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d201908585\h\財政係（H-市町村18）\06_財政係その他\08_財政状況資料集\R2\17_HP掲載用\"/>
    </mc:Choice>
  </mc:AlternateContent>
  <bookViews>
    <workbookView xWindow="0" yWindow="0" windowWidth="2049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<sst xmlns="http://schemas.openxmlformats.org/spreadsheetml/2006/main" count="1185" uniqueCount="624">
  <si>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</si>
  <si>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</si>
  <si>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</si>
  <si>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</si>
  <si>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</si>
  <si>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</si>
  <si>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</si>
  <si>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</si>
  <si>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</si>
  <si>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</si>
  <si>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</si>
  <si>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</si>
  <si>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</si>
  <si>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</si>
  <si>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</si>
  <si>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</si>
  <si>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</si>
  <si>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</si>
  <si>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</si>
  <si>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</si>
  <si>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</si>
  <si>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</si>
  <si>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</si>
  <si>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</si>
  <si>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</si>
  <si>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</si>
  <si>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</si>
  <si>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</si>
  <si>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</si>
  <si>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</si>
  <si>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</si>
  <si>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</si>
  <si>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</si>
  <si>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</si>
  <si>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</si>
  <si>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</si>
  <si>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</si>
  <si>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</si>
  <si>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</si>
  <si>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</si>
  <si>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</si>
  <si>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</si>
  <si>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</si>
  <si>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</si>
  <si>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</si>
  <si>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</si>
  <si>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</si>
  <si>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</si>
  <si>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</si>
  <si>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</si>
  <si>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</si>
  <si>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</si>
  <si>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</si>
  <si>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</si>
  <si>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</si>
  <si>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</si>
  <si>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</si>
  <si>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</si>
  <si>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</si>
  <si>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</si>
  <si>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</si>
  <si>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</si>
  <si>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</si>
  <si>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</si>
  <si>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</si>
  <si>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</si>
  <si>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</si>
  <si>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</si>
  <si>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</si>
  <si>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</si>
  <si>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</si>
  <si>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</si>
  <si>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</si>
  <si>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</si>
  <si>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</si>
  <si>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</si>
  <si>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</si>
  <si>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</si>
  <si>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</si>
  <si>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</si>
  <si>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</si>
  <si>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</si>
  <si>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</si>
  <si>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</si>
  <si>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</si>
  <si>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</si>
  <si>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</si>
  <si>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</si>
  <si>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</si>
  <si>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</si>
  <si>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</si>
  <si>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</si>
  <si>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</si>
  <si>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</si>
  <si>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</si>
  <si>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</si>
  <si>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</si>
  <si>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</si>
  <si>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関ケ原町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</si>
  <si>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</si>
  <si>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</si>
  <si>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</si>
  <si>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</si>
  <si>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</si>
  <si>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</si>
  <si>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</si>
  <si>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</si>
  <si>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</si>
  <si>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</si>
  <si>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</si>
  <si>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</si>
  <si>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</si>
  <si>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</si>
  <si>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</si>
  <si>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</si>
  <si>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</si>
  <si>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</si>
  <si>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</si>
  <si>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</si>
  <si>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</si>
  <si>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</si>
  <si>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</si>
  <si>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</si>
  <si>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</si>
  <si>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</si>
  <si>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</si>
  <si>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</si>
  <si>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</si>
  <si>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</si>
  <si>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</si>
  <si>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</si>
  <si>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</si>
  <si>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</si>
  <si>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</si>
  <si>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</si>
  <si>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</si>
  <si>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</si>
  <si>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</si>
  <si>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</si>
  <si>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</si>
  <si>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</si>
  <si>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</si>
  <si>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</si>
  <si>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</si>
  <si>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</si>
  <si>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</si>
  <si>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</si>
  <si>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</si>
  <si>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</si>
  <si>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</si>
  <si>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</si>
  <si>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</si>
  <si>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</si>
  <si>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</si>
  <si>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</si>
  <si>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</si>
  <si>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</si>
  <si>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</si>
  <si>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</si>
  <si>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</si>
  <si>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</si>
  <si>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</si>
  <si>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</si>
  <si>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</si>
  <si>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</si>
  <si>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</si>
  <si>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</si>
  <si>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</si>
  <si>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</si>
  <si>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</si>
  <si>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</si>
  <si>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</si>
  <si>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</si>
  <si>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</si>
  <si>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</si>
  <si>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</si>
  <si>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</si>
  <si>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</si>
  <si>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</si>
  <si>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</si>
  <si>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</si>
  <si>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</si>
  <si>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</si>
  <si>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</si>
  <si>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</si>
  <si>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</si>
  <si>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</si>
  <si>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</si>
  <si>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</si>
  <si>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</si>
  <si>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</si>
  <si>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</si>
  <si>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</si>
  <si>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</si>
  <si>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</si>
  <si>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</si>
  <si>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</si>
  <si>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</si>
  <si>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</si>
  <si>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</si>
  <si>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</si>
  <si>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</si>
  <si>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</si>
  <si>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</si>
  <si>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</si>
  <si>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</si>
  <si>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</si>
  <si>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</si>
  <si>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</si>
  <si>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</si>
  <si>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</si>
  <si>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</si>
  <si>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</si>
  <si>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</si>
  <si>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</si>
  <si>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岐阜県関ケ原町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</si>
  <si>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</si>
  <si>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</si>
  <si>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</si>
  <si>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</si>
  <si>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</si>
  <si>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</si>
  <si>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</si>
  <si>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</si>
  <si>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</si>
  <si>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</si>
  <si>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</si>
  <si>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</si>
  <si>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</si>
  <si>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</si>
  <si>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</si>
  <si>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</si>
  <si>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</si>
  <si>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</si>
  <si>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</si>
  <si>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</si>
  <si>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</si>
  <si>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</si>
  <si>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</si>
  <si>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</si>
  <si>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</si>
  <si>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</si>
  <si>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</si>
  <si>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</si>
  <si>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</si>
  <si>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</si>
  <si>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</si>
  <si>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</si>
  <si>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</si>
  <si>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</si>
  <si>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</si>
  <si>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</si>
  <si>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</si>
  <si>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</si>
  <si>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</si>
  <si>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</si>
  <si>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</si>
  <si>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</si>
  <si>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</si>
  <si>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</si>
  <si>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</si>
  <si>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</si>
  <si>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</si>
  <si>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</si>
  <si>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</si>
  <si>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</si>
  <si>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</si>
  <si>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</si>
  <si>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</si>
  <si>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</si>
  <si>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</si>
  <si>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</si>
  <si>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</si>
  <si>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</si>
  <si>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</si>
  <si>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</si>
  <si>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</si>
  <si>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</si>
  <si>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</si>
  <si>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</si>
  <si>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</si>
  <si>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</si>
  <si>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</si>
  <si>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</si>
  <si>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</si>
  <si>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</si>
  <si>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</si>
  <si>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</si>
  <si>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</si>
  <si>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</si>
  <si>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</si>
  <si>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</si>
  <si>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</si>
  <si>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</si>
  <si>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</si>
  <si>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</si>
  <si>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</si>
  <si>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</si>
  <si>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</si>
  <si>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</si>
  <si>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</si>
  <si>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</si>
  <si>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</si>
  <si>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</si>
  <si>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</si>
  <si>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</si>
  <si>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</si>
  <si>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</si>
  <si>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</si>
  <si>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</si>
  <si>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</si>
  <si>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</si>
  <si>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</si>
  <si>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</si>
  <si>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</si>
  <si>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</si>
  <si>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</si>
  <si>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</si>
  <si>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</si>
  <si>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</si>
  <si>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</si>
  <si>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</si>
  <si>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</si>
  <si>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</si>
  <si>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</si>
  <si>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</si>
  <si>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</si>
  <si>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</si>
  <si>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</si>
  <si>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</si>
  <si>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</si>
  <si>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</si>
  <si>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</si>
  <si>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</si>
  <si>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</si>
  <si>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</si>
  <si>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</si>
  <si>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</si>
  <si>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</si>
  <si>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</si>
  <si>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</si>
  <si>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</si>
  <si>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</si>
  <si>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</si>
  <si>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</si>
  <si>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</si>
  <si>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</si>
  <si>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</si>
  <si>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</si>
  <si>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</si>
  <si>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</si>
  <si>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</si>
  <si>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</si>
  <si>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</si>
  <si>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</si>
  <si>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</si>
  <si>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</si>
  <si>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</si>
  <si>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</si>
  <si>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</si>
  <si>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</si>
  <si>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</si>
  <si>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</si>
  <si>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</si>
  <si>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</si>
  <si>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</si>
  <si>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</si>
  <si>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</si>
  <si>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</si>
  <si>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岐阜県関ケ原町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</si>
  <si>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</si>
  <si>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</si>
  <si>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</si>
  <si>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</si>
  <si>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</si>
  <si>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</si>
  <si>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</si>
  <si>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</si>
  <si>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</si>
  <si>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</si>
  <si>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</si>
  <si>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</si>
  <si>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</si>
  <si>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</si>
  <si>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</si>
  <si>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</si>
  <si>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</si>
  <si>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</si>
  <si>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</si>
  <si>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</si>
  <si>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</si>
  <si>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</si>
  <si>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</si>
  <si>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</si>
  <si>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</si>
  <si>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</si>
  <si>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</si>
  <si>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</si>
  <si>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</si>
  <si>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</si>
  <si>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</si>
  <si>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</si>
  <si>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</si>
  <si>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後期高齢者医療特別会計</t>
    <phoneticPr fontId="5"/>
  </si>
  <si>
    <t>国民健康保険特別会計（事業勘定）</t>
    <phoneticPr fontId="5"/>
  </si>
  <si>
    <t>国民健康保険特別会計（直診勘定）</t>
    <phoneticPr fontId="5"/>
  </si>
  <si>
    <t>介護保険特別会計</t>
    <phoneticPr fontId="5"/>
  </si>
  <si>
    <t>介護サービス事業特別会計</t>
    <phoneticPr fontId="5"/>
  </si>
  <si>
    <t>水道事業会計</t>
    <phoneticPr fontId="5"/>
  </si>
  <si>
    <t>法適用企業</t>
    <phoneticPr fontId="5"/>
  </si>
  <si>
    <t>今須農業集落排水事業特別会計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</si>
  <si>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</si>
  <si>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</si>
  <si>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</si>
  <si>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</si>
  <si>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</si>
  <si>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</si>
  <si>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</si>
  <si>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</si>
  <si>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</si>
  <si>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</si>
  <si>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</si>
  <si>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</si>
  <si>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</si>
  <si>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</si>
  <si>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</si>
  <si>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</si>
  <si>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</si>
  <si>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</si>
  <si>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</si>
  <si>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</si>
  <si>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</si>
  <si>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</si>
  <si>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</si>
  <si>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</si>
  <si>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</si>
  <si>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</si>
  <si>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</si>
  <si>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</si>
  <si>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</si>
  <si>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</si>
  <si>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</si>
  <si>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</si>
  <si>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</si>
  <si>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</si>
  <si>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</si>
  <si>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</si>
  <si>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</si>
  <si>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</si>
  <si>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</si>
  <si>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</si>
  <si>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</si>
  <si>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</si>
  <si>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</si>
  <si>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</si>
  <si>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</si>
  <si>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</si>
  <si>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</si>
  <si>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</si>
  <si>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</si>
  <si>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</si>
  <si>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</si>
  <si>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</si>
  <si>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</si>
  <si>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</si>
  <si>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</si>
  <si>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</si>
  <si>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</si>
  <si>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</si>
  <si>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</si>
  <si>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</si>
  <si>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</si>
  <si>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</si>
  <si>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</si>
  <si>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</si>
  <si>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</si>
  <si>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</si>
  <si>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今須農業集落排水事業特別会計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</si>
  <si>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</si>
  <si>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国民健康保険特別会計（直診勘定）</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</si>
  <si>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</si>
  <si>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</si>
  <si>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</si>
  <si>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</si>
  <si>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</si>
  <si>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</si>
  <si>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</si>
  <si>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</si>
  <si>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</si>
  <si>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</si>
  <si>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</si>
  <si>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</si>
  <si>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</si>
  <si>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</si>
  <si>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</si>
  <si>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</si>
  <si>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</si>
  <si>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</si>
  <si>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</si>
  <si>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</si>
  <si>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</si>
  <si>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</si>
  <si>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</si>
  <si>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</si>
  <si>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</si>
  <si>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</si>
  <si>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</si>
  <si>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</si>
  <si>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</si>
  <si>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</si>
  <si>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</si>
  <si>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</si>
  <si>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</si>
  <si>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</si>
  <si>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</si>
  <si>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</si>
  <si>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</si>
  <si>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</si>
  <si>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</si>
  <si>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</si>
  <si>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</si>
  <si>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</si>
  <si>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</si>
  <si>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</si>
  <si>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</si>
  <si>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</si>
  <si>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</si>
  <si>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</si>
  <si>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</si>
  <si>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</si>
  <si>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</si>
  <si>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</si>
  <si>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</si>
  <si>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</si>
  <si>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</si>
  <si>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</si>
  <si>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</si>
  <si>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</si>
  <si>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</si>
  <si>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</si>
  <si>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</si>
  <si>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</si>
  <si>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</si>
  <si>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</si>
  <si>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</si>
  <si>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</si>
  <si>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</si>
  <si>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</si>
  <si>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</si>
  <si>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</si>
  <si>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</si>
  <si>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</si>
  <si>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</si>
  <si>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</si>
  <si>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</si>
  <si>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</si>
  <si>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</si>
  <si>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</si>
  <si>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</si>
  <si>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</si>
  <si>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</si>
  <si>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</si>
  <si>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</si>
  <si>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</si>
  <si>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</si>
  <si>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</si>
  <si>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</si>
  <si>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</si>
  <si>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</si>
  <si>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6.44</t>
  </si>
  <si>
    <t>▲ 0.11</t>
  </si>
  <si>
    <t>▲ 1.98</t>
  </si>
  <si>
    <t>水道事業会計</t>
  </si>
  <si>
    <t>一般会計</t>
  </si>
  <si>
    <t>介護保険特別会計</t>
  </si>
  <si>
    <t>国民健康保険特別会計（事業勘定）</t>
  </si>
  <si>
    <t>介護サービス事業特別会計</t>
  </si>
  <si>
    <t>国民健康保険特別会計（直診勘定）</t>
  </si>
  <si>
    <t>後期高齢者医療特別会計</t>
  </si>
  <si>
    <t>公共下水道事業特別会計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</si>
  <si>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</si>
  <si>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</si>
  <si>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</si>
  <si>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</si>
  <si>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</si>
  <si>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</si>
  <si>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</si>
  <si>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</si>
  <si>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基金から250百万円繰入</t>
    <phoneticPr fontId="19"/>
  </si>
  <si>
    <t>-</t>
    <phoneticPr fontId="2"/>
  </si>
  <si>
    <t>大垣衛生施設組合</t>
    <rPh sb="0" eb="2">
      <t>オオガキ</t>
    </rPh>
    <rPh sb="2" eb="4">
      <t>エイセイ</t>
    </rPh>
    <rPh sb="4" eb="6">
      <t>シセツ</t>
    </rPh>
    <rPh sb="6" eb="8">
      <t>クミアイ</t>
    </rPh>
    <phoneticPr fontId="18"/>
  </si>
  <si>
    <t>南濃衛生施設利用事務組合</t>
    <rPh sb="0" eb="2">
      <t>ナンノウ</t>
    </rPh>
    <rPh sb="2" eb="4">
      <t>エイセイ</t>
    </rPh>
    <rPh sb="4" eb="6">
      <t>シセツ</t>
    </rPh>
    <rPh sb="6" eb="8">
      <t>リヨウ</t>
    </rPh>
    <rPh sb="8" eb="10">
      <t>ジム</t>
    </rPh>
    <rPh sb="10" eb="12">
      <t>クミアイ</t>
    </rPh>
    <phoneticPr fontId="18"/>
  </si>
  <si>
    <t>岐阜県市町村会館組合</t>
    <rPh sb="0" eb="6">
      <t>ギフケンシチョウソン</t>
    </rPh>
    <rPh sb="6" eb="8">
      <t>カイカン</t>
    </rPh>
    <rPh sb="8" eb="10">
      <t>クミアイ</t>
    </rPh>
    <phoneticPr fontId="18"/>
  </si>
  <si>
    <t>岐阜県市町村職員退職手当組合</t>
    <rPh sb="0" eb="3">
      <t>ギフケン</t>
    </rPh>
    <rPh sb="3" eb="6">
      <t>シチョウソン</t>
    </rPh>
    <rPh sb="6" eb="8">
      <t>ショクイン</t>
    </rPh>
    <rPh sb="8" eb="10">
      <t>タイショク</t>
    </rPh>
    <rPh sb="10" eb="12">
      <t>テアテ</t>
    </rPh>
    <rPh sb="12" eb="14">
      <t>クミアイ</t>
    </rPh>
    <phoneticPr fontId="18"/>
  </si>
  <si>
    <t>不破消防組合</t>
    <rPh sb="0" eb="2">
      <t>フワ</t>
    </rPh>
    <rPh sb="2" eb="4">
      <t>ショウボウ</t>
    </rPh>
    <rPh sb="4" eb="6">
      <t>クミアイ</t>
    </rPh>
    <phoneticPr fontId="18"/>
  </si>
  <si>
    <t>西南濃老人福祉施設事務組合</t>
    <rPh sb="0" eb="5">
      <t>セイナンノウロウジン</t>
    </rPh>
    <rPh sb="5" eb="7">
      <t>フクシ</t>
    </rPh>
    <rPh sb="7" eb="9">
      <t>シセツ</t>
    </rPh>
    <rPh sb="9" eb="11">
      <t>ジム</t>
    </rPh>
    <rPh sb="11" eb="13">
      <t>クミアイ</t>
    </rPh>
    <phoneticPr fontId="18"/>
  </si>
  <si>
    <t>西南濃粗大廃棄物処理組合</t>
    <rPh sb="0" eb="3">
      <t>セイナンノウ</t>
    </rPh>
    <rPh sb="3" eb="5">
      <t>ソダイ</t>
    </rPh>
    <rPh sb="5" eb="8">
      <t>ハイキブツ</t>
    </rPh>
    <rPh sb="8" eb="10">
      <t>ショリ</t>
    </rPh>
    <rPh sb="10" eb="12">
      <t>クミアイ</t>
    </rPh>
    <phoneticPr fontId="18"/>
  </si>
  <si>
    <t>岐阜県後期高齢者医療広域連合（一般会計）</t>
    <rPh sb="0" eb="5">
      <t>ギフケンコウキ</t>
    </rPh>
    <rPh sb="5" eb="8">
      <t>コウレイシャ</t>
    </rPh>
    <rPh sb="8" eb="10">
      <t>イリョウ</t>
    </rPh>
    <rPh sb="10" eb="12">
      <t>コウイキ</t>
    </rPh>
    <rPh sb="12" eb="14">
      <t>レンゴウ</t>
    </rPh>
    <rPh sb="15" eb="17">
      <t>イッパン</t>
    </rPh>
    <rPh sb="17" eb="19">
      <t>カイケイ</t>
    </rPh>
    <phoneticPr fontId="18"/>
  </si>
  <si>
    <t>岐阜県後期高齢者医療広域連合（特別会計）</t>
    <rPh sb="0" eb="5">
      <t>ギフケンコウキ</t>
    </rPh>
    <rPh sb="5" eb="8">
      <t>コウレイシャ</t>
    </rPh>
    <rPh sb="8" eb="10">
      <t>イリョウ</t>
    </rPh>
    <rPh sb="10" eb="12">
      <t>コウイキ</t>
    </rPh>
    <rPh sb="12" eb="14">
      <t>レンゴウ</t>
    </rPh>
    <rPh sb="15" eb="17">
      <t>トクベツ</t>
    </rPh>
    <rPh sb="17" eb="19">
      <t>カイケイ</t>
    </rPh>
    <phoneticPr fontId="18"/>
  </si>
  <si>
    <t>基金から21百万円繰入</t>
    <rPh sb="0" eb="2">
      <t>キキン</t>
    </rPh>
    <rPh sb="6" eb="7">
      <t>ヒャク</t>
    </rPh>
    <rPh sb="7" eb="9">
      <t>マンエン</t>
    </rPh>
    <rPh sb="9" eb="11">
      <t>クリイレ</t>
    </rPh>
    <phoneticPr fontId="19"/>
  </si>
  <si>
    <t>-</t>
    <phoneticPr fontId="2"/>
  </si>
  <si>
    <t>-</t>
    <phoneticPr fontId="2"/>
  </si>
  <si>
    <t>-</t>
    <phoneticPr fontId="2"/>
  </si>
  <si>
    <t>基金から2,348百万円繰入</t>
    <rPh sb="0" eb="2">
      <t>キキン</t>
    </rPh>
    <rPh sb="9" eb="10">
      <t>ヒャク</t>
    </rPh>
    <rPh sb="10" eb="12">
      <t>マンエン</t>
    </rPh>
    <rPh sb="12" eb="14">
      <t>クリイレ</t>
    </rPh>
    <phoneticPr fontId="19"/>
  </si>
  <si>
    <t>法非適用企業、基金から24百万円繰入</t>
    <phoneticPr fontId="5"/>
  </si>
  <si>
    <t>-</t>
    <phoneticPr fontId="2"/>
  </si>
  <si>
    <t>廃棄物処理施設整備基金</t>
    <rPh sb="0" eb="3">
      <t>ハイキブツ</t>
    </rPh>
    <rPh sb="3" eb="5">
      <t>ショリ</t>
    </rPh>
    <rPh sb="5" eb="7">
      <t>シセツ</t>
    </rPh>
    <rPh sb="7" eb="9">
      <t>セイビ</t>
    </rPh>
    <rPh sb="9" eb="11">
      <t>キキン</t>
    </rPh>
    <phoneticPr fontId="5"/>
  </si>
  <si>
    <t>社会福祉振興基金</t>
    <rPh sb="0" eb="2">
      <t>シャカイ</t>
    </rPh>
    <rPh sb="2" eb="4">
      <t>フクシ</t>
    </rPh>
    <rPh sb="4" eb="6">
      <t>シンコウ</t>
    </rPh>
    <rPh sb="6" eb="8">
      <t>キキン</t>
    </rPh>
    <phoneticPr fontId="5"/>
  </si>
  <si>
    <t>国道バイパス建設促進対策事業基金</t>
    <rPh sb="0" eb="2">
      <t>コクドウ</t>
    </rPh>
    <rPh sb="6" eb="8">
      <t>ケンセツ</t>
    </rPh>
    <rPh sb="8" eb="10">
      <t>ソクシン</t>
    </rPh>
    <rPh sb="10" eb="12">
      <t>タイサク</t>
    </rPh>
    <rPh sb="12" eb="14">
      <t>ジギョウ</t>
    </rPh>
    <rPh sb="14" eb="16">
      <t>キキン</t>
    </rPh>
    <phoneticPr fontId="5"/>
  </si>
  <si>
    <t>ふるさと応援基金</t>
    <rPh sb="4" eb="6">
      <t>オウエン</t>
    </rPh>
    <rPh sb="6" eb="8">
      <t>キキン</t>
    </rPh>
    <phoneticPr fontId="5"/>
  </si>
  <si>
    <t>教育施設基金</t>
    <rPh sb="0" eb="2">
      <t>キョウイク</t>
    </rPh>
    <rPh sb="2" eb="4">
      <t>シセツ</t>
    </rPh>
    <rPh sb="4" eb="6">
      <t>キキン</t>
    </rPh>
    <phoneticPr fontId="5"/>
  </si>
  <si>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</si>
  <si>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</si>
  <si>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</si>
  <si>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</si>
  <si>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</si>
  <si>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</si>
  <si>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xml:space="preserve">  実質公債費比率、将来負担比率ともに類似団体平均を上回っているが、近年、地方債の新規発行を抑制してきた結果、実質公債費比率については減少傾向にある。類似団体平均を上回っている原因としては、庁舎建設、小学校建設、中学校建設、土地開発公社の解散等、地方債発行を伴う事業を集中して実施したことにある。今後についても、老朽化が進んでいる公共施設への対応が控えており、公共施設個別施設計画により計画的に実施し、将来負担が過度にならないようこれまで以上に公債の適正化に取り組んでいく必要がある。</t>
    <rPh sb="55" eb="57">
      <t>ジッシツ</t>
    </rPh>
    <rPh sb="57" eb="60">
      <t>コウサイヒ</t>
    </rPh>
    <rPh sb="60" eb="62">
      <t>ヒリツ</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</si>
  <si>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</si>
  <si>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</si>
  <si>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</si>
  <si>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地方債の新規発行を抑制してきた結果、将来負担額は減少傾向にあるが、令和元年度は基金の取崩しを行ったため比率が上昇した。有形固定資産減価償却率は類似団体平均を下回っているが、上昇傾向にあり、主な要因としては、昭和50年代に建設された認定こども園や公民館、既に耐用年数を経過した公営住宅を保有していることにある。公共施設個別施設計画により老朽化対策など適正な管理に努めていく必要がある。</t>
    <rPh sb="23" eb="24">
      <t>ガク</t>
    </rPh>
    <rPh sb="34" eb="37">
      <t>レイワガン</t>
    </rPh>
    <rPh sb="37" eb="39">
      <t>ネンド</t>
    </rPh>
    <rPh sb="40" eb="42">
      <t>キキン</t>
    </rPh>
    <rPh sb="43" eb="45">
      <t>トリクズシ</t>
    </rPh>
    <rPh sb="47" eb="48">
      <t>オコナ</t>
    </rPh>
    <rPh sb="52" eb="54">
      <t>ヒリツ</t>
    </rPh>
    <rPh sb="55" eb="57">
      <t>ジョウショウ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</si>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</sst>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2"/>
      <color indexed="8"/>
      <name val="ＭＳ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40"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37" fillId="0" borderId="41" xfId="16" applyFont="1" applyBorder="1" applyAlignment="1" applyProtection="1">
      <alignment horizontal="left" vertical="top" wrapText="1"/>
      <protection locked="0"/>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128611</c:v>
                </c:pt>
                <c:pt idx="1">
                  <c:v>138651</c:v>
                </c:pt>
                <c:pt idx="2">
                  <c:v>122882</c:v>
                </c:pt>
                <c:pt idx="3">
                  <c:v>114790</c:v>
                </c:pt>
                <c:pt idx="4">
                  <c:v>126262</c:v>
                </c:pt>
              </c:numCache>
            </c:numRef>
          </c:val>
          <c:smooth val="0"/>
          <c:extLst>
            <c:ext xmlns:c16="http://schemas.microsoft.com/office/drawing/2014/chart" uri="{C3380CC4-5D6E-409C-BE32-E72D297353CC}">
              <c16:uniqueId val="{00000000-FC6A-4562-8297-F992DAF9D65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61503</c:v>
                </c:pt>
                <c:pt idx="1">
                  <c:v>45349</c:v>
                </c:pt>
                <c:pt idx="2">
                  <c:v>41354</c:v>
                </c:pt>
                <c:pt idx="3">
                  <c:v>46388</c:v>
                </c:pt>
                <c:pt idx="4">
                  <c:v>78141</c:v>
                </c:pt>
              </c:numCache>
            </c:numRef>
          </c:val>
          <c:smooth val="0"/>
          <c:extLst>
            <c:ext xmlns:c16="http://schemas.microsoft.com/office/drawing/2014/chart" uri="{C3380CC4-5D6E-409C-BE32-E72D297353CC}">
              <c16:uniqueId val="{00000001-FC6A-4562-8297-F992DAF9D65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11.27</c:v>
                </c:pt>
                <c:pt idx="1">
                  <c:v>8.07</c:v>
                </c:pt>
                <c:pt idx="2">
                  <c:v>7.66</c:v>
                </c:pt>
                <c:pt idx="3">
                  <c:v>8.4600000000000009</c:v>
                </c:pt>
                <c:pt idx="4">
                  <c:v>7.88</c:v>
                </c:pt>
              </c:numCache>
            </c:numRef>
          </c:val>
          <c:extLst>
            <c:ext xmlns:c16="http://schemas.microsoft.com/office/drawing/2014/chart" uri="{C3380CC4-5D6E-409C-BE32-E72D297353CC}">
              <c16:uniqueId val="{00000000-0EC5-4CBC-BD7D-B083F22F668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14.32</c:v>
                </c:pt>
                <c:pt idx="1">
                  <c:v>11.23</c:v>
                </c:pt>
                <c:pt idx="2">
                  <c:v>11.68</c:v>
                </c:pt>
                <c:pt idx="3">
                  <c:v>12.17</c:v>
                </c:pt>
                <c:pt idx="4">
                  <c:v>10.69</c:v>
                </c:pt>
              </c:numCache>
            </c:numRef>
          </c:val>
          <c:extLst>
            <c:ext xmlns:c16="http://schemas.microsoft.com/office/drawing/2014/chart" uri="{C3380CC4-5D6E-409C-BE32-E72D297353CC}">
              <c16:uniqueId val="{00000001-0EC5-4CBC-BD7D-B083F22F668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4.55</c:v>
                </c:pt>
                <c:pt idx="1">
                  <c:v>-6.44</c:v>
                </c:pt>
                <c:pt idx="2">
                  <c:v>-0.11</c:v>
                </c:pt>
                <c:pt idx="3">
                  <c:v>1.0900000000000001</c:v>
                </c:pt>
                <c:pt idx="4">
                  <c:v>-1.98</c:v>
                </c:pt>
              </c:numCache>
            </c:numRef>
          </c:val>
          <c:smooth val="0"/>
          <c:extLst>
            <c:ext xmlns:c16="http://schemas.microsoft.com/office/drawing/2014/chart" uri="{C3380CC4-5D6E-409C-BE32-E72D297353CC}">
              <c16:uniqueId val="{00000002-0EC5-4CBC-BD7D-B083F22F668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5.93</c:v>
                </c:pt>
                <c:pt idx="2">
                  <c:v>#N/A</c:v>
                </c:pt>
                <c:pt idx="3">
                  <c:v>4.84</c:v>
                </c:pt>
                <c:pt idx="4">
                  <c:v>#N/A</c:v>
                </c:pt>
                <c:pt idx="5">
                  <c:v>0.02</c:v>
                </c:pt>
                <c:pt idx="6">
                  <c:v>#N/A</c:v>
                </c:pt>
                <c:pt idx="7">
                  <c:v>0.02</c:v>
                </c:pt>
                <c:pt idx="8">
                  <c:v>#N/A</c:v>
                </c:pt>
                <c:pt idx="9">
                  <c:v>0.01</c:v>
                </c:pt>
              </c:numCache>
            </c:numRef>
          </c:val>
          <c:extLst>
            <c:ext xmlns:c16="http://schemas.microsoft.com/office/drawing/2014/chart" uri="{C3380CC4-5D6E-409C-BE32-E72D297353CC}">
              <c16:uniqueId val="{00000000-74D3-4EBD-8A7B-100E015FF96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4D3-4EBD-8A7B-100E015FF964}"/>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0.12</c:v>
                </c:pt>
                <c:pt idx="2">
                  <c:v>#N/A</c:v>
                </c:pt>
                <c:pt idx="3">
                  <c:v>0.12</c:v>
                </c:pt>
                <c:pt idx="4">
                  <c:v>#N/A</c:v>
                </c:pt>
                <c:pt idx="5">
                  <c:v>0.09</c:v>
                </c:pt>
                <c:pt idx="6">
                  <c:v>#N/A</c:v>
                </c:pt>
                <c:pt idx="7">
                  <c:v>0.13</c:v>
                </c:pt>
                <c:pt idx="8">
                  <c:v>#N/A</c:v>
                </c:pt>
                <c:pt idx="9">
                  <c:v>0.1</c:v>
                </c:pt>
              </c:numCache>
            </c:numRef>
          </c:val>
          <c:extLst>
            <c:ext xmlns:c16="http://schemas.microsoft.com/office/drawing/2014/chart" uri="{C3380CC4-5D6E-409C-BE32-E72D297353CC}">
              <c16:uniqueId val="{00000002-74D3-4EBD-8A7B-100E015FF964}"/>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0.12</c:v>
                </c:pt>
                <c:pt idx="2">
                  <c:v>#N/A</c:v>
                </c:pt>
                <c:pt idx="3">
                  <c:v>0.12</c:v>
                </c:pt>
                <c:pt idx="4">
                  <c:v>#N/A</c:v>
                </c:pt>
                <c:pt idx="5">
                  <c:v>0.14000000000000001</c:v>
                </c:pt>
                <c:pt idx="6">
                  <c:v>#N/A</c:v>
                </c:pt>
                <c:pt idx="7">
                  <c:v>0.05</c:v>
                </c:pt>
                <c:pt idx="8">
                  <c:v>#N/A</c:v>
                </c:pt>
                <c:pt idx="9">
                  <c:v>0.15</c:v>
                </c:pt>
              </c:numCache>
            </c:numRef>
          </c:val>
          <c:extLst>
            <c:ext xmlns:c16="http://schemas.microsoft.com/office/drawing/2014/chart" uri="{C3380CC4-5D6E-409C-BE32-E72D297353CC}">
              <c16:uniqueId val="{00000003-74D3-4EBD-8A7B-100E015FF964}"/>
            </c:ext>
          </c:extLst>
        </c:ser>
        <c:ser>
          <c:idx val="4"/>
          <c:order val="4"/>
          <c:tx>
            <c:strRef>
              <c:f>データシート!$A$31</c:f>
              <c:strCache>
                <c:ptCount val="1"/>
                <c:pt idx="0">
                  <c:v>国民健康保険特別会計（直診勘定）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#N/A</c:v>
                </c:pt>
                <c:pt idx="5">
                  <c:v>0.75</c:v>
                </c:pt>
                <c:pt idx="6">
                  <c:v>#N/A</c:v>
                </c:pt>
                <c:pt idx="7">
                  <c:v>0.75</c:v>
                </c:pt>
                <c:pt idx="8">
                  <c:v>#N/A</c:v>
                </c:pt>
                <c:pt idx="9">
                  <c:v>0.73</c:v>
                </c:pt>
              </c:numCache>
            </c:numRef>
          </c:val>
          <c:extLst>
            <c:ext xmlns:c16="http://schemas.microsoft.com/office/drawing/2014/chart" uri="{C3380CC4-5D6E-409C-BE32-E72D297353CC}">
              <c16:uniqueId val="{00000004-74D3-4EBD-8A7B-100E015FF964}"/>
            </c:ext>
          </c:extLst>
        </c:ser>
        <c:ser>
          <c:idx val="5"/>
          <c:order val="5"/>
          <c:tx>
            <c:strRef>
              <c:f>データシート!$A$32</c:f>
              <c:strCache>
                <c:ptCount val="1"/>
                <c:pt idx="0">
                  <c:v>介護サービス事業特別会計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2.58</c:v>
                </c:pt>
                <c:pt idx="2">
                  <c:v>#N/A</c:v>
                </c:pt>
                <c:pt idx="3">
                  <c:v>2.36</c:v>
                </c:pt>
                <c:pt idx="4">
                  <c:v>#N/A</c:v>
                </c:pt>
                <c:pt idx="5">
                  <c:v>1.99</c:v>
                </c:pt>
                <c:pt idx="6">
                  <c:v>#N/A</c:v>
                </c:pt>
                <c:pt idx="7">
                  <c:v>1.58</c:v>
                </c:pt>
                <c:pt idx="8">
                  <c:v>#N/A</c:v>
                </c:pt>
                <c:pt idx="9">
                  <c:v>1.25</c:v>
                </c:pt>
              </c:numCache>
            </c:numRef>
          </c:val>
          <c:extLst>
            <c:ext xmlns:c16="http://schemas.microsoft.com/office/drawing/2014/chart" uri="{C3380CC4-5D6E-409C-BE32-E72D297353CC}">
              <c16:uniqueId val="{00000005-74D3-4EBD-8A7B-100E015FF964}"/>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2.84</c:v>
                </c:pt>
                <c:pt idx="2">
                  <c:v>#N/A</c:v>
                </c:pt>
                <c:pt idx="3">
                  <c:v>3.37</c:v>
                </c:pt>
                <c:pt idx="4">
                  <c:v>#N/A</c:v>
                </c:pt>
                <c:pt idx="5">
                  <c:v>4.7</c:v>
                </c:pt>
                <c:pt idx="6">
                  <c:v>#N/A</c:v>
                </c:pt>
                <c:pt idx="7">
                  <c:v>2.41</c:v>
                </c:pt>
                <c:pt idx="8">
                  <c:v>#N/A</c:v>
                </c:pt>
                <c:pt idx="9">
                  <c:v>1.54</c:v>
                </c:pt>
              </c:numCache>
            </c:numRef>
          </c:val>
          <c:extLst>
            <c:ext xmlns:c16="http://schemas.microsoft.com/office/drawing/2014/chart" uri="{C3380CC4-5D6E-409C-BE32-E72D297353CC}">
              <c16:uniqueId val="{00000006-74D3-4EBD-8A7B-100E015FF964}"/>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1.34</c:v>
                </c:pt>
                <c:pt idx="2">
                  <c:v>#N/A</c:v>
                </c:pt>
                <c:pt idx="3">
                  <c:v>2.42</c:v>
                </c:pt>
                <c:pt idx="4">
                  <c:v>#N/A</c:v>
                </c:pt>
                <c:pt idx="5">
                  <c:v>3.38</c:v>
                </c:pt>
                <c:pt idx="6">
                  <c:v>#N/A</c:v>
                </c:pt>
                <c:pt idx="7">
                  <c:v>3.63</c:v>
                </c:pt>
                <c:pt idx="8">
                  <c:v>#N/A</c:v>
                </c:pt>
                <c:pt idx="9">
                  <c:v>2.48</c:v>
                </c:pt>
              </c:numCache>
            </c:numRef>
          </c:val>
          <c:extLst>
            <c:ext xmlns:c16="http://schemas.microsoft.com/office/drawing/2014/chart" uri="{C3380CC4-5D6E-409C-BE32-E72D297353CC}">
              <c16:uniqueId val="{00000007-74D3-4EBD-8A7B-100E015FF96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11.26</c:v>
                </c:pt>
                <c:pt idx="2">
                  <c:v>#N/A</c:v>
                </c:pt>
                <c:pt idx="3">
                  <c:v>8.07</c:v>
                </c:pt>
                <c:pt idx="4">
                  <c:v>#N/A</c:v>
                </c:pt>
                <c:pt idx="5">
                  <c:v>7.65</c:v>
                </c:pt>
                <c:pt idx="6">
                  <c:v>#N/A</c:v>
                </c:pt>
                <c:pt idx="7">
                  <c:v>8.4499999999999993</c:v>
                </c:pt>
                <c:pt idx="8">
                  <c:v>#N/A</c:v>
                </c:pt>
                <c:pt idx="9">
                  <c:v>7.88</c:v>
                </c:pt>
              </c:numCache>
            </c:numRef>
          </c:val>
          <c:extLst>
            <c:ext xmlns:c16="http://schemas.microsoft.com/office/drawing/2014/chart" uri="{C3380CC4-5D6E-409C-BE32-E72D297353CC}">
              <c16:uniqueId val="{00000008-74D3-4EBD-8A7B-100E015FF96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15.03</c:v>
                </c:pt>
                <c:pt idx="2">
                  <c:v>#N/A</c:v>
                </c:pt>
                <c:pt idx="3">
                  <c:v>14.19</c:v>
                </c:pt>
                <c:pt idx="4">
                  <c:v>#N/A</c:v>
                </c:pt>
                <c:pt idx="5">
                  <c:v>11.42</c:v>
                </c:pt>
                <c:pt idx="6">
                  <c:v>#N/A</c:v>
                </c:pt>
                <c:pt idx="7">
                  <c:v>10.69</c:v>
                </c:pt>
                <c:pt idx="8">
                  <c:v>#N/A</c:v>
                </c:pt>
                <c:pt idx="9">
                  <c:v>11.72</c:v>
                </c:pt>
              </c:numCache>
            </c:numRef>
          </c:val>
          <c:extLst>
            <c:ext xmlns:c16="http://schemas.microsoft.com/office/drawing/2014/chart" uri="{C3380CC4-5D6E-409C-BE32-E72D297353CC}">
              <c16:uniqueId val="{00000009-74D3-4EBD-8A7B-100E015FF96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387</c:v>
                </c:pt>
                <c:pt idx="5">
                  <c:v>397</c:v>
                </c:pt>
                <c:pt idx="8">
                  <c:v>407</c:v>
                </c:pt>
                <c:pt idx="11">
                  <c:v>413</c:v>
                </c:pt>
                <c:pt idx="14">
                  <c:v>412</c:v>
                </c:pt>
              </c:numCache>
            </c:numRef>
          </c:val>
          <c:extLst>
            <c:ext xmlns:c16="http://schemas.microsoft.com/office/drawing/2014/chart" uri="{C3380CC4-5D6E-409C-BE32-E72D297353CC}">
              <c16:uniqueId val="{00000000-AC3C-4986-85A1-0B3385C9E31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C3C-4986-85A1-0B3385C9E31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C3C-4986-85A1-0B3385C9E31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55</c:v>
                </c:pt>
                <c:pt idx="3">
                  <c:v>49</c:v>
                </c:pt>
                <c:pt idx="6">
                  <c:v>49</c:v>
                </c:pt>
                <c:pt idx="9">
                  <c:v>49</c:v>
                </c:pt>
                <c:pt idx="12">
                  <c:v>51</c:v>
                </c:pt>
              </c:numCache>
            </c:numRef>
          </c:val>
          <c:extLst>
            <c:ext xmlns:c16="http://schemas.microsoft.com/office/drawing/2014/chart" uri="{C3380CC4-5D6E-409C-BE32-E72D297353CC}">
              <c16:uniqueId val="{00000003-AC3C-4986-85A1-0B3385C9E31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296</c:v>
                </c:pt>
                <c:pt idx="3">
                  <c:v>324</c:v>
                </c:pt>
                <c:pt idx="6">
                  <c:v>268</c:v>
                </c:pt>
                <c:pt idx="9">
                  <c:v>285</c:v>
                </c:pt>
                <c:pt idx="12">
                  <c:v>276</c:v>
                </c:pt>
              </c:numCache>
            </c:numRef>
          </c:val>
          <c:extLst>
            <c:ext xmlns:c16="http://schemas.microsoft.com/office/drawing/2014/chart" uri="{C3380CC4-5D6E-409C-BE32-E72D297353CC}">
              <c16:uniqueId val="{00000004-AC3C-4986-85A1-0B3385C9E31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C3C-4986-85A1-0B3385C9E31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C3C-4986-85A1-0B3385C9E31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328</c:v>
                </c:pt>
                <c:pt idx="3">
                  <c:v>344</c:v>
                </c:pt>
                <c:pt idx="6">
                  <c:v>346</c:v>
                </c:pt>
                <c:pt idx="9">
                  <c:v>357</c:v>
                </c:pt>
                <c:pt idx="12">
                  <c:v>345</c:v>
                </c:pt>
              </c:numCache>
            </c:numRef>
          </c:val>
          <c:extLst>
            <c:ext xmlns:c16="http://schemas.microsoft.com/office/drawing/2014/chart" uri="{C3380CC4-5D6E-409C-BE32-E72D297353CC}">
              <c16:uniqueId val="{00000007-AC3C-4986-85A1-0B3385C9E31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292</c:v>
                </c:pt>
                <c:pt idx="2">
                  <c:v>#N/A</c:v>
                </c:pt>
                <c:pt idx="3">
                  <c:v>#N/A</c:v>
                </c:pt>
                <c:pt idx="4">
                  <c:v>320</c:v>
                </c:pt>
                <c:pt idx="5">
                  <c:v>#N/A</c:v>
                </c:pt>
                <c:pt idx="6">
                  <c:v>#N/A</c:v>
                </c:pt>
                <c:pt idx="7">
                  <c:v>256</c:v>
                </c:pt>
                <c:pt idx="8">
                  <c:v>#N/A</c:v>
                </c:pt>
                <c:pt idx="9">
                  <c:v>#N/A</c:v>
                </c:pt>
                <c:pt idx="10">
                  <c:v>278</c:v>
                </c:pt>
                <c:pt idx="11">
                  <c:v>#N/A</c:v>
                </c:pt>
                <c:pt idx="12">
                  <c:v>#N/A</c:v>
                </c:pt>
                <c:pt idx="13">
                  <c:v>260</c:v>
                </c:pt>
                <c:pt idx="14">
                  <c:v>#N/A</c:v>
                </c:pt>
              </c:numCache>
            </c:numRef>
          </c:val>
          <c:smooth val="0"/>
          <c:extLst>
            <c:ext xmlns:c16="http://schemas.microsoft.com/office/drawing/2014/chart" uri="{C3380CC4-5D6E-409C-BE32-E72D297353CC}">
              <c16:uniqueId val="{00000008-AC3C-4986-85A1-0B3385C9E31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4854</c:v>
                </c:pt>
                <c:pt idx="5">
                  <c:v>4724</c:v>
                </c:pt>
                <c:pt idx="8">
                  <c:v>4568</c:v>
                </c:pt>
                <c:pt idx="11">
                  <c:v>4491</c:v>
                </c:pt>
                <c:pt idx="14">
                  <c:v>4262</c:v>
                </c:pt>
              </c:numCache>
            </c:numRef>
          </c:val>
          <c:extLst>
            <c:ext xmlns:c16="http://schemas.microsoft.com/office/drawing/2014/chart" uri="{C3380CC4-5D6E-409C-BE32-E72D297353CC}">
              <c16:uniqueId val="{00000000-D831-4154-AB0A-E08B5C9B06C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D831-4154-AB0A-E08B5C9B06C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1588</c:v>
                </c:pt>
                <c:pt idx="5">
                  <c:v>1521</c:v>
                </c:pt>
                <c:pt idx="8">
                  <c:v>1480</c:v>
                </c:pt>
                <c:pt idx="11">
                  <c:v>1585</c:v>
                </c:pt>
                <c:pt idx="14">
                  <c:v>1405</c:v>
                </c:pt>
              </c:numCache>
            </c:numRef>
          </c:val>
          <c:extLst>
            <c:ext xmlns:c16="http://schemas.microsoft.com/office/drawing/2014/chart" uri="{C3380CC4-5D6E-409C-BE32-E72D297353CC}">
              <c16:uniqueId val="{00000002-D831-4154-AB0A-E08B5C9B06C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831-4154-AB0A-E08B5C9B06C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831-4154-AB0A-E08B5C9B06C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831-4154-AB0A-E08B5C9B06C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831-4154-AB0A-E08B5C9B06C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297</c:v>
                </c:pt>
                <c:pt idx="3">
                  <c:v>287</c:v>
                </c:pt>
                <c:pt idx="6">
                  <c:v>265</c:v>
                </c:pt>
                <c:pt idx="9">
                  <c:v>249</c:v>
                </c:pt>
                <c:pt idx="12">
                  <c:v>194</c:v>
                </c:pt>
              </c:numCache>
            </c:numRef>
          </c:val>
          <c:extLst>
            <c:ext xmlns:c16="http://schemas.microsoft.com/office/drawing/2014/chart" uri="{C3380CC4-5D6E-409C-BE32-E72D297353CC}">
              <c16:uniqueId val="{00000007-D831-4154-AB0A-E08B5C9B06C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3534</c:v>
                </c:pt>
                <c:pt idx="3">
                  <c:v>3297</c:v>
                </c:pt>
                <c:pt idx="6">
                  <c:v>2870</c:v>
                </c:pt>
                <c:pt idx="9">
                  <c:v>2784</c:v>
                </c:pt>
                <c:pt idx="12">
                  <c:v>2647</c:v>
                </c:pt>
              </c:numCache>
            </c:numRef>
          </c:val>
          <c:extLst>
            <c:ext xmlns:c16="http://schemas.microsoft.com/office/drawing/2014/chart" uri="{C3380CC4-5D6E-409C-BE32-E72D297353CC}">
              <c16:uniqueId val="{00000008-D831-4154-AB0A-E08B5C9B06C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831-4154-AB0A-E08B5C9B06C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4281</c:v>
                </c:pt>
                <c:pt idx="3">
                  <c:v>4177</c:v>
                </c:pt>
                <c:pt idx="6">
                  <c:v>4052</c:v>
                </c:pt>
                <c:pt idx="9">
                  <c:v>3965</c:v>
                </c:pt>
                <c:pt idx="12">
                  <c:v>3934</c:v>
                </c:pt>
              </c:numCache>
            </c:numRef>
          </c:val>
          <c:extLst>
            <c:ext xmlns:c16="http://schemas.microsoft.com/office/drawing/2014/chart" uri="{C3380CC4-5D6E-409C-BE32-E72D297353CC}">
              <c16:uniqueId val="{0000000A-D831-4154-AB0A-E08B5C9B06C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1671</c:v>
                </c:pt>
                <c:pt idx="2">
                  <c:v>#N/A</c:v>
                </c:pt>
                <c:pt idx="3">
                  <c:v>#N/A</c:v>
                </c:pt>
                <c:pt idx="4">
                  <c:v>1516</c:v>
                </c:pt>
                <c:pt idx="5">
                  <c:v>#N/A</c:v>
                </c:pt>
                <c:pt idx="6">
                  <c:v>#N/A</c:v>
                </c:pt>
                <c:pt idx="7">
                  <c:v>1139</c:v>
                </c:pt>
                <c:pt idx="8">
                  <c:v>#N/A</c:v>
                </c:pt>
                <c:pt idx="9">
                  <c:v>#N/A</c:v>
                </c:pt>
                <c:pt idx="10">
                  <c:v>923</c:v>
                </c:pt>
                <c:pt idx="11">
                  <c:v>#N/A</c:v>
                </c:pt>
                <c:pt idx="12">
                  <c:v>#N/A</c:v>
                </c:pt>
                <c:pt idx="13">
                  <c:v>1107</c:v>
                </c:pt>
                <c:pt idx="14">
                  <c:v>#N/A</c:v>
                </c:pt>
              </c:numCache>
            </c:numRef>
          </c:val>
          <c:smooth val="0"/>
          <c:extLst>
            <c:ext xmlns:c16="http://schemas.microsoft.com/office/drawing/2014/chart" uri="{C3380CC4-5D6E-409C-BE32-E72D297353CC}">
              <c16:uniqueId val="{0000000B-D831-4154-AB0A-E08B5C9B06C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328</c:v>
                </c:pt>
                <c:pt idx="1">
                  <c:v>338</c:v>
                </c:pt>
                <c:pt idx="2">
                  <c:v>298</c:v>
                </c:pt>
              </c:numCache>
            </c:numRef>
          </c:val>
          <c:extLst>
            <c:ext xmlns:c16="http://schemas.microsoft.com/office/drawing/2014/chart" uri="{C3380CC4-5D6E-409C-BE32-E72D297353CC}">
              <c16:uniqueId val="{00000000-D368-42E4-BC26-BACE4DD0FA8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428</c:v>
                </c:pt>
                <c:pt idx="1">
                  <c:v>428</c:v>
                </c:pt>
                <c:pt idx="2">
                  <c:v>328</c:v>
                </c:pt>
              </c:numCache>
            </c:numRef>
          </c:val>
          <c:extLst>
            <c:ext xmlns:c16="http://schemas.microsoft.com/office/drawing/2014/chart" uri="{C3380CC4-5D6E-409C-BE32-E72D297353CC}">
              <c16:uniqueId val="{00000001-D368-42E4-BC26-BACE4DD0FA8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638</c:v>
                </c:pt>
                <c:pt idx="1">
                  <c:v>642</c:v>
                </c:pt>
                <c:pt idx="2">
                  <c:v>583</c:v>
                </c:pt>
              </c:numCache>
            </c:numRef>
          </c:val>
          <c:extLst>
            <c:ext xmlns:c16="http://schemas.microsoft.com/office/drawing/2014/chart" uri="{C3380CC4-5D6E-409C-BE32-E72D297353CC}">
              <c16:uniqueId val="{00000002-D368-42E4-BC26-BACE4DD0FA8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{D21B237B-E5B8-4EB4-AC8C-80429E000958}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E8F0-4218-8122-75D7D55F132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{6CFEEA32-7ADE-445D-9B1A-41740D1DAB2B}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8F0-4218-8122-75D7D55F132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{52B42DAF-7A1E-4266-8AC6-227EE6468135}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8F0-4218-8122-75D7D55F132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{AB326892-8A23-4AEE-80DB-549F2B246E3C}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8F0-4218-8122-75D7D55F132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{5B187E5C-E039-42C3-A5B1-58D8720F153F}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8F0-4218-8122-75D7D55F1325}"/>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{88562028-C4A7-4146-9379-058323A785AE}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E8F0-4218-8122-75D7D55F1325}"/>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{1775016B-5E07-4B62-B4CB-7B2395E44DCC}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E8F0-4218-8122-75D7D55F1325}"/>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{C3906169-CA22-4DDE-BEB6-4854CDC70361}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E8F0-4218-8122-75D7D55F1325}"/>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{3D614CC8-4EC5-4BD9-A691-FD1F363FF86F}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E8F0-4218-8122-75D7D55F132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52.5</c:v>
                </c:pt>
                <c:pt idx="8">
                  <c:v>53.9</c:v>
                </c:pt>
                <c:pt idx="16">
                  <c:v>56.2</c:v>
                </c:pt>
                <c:pt idx="24">
                  <c:v>53.9</c:v>
                </c:pt>
                <c:pt idx="32">
                  <c:v>55.1</c:v>
                </c:pt>
              </c:numCache>
            </c:numRef>
          </c:xVal>
          <c:yVal>
            <c:numRef>
              <c:f>公会計指標分析・財政指標組合せ分析表!$BP$51:$DC$51</c:f>
              <c:numCache>
                <c:formatCode>#,##0.0;"▲ "#,##0.0</c:formatCode>
                <c:ptCount val="40"/>
                <c:pt idx="0">
                  <c:v>68</c:v>
                </c:pt>
                <c:pt idx="8">
                  <c:v>62.4</c:v>
                </c:pt>
                <c:pt idx="16">
                  <c:v>47.4</c:v>
                </c:pt>
                <c:pt idx="24">
                  <c:v>39</c:v>
                </c:pt>
                <c:pt idx="32">
                  <c:v>46.6</c:v>
                </c:pt>
              </c:numCache>
            </c:numRef>
          </c:yVal>
          <c:smooth val="0"/>
          <c:extLst>
            <c:ext xmlns:c16="http://schemas.microsoft.com/office/drawing/2014/chart" uri="{C3380CC4-5D6E-409C-BE32-E72D297353CC}">
              <c16:uniqueId val="{00000009-E8F0-4218-8122-75D7D55F132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{DA119139-22FF-491D-8221-1DC1392576C6}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E8F0-4218-8122-75D7D55F132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{1B692784-9A7A-45C1-B873-6130C38464E1}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8F0-4218-8122-75D7D55F132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{C16FDE9D-6601-4C9D-9A37-5A87449F961A}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8F0-4218-8122-75D7D55F132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{161B9006-53F7-4A3D-915B-EF9B8088A8A1}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8F0-4218-8122-75D7D55F132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{0F4B3CFB-7EBE-41CC-AAE8-48BCDB3D11D7}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8F0-4218-8122-75D7D55F1325}"/>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{AC15246D-6E94-4444-8B80-C784729B9675}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E8F0-4218-8122-75D7D55F1325}"/>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{41F12A65-AA22-4B1D-8805-44DC51E99D40}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E8F0-4218-8122-75D7D55F1325}"/>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{55551F89-AF1A-428D-AC73-2E25332700A4}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E8F0-4218-8122-75D7D55F1325}"/>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{38074C81-07C4-4C83-8C9A-D2CEB9E830F4}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E8F0-4218-8122-75D7D55F132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58.6</c:v>
                </c:pt>
                <c:pt idx="16">
                  <c:v>59.1</c:v>
                </c:pt>
                <c:pt idx="24">
                  <c:v>61.3</c:v>
                </c:pt>
                <c:pt idx="32">
                  <c:v>62.9</c:v>
                </c:pt>
              </c:numCache>
            </c:numRef>
          </c:xVal>
          <c:yVal>
            <c:numRef>
              <c:f>公会計指標分析・財政指標組合せ分析表!$BP$55:$DC$55</c:f>
              <c:numCache>
                <c:formatCode>#,##0.0;"▲ "#,##0.0</c:formatCode>
                <c:ptCount val="40"/>
                <c:pt idx="0">
                  <c:v>0.8</c:v>
                </c:pt>
                <c:pt idx="8">
                  <c:v>0</c:v>
                </c:pt>
                <c:pt idx="16">
                  <c:v>0</c:v>
                </c:pt>
                <c:pt idx="24">
                  <c:v>0</c:v>
                </c:pt>
                <c:pt idx="32">
                  <c:v>0</c:v>
                </c:pt>
              </c:numCache>
            </c:numRef>
          </c:yVal>
          <c:smooth val="0"/>
          <c:extLst>
            <c:ext xmlns:c16="http://schemas.microsoft.com/office/drawing/2014/chart" uri="{C3380CC4-5D6E-409C-BE32-E72D297353CC}">
              <c16:uniqueId val="{00000013-E8F0-4218-8122-75D7D55F1325}"/>
            </c:ext>
          </c:extLst>
        </c:ser>
        <c:dLbls>
          <c:showLegendKey val="0"/>
          <c:showVal val="1"/>
          <c:showCatName val="0"/>
          <c:showSerName val="0"/>
          <c:showPercent val="0"/>
          <c:showBubbleSize val="0"/>
        </c:dLbls>
        <c:axId val="46179840"/>
        <c:axId val="46181760"/>
      </c:scatterChart>
      <c:valAx>
        <c:axId val="46179840"/>
        <c:scaling>
          <c:orientation val="minMax"/>
          <c:max val="64"/>
          <c:min val="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80"/>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8"/>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{B36DFE8A-177B-4E61-8A01-AFDC5CBE9ED1}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A98-4F8A-ADDB-E1DD1F2ED28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{BCD2F5F2-E190-4492-ACB4-F579E4C51BB9}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A98-4F8A-ADDB-E1DD1F2ED28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{4FECF0F3-7842-4154-8255-C7A21BE4DA2E}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A98-4F8A-ADDB-E1DD1F2ED28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{9F07C6C5-C154-4D56-9FA5-39901F98B9A7}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A98-4F8A-ADDB-E1DD1F2ED28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{0EA6A753-EAFC-40A5-A815-8D5E4E8F8B9B}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A98-4F8A-ADDB-E1DD1F2ED288}"/>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{5894BCA2-9471-4B9B-B7A5-13EBCB8963CA}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A98-4F8A-ADDB-E1DD1F2ED288}"/>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{8F36A932-E97D-477E-96A3-F14278326AA7}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A98-4F8A-ADDB-E1DD1F2ED288}"/>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{1CC1271F-B79A-48C1-B953-B9DC9D134400}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A98-4F8A-ADDB-E1DD1F2ED288}"/>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{040040B5-E65D-4437-B4DB-0B6B2CF02DBB}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A98-4F8A-ADDB-E1DD1F2ED28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13.6</c:v>
                </c:pt>
                <c:pt idx="8">
                  <c:v>12.9</c:v>
                </c:pt>
                <c:pt idx="16">
                  <c:v>11.8</c:v>
                </c:pt>
                <c:pt idx="24">
                  <c:v>11.8</c:v>
                </c:pt>
                <c:pt idx="32">
                  <c:v>11.1</c:v>
                </c:pt>
              </c:numCache>
            </c:numRef>
          </c:xVal>
          <c:yVal>
            <c:numRef>
              <c:f>公会計指標分析・財政指標組合せ分析表!$BP$73:$DC$73</c:f>
              <c:numCache>
                <c:formatCode>#,##0.0;"▲ "#,##0.0</c:formatCode>
                <c:ptCount val="40"/>
                <c:pt idx="0">
                  <c:v>68</c:v>
                </c:pt>
                <c:pt idx="8">
                  <c:v>62.4</c:v>
                </c:pt>
                <c:pt idx="16">
                  <c:v>47.4</c:v>
                </c:pt>
                <c:pt idx="24">
                  <c:v>39</c:v>
                </c:pt>
                <c:pt idx="32">
                  <c:v>46.6</c:v>
                </c:pt>
              </c:numCache>
            </c:numRef>
          </c:yVal>
          <c:smooth val="0"/>
          <c:extLst>
            <c:ext xmlns:c16="http://schemas.microsoft.com/office/drawing/2014/chart" uri="{C3380CC4-5D6E-409C-BE32-E72D297353CC}">
              <c16:uniqueId val="{00000009-5A98-4F8A-ADDB-E1DD1F2ED28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{CEB8BD48-F601-429E-AC71-7FE7B6172FA7}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A98-4F8A-ADDB-E1DD1F2ED28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{67CC5D74-B993-44BC-BA1A-4F48FBE8B631}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A98-4F8A-ADDB-E1DD1F2ED28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{79DF3457-6F69-4361-8435-7CF30263EA41}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A98-4F8A-ADDB-E1DD1F2ED28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{FE07E6A5-8094-48B0-B14C-FD24F7C4B1E9}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A98-4F8A-ADDB-E1DD1F2ED28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{93752D08-DE59-43BB-82E6-6DE0DB300B39}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A98-4F8A-ADDB-E1DD1F2ED288}"/>
                </c:ext>
              </c:extLst>
            </c:dLbl>
            <c:dLbl>
              <c:idx val="8"/>
              <c:layout>
                <c:manualLayout>
                  <c:x val="-2.396223890129481E-2"/>
                  <c:y val="-9.7892879477939426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{F6C562FA-78FE-474B-8653-0420013C5B39}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A98-4F8A-ADDB-E1DD1F2ED288}"/>
                </c:ext>
              </c:extLst>
            </c:dLbl>
            <c:dLbl>
              <c:idx val="16"/>
              <c:layout>
                <c:manualLayout>
                  <c:x val="-3.9433744336926473E-2"/>
                  <c:y val="-6.3599085421194634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{4B29759D-75B5-4902-93DD-8AAA307705BB}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A98-4F8A-ADDB-E1DD1F2ED288}"/>
                </c:ext>
              </c:extLst>
            </c:dLbl>
            <c:dLbl>
              <c:idx val="24"/>
              <c:layout>
                <c:manualLayout>
                  <c:x val="-3.1697991619110633E-2"/>
                  <c:y val="-2.5757633876678527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{9DECFDE2-0770-4BFA-A245-FE9E542F1649}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A98-4F8A-ADDB-E1DD1F2ED288}"/>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{47634673-E9CA-49A3-937E-4523AF0F20A2}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A98-4F8A-ADDB-E1DD1F2ED28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7.2</c:v>
                </c:pt>
                <c:pt idx="24">
                  <c:v>7.2</c:v>
                </c:pt>
                <c:pt idx="32">
                  <c:v>7.7</c:v>
                </c:pt>
              </c:numCache>
            </c:numRef>
          </c:xVal>
          <c:yVal>
            <c:numRef>
              <c:f>公会計指標分析・財政指標組合せ分析表!$BP$77:$DC$77</c:f>
              <c:numCache>
                <c:formatCode>#,##0.0;"▲ "#,##0.0</c:formatCode>
                <c:ptCount val="40"/>
                <c:pt idx="0">
                  <c:v>0.8</c:v>
                </c:pt>
                <c:pt idx="8">
                  <c:v>0</c:v>
                </c:pt>
                <c:pt idx="16">
                  <c:v>0</c:v>
                </c:pt>
                <c:pt idx="24">
                  <c:v>0</c:v>
                </c:pt>
                <c:pt idx="32">
                  <c:v>0</c:v>
                </c:pt>
              </c:numCache>
            </c:numRef>
          </c:yVal>
          <c:smooth val="0"/>
          <c:extLst>
            <c:ext xmlns:c16="http://schemas.microsoft.com/office/drawing/2014/chart" uri="{C3380CC4-5D6E-409C-BE32-E72D297353CC}">
              <c16:uniqueId val="{00000013-5A98-4F8A-ADDB-E1DD1F2ED288}"/>
            </c:ext>
          </c:extLst>
        </c:ser>
        <c:dLbls>
          <c:showLegendKey val="0"/>
          <c:showVal val="1"/>
          <c:showCatName val="0"/>
          <c:showSerName val="0"/>
          <c:showPercent val="0"/>
          <c:showBubbleSize val="0"/>
        </c:dLbls>
        <c:axId val="84219776"/>
        <c:axId val="84234240"/>
      </c:scatterChart>
      <c:valAx>
        <c:axId val="84219776"/>
        <c:scaling>
          <c:orientation val="minMax"/>
          <c:max val="14.2"/>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0"/>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8"/>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岐阜県関ケ原町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元利償還金は年々増加していたが、平成</a:t>
          </a:r>
          <a:r>
            <a:rPr kumimoji="1" lang="en-US" altLang="ja-JP" sz="1100">
              <a:solidFill>
                <a:schemeClr val="dk1"/>
              </a:solidFill>
              <a:effectLst/>
              <a:latin typeface="+mn-ea"/>
              <a:ea typeface="+mn-ea"/>
              <a:cs typeface="+mn-cs"/>
            </a:rPr>
            <a:t>26</a:t>
          </a:r>
          <a:r>
            <a:rPr kumimoji="1" lang="ja-JP" altLang="ja-JP" sz="1100">
              <a:solidFill>
                <a:schemeClr val="dk1"/>
              </a:solidFill>
              <a:effectLst/>
              <a:latin typeface="+mn-ea"/>
              <a:ea typeface="+mn-ea"/>
              <a:cs typeface="+mn-cs"/>
            </a:rPr>
            <a:t>年度末に大口の償還が終了したことから一時的に減少したが、近年は臨時財政対策債等の据置期間終了による元金償還開始等に伴い増加傾向にあ</a:t>
          </a:r>
          <a:r>
            <a:rPr kumimoji="1" lang="ja-JP" altLang="en-US" sz="1100">
              <a:solidFill>
                <a:schemeClr val="dk1"/>
              </a:solidFill>
              <a:effectLst/>
              <a:latin typeface="+mn-ea"/>
              <a:ea typeface="+mn-ea"/>
              <a:cs typeface="+mn-cs"/>
            </a:rPr>
            <a:t>り、令和</a:t>
          </a:r>
          <a:r>
            <a:rPr kumimoji="1" lang="en-US" altLang="ja-JP" sz="1100">
              <a:solidFill>
                <a:schemeClr val="dk1"/>
              </a:solidFill>
              <a:effectLst/>
              <a:latin typeface="+mn-ea"/>
              <a:ea typeface="+mn-ea"/>
              <a:cs typeface="+mn-cs"/>
            </a:rPr>
            <a:t>4</a:t>
          </a:r>
          <a:r>
            <a:rPr kumimoji="1" lang="ja-JP" altLang="en-US" sz="1100">
              <a:solidFill>
                <a:schemeClr val="dk1"/>
              </a:solidFill>
              <a:effectLst/>
              <a:latin typeface="+mn-ea"/>
              <a:ea typeface="+mn-ea"/>
              <a:cs typeface="+mn-cs"/>
            </a:rPr>
            <a:t>年度にピークを迎える見込みである。</a:t>
          </a:r>
          <a:r>
            <a:rPr kumimoji="1" lang="ja-JP" altLang="ja-JP" sz="1100">
              <a:solidFill>
                <a:schemeClr val="dk1"/>
              </a:solidFill>
              <a:effectLst/>
              <a:latin typeface="+mn-ea"/>
              <a:ea typeface="+mn-ea"/>
              <a:cs typeface="+mn-cs"/>
            </a:rPr>
            <a:t>今後についても、公共施設の老朽化への対応が必要となることから公債費の増が見込まれている。今後の起債発行については、実質公債費比率の動向に注視し、計画的な事業の執行と借入に努めていく必要がある。</a:t>
          </a:r>
          <a:endParaRPr lang="ja-JP" altLang="ja-JP" sz="1400">
            <a:effectLst/>
            <a:latin typeface="+mn-ea"/>
            <a:ea typeface="+mn-ea"/>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該当なし</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岐阜県関ケ原町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一般会計等に係る地方債の現在高が減少したほか、病院事業の診療所化や公共下水道事業特別会計の地方債の減少に伴い公営企業会計債等繰入見込額が減少したため、将来負担比率の分子が減少した。</a:t>
          </a:r>
          <a:endParaRPr lang="ja-JP" altLang="ja-JP" sz="1100">
            <a:effectLst/>
            <a:latin typeface="+mn-ea"/>
            <a:ea typeface="+mn-ea"/>
          </a:endParaRPr>
        </a:p>
        <a:p>
          <a:r>
            <a:rPr kumimoji="1" lang="ja-JP" altLang="ja-JP" sz="1100">
              <a:solidFill>
                <a:schemeClr val="dk1"/>
              </a:solidFill>
              <a:effectLst/>
              <a:latin typeface="+mn-ea"/>
              <a:ea typeface="+mn-ea"/>
              <a:cs typeface="+mn-cs"/>
            </a:rPr>
            <a:t>　今後も厳しい財政状況が予想されるため、基金の取崩しは慎重に行い、積極的な積立てと新規地方債の発行の抑制など、より一層努めていく必要がある。</a:t>
          </a:r>
          <a:endParaRPr lang="ja-JP" altLang="ja-JP" sz="1100">
            <a:effectLst/>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岐阜県関ケ原町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ea"/>
              <a:ea typeface="+mn-ea"/>
              <a:cs typeface="+mn-cs"/>
            </a:rPr>
            <a:t>（増減理由）</a:t>
          </a:r>
          <a:endParaRPr lang="ja-JP" altLang="ja-JP" sz="1100">
            <a:effectLst/>
            <a:latin typeface="+mn-ea"/>
            <a:ea typeface="+mn-ea"/>
          </a:endParaRPr>
        </a:p>
        <a:p>
          <a:pPr eaLnBrk="1" fontAlgn="auto" latinLnBrk="0" hangingPunct="1"/>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法人町民税</a:t>
          </a:r>
          <a:r>
            <a:rPr kumimoji="1" lang="ja-JP" altLang="en-US" sz="1100">
              <a:solidFill>
                <a:schemeClr val="dk1"/>
              </a:solidFill>
              <a:effectLst/>
              <a:latin typeface="+mn-ea"/>
              <a:ea typeface="+mn-ea"/>
              <a:cs typeface="+mn-cs"/>
            </a:rPr>
            <a:t>の大幅な減や前年度の法人町民税の好調を反映して普通交付税が大幅な減となったことに伴い、財源不足を生じたことから、財政調整基金、減債基金の取崩しを行ったため、</a:t>
          </a:r>
          <a:r>
            <a:rPr kumimoji="1" lang="ja-JP" altLang="ja-JP" sz="1100">
              <a:solidFill>
                <a:schemeClr val="dk1"/>
              </a:solidFill>
              <a:effectLst/>
              <a:latin typeface="+mn-ea"/>
              <a:ea typeface="+mn-ea"/>
              <a:cs typeface="+mn-cs"/>
            </a:rPr>
            <a:t>基金全体として</a:t>
          </a:r>
          <a:r>
            <a:rPr kumimoji="1" lang="en-US" altLang="ja-JP" sz="1100">
              <a:solidFill>
                <a:schemeClr val="dk1"/>
              </a:solidFill>
              <a:effectLst/>
              <a:latin typeface="+mn-ea"/>
              <a:ea typeface="+mn-ea"/>
              <a:cs typeface="+mn-cs"/>
            </a:rPr>
            <a:t>199</a:t>
          </a:r>
          <a:r>
            <a:rPr kumimoji="1" lang="ja-JP" altLang="ja-JP" sz="1100">
              <a:solidFill>
                <a:schemeClr val="dk1"/>
              </a:solidFill>
              <a:effectLst/>
              <a:latin typeface="+mn-ea"/>
              <a:ea typeface="+mn-ea"/>
              <a:cs typeface="+mn-cs"/>
            </a:rPr>
            <a:t>百万円の</a:t>
          </a:r>
          <a:r>
            <a:rPr kumimoji="1" lang="ja-JP" altLang="en-US" sz="1100">
              <a:solidFill>
                <a:schemeClr val="dk1"/>
              </a:solidFill>
              <a:effectLst/>
              <a:latin typeface="+mn-ea"/>
              <a:ea typeface="+mn-ea"/>
              <a:cs typeface="+mn-cs"/>
            </a:rPr>
            <a:t>減</a:t>
          </a:r>
          <a:r>
            <a:rPr kumimoji="1" lang="ja-JP" altLang="ja-JP" sz="1100">
              <a:solidFill>
                <a:schemeClr val="dk1"/>
              </a:solidFill>
              <a:effectLst/>
              <a:latin typeface="+mn-ea"/>
              <a:ea typeface="+mn-ea"/>
              <a:cs typeface="+mn-cs"/>
            </a:rPr>
            <a:t>となった。</a:t>
          </a:r>
          <a:endParaRPr kumimoji="1" lang="en-US" altLang="ja-JP" sz="1100">
            <a:solidFill>
              <a:schemeClr val="dk1"/>
            </a:solidFill>
            <a:effectLst/>
            <a:latin typeface="+mn-ea"/>
            <a:ea typeface="+mn-ea"/>
            <a:cs typeface="+mn-cs"/>
          </a:endParaRPr>
        </a:p>
        <a:p>
          <a:pPr eaLnBrk="1" fontAlgn="auto" latinLnBrk="0" hangingPunct="1"/>
          <a:endParaRPr lang="ja-JP" altLang="ja-JP" sz="1100">
            <a:effectLst/>
            <a:latin typeface="+mn-ea"/>
            <a:ea typeface="+mn-ea"/>
          </a:endParaRPr>
        </a:p>
        <a:p>
          <a:r>
            <a:rPr kumimoji="1" lang="ja-JP" altLang="ja-JP" sz="1100">
              <a:solidFill>
                <a:schemeClr val="dk1"/>
              </a:solidFill>
              <a:effectLst/>
              <a:latin typeface="+mn-ea"/>
              <a:ea typeface="+mn-ea"/>
              <a:cs typeface="+mn-cs"/>
            </a:rPr>
            <a:t>（今後の方針）</a:t>
          </a:r>
          <a:endParaRPr lang="ja-JP" altLang="ja-JP" sz="1100">
            <a:effectLst/>
            <a:latin typeface="+mn-ea"/>
            <a:ea typeface="+mn-ea"/>
          </a:endParaRPr>
        </a:p>
        <a:p>
          <a:pPr eaLnBrk="1" fontAlgn="auto" latinLnBrk="0" hangingPunct="1"/>
          <a:r>
            <a:rPr kumimoji="1" lang="en-US" altLang="ja-JP"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今後も厳しい財政状況が見込まれることから、計画的な積立てを行い、健全財政維持に努める。</a:t>
          </a:r>
          <a:endParaRPr lang="ja-JP" altLang="ja-JP" sz="1100">
            <a:effectLst/>
            <a:latin typeface="+mn-ea"/>
            <a:ea typeface="+mn-ea"/>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ea"/>
              <a:ea typeface="+mn-ea"/>
              <a:cs typeface="+mn-cs"/>
            </a:rPr>
            <a:t>（基金の使途）</a:t>
          </a:r>
          <a:endParaRPr lang="ja-JP" altLang="ja-JP" sz="1100">
            <a:effectLst/>
            <a:latin typeface="+mn-ea"/>
            <a:ea typeface="+mn-ea"/>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教育施設基金：教育施設充実のための基金</a:t>
          </a:r>
          <a:endParaRPr lang="ja-JP" altLang="ja-JP" sz="1100">
            <a:effectLst/>
            <a:latin typeface="+mn-ea"/>
            <a:ea typeface="+mn-ea"/>
          </a:endParaRPr>
        </a:p>
        <a:p>
          <a:r>
            <a:rPr kumimoji="1" lang="ja-JP" altLang="ja-JP" sz="1100">
              <a:solidFill>
                <a:schemeClr val="dk1"/>
              </a:solidFill>
              <a:effectLst/>
              <a:latin typeface="+mn-ea"/>
              <a:ea typeface="+mn-ea"/>
              <a:cs typeface="+mn-cs"/>
            </a:rPr>
            <a:t>　国道バイパス建設促進対策事業基金：本町内に計画中の国道</a:t>
          </a:r>
          <a:r>
            <a:rPr kumimoji="1" lang="en-US" altLang="ja-JP" sz="1100">
              <a:solidFill>
                <a:schemeClr val="dk1"/>
              </a:solidFill>
              <a:effectLst/>
              <a:latin typeface="+mn-ea"/>
              <a:ea typeface="+mn-ea"/>
              <a:cs typeface="+mn-cs"/>
            </a:rPr>
            <a:t>21</a:t>
          </a:r>
          <a:r>
            <a:rPr kumimoji="1" lang="ja-JP" altLang="ja-JP" sz="1100">
              <a:solidFill>
                <a:schemeClr val="dk1"/>
              </a:solidFill>
              <a:effectLst/>
              <a:latin typeface="+mn-ea"/>
              <a:ea typeface="+mn-ea"/>
              <a:cs typeface="+mn-cs"/>
            </a:rPr>
            <a:t>号関ケ原バイパスの建設を促進するための諸事業の円滑な実施をはかるための基金</a:t>
          </a:r>
          <a:endParaRPr lang="ja-JP" altLang="ja-JP" sz="1100">
            <a:effectLst/>
            <a:latin typeface="+mn-ea"/>
            <a:ea typeface="+mn-ea"/>
          </a:endParaRPr>
        </a:p>
        <a:p>
          <a:r>
            <a:rPr kumimoji="1" lang="ja-JP" altLang="ja-JP" sz="1100">
              <a:solidFill>
                <a:schemeClr val="dk1"/>
              </a:solidFill>
              <a:effectLst/>
              <a:latin typeface="+mn-ea"/>
              <a:ea typeface="+mn-ea"/>
              <a:cs typeface="+mn-cs"/>
            </a:rPr>
            <a:t>　社会福祉振興基金：社会福祉振興のための基金</a:t>
          </a:r>
          <a:endParaRPr lang="ja-JP" altLang="ja-JP" sz="1100">
            <a:effectLst/>
            <a:latin typeface="+mn-ea"/>
            <a:ea typeface="+mn-ea"/>
          </a:endParaRPr>
        </a:p>
        <a:p>
          <a:r>
            <a:rPr kumimoji="1" lang="ja-JP" altLang="ja-JP" sz="1100">
              <a:solidFill>
                <a:schemeClr val="dk1"/>
              </a:solidFill>
              <a:effectLst/>
              <a:latin typeface="+mn-ea"/>
              <a:ea typeface="+mn-ea"/>
              <a:cs typeface="+mn-cs"/>
            </a:rPr>
            <a:t>　教育振興基金：教育振興のための基金</a:t>
          </a:r>
          <a:endParaRPr lang="ja-JP" altLang="ja-JP" sz="1100">
            <a:effectLst/>
            <a:latin typeface="+mn-ea"/>
            <a:ea typeface="+mn-ea"/>
          </a:endParaRPr>
        </a:p>
        <a:p>
          <a:r>
            <a:rPr kumimoji="1" lang="ja-JP" altLang="ja-JP" sz="1100">
              <a:solidFill>
                <a:schemeClr val="dk1"/>
              </a:solidFill>
              <a:effectLst/>
              <a:latin typeface="+mn-ea"/>
              <a:ea typeface="+mn-ea"/>
              <a:cs typeface="+mn-cs"/>
            </a:rPr>
            <a:t>　ふるさと農村活性化対策基金：土地改良施設等の利活用に係る集落共同活動を支援し、農村の活性化を図るための基金</a:t>
          </a:r>
          <a:endParaRPr lang="ja-JP" altLang="ja-JP" sz="1100">
            <a:effectLst/>
            <a:latin typeface="+mn-ea"/>
            <a:ea typeface="+mn-ea"/>
          </a:endParaRPr>
        </a:p>
        <a:p>
          <a:r>
            <a:rPr kumimoji="1" lang="ja-JP" altLang="ja-JP" sz="1100">
              <a:solidFill>
                <a:schemeClr val="dk1"/>
              </a:solidFill>
              <a:effectLst/>
              <a:latin typeface="+mn-ea"/>
              <a:ea typeface="+mn-ea"/>
              <a:cs typeface="+mn-cs"/>
            </a:rPr>
            <a:t>　廃棄物処理施設整備基金：廃棄物の処理施設整備等の関連事業に要する経費に充てるための基金</a:t>
          </a:r>
          <a:endParaRPr lang="ja-JP" altLang="ja-JP" sz="1100">
            <a:effectLst/>
            <a:latin typeface="+mn-ea"/>
            <a:ea typeface="+mn-ea"/>
          </a:endParaRPr>
        </a:p>
        <a:p>
          <a:r>
            <a:rPr kumimoji="1" lang="ja-JP" altLang="ja-JP" sz="1100">
              <a:solidFill>
                <a:schemeClr val="dk1"/>
              </a:solidFill>
              <a:effectLst/>
              <a:latin typeface="+mn-ea"/>
              <a:ea typeface="+mn-ea"/>
              <a:cs typeface="+mn-cs"/>
            </a:rPr>
            <a:t>　ふるさと応援基金：関ケ原町のまちづくりを応援する個人又は団体等からの寄附金を財源とした活力あるまちづくりを進めていくための基金</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森林環境譲与税基金：関ケ原町における間伐や人材育成、担い手の確保、木材利用の促進や普及啓発等の森林整備及びその促進を図るための基金</a:t>
          </a:r>
          <a:endParaRPr kumimoji="1" lang="en-US" altLang="ja-JP" sz="1100">
            <a:solidFill>
              <a:schemeClr val="dk1"/>
            </a:solidFill>
            <a:effectLst/>
            <a:latin typeface="+mn-ea"/>
            <a:ea typeface="+mn-ea"/>
            <a:cs typeface="+mn-cs"/>
          </a:endParaRPr>
        </a:p>
        <a:p>
          <a:endParaRPr lang="ja-JP" altLang="ja-JP" sz="1100">
            <a:effectLst/>
            <a:latin typeface="+mn-ea"/>
            <a:ea typeface="+mn-ea"/>
          </a:endParaRPr>
        </a:p>
        <a:p>
          <a:r>
            <a:rPr kumimoji="1" lang="ja-JP" altLang="ja-JP" sz="1100">
              <a:solidFill>
                <a:schemeClr val="dk1"/>
              </a:solidFill>
              <a:effectLst/>
              <a:latin typeface="+mn-ea"/>
              <a:ea typeface="+mn-ea"/>
              <a:cs typeface="+mn-cs"/>
            </a:rPr>
            <a:t>（増減理由）</a:t>
          </a:r>
          <a:endParaRPr lang="ja-JP" altLang="ja-JP" sz="1100">
            <a:effectLst/>
            <a:latin typeface="+mn-ea"/>
            <a:ea typeface="+mn-ea"/>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教育施設基金：定額分及び基金利息の積立て</a:t>
          </a:r>
          <a:r>
            <a:rPr kumimoji="1" lang="ja-JP" altLang="en-US" sz="1100">
              <a:solidFill>
                <a:schemeClr val="dk1"/>
              </a:solidFill>
              <a:effectLst/>
              <a:latin typeface="+mn-ea"/>
              <a:ea typeface="+mn-ea"/>
              <a:cs typeface="+mn-cs"/>
            </a:rPr>
            <a:t>を行ったが、目的事業への充当により減少した</a:t>
          </a:r>
          <a:r>
            <a:rPr kumimoji="1" lang="ja-JP" altLang="ja-JP" sz="1100">
              <a:solidFill>
                <a:schemeClr val="dk1"/>
              </a:solidFill>
              <a:effectLst/>
              <a:latin typeface="+mn-ea"/>
              <a:ea typeface="+mn-ea"/>
              <a:cs typeface="+mn-cs"/>
            </a:rPr>
            <a:t>。</a:t>
          </a:r>
          <a:endParaRPr lang="ja-JP" altLang="ja-JP" sz="1100">
            <a:effectLst/>
            <a:latin typeface="+mn-ea"/>
            <a:ea typeface="+mn-ea"/>
          </a:endParaRPr>
        </a:p>
        <a:p>
          <a:pPr eaLnBrk="1" fontAlgn="auto" latinLnBrk="0" hangingPunct="1"/>
          <a:r>
            <a:rPr kumimoji="1" lang="ja-JP" altLang="ja-JP" sz="1100">
              <a:solidFill>
                <a:schemeClr val="dk1"/>
              </a:solidFill>
              <a:effectLst/>
              <a:latin typeface="+mn-ea"/>
              <a:ea typeface="+mn-ea"/>
              <a:cs typeface="+mn-cs"/>
            </a:rPr>
            <a:t>　国道バイパス建設促進対策事業基金、廃棄物処理施設整備基金：基金利息の積立てにより増加となった。</a:t>
          </a:r>
          <a:endParaRPr lang="ja-JP" altLang="ja-JP" sz="1100">
            <a:effectLst/>
            <a:latin typeface="+mn-ea"/>
            <a:ea typeface="+mn-ea"/>
          </a:endParaRPr>
        </a:p>
        <a:p>
          <a:pPr eaLnBrk="1" fontAlgn="auto" latinLnBrk="0" hangingPunct="1"/>
          <a:r>
            <a:rPr kumimoji="1" lang="ja-JP" altLang="ja-JP" sz="1100">
              <a:solidFill>
                <a:schemeClr val="dk1"/>
              </a:solidFill>
              <a:effectLst/>
              <a:latin typeface="+mn-ea"/>
              <a:ea typeface="+mn-ea"/>
              <a:cs typeface="+mn-cs"/>
            </a:rPr>
            <a:t>　社会福祉基金：寄附金及び基金利息の積立てにより増加となった。</a:t>
          </a:r>
          <a:endParaRPr lang="ja-JP" altLang="ja-JP" sz="1100">
            <a:effectLst/>
            <a:latin typeface="+mn-ea"/>
            <a:ea typeface="+mn-ea"/>
          </a:endParaRPr>
        </a:p>
        <a:p>
          <a:pPr eaLnBrk="1" fontAlgn="auto" latinLnBrk="0" hangingPunct="1"/>
          <a:r>
            <a:rPr lang="ja-JP" altLang="ja-JP" sz="1100">
              <a:solidFill>
                <a:schemeClr val="dk1"/>
              </a:solidFill>
              <a:effectLst/>
              <a:latin typeface="+mn-ea"/>
              <a:ea typeface="+mn-ea"/>
              <a:cs typeface="+mn-cs"/>
            </a:rPr>
            <a:t>　ふるさと応援基金：</a:t>
          </a:r>
          <a:r>
            <a:rPr lang="ja-JP" altLang="en-US" sz="1100">
              <a:solidFill>
                <a:schemeClr val="dk1"/>
              </a:solidFill>
              <a:effectLst/>
              <a:latin typeface="+mn-ea"/>
              <a:ea typeface="+mn-ea"/>
              <a:cs typeface="+mn-cs"/>
            </a:rPr>
            <a:t>寄附金の積立てにより増加となった</a:t>
          </a:r>
          <a:r>
            <a:rPr lang="ja-JP" altLang="ja-JP" sz="1100">
              <a:solidFill>
                <a:schemeClr val="dk1"/>
              </a:solidFill>
              <a:effectLst/>
              <a:latin typeface="+mn-ea"/>
              <a:ea typeface="+mn-ea"/>
              <a:cs typeface="+mn-cs"/>
            </a:rPr>
            <a:t>。</a:t>
          </a:r>
          <a:endParaRPr lang="ja-JP" altLang="ja-JP" sz="1100">
            <a:effectLst/>
            <a:latin typeface="+mn-ea"/>
            <a:ea typeface="+mn-ea"/>
          </a:endParaRPr>
        </a:p>
        <a:p>
          <a:pPr eaLnBrk="1" fontAlgn="auto" latinLnBrk="0" hangingPunct="1"/>
          <a:r>
            <a:rPr kumimoji="1" lang="ja-JP" altLang="ja-JP" sz="1100">
              <a:solidFill>
                <a:schemeClr val="dk1"/>
              </a:solidFill>
              <a:effectLst/>
              <a:latin typeface="+mn-ea"/>
              <a:ea typeface="+mn-ea"/>
              <a:cs typeface="+mn-cs"/>
            </a:rPr>
            <a:t>　教育振興基金：寄附金の積立てにより増加となった。</a:t>
          </a:r>
          <a:endParaRPr kumimoji="1" lang="en-US" altLang="ja-JP" sz="1100">
            <a:solidFill>
              <a:schemeClr val="dk1"/>
            </a:solidFill>
            <a:effectLst/>
            <a:latin typeface="+mn-ea"/>
            <a:ea typeface="+mn-ea"/>
            <a:cs typeface="+mn-cs"/>
          </a:endParaRPr>
        </a:p>
        <a:p>
          <a:pPr eaLnBrk="1" fontAlgn="auto" latinLnBrk="0" hangingPunct="1"/>
          <a:endParaRPr lang="ja-JP" altLang="ja-JP" sz="1100">
            <a:effectLst/>
            <a:latin typeface="+mn-ea"/>
            <a:ea typeface="+mn-ea"/>
          </a:endParaRPr>
        </a:p>
        <a:p>
          <a:r>
            <a:rPr kumimoji="1" lang="ja-JP" altLang="ja-JP" sz="1100">
              <a:solidFill>
                <a:schemeClr val="dk1"/>
              </a:solidFill>
              <a:effectLst/>
              <a:latin typeface="+mn-ea"/>
              <a:ea typeface="+mn-ea"/>
              <a:cs typeface="+mn-cs"/>
            </a:rPr>
            <a:t>（今後の方針）</a:t>
          </a:r>
          <a:endParaRPr lang="ja-JP" altLang="ja-JP" sz="1100">
            <a:effectLst/>
            <a:latin typeface="+mn-ea"/>
            <a:ea typeface="+mn-ea"/>
          </a:endParaRPr>
        </a:p>
        <a:p>
          <a:pPr eaLnBrk="1" fontAlgn="auto" latinLnBrk="0" hangingPunct="1"/>
          <a:r>
            <a:rPr kumimoji="1" lang="en-US" altLang="ja-JP"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教育施設基金：将来の教育施設の設備更新、施設改修等に活用するため、毎年度定額の積立てを行う。</a:t>
          </a:r>
          <a:endParaRPr lang="ja-JP" altLang="ja-JP" sz="1100">
            <a:effectLst/>
            <a:latin typeface="+mn-ea"/>
            <a:ea typeface="+mn-ea"/>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ea"/>
              <a:ea typeface="+mn-ea"/>
              <a:cs typeface="+mn-cs"/>
            </a:rPr>
            <a:t>（増減理由）</a:t>
          </a:r>
          <a:endParaRPr lang="ja-JP" altLang="ja-JP" sz="1100">
            <a:effectLst/>
            <a:latin typeface="+mn-ea"/>
            <a:ea typeface="+mn-ea"/>
          </a:endParaRPr>
        </a:p>
        <a:p>
          <a:pPr eaLnBrk="1" fontAlgn="auto" latinLnBrk="0" hangingPunct="1"/>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lt"/>
              <a:ea typeface="+mn-ea"/>
              <a:cs typeface="+mn-cs"/>
            </a:rPr>
            <a:t>法人町民税の大幅な減や前年度の法人町民税の好調を反映して普通交付税が大幅な減となったことに伴い、財源不足を生じたことから、取崩しを</a:t>
          </a:r>
          <a:r>
            <a:rPr kumimoji="1" lang="ja-JP" altLang="ja-JP" sz="1100">
              <a:solidFill>
                <a:schemeClr val="dk1"/>
              </a:solidFill>
              <a:effectLst/>
              <a:latin typeface="+mn-ea"/>
              <a:ea typeface="+mn-ea"/>
              <a:cs typeface="+mn-cs"/>
            </a:rPr>
            <a:t>行ったため、</a:t>
          </a:r>
          <a:r>
            <a:rPr kumimoji="1" lang="en-US" altLang="ja-JP" sz="1100">
              <a:solidFill>
                <a:schemeClr val="dk1"/>
              </a:solidFill>
              <a:effectLst/>
              <a:latin typeface="+mn-ea"/>
              <a:ea typeface="+mn-ea"/>
              <a:cs typeface="+mn-cs"/>
            </a:rPr>
            <a:t>40</a:t>
          </a:r>
          <a:r>
            <a:rPr kumimoji="1" lang="ja-JP" altLang="ja-JP" sz="1100">
              <a:solidFill>
                <a:schemeClr val="dk1"/>
              </a:solidFill>
              <a:effectLst/>
              <a:latin typeface="+mn-ea"/>
              <a:ea typeface="+mn-ea"/>
              <a:cs typeface="+mn-cs"/>
            </a:rPr>
            <a:t>百万円の減</a:t>
          </a:r>
          <a:r>
            <a:rPr kumimoji="1" lang="ja-JP" altLang="ja-JP" sz="1100">
              <a:solidFill>
                <a:schemeClr val="dk1"/>
              </a:solidFill>
              <a:effectLst/>
              <a:latin typeface="+mn-lt"/>
              <a:ea typeface="+mn-ea"/>
              <a:cs typeface="+mn-cs"/>
            </a:rPr>
            <a:t>となった。</a:t>
          </a:r>
          <a:endParaRPr kumimoji="0" lang="en-US" altLang="ja-JP" sz="1100">
            <a:solidFill>
              <a:schemeClr val="dk1"/>
            </a:solidFill>
            <a:effectLst/>
            <a:latin typeface="+mn-lt"/>
            <a:ea typeface="+mn-ea"/>
            <a:cs typeface="+mn-cs"/>
          </a:endParaRPr>
        </a:p>
        <a:p>
          <a:pPr eaLnBrk="1" fontAlgn="auto" latinLnBrk="0" hangingPunct="1"/>
          <a:endParaRPr lang="en-US" altLang="ja-JP" sz="1100">
            <a:effectLst/>
            <a:latin typeface="+mn-ea"/>
            <a:ea typeface="+mn-ea"/>
          </a:endParaRPr>
        </a:p>
        <a:p>
          <a:r>
            <a:rPr kumimoji="1" lang="ja-JP" altLang="ja-JP" sz="1100">
              <a:solidFill>
                <a:schemeClr val="dk1"/>
              </a:solidFill>
              <a:effectLst/>
              <a:latin typeface="+mn-ea"/>
              <a:ea typeface="+mn-ea"/>
              <a:cs typeface="+mn-cs"/>
            </a:rPr>
            <a:t>（今後の方針）</a:t>
          </a:r>
          <a:endParaRPr lang="ja-JP" altLang="ja-JP" sz="1100">
            <a:effectLst/>
            <a:latin typeface="+mn-ea"/>
            <a:ea typeface="+mn-ea"/>
          </a:endParaRPr>
        </a:p>
        <a:p>
          <a:pPr eaLnBrk="1" fontAlgn="auto" latinLnBrk="0" hangingPunct="1"/>
          <a:r>
            <a:rPr kumimoji="1" lang="en-US" altLang="ja-JP"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財政調整基金の残高は、標準財政規模の</a:t>
          </a:r>
          <a:r>
            <a:rPr kumimoji="1" lang="en-US" altLang="ja-JP" sz="1100">
              <a:solidFill>
                <a:schemeClr val="dk1"/>
              </a:solidFill>
              <a:effectLst/>
              <a:latin typeface="+mn-ea"/>
              <a:ea typeface="+mn-ea"/>
              <a:cs typeface="+mn-cs"/>
            </a:rPr>
            <a:t>10</a:t>
          </a:r>
          <a:r>
            <a:rPr kumimoji="1" lang="ja-JP" altLang="ja-JP" sz="1100">
              <a:solidFill>
                <a:schemeClr val="dk1"/>
              </a:solidFill>
              <a:effectLst/>
              <a:latin typeface="+mn-ea"/>
              <a:ea typeface="+mn-ea"/>
              <a:cs typeface="+mn-cs"/>
            </a:rPr>
            <a:t>％を目途に維持をしていく。</a:t>
          </a:r>
          <a:endParaRPr lang="ja-JP" altLang="ja-JP" sz="1100">
            <a:effectLst/>
            <a:latin typeface="+mn-ea"/>
            <a:ea typeface="+mn-ea"/>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ea"/>
              <a:ea typeface="+mn-ea"/>
              <a:cs typeface="+mn-cs"/>
            </a:rPr>
            <a:t>（増減理由）</a:t>
          </a:r>
          <a:endParaRPr lang="ja-JP" altLang="ja-JP" sz="1100">
            <a:effectLst/>
            <a:latin typeface="+mn-ea"/>
            <a:ea typeface="+mn-ea"/>
          </a:endParaRPr>
        </a:p>
        <a:p>
          <a:pPr eaLnBrk="1" fontAlgn="auto" latinLnBrk="0" hangingPunct="1"/>
          <a:r>
            <a:rPr kumimoji="1" lang="ja-JP" altLang="ja-JP" sz="1100">
              <a:solidFill>
                <a:schemeClr val="dk1"/>
              </a:solidFill>
              <a:effectLst/>
              <a:latin typeface="+mn-lt"/>
              <a:ea typeface="+mn-ea"/>
              <a:cs typeface="+mn-cs"/>
            </a:rPr>
            <a:t>　法人町民税の大幅な減や前年度の法人町民税の好調を反映して普通交付税が大幅な減となったことに伴い、財源不足を生じたことから、取崩しを</a:t>
          </a:r>
          <a:r>
            <a:rPr kumimoji="1" lang="ja-JP" altLang="ja-JP" sz="1100">
              <a:solidFill>
                <a:schemeClr val="dk1"/>
              </a:solidFill>
              <a:effectLst/>
              <a:latin typeface="+mn-ea"/>
              <a:ea typeface="+mn-ea"/>
              <a:cs typeface="+mn-cs"/>
            </a:rPr>
            <a:t>行ったため、</a:t>
          </a:r>
          <a:r>
            <a:rPr kumimoji="1" lang="en-US" altLang="ja-JP" sz="1100">
              <a:solidFill>
                <a:schemeClr val="dk1"/>
              </a:solidFill>
              <a:effectLst/>
              <a:latin typeface="+mn-ea"/>
              <a:ea typeface="+mn-ea"/>
              <a:cs typeface="+mn-cs"/>
            </a:rPr>
            <a:t>100</a:t>
          </a:r>
          <a:r>
            <a:rPr kumimoji="1" lang="ja-JP" altLang="ja-JP" sz="1100">
              <a:solidFill>
                <a:schemeClr val="dk1"/>
              </a:solidFill>
              <a:effectLst/>
              <a:latin typeface="+mn-ea"/>
              <a:ea typeface="+mn-ea"/>
              <a:cs typeface="+mn-cs"/>
            </a:rPr>
            <a:t>百万円</a:t>
          </a:r>
          <a:r>
            <a:rPr kumimoji="1" lang="ja-JP" altLang="ja-JP" sz="1100">
              <a:solidFill>
                <a:schemeClr val="dk1"/>
              </a:solidFill>
              <a:effectLst/>
              <a:latin typeface="+mn-lt"/>
              <a:ea typeface="+mn-ea"/>
              <a:cs typeface="+mn-cs"/>
            </a:rPr>
            <a:t>の減となった</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eaLnBrk="1" fontAlgn="auto" latinLnBrk="0" hangingPunct="1"/>
          <a:endParaRPr lang="ja-JP" altLang="ja-JP" sz="1100">
            <a:effectLst/>
            <a:latin typeface="+mn-ea"/>
            <a:ea typeface="+mn-ea"/>
          </a:endParaRPr>
        </a:p>
        <a:p>
          <a:r>
            <a:rPr kumimoji="1" lang="ja-JP" altLang="ja-JP" sz="1100">
              <a:solidFill>
                <a:schemeClr val="dk1"/>
              </a:solidFill>
              <a:effectLst/>
              <a:latin typeface="+mn-ea"/>
              <a:ea typeface="+mn-ea"/>
              <a:cs typeface="+mn-cs"/>
            </a:rPr>
            <a:t>（今後の方針）</a:t>
          </a:r>
          <a:endParaRPr lang="ja-JP" altLang="ja-JP" sz="1100">
            <a:effectLst/>
            <a:latin typeface="+mn-ea"/>
            <a:ea typeface="+mn-ea"/>
          </a:endParaRPr>
        </a:p>
        <a:p>
          <a:pPr eaLnBrk="1" fontAlgn="auto" latinLnBrk="0" hangingPunct="1"/>
          <a:r>
            <a:rPr kumimoji="1" lang="en-US" altLang="ja-JP"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将来の償還計画を踏まえ、計画的な積立てを実施する。</a:t>
          </a:r>
          <a:endParaRPr lang="ja-JP" altLang="ja-JP" sz="1100">
            <a:effectLst/>
            <a:latin typeface="+mn-ea"/>
            <a:ea typeface="+mn-ea"/>
          </a:endParaRPr>
        </a:p>
        <a:p>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岐阜県関ケ原町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7,000
6,837
49.28
4,198,433
3,958,572
219,723
2,787,006
3,933,779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baseline="0">
              <a:solidFill>
                <a:schemeClr val="dk1"/>
              </a:solidFill>
              <a:effectLst/>
              <a:latin typeface="+mn-lt"/>
              <a:ea typeface="+mn-ea"/>
              <a:cs typeface="+mn-cs"/>
            </a:rPr>
            <a:t>    </a:t>
          </a:r>
          <a:r>
            <a:rPr kumimoji="1" lang="ja-JP" altLang="en-US" sz="120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baseline="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200" baseline="0">
              <a:solidFill>
                <a:schemeClr val="dk1"/>
              </a:solidFill>
              <a:effectLst/>
              <a:latin typeface="ＭＳ ゴシック" panose="020B0609070205080204" pitchFamily="49" charset="-128"/>
              <a:ea typeface="ＭＳ ゴシック" panose="020B0609070205080204" pitchFamily="49" charset="-128"/>
              <a:cs typeface="+mn-cs"/>
            </a:rPr>
            <a:t>年度までに</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庁舎</a:t>
          </a:r>
          <a:r>
            <a:rPr kumimoji="1" lang="ja-JP" altLang="en-US" sz="1200" baseline="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小中学校の建設を行なったこともあり、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有形固定資産減価償却率は類似団体より低い水準にある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一方で、公営住宅や認定こども園、公民館の老朽化が進んで</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いる。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公共施設個別施設計画により適正な管理に努めていく必要がある。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95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47096</xdr:rowOff>
    </xdr:from>
    <xdr:to>
      <xdr:col>23</xdr:col>
      <xdr:colOff>85090</xdr:colOff>
      <xdr:row>33</xdr:row>
      <xdr:rowOff>99695</xdr:rowOff>
    </xdr:to>
    <xdr:cxnSp macro="">
      <xdr:nvCxnSpPr>
        <xdr:cNvPr id="65" name="直線コネクタ 64"/>
        <xdr:cNvCxnSpPr/>
      </xdr:nvCxnSpPr>
      <xdr:spPr>
        <a:xfrm flipV="1">
          <a:off x="4760595" y="4676246"/>
          <a:ext cx="1270" cy="1081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66" name="有形固定資産減価償却率最小値テキスト"/>
        <xdr:cNvSpPr txBox="1"/>
      </xdr:nvSpPr>
      <xdr:spPr>
        <a:xfrm>
          <a:off x="4813300" y="57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67" name="直線コネクタ 66"/>
        <xdr:cNvCxnSpPr/>
      </xdr:nvCxnSpPr>
      <xdr:spPr>
        <a:xfrm>
          <a:off x="4673600" y="575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165223</xdr:rowOff>
    </xdr:from>
    <xdr:ext cx="405111" cy="259045"/>
    <xdr:sp macro="" textlink="">
      <xdr:nvSpPr>
        <xdr:cNvPr id="68" name="有形固定資産減価償却率最大値テキスト"/>
        <xdr:cNvSpPr txBox="1"/>
      </xdr:nvSpPr>
      <xdr:spPr>
        <a:xfrm>
          <a:off x="4813300" y="4451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47096</xdr:rowOff>
    </xdr:from>
    <xdr:to>
      <xdr:col>23</xdr:col>
      <xdr:colOff>174625</xdr:colOff>
      <xdr:row>27</xdr:row>
      <xdr:rowOff>47096</xdr:rowOff>
    </xdr:to>
    <xdr:cxnSp macro="">
      <xdr:nvCxnSpPr>
        <xdr:cNvPr id="69" name="直線コネクタ 68"/>
        <xdr:cNvCxnSpPr/>
      </xdr:nvCxnSpPr>
      <xdr:spPr>
        <a:xfrm>
          <a:off x="4673600" y="4676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97278</xdr:rowOff>
    </xdr:from>
    <xdr:ext cx="405111" cy="259045"/>
    <xdr:sp macro="" textlink="">
      <xdr:nvSpPr>
        <xdr:cNvPr id="70" name="有形固定資産減価償却率平均値テキスト"/>
        <xdr:cNvSpPr txBox="1"/>
      </xdr:nvSpPr>
      <xdr:spPr>
        <a:xfrm>
          <a:off x="4813300" y="52407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118851</xdr:rowOff>
    </xdr:from>
    <xdr:to>
      <xdr:col>23</xdr:col>
      <xdr:colOff>136525</xdr:colOff>
      <xdr:row>31</xdr:row>
      <xdr:rowOff>49001</xdr:rowOff>
    </xdr:to>
    <xdr:sp macro="" textlink="">
      <xdr:nvSpPr>
        <xdr:cNvPr id="71" name="フローチャート: 判断 70"/>
        <xdr:cNvSpPr/>
      </xdr:nvSpPr>
      <xdr:spPr>
        <a:xfrm>
          <a:off x="4711700" y="526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90064</xdr:rowOff>
    </xdr:from>
    <xdr:to>
      <xdr:col>19</xdr:col>
      <xdr:colOff>187325</xdr:colOff>
      <xdr:row>31</xdr:row>
      <xdr:rowOff>20214</xdr:rowOff>
    </xdr:to>
    <xdr:sp macro="" textlink="">
      <xdr:nvSpPr>
        <xdr:cNvPr id="72" name="フローチャート: 判断 71"/>
        <xdr:cNvSpPr/>
      </xdr:nvSpPr>
      <xdr:spPr>
        <a:xfrm>
          <a:off x="4000500" y="523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50483</xdr:rowOff>
    </xdr:from>
    <xdr:to>
      <xdr:col>15</xdr:col>
      <xdr:colOff>187325</xdr:colOff>
      <xdr:row>30</xdr:row>
      <xdr:rowOff>152083</xdr:rowOff>
    </xdr:to>
    <xdr:sp macro="" textlink="">
      <xdr:nvSpPr>
        <xdr:cNvPr id="73" name="フローチャート: 判断 72"/>
        <xdr:cNvSpPr/>
      </xdr:nvSpPr>
      <xdr:spPr>
        <a:xfrm>
          <a:off x="3238500" y="51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74" name="フローチャート: 判断 73"/>
        <xdr:cNvSpPr/>
      </xdr:nvSpPr>
      <xdr:spPr>
        <a:xfrm>
          <a:off x="2476500" y="518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169757</xdr:rowOff>
    </xdr:from>
    <xdr:to>
      <xdr:col>7</xdr:col>
      <xdr:colOff>187325</xdr:colOff>
      <xdr:row>30</xdr:row>
      <xdr:rowOff>99907</xdr:rowOff>
    </xdr:to>
    <xdr:sp macro="" textlink="">
      <xdr:nvSpPr>
        <xdr:cNvPr id="75" name="フローチャート: 判断 74"/>
        <xdr:cNvSpPr/>
      </xdr:nvSpPr>
      <xdr:spPr>
        <a:xfrm>
          <a:off x="1714500" y="514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149966</xdr:rowOff>
    </xdr:from>
    <xdr:to>
      <xdr:col>23</xdr:col>
      <xdr:colOff>136525</xdr:colOff>
      <xdr:row>30</xdr:row>
      <xdr:rowOff>80116</xdr:rowOff>
    </xdr:to>
    <xdr:sp macro="" textlink="">
      <xdr:nvSpPr>
        <xdr:cNvPr id="81" name="楕円 80"/>
        <xdr:cNvSpPr/>
      </xdr:nvSpPr>
      <xdr:spPr>
        <a:xfrm>
          <a:off x="4711700" y="512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1393</xdr:rowOff>
    </xdr:from>
    <xdr:ext cx="405111" cy="259045"/>
    <xdr:sp macro="" textlink="">
      <xdr:nvSpPr>
        <xdr:cNvPr id="82" name="有形固定資産減価償却率該当値テキスト"/>
        <xdr:cNvSpPr txBox="1"/>
      </xdr:nvSpPr>
      <xdr:spPr>
        <a:xfrm>
          <a:off x="4813300" y="4973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128376</xdr:rowOff>
    </xdr:from>
    <xdr:to>
      <xdr:col>19</xdr:col>
      <xdr:colOff>187325</xdr:colOff>
      <xdr:row>30</xdr:row>
      <xdr:rowOff>58526</xdr:rowOff>
    </xdr:to>
    <xdr:sp macro="" textlink="">
      <xdr:nvSpPr>
        <xdr:cNvPr id="83" name="楕円 82"/>
        <xdr:cNvSpPr/>
      </xdr:nvSpPr>
      <xdr:spPr>
        <a:xfrm>
          <a:off x="4000500" y="510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7726</xdr:rowOff>
    </xdr:from>
    <xdr:to>
      <xdr:col>23</xdr:col>
      <xdr:colOff>85725</xdr:colOff>
      <xdr:row>30</xdr:row>
      <xdr:rowOff>29316</xdr:rowOff>
    </xdr:to>
    <xdr:cxnSp macro="">
      <xdr:nvCxnSpPr>
        <xdr:cNvPr id="84" name="直線コネクタ 83"/>
        <xdr:cNvCxnSpPr/>
      </xdr:nvCxnSpPr>
      <xdr:spPr>
        <a:xfrm>
          <a:off x="4051300" y="5151226"/>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169757</xdr:rowOff>
    </xdr:from>
    <xdr:to>
      <xdr:col>15</xdr:col>
      <xdr:colOff>187325</xdr:colOff>
      <xdr:row>30</xdr:row>
      <xdr:rowOff>99907</xdr:rowOff>
    </xdr:to>
    <xdr:sp macro="" textlink="">
      <xdr:nvSpPr>
        <xdr:cNvPr id="85" name="楕円 84"/>
        <xdr:cNvSpPr/>
      </xdr:nvSpPr>
      <xdr:spPr>
        <a:xfrm>
          <a:off x="3238500" y="514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7726</xdr:rowOff>
    </xdr:from>
    <xdr:to>
      <xdr:col>19</xdr:col>
      <xdr:colOff>136525</xdr:colOff>
      <xdr:row>30</xdr:row>
      <xdr:rowOff>49107</xdr:rowOff>
    </xdr:to>
    <xdr:cxnSp macro="">
      <xdr:nvCxnSpPr>
        <xdr:cNvPr id="86" name="直線コネクタ 85"/>
        <xdr:cNvCxnSpPr/>
      </xdr:nvCxnSpPr>
      <xdr:spPr>
        <a:xfrm flipV="1">
          <a:off x="3289300" y="5151226"/>
          <a:ext cx="762000" cy="4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128376</xdr:rowOff>
    </xdr:from>
    <xdr:to>
      <xdr:col>11</xdr:col>
      <xdr:colOff>187325</xdr:colOff>
      <xdr:row>30</xdr:row>
      <xdr:rowOff>58526</xdr:rowOff>
    </xdr:to>
    <xdr:sp macro="" textlink="">
      <xdr:nvSpPr>
        <xdr:cNvPr id="87" name="楕円 86"/>
        <xdr:cNvSpPr/>
      </xdr:nvSpPr>
      <xdr:spPr>
        <a:xfrm>
          <a:off x="2476500" y="510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7726</xdr:rowOff>
    </xdr:from>
    <xdr:to>
      <xdr:col>15</xdr:col>
      <xdr:colOff>136525</xdr:colOff>
      <xdr:row>30</xdr:row>
      <xdr:rowOff>49107</xdr:rowOff>
    </xdr:to>
    <xdr:cxnSp macro="">
      <xdr:nvCxnSpPr>
        <xdr:cNvPr id="88" name="直線コネクタ 87"/>
        <xdr:cNvCxnSpPr/>
      </xdr:nvCxnSpPr>
      <xdr:spPr>
        <a:xfrm>
          <a:off x="2527300" y="5151226"/>
          <a:ext cx="762000" cy="4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103188</xdr:rowOff>
    </xdr:from>
    <xdr:to>
      <xdr:col>7</xdr:col>
      <xdr:colOff>187325</xdr:colOff>
      <xdr:row>30</xdr:row>
      <xdr:rowOff>33338</xdr:rowOff>
    </xdr:to>
    <xdr:sp macro="" textlink="">
      <xdr:nvSpPr>
        <xdr:cNvPr id="89" name="楕円 88"/>
        <xdr:cNvSpPr/>
      </xdr:nvSpPr>
      <xdr:spPr>
        <a:xfrm>
          <a:off x="1714500" y="507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153988</xdr:rowOff>
    </xdr:from>
    <xdr:to>
      <xdr:col>11</xdr:col>
      <xdr:colOff>136525</xdr:colOff>
      <xdr:row>30</xdr:row>
      <xdr:rowOff>7726</xdr:rowOff>
    </xdr:to>
    <xdr:cxnSp macro="">
      <xdr:nvCxnSpPr>
        <xdr:cNvPr id="90" name="直線コネクタ 89"/>
        <xdr:cNvCxnSpPr/>
      </xdr:nvCxnSpPr>
      <xdr:spPr>
        <a:xfrm>
          <a:off x="1765300" y="5126038"/>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11341</xdr:rowOff>
    </xdr:from>
    <xdr:ext cx="405111" cy="259045"/>
    <xdr:sp macro="" textlink="">
      <xdr:nvSpPr>
        <xdr:cNvPr id="91" name="n_1aveValue有形固定資産減価償却率"/>
        <xdr:cNvSpPr txBox="1"/>
      </xdr:nvSpPr>
      <xdr:spPr>
        <a:xfrm>
          <a:off x="3836044" y="5326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143210</xdr:rowOff>
    </xdr:from>
    <xdr:ext cx="405111" cy="259045"/>
    <xdr:sp macro="" textlink="">
      <xdr:nvSpPr>
        <xdr:cNvPr id="92" name="n_2aveValue有形固定資産減価償却率"/>
        <xdr:cNvSpPr txBox="1"/>
      </xdr:nvSpPr>
      <xdr:spPr>
        <a:xfrm>
          <a:off x="3086744" y="5286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134214</xdr:rowOff>
    </xdr:from>
    <xdr:ext cx="405111" cy="259045"/>
    <xdr:sp macro="" textlink="">
      <xdr:nvSpPr>
        <xdr:cNvPr id="93" name="n_3aveValue有形固定資産減価償却率"/>
        <xdr:cNvSpPr txBox="1"/>
      </xdr:nvSpPr>
      <xdr:spPr>
        <a:xfrm>
          <a:off x="2324744" y="5277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91034</xdr:rowOff>
    </xdr:from>
    <xdr:ext cx="405111" cy="259045"/>
    <xdr:sp macro="" textlink="">
      <xdr:nvSpPr>
        <xdr:cNvPr id="94" name="n_4aveValue有形固定資産減価償却率"/>
        <xdr:cNvSpPr txBox="1"/>
      </xdr:nvSpPr>
      <xdr:spPr>
        <a:xfrm>
          <a:off x="1562744" y="5234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75053</xdr:rowOff>
    </xdr:from>
    <xdr:ext cx="405111" cy="259045"/>
    <xdr:sp macro="" textlink="">
      <xdr:nvSpPr>
        <xdr:cNvPr id="95" name="n_1mainValue有形固定資産減価償却率"/>
        <xdr:cNvSpPr txBox="1"/>
      </xdr:nvSpPr>
      <xdr:spPr>
        <a:xfrm>
          <a:off x="3836044" y="4875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116434</xdr:rowOff>
    </xdr:from>
    <xdr:ext cx="405111" cy="259045"/>
    <xdr:sp macro="" textlink="">
      <xdr:nvSpPr>
        <xdr:cNvPr id="96" name="n_2mainValue有形固定資産減価償却率"/>
        <xdr:cNvSpPr txBox="1"/>
      </xdr:nvSpPr>
      <xdr:spPr>
        <a:xfrm>
          <a:off x="3086744" y="4917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75053</xdr:rowOff>
    </xdr:from>
    <xdr:ext cx="405111" cy="259045"/>
    <xdr:sp macro="" textlink="">
      <xdr:nvSpPr>
        <xdr:cNvPr id="97" name="n_3mainValue有形固定資産減価償却率"/>
        <xdr:cNvSpPr txBox="1"/>
      </xdr:nvSpPr>
      <xdr:spPr>
        <a:xfrm>
          <a:off x="2324744" y="4875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49865</xdr:rowOff>
    </xdr:from>
    <xdr:ext cx="405111" cy="259045"/>
    <xdr:sp macro="" textlink="">
      <xdr:nvSpPr>
        <xdr:cNvPr id="98" name="n_4mainValue有形固定資産減価償却率"/>
        <xdr:cNvSpPr txBox="1"/>
      </xdr:nvSpPr>
      <xdr:spPr>
        <a:xfrm>
          <a:off x="1562744" y="4850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地方債の新規発行抑制や第三セクター等改革推進債を活用した土地開発公社の解散等により将来負担額は減少傾向にあるものの、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基金の取崩しによる充当可能財源等の減少などにより、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債務償還</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比率は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類似団体と比べると</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高くなっている。令和元年度に比率が大幅に増加した要因は、法人町民税と普通交付税の減少による経常一般財源等の減によるものであり、経常収支比率の抑制に努める必要がある。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402</xdr:rowOff>
    </xdr:to>
    <xdr:cxnSp macro="">
      <xdr:nvCxnSpPr>
        <xdr:cNvPr id="127" name="直線コネクタ 126"/>
        <xdr:cNvCxnSpPr/>
      </xdr:nvCxnSpPr>
      <xdr:spPr>
        <a:xfrm flipV="1">
          <a:off x="14793595" y="4541308"/>
          <a:ext cx="1269" cy="1459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4229</xdr:rowOff>
    </xdr:from>
    <xdr:ext cx="560923" cy="259045"/>
    <xdr:sp macro="" textlink="">
      <xdr:nvSpPr>
        <xdr:cNvPr id="128" name="債務償還比率最小値テキスト"/>
        <xdr:cNvSpPr txBox="1"/>
      </xdr:nvSpPr>
      <xdr:spPr>
        <a:xfrm>
          <a:off x="14846300" y="600497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402</xdr:rowOff>
    </xdr:from>
    <xdr:to>
      <xdr:col>76</xdr:col>
      <xdr:colOff>111125</xdr:colOff>
      <xdr:row>35</xdr:row>
      <xdr:rowOff>402</xdr:rowOff>
    </xdr:to>
    <xdr:cxnSp macro="">
      <xdr:nvCxnSpPr>
        <xdr:cNvPr id="129" name="直線コネクタ 128"/>
        <xdr:cNvCxnSpPr/>
      </xdr:nvCxnSpPr>
      <xdr:spPr>
        <a:xfrm>
          <a:off x="14706600" y="6001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108912</xdr:rowOff>
    </xdr:from>
    <xdr:ext cx="469744" cy="259045"/>
    <xdr:sp macro="" textlink="">
      <xdr:nvSpPr>
        <xdr:cNvPr id="132" name="債務償還比率平均値テキスト"/>
        <xdr:cNvSpPr txBox="1"/>
      </xdr:nvSpPr>
      <xdr:spPr>
        <a:xfrm>
          <a:off x="14846300" y="4909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86035</xdr:rowOff>
    </xdr:from>
    <xdr:to>
      <xdr:col>76</xdr:col>
      <xdr:colOff>73025</xdr:colOff>
      <xdr:row>30</xdr:row>
      <xdr:rowOff>16185</xdr:rowOff>
    </xdr:to>
    <xdr:sp macro="" textlink="">
      <xdr:nvSpPr>
        <xdr:cNvPr id="133" name="フローチャート: 判断 132"/>
        <xdr:cNvSpPr/>
      </xdr:nvSpPr>
      <xdr:spPr>
        <a:xfrm>
          <a:off x="14744700" y="505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73321</xdr:rowOff>
    </xdr:from>
    <xdr:to>
      <xdr:col>72</xdr:col>
      <xdr:colOff>123825</xdr:colOff>
      <xdr:row>30</xdr:row>
      <xdr:rowOff>3471</xdr:rowOff>
    </xdr:to>
    <xdr:sp macro="" textlink="">
      <xdr:nvSpPr>
        <xdr:cNvPr id="134" name="フローチャート: 判断 133"/>
        <xdr:cNvSpPr/>
      </xdr:nvSpPr>
      <xdr:spPr>
        <a:xfrm>
          <a:off x="14033500" y="504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90234</xdr:rowOff>
    </xdr:from>
    <xdr:to>
      <xdr:col>68</xdr:col>
      <xdr:colOff>123825</xdr:colOff>
      <xdr:row>30</xdr:row>
      <xdr:rowOff>20384</xdr:rowOff>
    </xdr:to>
    <xdr:sp macro="" textlink="">
      <xdr:nvSpPr>
        <xdr:cNvPr id="135" name="フローチャート: 判断 134"/>
        <xdr:cNvSpPr/>
      </xdr:nvSpPr>
      <xdr:spPr>
        <a:xfrm>
          <a:off x="13271500" y="506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69963</xdr:rowOff>
    </xdr:from>
    <xdr:to>
      <xdr:col>64</xdr:col>
      <xdr:colOff>123825</xdr:colOff>
      <xdr:row>30</xdr:row>
      <xdr:rowOff>113</xdr:rowOff>
    </xdr:to>
    <xdr:sp macro="" textlink="">
      <xdr:nvSpPr>
        <xdr:cNvPr id="136" name="フローチャート: 判断 135"/>
        <xdr:cNvSpPr/>
      </xdr:nvSpPr>
      <xdr:spPr>
        <a:xfrm>
          <a:off x="12509500" y="504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42376</xdr:rowOff>
    </xdr:from>
    <xdr:to>
      <xdr:col>60</xdr:col>
      <xdr:colOff>123825</xdr:colOff>
      <xdr:row>29</xdr:row>
      <xdr:rowOff>143976</xdr:rowOff>
    </xdr:to>
    <xdr:sp macro="" textlink="">
      <xdr:nvSpPr>
        <xdr:cNvPr id="137" name="フローチャート: 判断 136"/>
        <xdr:cNvSpPr/>
      </xdr:nvSpPr>
      <xdr:spPr>
        <a:xfrm>
          <a:off x="11747500" y="5014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157593</xdr:rowOff>
    </xdr:from>
    <xdr:to>
      <xdr:col>76</xdr:col>
      <xdr:colOff>73025</xdr:colOff>
      <xdr:row>31</xdr:row>
      <xdr:rowOff>87743</xdr:rowOff>
    </xdr:to>
    <xdr:sp macro="" textlink="">
      <xdr:nvSpPr>
        <xdr:cNvPr id="143" name="楕円 142"/>
        <xdr:cNvSpPr/>
      </xdr:nvSpPr>
      <xdr:spPr>
        <a:xfrm>
          <a:off x="14744700" y="530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136020</xdr:rowOff>
    </xdr:from>
    <xdr:ext cx="469744" cy="259045"/>
    <xdr:sp macro="" textlink="">
      <xdr:nvSpPr>
        <xdr:cNvPr id="144" name="債務償還比率該当値テキスト"/>
        <xdr:cNvSpPr txBox="1"/>
      </xdr:nvSpPr>
      <xdr:spPr>
        <a:xfrm>
          <a:off x="14846300" y="5279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132214</xdr:rowOff>
    </xdr:from>
    <xdr:to>
      <xdr:col>72</xdr:col>
      <xdr:colOff>123825</xdr:colOff>
      <xdr:row>30</xdr:row>
      <xdr:rowOff>62364</xdr:rowOff>
    </xdr:to>
    <xdr:sp macro="" textlink="">
      <xdr:nvSpPr>
        <xdr:cNvPr id="145" name="楕円 144"/>
        <xdr:cNvSpPr/>
      </xdr:nvSpPr>
      <xdr:spPr>
        <a:xfrm>
          <a:off x="14033500" y="510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11564</xdr:rowOff>
    </xdr:from>
    <xdr:to>
      <xdr:col>76</xdr:col>
      <xdr:colOff>22225</xdr:colOff>
      <xdr:row>31</xdr:row>
      <xdr:rowOff>36943</xdr:rowOff>
    </xdr:to>
    <xdr:cxnSp macro="">
      <xdr:nvCxnSpPr>
        <xdr:cNvPr id="146" name="直線コネクタ 145"/>
        <xdr:cNvCxnSpPr/>
      </xdr:nvCxnSpPr>
      <xdr:spPr>
        <a:xfrm>
          <a:off x="14084300" y="5155064"/>
          <a:ext cx="711200" cy="19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165798</xdr:rowOff>
    </xdr:from>
    <xdr:to>
      <xdr:col>68</xdr:col>
      <xdr:colOff>123825</xdr:colOff>
      <xdr:row>30</xdr:row>
      <xdr:rowOff>95948</xdr:rowOff>
    </xdr:to>
    <xdr:sp macro="" textlink="">
      <xdr:nvSpPr>
        <xdr:cNvPr id="147" name="楕円 146"/>
        <xdr:cNvSpPr/>
      </xdr:nvSpPr>
      <xdr:spPr>
        <a:xfrm>
          <a:off x="13271500" y="513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11564</xdr:rowOff>
    </xdr:from>
    <xdr:to>
      <xdr:col>72</xdr:col>
      <xdr:colOff>73025</xdr:colOff>
      <xdr:row>30</xdr:row>
      <xdr:rowOff>45148</xdr:rowOff>
    </xdr:to>
    <xdr:cxnSp macro="">
      <xdr:nvCxnSpPr>
        <xdr:cNvPr id="148" name="直線コネクタ 147"/>
        <xdr:cNvCxnSpPr/>
      </xdr:nvCxnSpPr>
      <xdr:spPr>
        <a:xfrm flipV="1">
          <a:off x="13322300" y="5155064"/>
          <a:ext cx="762000" cy="3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80709</xdr:rowOff>
    </xdr:from>
    <xdr:to>
      <xdr:col>64</xdr:col>
      <xdr:colOff>123825</xdr:colOff>
      <xdr:row>31</xdr:row>
      <xdr:rowOff>10859</xdr:rowOff>
    </xdr:to>
    <xdr:sp macro="" textlink="">
      <xdr:nvSpPr>
        <xdr:cNvPr id="149" name="楕円 148"/>
        <xdr:cNvSpPr/>
      </xdr:nvSpPr>
      <xdr:spPr>
        <a:xfrm>
          <a:off x="12509500" y="522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45148</xdr:rowOff>
    </xdr:from>
    <xdr:to>
      <xdr:col>68</xdr:col>
      <xdr:colOff>73025</xdr:colOff>
      <xdr:row>30</xdr:row>
      <xdr:rowOff>131509</xdr:rowOff>
    </xdr:to>
    <xdr:cxnSp macro="">
      <xdr:nvCxnSpPr>
        <xdr:cNvPr id="150" name="直線コネクタ 149"/>
        <xdr:cNvCxnSpPr/>
      </xdr:nvCxnSpPr>
      <xdr:spPr>
        <a:xfrm flipV="1">
          <a:off x="12560300" y="5188648"/>
          <a:ext cx="762000" cy="8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160041</xdr:rowOff>
    </xdr:from>
    <xdr:to>
      <xdr:col>60</xdr:col>
      <xdr:colOff>123825</xdr:colOff>
      <xdr:row>30</xdr:row>
      <xdr:rowOff>90191</xdr:rowOff>
    </xdr:to>
    <xdr:sp macro="" textlink="">
      <xdr:nvSpPr>
        <xdr:cNvPr id="151" name="楕円 150"/>
        <xdr:cNvSpPr/>
      </xdr:nvSpPr>
      <xdr:spPr>
        <a:xfrm>
          <a:off x="11747500" y="513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39391</xdr:rowOff>
    </xdr:from>
    <xdr:to>
      <xdr:col>64</xdr:col>
      <xdr:colOff>73025</xdr:colOff>
      <xdr:row>30</xdr:row>
      <xdr:rowOff>131509</xdr:rowOff>
    </xdr:to>
    <xdr:cxnSp macro="">
      <xdr:nvCxnSpPr>
        <xdr:cNvPr id="152" name="直線コネクタ 151"/>
        <xdr:cNvCxnSpPr/>
      </xdr:nvCxnSpPr>
      <xdr:spPr>
        <a:xfrm>
          <a:off x="11798300" y="5182891"/>
          <a:ext cx="762000" cy="9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19998</xdr:rowOff>
    </xdr:from>
    <xdr:ext cx="469744" cy="259045"/>
    <xdr:sp macro="" textlink="">
      <xdr:nvSpPr>
        <xdr:cNvPr id="153" name="n_1aveValue債務償還比率"/>
        <xdr:cNvSpPr txBox="1"/>
      </xdr:nvSpPr>
      <xdr:spPr>
        <a:xfrm>
          <a:off x="13836727" y="4820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36911</xdr:rowOff>
    </xdr:from>
    <xdr:ext cx="469744" cy="259045"/>
    <xdr:sp macro="" textlink="">
      <xdr:nvSpPr>
        <xdr:cNvPr id="154" name="n_2aveValue債務償還比率"/>
        <xdr:cNvSpPr txBox="1"/>
      </xdr:nvSpPr>
      <xdr:spPr>
        <a:xfrm>
          <a:off x="13087427" y="4837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16640</xdr:rowOff>
    </xdr:from>
    <xdr:ext cx="469744" cy="259045"/>
    <xdr:sp macro="" textlink="">
      <xdr:nvSpPr>
        <xdr:cNvPr id="155" name="n_3aveValue債務償還比率"/>
        <xdr:cNvSpPr txBox="1"/>
      </xdr:nvSpPr>
      <xdr:spPr>
        <a:xfrm>
          <a:off x="12325427" y="481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160503</xdr:rowOff>
    </xdr:from>
    <xdr:ext cx="469744" cy="259045"/>
    <xdr:sp macro="" textlink="">
      <xdr:nvSpPr>
        <xdr:cNvPr id="156" name="n_4aveValue債務償還比率"/>
        <xdr:cNvSpPr txBox="1"/>
      </xdr:nvSpPr>
      <xdr:spPr>
        <a:xfrm>
          <a:off x="11563427" y="4789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53491</xdr:rowOff>
    </xdr:from>
    <xdr:ext cx="469744" cy="259045"/>
    <xdr:sp macro="" textlink="">
      <xdr:nvSpPr>
        <xdr:cNvPr id="157" name="n_1mainValue債務償還比率"/>
        <xdr:cNvSpPr txBox="1"/>
      </xdr:nvSpPr>
      <xdr:spPr>
        <a:xfrm>
          <a:off x="13836727" y="519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87075</xdr:rowOff>
    </xdr:from>
    <xdr:ext cx="469744" cy="259045"/>
    <xdr:sp macro="" textlink="">
      <xdr:nvSpPr>
        <xdr:cNvPr id="158" name="n_2mainValue債務償還比率"/>
        <xdr:cNvSpPr txBox="1"/>
      </xdr:nvSpPr>
      <xdr:spPr>
        <a:xfrm>
          <a:off x="13087427" y="523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1986</xdr:rowOff>
    </xdr:from>
    <xdr:ext cx="469744" cy="259045"/>
    <xdr:sp macro="" textlink="">
      <xdr:nvSpPr>
        <xdr:cNvPr id="159" name="n_3mainValue債務償還比率"/>
        <xdr:cNvSpPr txBox="1"/>
      </xdr:nvSpPr>
      <xdr:spPr>
        <a:xfrm>
          <a:off x="12325427" y="5316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81318</xdr:rowOff>
    </xdr:from>
    <xdr:ext cx="469744" cy="259045"/>
    <xdr:sp macro="" textlink="">
      <xdr:nvSpPr>
        <xdr:cNvPr id="160" name="n_4mainValue債務償還比率"/>
        <xdr:cNvSpPr txBox="1"/>
      </xdr:nvSpPr>
      <xdr:spPr>
        <a:xfrm>
          <a:off x="11563427" y="522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岐阜県関ケ原町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7,000
6,837
49.28
4,198,433
3,958,572
219,723
2,787,006
3,933,779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81915</xdr:rowOff>
    </xdr:from>
    <xdr:to>
      <xdr:col>24</xdr:col>
      <xdr:colOff>62865</xdr:colOff>
      <xdr:row>42</xdr:row>
      <xdr:rowOff>30480</xdr:rowOff>
    </xdr:to>
    <xdr:cxnSp macro="">
      <xdr:nvCxnSpPr>
        <xdr:cNvPr id="57" name="直線コネクタ 56"/>
        <xdr:cNvCxnSpPr/>
      </xdr:nvCxnSpPr>
      <xdr:spPr>
        <a:xfrm flipV="1">
          <a:off x="4634865" y="591121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28592</xdr:rowOff>
    </xdr:from>
    <xdr:ext cx="405111" cy="259045"/>
    <xdr:sp macro="" textlink="">
      <xdr:nvSpPr>
        <xdr:cNvPr id="60" name="【道路】&#10;有形固定資産減価償却率最大値テキスト"/>
        <xdr:cNvSpPr txBox="1"/>
      </xdr:nvSpPr>
      <xdr:spPr>
        <a:xfrm>
          <a:off x="4673600" y="568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81915</xdr:rowOff>
    </xdr:from>
    <xdr:to>
      <xdr:col>24</xdr:col>
      <xdr:colOff>152400</xdr:colOff>
      <xdr:row>34</xdr:row>
      <xdr:rowOff>81915</xdr:rowOff>
    </xdr:to>
    <xdr:cxnSp macro="">
      <xdr:nvCxnSpPr>
        <xdr:cNvPr id="61" name="直線コネクタ 60"/>
        <xdr:cNvCxnSpPr/>
      </xdr:nvCxnSpPr>
      <xdr:spPr>
        <a:xfrm>
          <a:off x="4546600" y="591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17</xdr:rowOff>
    </xdr:from>
    <xdr:ext cx="405111" cy="259045"/>
    <xdr:sp macro="" textlink="">
      <xdr:nvSpPr>
        <xdr:cNvPr id="62" name="【道路】&#10;有形固定資産減価償却率平均値テキスト"/>
        <xdr:cNvSpPr txBox="1"/>
      </xdr:nvSpPr>
      <xdr:spPr>
        <a:xfrm>
          <a:off x="4673600" y="651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21590</xdr:rowOff>
    </xdr:from>
    <xdr:to>
      <xdr:col>24</xdr:col>
      <xdr:colOff>114300</xdr:colOff>
      <xdr:row>38</xdr:row>
      <xdr:rowOff>123190</xdr:rowOff>
    </xdr:to>
    <xdr:sp macro="" textlink="">
      <xdr:nvSpPr>
        <xdr:cNvPr id="63" name="フローチャート: 判断 62"/>
        <xdr:cNvSpPr/>
      </xdr:nvSpPr>
      <xdr:spPr>
        <a:xfrm>
          <a:off x="4584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166370</xdr:rowOff>
    </xdr:from>
    <xdr:to>
      <xdr:col>20</xdr:col>
      <xdr:colOff>38100</xdr:colOff>
      <xdr:row>38</xdr:row>
      <xdr:rowOff>96520</xdr:rowOff>
    </xdr:to>
    <xdr:sp macro="" textlink="">
      <xdr:nvSpPr>
        <xdr:cNvPr id="64" name="フローチャート: 判断 63"/>
        <xdr:cNvSpPr/>
      </xdr:nvSpPr>
      <xdr:spPr>
        <a:xfrm>
          <a:off x="3746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111125</xdr:rowOff>
    </xdr:from>
    <xdr:to>
      <xdr:col>10</xdr:col>
      <xdr:colOff>165100</xdr:colOff>
      <xdr:row>38</xdr:row>
      <xdr:rowOff>41275</xdr:rowOff>
    </xdr:to>
    <xdr:sp macro="" textlink="">
      <xdr:nvSpPr>
        <xdr:cNvPr id="66" name="フローチャート: 判断 65"/>
        <xdr:cNvSpPr/>
      </xdr:nvSpPr>
      <xdr:spPr>
        <a:xfrm>
          <a:off x="1968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7" name="フローチャート: 判断 66"/>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xdr:rowOff>
    </xdr:from>
    <xdr:to>
      <xdr:col>24</xdr:col>
      <xdr:colOff>114300</xdr:colOff>
      <xdr:row>37</xdr:row>
      <xdr:rowOff>111760</xdr:rowOff>
    </xdr:to>
    <xdr:sp macro="" textlink="">
      <xdr:nvSpPr>
        <xdr:cNvPr id="73" name="楕円 72"/>
        <xdr:cNvSpPr/>
      </xdr:nvSpPr>
      <xdr:spPr>
        <a:xfrm>
          <a:off x="45847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33037</xdr:rowOff>
    </xdr:from>
    <xdr:ext cx="405111" cy="259045"/>
    <xdr:sp macro="" textlink="">
      <xdr:nvSpPr>
        <xdr:cNvPr id="74" name="【道路】&#10;有形固定資産減価償却率該当値テキスト"/>
        <xdr:cNvSpPr txBox="1"/>
      </xdr:nvSpPr>
      <xdr:spPr>
        <a:xfrm>
          <a:off x="4673600"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149225</xdr:rowOff>
    </xdr:from>
    <xdr:to>
      <xdr:col>20</xdr:col>
      <xdr:colOff>38100</xdr:colOff>
      <xdr:row>37</xdr:row>
      <xdr:rowOff>79375</xdr:rowOff>
    </xdr:to>
    <xdr:sp macro="" textlink="">
      <xdr:nvSpPr>
        <xdr:cNvPr id="75" name="楕円 74"/>
        <xdr:cNvSpPr/>
      </xdr:nvSpPr>
      <xdr:spPr>
        <a:xfrm>
          <a:off x="37465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28575</xdr:rowOff>
    </xdr:from>
    <xdr:to>
      <xdr:col>24</xdr:col>
      <xdr:colOff>63500</xdr:colOff>
      <xdr:row>37</xdr:row>
      <xdr:rowOff>60960</xdr:rowOff>
    </xdr:to>
    <xdr:cxnSp macro="">
      <xdr:nvCxnSpPr>
        <xdr:cNvPr id="76" name="直線コネクタ 75"/>
        <xdr:cNvCxnSpPr/>
      </xdr:nvCxnSpPr>
      <xdr:spPr>
        <a:xfrm>
          <a:off x="3797300" y="637222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63500</xdr:rowOff>
    </xdr:from>
    <xdr:to>
      <xdr:col>15</xdr:col>
      <xdr:colOff>101600</xdr:colOff>
      <xdr:row>37</xdr:row>
      <xdr:rowOff>165100</xdr:rowOff>
    </xdr:to>
    <xdr:sp macro="" textlink="">
      <xdr:nvSpPr>
        <xdr:cNvPr id="77" name="楕円 76"/>
        <xdr:cNvSpPr/>
      </xdr:nvSpPr>
      <xdr:spPr>
        <a:xfrm>
          <a:off x="2857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28575</xdr:rowOff>
    </xdr:from>
    <xdr:to>
      <xdr:col>19</xdr:col>
      <xdr:colOff>177800</xdr:colOff>
      <xdr:row>37</xdr:row>
      <xdr:rowOff>114300</xdr:rowOff>
    </xdr:to>
    <xdr:cxnSp macro="">
      <xdr:nvCxnSpPr>
        <xdr:cNvPr id="78" name="直線コネクタ 77"/>
        <xdr:cNvCxnSpPr/>
      </xdr:nvCxnSpPr>
      <xdr:spPr>
        <a:xfrm flipV="1">
          <a:off x="2908300" y="637222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13970</xdr:rowOff>
    </xdr:from>
    <xdr:to>
      <xdr:col>10</xdr:col>
      <xdr:colOff>165100</xdr:colOff>
      <xdr:row>37</xdr:row>
      <xdr:rowOff>115570</xdr:rowOff>
    </xdr:to>
    <xdr:sp macro="" textlink="">
      <xdr:nvSpPr>
        <xdr:cNvPr id="79" name="楕円 78"/>
        <xdr:cNvSpPr/>
      </xdr:nvSpPr>
      <xdr:spPr>
        <a:xfrm>
          <a:off x="1968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64770</xdr:rowOff>
    </xdr:from>
    <xdr:to>
      <xdr:col>15</xdr:col>
      <xdr:colOff>50800</xdr:colOff>
      <xdr:row>37</xdr:row>
      <xdr:rowOff>114300</xdr:rowOff>
    </xdr:to>
    <xdr:cxnSp macro="">
      <xdr:nvCxnSpPr>
        <xdr:cNvPr id="80" name="直線コネクタ 79"/>
        <xdr:cNvCxnSpPr/>
      </xdr:nvCxnSpPr>
      <xdr:spPr>
        <a:xfrm>
          <a:off x="2019300" y="64084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154940</xdr:rowOff>
    </xdr:from>
    <xdr:to>
      <xdr:col>6</xdr:col>
      <xdr:colOff>38100</xdr:colOff>
      <xdr:row>37</xdr:row>
      <xdr:rowOff>85090</xdr:rowOff>
    </xdr:to>
    <xdr:sp macro="" textlink="">
      <xdr:nvSpPr>
        <xdr:cNvPr id="81" name="楕円 80"/>
        <xdr:cNvSpPr/>
      </xdr:nvSpPr>
      <xdr:spPr>
        <a:xfrm>
          <a:off x="1079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34290</xdr:rowOff>
    </xdr:from>
    <xdr:to>
      <xdr:col>10</xdr:col>
      <xdr:colOff>114300</xdr:colOff>
      <xdr:row>37</xdr:row>
      <xdr:rowOff>64770</xdr:rowOff>
    </xdr:to>
    <xdr:cxnSp macro="">
      <xdr:nvCxnSpPr>
        <xdr:cNvPr id="82" name="直線コネクタ 81"/>
        <xdr:cNvCxnSpPr/>
      </xdr:nvCxnSpPr>
      <xdr:spPr>
        <a:xfrm>
          <a:off x="1130300" y="6377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87647</xdr:rowOff>
    </xdr:from>
    <xdr:ext cx="405111" cy="259045"/>
    <xdr:sp macro="" textlink="">
      <xdr:nvSpPr>
        <xdr:cNvPr id="83" name="n_1aveValue【道路】&#10;有形固定資産減価償却率"/>
        <xdr:cNvSpPr txBox="1"/>
      </xdr:nvSpPr>
      <xdr:spPr>
        <a:xfrm>
          <a:off x="35820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45737</xdr:rowOff>
    </xdr:from>
    <xdr:ext cx="405111" cy="259045"/>
    <xdr:sp macro="" textlink="">
      <xdr:nvSpPr>
        <xdr:cNvPr id="84" name="n_2aveValue【道路】&#10;有形固定資産減価償却率"/>
        <xdr:cNvSpPr txBox="1"/>
      </xdr:nvSpPr>
      <xdr:spPr>
        <a:xfrm>
          <a:off x="2705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32402</xdr:rowOff>
    </xdr:from>
    <xdr:ext cx="405111" cy="259045"/>
    <xdr:sp macro="" textlink="">
      <xdr:nvSpPr>
        <xdr:cNvPr id="85" name="n_3aveValue【道路】&#10;有形固定資産減価償却率"/>
        <xdr:cNvSpPr txBox="1"/>
      </xdr:nvSpPr>
      <xdr:spPr>
        <a:xfrm>
          <a:off x="1816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83837</xdr:rowOff>
    </xdr:from>
    <xdr:ext cx="405111" cy="259045"/>
    <xdr:sp macro="" textlink="">
      <xdr:nvSpPr>
        <xdr:cNvPr id="86" name="n_4aveValue【道路】&#10;有形固定資産減価償却率"/>
        <xdr:cNvSpPr txBox="1"/>
      </xdr:nvSpPr>
      <xdr:spPr>
        <a:xfrm>
          <a:off x="927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95902</xdr:rowOff>
    </xdr:from>
    <xdr:ext cx="405111" cy="259045"/>
    <xdr:sp macro="" textlink="">
      <xdr:nvSpPr>
        <xdr:cNvPr id="87" name="n_1mainValue【道路】&#10;有形固定資産減価償却率"/>
        <xdr:cNvSpPr txBox="1"/>
      </xdr:nvSpPr>
      <xdr:spPr>
        <a:xfrm>
          <a:off x="35820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10177</xdr:rowOff>
    </xdr:from>
    <xdr:ext cx="405111" cy="259045"/>
    <xdr:sp macro="" textlink="">
      <xdr:nvSpPr>
        <xdr:cNvPr id="88" name="n_2mainValue【道路】&#10;有形固定資産減価償却率"/>
        <xdr:cNvSpPr txBox="1"/>
      </xdr:nvSpPr>
      <xdr:spPr>
        <a:xfrm>
          <a:off x="2705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132097</xdr:rowOff>
    </xdr:from>
    <xdr:ext cx="405111" cy="259045"/>
    <xdr:sp macro="" textlink="">
      <xdr:nvSpPr>
        <xdr:cNvPr id="89" name="n_3mainValue【道路】&#10;有形固定資産減価償却率"/>
        <xdr:cNvSpPr txBox="1"/>
      </xdr:nvSpPr>
      <xdr:spPr>
        <a:xfrm>
          <a:off x="1816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101617</xdr:rowOff>
    </xdr:from>
    <xdr:ext cx="405111" cy="259045"/>
    <xdr:sp macro="" textlink="">
      <xdr:nvSpPr>
        <xdr:cNvPr id="90" name="n_4mainValue【道路】&#10;有形固定資産減価償却率"/>
        <xdr:cNvSpPr txBox="1"/>
      </xdr:nvSpPr>
      <xdr:spPr>
        <a:xfrm>
          <a:off x="927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4" name="テキスト ボックス 103"/>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6" name="テキスト ボックス 105"/>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8" name="テキスト ボックス 107"/>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0" name="テキスト ボックス 109"/>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12" name="テキスト ボックス 111"/>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78136</xdr:rowOff>
    </xdr:from>
    <xdr:to>
      <xdr:col>54</xdr:col>
      <xdr:colOff>189865</xdr:colOff>
      <xdr:row>42</xdr:row>
      <xdr:rowOff>36807</xdr:rowOff>
    </xdr:to>
    <xdr:cxnSp macro="">
      <xdr:nvCxnSpPr>
        <xdr:cNvPr id="114" name="直線コネクタ 113"/>
        <xdr:cNvCxnSpPr/>
      </xdr:nvCxnSpPr>
      <xdr:spPr>
        <a:xfrm flipV="1">
          <a:off x="10476865" y="5735986"/>
          <a:ext cx="0" cy="150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60846</xdr:rowOff>
    </xdr:from>
    <xdr:ext cx="469744" cy="259045"/>
    <xdr:sp macro="" textlink="">
      <xdr:nvSpPr>
        <xdr:cNvPr id="115" name="【道路】&#10;一人当たり延長最小値テキスト"/>
        <xdr:cNvSpPr txBox="1"/>
      </xdr:nvSpPr>
      <xdr:spPr>
        <a:xfrm>
          <a:off x="10515600" y="726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36807</xdr:rowOff>
    </xdr:from>
    <xdr:to>
      <xdr:col>55</xdr:col>
      <xdr:colOff>88900</xdr:colOff>
      <xdr:row>42</xdr:row>
      <xdr:rowOff>36807</xdr:rowOff>
    </xdr:to>
    <xdr:cxnSp macro="">
      <xdr:nvCxnSpPr>
        <xdr:cNvPr id="116" name="直線コネクタ 115"/>
        <xdr:cNvCxnSpPr/>
      </xdr:nvCxnSpPr>
      <xdr:spPr>
        <a:xfrm>
          <a:off x="10388600" y="723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24813</xdr:rowOff>
    </xdr:from>
    <xdr:ext cx="690189" cy="259045"/>
    <xdr:sp macro="" textlink="">
      <xdr:nvSpPr>
        <xdr:cNvPr id="117" name="【道路】&#10;一人当たり延長最大値テキスト"/>
        <xdr:cNvSpPr txBox="1"/>
      </xdr:nvSpPr>
      <xdr:spPr>
        <a:xfrm>
          <a:off x="10515600" y="55112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78136</xdr:rowOff>
    </xdr:from>
    <xdr:to>
      <xdr:col>55</xdr:col>
      <xdr:colOff>88900</xdr:colOff>
      <xdr:row>33</xdr:row>
      <xdr:rowOff>78136</xdr:rowOff>
    </xdr:to>
    <xdr:cxnSp macro="">
      <xdr:nvCxnSpPr>
        <xdr:cNvPr id="118" name="直線コネクタ 117"/>
        <xdr:cNvCxnSpPr/>
      </xdr:nvCxnSpPr>
      <xdr:spPr>
        <a:xfrm>
          <a:off x="10388600" y="5735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149746</xdr:rowOff>
    </xdr:from>
    <xdr:ext cx="599010" cy="259045"/>
    <xdr:sp macro="" textlink="">
      <xdr:nvSpPr>
        <xdr:cNvPr id="119" name="【道路】&#10;一人当たり延長平均値テキスト"/>
        <xdr:cNvSpPr txBox="1"/>
      </xdr:nvSpPr>
      <xdr:spPr>
        <a:xfrm>
          <a:off x="10515600" y="70077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126869</xdr:rowOff>
    </xdr:from>
    <xdr:to>
      <xdr:col>55</xdr:col>
      <xdr:colOff>50800</xdr:colOff>
      <xdr:row>42</xdr:row>
      <xdr:rowOff>57019</xdr:rowOff>
    </xdr:to>
    <xdr:sp macro="" textlink="">
      <xdr:nvSpPr>
        <xdr:cNvPr id="120" name="フローチャート: 判断 119"/>
        <xdr:cNvSpPr/>
      </xdr:nvSpPr>
      <xdr:spPr>
        <a:xfrm>
          <a:off x="10426700" y="715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128546</xdr:rowOff>
    </xdr:from>
    <xdr:to>
      <xdr:col>50</xdr:col>
      <xdr:colOff>165100</xdr:colOff>
      <xdr:row>42</xdr:row>
      <xdr:rowOff>58696</xdr:rowOff>
    </xdr:to>
    <xdr:sp macro="" textlink="">
      <xdr:nvSpPr>
        <xdr:cNvPr id="121" name="フローチャート: 判断 120"/>
        <xdr:cNvSpPr/>
      </xdr:nvSpPr>
      <xdr:spPr>
        <a:xfrm>
          <a:off x="9588500" y="715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129003</xdr:rowOff>
    </xdr:from>
    <xdr:to>
      <xdr:col>46</xdr:col>
      <xdr:colOff>38100</xdr:colOff>
      <xdr:row>42</xdr:row>
      <xdr:rowOff>59153</xdr:rowOff>
    </xdr:to>
    <xdr:sp macro="" textlink="">
      <xdr:nvSpPr>
        <xdr:cNvPr id="122" name="フローチャート: 判断 121"/>
        <xdr:cNvSpPr/>
      </xdr:nvSpPr>
      <xdr:spPr>
        <a:xfrm>
          <a:off x="8699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152705</xdr:rowOff>
    </xdr:from>
    <xdr:to>
      <xdr:col>41</xdr:col>
      <xdr:colOff>101600</xdr:colOff>
      <xdr:row>42</xdr:row>
      <xdr:rowOff>82855</xdr:rowOff>
    </xdr:to>
    <xdr:sp macro="" textlink="">
      <xdr:nvSpPr>
        <xdr:cNvPr id="123" name="フローチャート: 判断 122"/>
        <xdr:cNvSpPr/>
      </xdr:nvSpPr>
      <xdr:spPr>
        <a:xfrm>
          <a:off x="7810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153066</xdr:rowOff>
    </xdr:from>
    <xdr:to>
      <xdr:col>36</xdr:col>
      <xdr:colOff>165100</xdr:colOff>
      <xdr:row>42</xdr:row>
      <xdr:rowOff>83216</xdr:rowOff>
    </xdr:to>
    <xdr:sp macro="" textlink="">
      <xdr:nvSpPr>
        <xdr:cNvPr id="124" name="フローチャート: 判断 123"/>
        <xdr:cNvSpPr/>
      </xdr:nvSpPr>
      <xdr:spPr>
        <a:xfrm>
          <a:off x="6921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153570</xdr:rowOff>
    </xdr:from>
    <xdr:to>
      <xdr:col>55</xdr:col>
      <xdr:colOff>50800</xdr:colOff>
      <xdr:row>42</xdr:row>
      <xdr:rowOff>83720</xdr:rowOff>
    </xdr:to>
    <xdr:sp macro="" textlink="">
      <xdr:nvSpPr>
        <xdr:cNvPr id="130" name="楕円 129"/>
        <xdr:cNvSpPr/>
      </xdr:nvSpPr>
      <xdr:spPr>
        <a:xfrm>
          <a:off x="10426700" y="718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105296</xdr:rowOff>
    </xdr:from>
    <xdr:ext cx="534377" cy="259045"/>
    <xdr:sp macro="" textlink="">
      <xdr:nvSpPr>
        <xdr:cNvPr id="131" name="【道路】&#10;一人当たり延長該当値テキスト"/>
        <xdr:cNvSpPr txBox="1"/>
      </xdr:nvSpPr>
      <xdr:spPr>
        <a:xfrm>
          <a:off x="10515600" y="713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153633</xdr:rowOff>
    </xdr:from>
    <xdr:to>
      <xdr:col>50</xdr:col>
      <xdr:colOff>165100</xdr:colOff>
      <xdr:row>42</xdr:row>
      <xdr:rowOff>83783</xdr:rowOff>
    </xdr:to>
    <xdr:sp macro="" textlink="">
      <xdr:nvSpPr>
        <xdr:cNvPr id="132" name="楕円 131"/>
        <xdr:cNvSpPr/>
      </xdr:nvSpPr>
      <xdr:spPr>
        <a:xfrm>
          <a:off x="9588500" y="718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32920</xdr:rowOff>
    </xdr:from>
    <xdr:to>
      <xdr:col>55</xdr:col>
      <xdr:colOff>0</xdr:colOff>
      <xdr:row>42</xdr:row>
      <xdr:rowOff>32983</xdr:rowOff>
    </xdr:to>
    <xdr:cxnSp macro="">
      <xdr:nvCxnSpPr>
        <xdr:cNvPr id="133" name="直線コネクタ 132"/>
        <xdr:cNvCxnSpPr/>
      </xdr:nvCxnSpPr>
      <xdr:spPr>
        <a:xfrm flipV="1">
          <a:off x="9639300" y="7233820"/>
          <a:ext cx="838200" cy="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153746</xdr:rowOff>
    </xdr:from>
    <xdr:to>
      <xdr:col>46</xdr:col>
      <xdr:colOff>38100</xdr:colOff>
      <xdr:row>42</xdr:row>
      <xdr:rowOff>83896</xdr:rowOff>
    </xdr:to>
    <xdr:sp macro="" textlink="">
      <xdr:nvSpPr>
        <xdr:cNvPr id="134" name="楕円 133"/>
        <xdr:cNvSpPr/>
      </xdr:nvSpPr>
      <xdr:spPr>
        <a:xfrm>
          <a:off x="8699500" y="718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32983</xdr:rowOff>
    </xdr:from>
    <xdr:to>
      <xdr:col>50</xdr:col>
      <xdr:colOff>114300</xdr:colOff>
      <xdr:row>42</xdr:row>
      <xdr:rowOff>33096</xdr:rowOff>
    </xdr:to>
    <xdr:cxnSp macro="">
      <xdr:nvCxnSpPr>
        <xdr:cNvPr id="135" name="直線コネクタ 134"/>
        <xdr:cNvCxnSpPr/>
      </xdr:nvCxnSpPr>
      <xdr:spPr>
        <a:xfrm flipV="1">
          <a:off x="8750300" y="7233883"/>
          <a:ext cx="889000" cy="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153920</xdr:rowOff>
    </xdr:from>
    <xdr:to>
      <xdr:col>41</xdr:col>
      <xdr:colOff>101600</xdr:colOff>
      <xdr:row>42</xdr:row>
      <xdr:rowOff>84070</xdr:rowOff>
    </xdr:to>
    <xdr:sp macro="" textlink="">
      <xdr:nvSpPr>
        <xdr:cNvPr id="136" name="楕円 135"/>
        <xdr:cNvSpPr/>
      </xdr:nvSpPr>
      <xdr:spPr>
        <a:xfrm>
          <a:off x="7810500" y="718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33096</xdr:rowOff>
    </xdr:from>
    <xdr:to>
      <xdr:col>45</xdr:col>
      <xdr:colOff>177800</xdr:colOff>
      <xdr:row>42</xdr:row>
      <xdr:rowOff>33270</xdr:rowOff>
    </xdr:to>
    <xdr:cxnSp macro="">
      <xdr:nvCxnSpPr>
        <xdr:cNvPr id="137" name="直線コネクタ 136"/>
        <xdr:cNvCxnSpPr/>
      </xdr:nvCxnSpPr>
      <xdr:spPr>
        <a:xfrm flipV="1">
          <a:off x="7861300" y="7233996"/>
          <a:ext cx="889000" cy="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154015</xdr:rowOff>
    </xdr:from>
    <xdr:to>
      <xdr:col>36</xdr:col>
      <xdr:colOff>165100</xdr:colOff>
      <xdr:row>42</xdr:row>
      <xdr:rowOff>84165</xdr:rowOff>
    </xdr:to>
    <xdr:sp macro="" textlink="">
      <xdr:nvSpPr>
        <xdr:cNvPr id="138" name="楕円 137"/>
        <xdr:cNvSpPr/>
      </xdr:nvSpPr>
      <xdr:spPr>
        <a:xfrm>
          <a:off x="6921500" y="718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33270</xdr:rowOff>
    </xdr:from>
    <xdr:to>
      <xdr:col>41</xdr:col>
      <xdr:colOff>50800</xdr:colOff>
      <xdr:row>42</xdr:row>
      <xdr:rowOff>33365</xdr:rowOff>
    </xdr:to>
    <xdr:cxnSp macro="">
      <xdr:nvCxnSpPr>
        <xdr:cNvPr id="139" name="直線コネクタ 138"/>
        <xdr:cNvCxnSpPr/>
      </xdr:nvCxnSpPr>
      <xdr:spPr>
        <a:xfrm flipV="1">
          <a:off x="6972300" y="7234170"/>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75223</xdr:rowOff>
    </xdr:from>
    <xdr:ext cx="599010" cy="259045"/>
    <xdr:sp macro="" textlink="">
      <xdr:nvSpPr>
        <xdr:cNvPr id="140" name="n_1aveValue【道路】&#10;一人当たり延長"/>
        <xdr:cNvSpPr txBox="1"/>
      </xdr:nvSpPr>
      <xdr:spPr>
        <a:xfrm>
          <a:off x="9327094" y="6933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75680</xdr:rowOff>
    </xdr:from>
    <xdr:ext cx="599010" cy="259045"/>
    <xdr:sp macro="" textlink="">
      <xdr:nvSpPr>
        <xdr:cNvPr id="141" name="n_2aveValue【道路】&#10;一人当たり延長"/>
        <xdr:cNvSpPr txBox="1"/>
      </xdr:nvSpPr>
      <xdr:spPr>
        <a:xfrm>
          <a:off x="84507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99382</xdr:rowOff>
    </xdr:from>
    <xdr:ext cx="534377" cy="259045"/>
    <xdr:sp macro="" textlink="">
      <xdr:nvSpPr>
        <xdr:cNvPr id="142" name="n_3aveValue【道路】&#10;一人当たり延長"/>
        <xdr:cNvSpPr txBox="1"/>
      </xdr:nvSpPr>
      <xdr:spPr>
        <a:xfrm>
          <a:off x="7594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99743</xdr:rowOff>
    </xdr:from>
    <xdr:ext cx="534377" cy="259045"/>
    <xdr:sp macro="" textlink="">
      <xdr:nvSpPr>
        <xdr:cNvPr id="143" name="n_4aveValue【道路】&#10;一人当たり延長"/>
        <xdr:cNvSpPr txBox="1"/>
      </xdr:nvSpPr>
      <xdr:spPr>
        <a:xfrm>
          <a:off x="6705111" y="69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74910</xdr:rowOff>
    </xdr:from>
    <xdr:ext cx="534377" cy="259045"/>
    <xdr:sp macro="" textlink="">
      <xdr:nvSpPr>
        <xdr:cNvPr id="144" name="n_1mainValue【道路】&#10;一人当たり延長"/>
        <xdr:cNvSpPr txBox="1"/>
      </xdr:nvSpPr>
      <xdr:spPr>
        <a:xfrm>
          <a:off x="9359411" y="727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75023</xdr:rowOff>
    </xdr:from>
    <xdr:ext cx="534377" cy="259045"/>
    <xdr:sp macro="" textlink="">
      <xdr:nvSpPr>
        <xdr:cNvPr id="145" name="n_2mainValue【道路】&#10;一人当たり延長"/>
        <xdr:cNvSpPr txBox="1"/>
      </xdr:nvSpPr>
      <xdr:spPr>
        <a:xfrm>
          <a:off x="8483111" y="727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75197</xdr:rowOff>
    </xdr:from>
    <xdr:ext cx="534377" cy="259045"/>
    <xdr:sp macro="" textlink="">
      <xdr:nvSpPr>
        <xdr:cNvPr id="146" name="n_3mainValue【道路】&#10;一人当たり延長"/>
        <xdr:cNvSpPr txBox="1"/>
      </xdr:nvSpPr>
      <xdr:spPr>
        <a:xfrm>
          <a:off x="7594111" y="727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75292</xdr:rowOff>
    </xdr:from>
    <xdr:ext cx="534377" cy="259045"/>
    <xdr:sp macro="" textlink="">
      <xdr:nvSpPr>
        <xdr:cNvPr id="147" name="n_4mainValue【道路】&#10;一人当たり延長"/>
        <xdr:cNvSpPr txBox="1"/>
      </xdr:nvSpPr>
      <xdr:spPr>
        <a:xfrm>
          <a:off x="6705111" y="727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64</xdr:row>
      <xdr:rowOff>63681</xdr:rowOff>
    </xdr:to>
    <xdr:cxnSp macro="">
      <xdr:nvCxnSpPr>
        <xdr:cNvPr id="173" name="直線コネクタ 172"/>
        <xdr:cNvCxnSpPr/>
      </xdr:nvCxnSpPr>
      <xdr:spPr>
        <a:xfrm flipV="1">
          <a:off x="4634865" y="9545683"/>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67508</xdr:rowOff>
    </xdr:from>
    <xdr:ext cx="405111" cy="259045"/>
    <xdr:sp macro="" textlink="">
      <xdr:nvSpPr>
        <xdr:cNvPr id="174" name="【橋りょう・トンネル】&#10;有形固定資産減価償却率最小値テキスト"/>
        <xdr:cNvSpPr txBox="1"/>
      </xdr:nvSpPr>
      <xdr:spPr>
        <a:xfrm>
          <a:off x="4673600" y="1104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63681</xdr:rowOff>
    </xdr:from>
    <xdr:to>
      <xdr:col>24</xdr:col>
      <xdr:colOff>152400</xdr:colOff>
      <xdr:row>64</xdr:row>
      <xdr:rowOff>63681</xdr:rowOff>
    </xdr:to>
    <xdr:cxnSp macro="">
      <xdr:nvCxnSpPr>
        <xdr:cNvPr id="175" name="直線コネクタ 174"/>
        <xdr:cNvCxnSpPr/>
      </xdr:nvCxnSpPr>
      <xdr:spPr>
        <a:xfrm>
          <a:off x="4546600" y="1103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340478" cy="259045"/>
    <xdr:sp macro="" textlink="">
      <xdr:nvSpPr>
        <xdr:cNvPr id="176" name="【橋りょう・トンネル】&#10;有形固定資産減価償却率最大値テキスト"/>
        <xdr:cNvSpPr txBox="1"/>
      </xdr:nvSpPr>
      <xdr:spPr>
        <a:xfrm>
          <a:off x="4673600" y="932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77" name="直線コネクタ 176"/>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121937</xdr:rowOff>
    </xdr:from>
    <xdr:ext cx="405111" cy="259045"/>
    <xdr:sp macro="" textlink="">
      <xdr:nvSpPr>
        <xdr:cNvPr id="178" name="【橋りょう・トンネル】&#10;有形固定資産減価償却率平均値テキスト"/>
        <xdr:cNvSpPr txBox="1"/>
      </xdr:nvSpPr>
      <xdr:spPr>
        <a:xfrm>
          <a:off x="4673600" y="10408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143510</xdr:rowOff>
    </xdr:from>
    <xdr:to>
      <xdr:col>24</xdr:col>
      <xdr:colOff>114300</xdr:colOff>
      <xdr:row>61</xdr:row>
      <xdr:rowOff>73660</xdr:rowOff>
    </xdr:to>
    <xdr:sp macro="" textlink="">
      <xdr:nvSpPr>
        <xdr:cNvPr id="179" name="フローチャート: 判断 178"/>
        <xdr:cNvSpPr/>
      </xdr:nvSpPr>
      <xdr:spPr>
        <a:xfrm>
          <a:off x="45847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80" name="フローチャート: 判断 179"/>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1" name="フローチャート: 判断 180"/>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82" name="フローチャート: 判断 181"/>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53703</xdr:rowOff>
    </xdr:from>
    <xdr:to>
      <xdr:col>6</xdr:col>
      <xdr:colOff>38100</xdr:colOff>
      <xdr:row>60</xdr:row>
      <xdr:rowOff>155303</xdr:rowOff>
    </xdr:to>
    <xdr:sp macro="" textlink="">
      <xdr:nvSpPr>
        <xdr:cNvPr id="183" name="フローチャート: 判断 182"/>
        <xdr:cNvSpPr/>
      </xdr:nvSpPr>
      <xdr:spPr>
        <a:xfrm>
          <a:off x="1079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140244</xdr:rowOff>
    </xdr:from>
    <xdr:to>
      <xdr:col>24</xdr:col>
      <xdr:colOff>114300</xdr:colOff>
      <xdr:row>60</xdr:row>
      <xdr:rowOff>70394</xdr:rowOff>
    </xdr:to>
    <xdr:sp macro="" textlink="">
      <xdr:nvSpPr>
        <xdr:cNvPr id="189" name="楕円 188"/>
        <xdr:cNvSpPr/>
      </xdr:nvSpPr>
      <xdr:spPr>
        <a:xfrm>
          <a:off x="45847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163121</xdr:rowOff>
    </xdr:from>
    <xdr:ext cx="405111" cy="259045"/>
    <xdr:sp macro="" textlink="">
      <xdr:nvSpPr>
        <xdr:cNvPr id="190" name="【橋りょう・トンネル】&#10;有形固定資産減価償却率該当値テキスト"/>
        <xdr:cNvSpPr txBox="1"/>
      </xdr:nvSpPr>
      <xdr:spPr>
        <a:xfrm>
          <a:off x="4673600" y="10107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125549</xdr:rowOff>
    </xdr:from>
    <xdr:to>
      <xdr:col>20</xdr:col>
      <xdr:colOff>38100</xdr:colOff>
      <xdr:row>60</xdr:row>
      <xdr:rowOff>55699</xdr:rowOff>
    </xdr:to>
    <xdr:sp macro="" textlink="">
      <xdr:nvSpPr>
        <xdr:cNvPr id="191" name="楕円 190"/>
        <xdr:cNvSpPr/>
      </xdr:nvSpPr>
      <xdr:spPr>
        <a:xfrm>
          <a:off x="3746500" y="1024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4899</xdr:rowOff>
    </xdr:from>
    <xdr:to>
      <xdr:col>24</xdr:col>
      <xdr:colOff>63500</xdr:colOff>
      <xdr:row>60</xdr:row>
      <xdr:rowOff>19594</xdr:rowOff>
    </xdr:to>
    <xdr:cxnSp macro="">
      <xdr:nvCxnSpPr>
        <xdr:cNvPr id="192" name="直線コネクタ 191"/>
        <xdr:cNvCxnSpPr/>
      </xdr:nvCxnSpPr>
      <xdr:spPr>
        <a:xfrm>
          <a:off x="3797300" y="10291899"/>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40640</xdr:rowOff>
    </xdr:from>
    <xdr:to>
      <xdr:col>15</xdr:col>
      <xdr:colOff>101600</xdr:colOff>
      <xdr:row>60</xdr:row>
      <xdr:rowOff>142240</xdr:rowOff>
    </xdr:to>
    <xdr:sp macro="" textlink="">
      <xdr:nvSpPr>
        <xdr:cNvPr id="193" name="楕円 192"/>
        <xdr:cNvSpPr/>
      </xdr:nvSpPr>
      <xdr:spPr>
        <a:xfrm>
          <a:off x="2857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4899</xdr:rowOff>
    </xdr:from>
    <xdr:to>
      <xdr:col>19</xdr:col>
      <xdr:colOff>177800</xdr:colOff>
      <xdr:row>60</xdr:row>
      <xdr:rowOff>91440</xdr:rowOff>
    </xdr:to>
    <xdr:cxnSp macro="">
      <xdr:nvCxnSpPr>
        <xdr:cNvPr id="194" name="直線コネクタ 193"/>
        <xdr:cNvCxnSpPr/>
      </xdr:nvCxnSpPr>
      <xdr:spPr>
        <a:xfrm flipV="1">
          <a:off x="2908300" y="10291899"/>
          <a:ext cx="889000" cy="8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16147</xdr:rowOff>
    </xdr:from>
    <xdr:to>
      <xdr:col>10</xdr:col>
      <xdr:colOff>165100</xdr:colOff>
      <xdr:row>60</xdr:row>
      <xdr:rowOff>117747</xdr:rowOff>
    </xdr:to>
    <xdr:sp macro="" textlink="">
      <xdr:nvSpPr>
        <xdr:cNvPr id="195" name="楕円 194"/>
        <xdr:cNvSpPr/>
      </xdr:nvSpPr>
      <xdr:spPr>
        <a:xfrm>
          <a:off x="19685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66947</xdr:rowOff>
    </xdr:from>
    <xdr:to>
      <xdr:col>15</xdr:col>
      <xdr:colOff>50800</xdr:colOff>
      <xdr:row>60</xdr:row>
      <xdr:rowOff>91440</xdr:rowOff>
    </xdr:to>
    <xdr:cxnSp macro="">
      <xdr:nvCxnSpPr>
        <xdr:cNvPr id="196" name="直線コネクタ 195"/>
        <xdr:cNvCxnSpPr/>
      </xdr:nvCxnSpPr>
      <xdr:spPr>
        <a:xfrm>
          <a:off x="2019300" y="1035394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166370</xdr:rowOff>
    </xdr:from>
    <xdr:to>
      <xdr:col>6</xdr:col>
      <xdr:colOff>38100</xdr:colOff>
      <xdr:row>60</xdr:row>
      <xdr:rowOff>96520</xdr:rowOff>
    </xdr:to>
    <xdr:sp macro="" textlink="">
      <xdr:nvSpPr>
        <xdr:cNvPr id="197" name="楕円 196"/>
        <xdr:cNvSpPr/>
      </xdr:nvSpPr>
      <xdr:spPr>
        <a:xfrm>
          <a:off x="1079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45720</xdr:rowOff>
    </xdr:from>
    <xdr:to>
      <xdr:col>10</xdr:col>
      <xdr:colOff>114300</xdr:colOff>
      <xdr:row>60</xdr:row>
      <xdr:rowOff>66947</xdr:rowOff>
    </xdr:to>
    <xdr:cxnSp macro="">
      <xdr:nvCxnSpPr>
        <xdr:cNvPr id="198" name="直線コネクタ 197"/>
        <xdr:cNvCxnSpPr/>
      </xdr:nvCxnSpPr>
      <xdr:spPr>
        <a:xfrm>
          <a:off x="1130300" y="1033272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50092</xdr:rowOff>
    </xdr:from>
    <xdr:ext cx="405111" cy="259045"/>
    <xdr:sp macro="" textlink="">
      <xdr:nvSpPr>
        <xdr:cNvPr id="199" name="n_1aveValue【橋りょう・トンネル】&#10;有形固定資産減価償却率"/>
        <xdr:cNvSpPr txBox="1"/>
      </xdr:nvSpPr>
      <xdr:spPr>
        <a:xfrm>
          <a:off x="35820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4371</xdr:rowOff>
    </xdr:from>
    <xdr:ext cx="405111" cy="259045"/>
    <xdr:sp macro="" textlink="">
      <xdr:nvSpPr>
        <xdr:cNvPr id="200" name="n_2aveValue【橋りょう・トンネル】&#10;有形固定資産減価償却率"/>
        <xdr:cNvSpPr txBox="1"/>
      </xdr:nvSpPr>
      <xdr:spPr>
        <a:xfrm>
          <a:off x="2705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xdr:rowOff>
    </xdr:from>
    <xdr:ext cx="405111" cy="259045"/>
    <xdr:sp macro="" textlink="">
      <xdr:nvSpPr>
        <xdr:cNvPr id="201" name="n_3aveValue【橋りょう・トンネル】&#10;有形固定資産減価償却率"/>
        <xdr:cNvSpPr txBox="1"/>
      </xdr:nvSpPr>
      <xdr:spPr>
        <a:xfrm>
          <a:off x="1816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146430</xdr:rowOff>
    </xdr:from>
    <xdr:ext cx="405111" cy="259045"/>
    <xdr:sp macro="" textlink="">
      <xdr:nvSpPr>
        <xdr:cNvPr id="202" name="n_4aveValue【橋りょう・トンネル】&#10;有形固定資産減価償却率"/>
        <xdr:cNvSpPr txBox="1"/>
      </xdr:nvSpPr>
      <xdr:spPr>
        <a:xfrm>
          <a:off x="9277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72226</xdr:rowOff>
    </xdr:from>
    <xdr:ext cx="405111" cy="259045"/>
    <xdr:sp macro="" textlink="">
      <xdr:nvSpPr>
        <xdr:cNvPr id="203" name="n_1mainValue【橋りょう・トンネル】&#10;有形固定資産減価償却率"/>
        <xdr:cNvSpPr txBox="1"/>
      </xdr:nvSpPr>
      <xdr:spPr>
        <a:xfrm>
          <a:off x="3582044" y="1001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158767</xdr:rowOff>
    </xdr:from>
    <xdr:ext cx="405111" cy="259045"/>
    <xdr:sp macro="" textlink="">
      <xdr:nvSpPr>
        <xdr:cNvPr id="204" name="n_2mainValue【橋りょう・トンネル】&#10;有形固定資産減価償却率"/>
        <xdr:cNvSpPr txBox="1"/>
      </xdr:nvSpPr>
      <xdr:spPr>
        <a:xfrm>
          <a:off x="2705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134274</xdr:rowOff>
    </xdr:from>
    <xdr:ext cx="405111" cy="259045"/>
    <xdr:sp macro="" textlink="">
      <xdr:nvSpPr>
        <xdr:cNvPr id="205" name="n_3mainValue【橋りょう・トンネル】&#10;有形固定資産減価償却率"/>
        <xdr:cNvSpPr txBox="1"/>
      </xdr:nvSpPr>
      <xdr:spPr>
        <a:xfrm>
          <a:off x="18167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113047</xdr:rowOff>
    </xdr:from>
    <xdr:ext cx="405111" cy="259045"/>
    <xdr:sp macro="" textlink="">
      <xdr:nvSpPr>
        <xdr:cNvPr id="206" name="n_4mainValue【橋りょう・トンネル】&#10;有形固定資産減価償却率"/>
        <xdr:cNvSpPr txBox="1"/>
      </xdr:nvSpPr>
      <xdr:spPr>
        <a:xfrm>
          <a:off x="927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0" name="テキスト ボックス 219"/>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42724</xdr:rowOff>
    </xdr:from>
    <xdr:to>
      <xdr:col>54</xdr:col>
      <xdr:colOff>189865</xdr:colOff>
      <xdr:row>63</xdr:row>
      <xdr:rowOff>170011</xdr:rowOff>
    </xdr:to>
    <xdr:cxnSp macro="">
      <xdr:nvCxnSpPr>
        <xdr:cNvPr id="228" name="直線コネクタ 227"/>
        <xdr:cNvCxnSpPr/>
      </xdr:nvCxnSpPr>
      <xdr:spPr>
        <a:xfrm flipV="1">
          <a:off x="10476865" y="9643924"/>
          <a:ext cx="0" cy="132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2388</xdr:rowOff>
    </xdr:from>
    <xdr:ext cx="469744" cy="259045"/>
    <xdr:sp macro="" textlink="">
      <xdr:nvSpPr>
        <xdr:cNvPr id="229" name="【橋りょう・トンネル】&#10;一人当たり有形固定資産（償却資産）額最小値テキスト"/>
        <xdr:cNvSpPr txBox="1"/>
      </xdr:nvSpPr>
      <xdr:spPr>
        <a:xfrm>
          <a:off x="10515600" y="109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170011</xdr:rowOff>
    </xdr:from>
    <xdr:to>
      <xdr:col>55</xdr:col>
      <xdr:colOff>88900</xdr:colOff>
      <xdr:row>63</xdr:row>
      <xdr:rowOff>170011</xdr:rowOff>
    </xdr:to>
    <xdr:cxnSp macro="">
      <xdr:nvCxnSpPr>
        <xdr:cNvPr id="230" name="直線コネクタ 229"/>
        <xdr:cNvCxnSpPr/>
      </xdr:nvCxnSpPr>
      <xdr:spPr>
        <a:xfrm>
          <a:off x="10388600" y="1097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160851</xdr:rowOff>
    </xdr:from>
    <xdr:ext cx="690189" cy="259045"/>
    <xdr:sp macro="" textlink="">
      <xdr:nvSpPr>
        <xdr:cNvPr id="231" name="【橋りょう・トンネル】&#10;一人当たり有形固定資産（償却資産）額最大値テキスト"/>
        <xdr:cNvSpPr txBox="1"/>
      </xdr:nvSpPr>
      <xdr:spPr>
        <a:xfrm>
          <a:off x="10515600" y="94191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42724</xdr:rowOff>
    </xdr:from>
    <xdr:to>
      <xdr:col>55</xdr:col>
      <xdr:colOff>88900</xdr:colOff>
      <xdr:row>56</xdr:row>
      <xdr:rowOff>42724</xdr:rowOff>
    </xdr:to>
    <xdr:cxnSp macro="">
      <xdr:nvCxnSpPr>
        <xdr:cNvPr id="232" name="直線コネクタ 231"/>
        <xdr:cNvCxnSpPr/>
      </xdr:nvCxnSpPr>
      <xdr:spPr>
        <a:xfrm>
          <a:off x="10388600" y="964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69289</xdr:rowOff>
    </xdr:from>
    <xdr:ext cx="599010" cy="259045"/>
    <xdr:sp macro="" textlink="">
      <xdr:nvSpPr>
        <xdr:cNvPr id="233" name="【橋りょう・トンネル】&#10;一人当たり有形固定資産（償却資産）額平均値テキスト"/>
        <xdr:cNvSpPr txBox="1"/>
      </xdr:nvSpPr>
      <xdr:spPr>
        <a:xfrm>
          <a:off x="10515600" y="10527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46412</xdr:rowOff>
    </xdr:from>
    <xdr:to>
      <xdr:col>55</xdr:col>
      <xdr:colOff>50800</xdr:colOff>
      <xdr:row>62</xdr:row>
      <xdr:rowOff>148012</xdr:rowOff>
    </xdr:to>
    <xdr:sp macro="" textlink="">
      <xdr:nvSpPr>
        <xdr:cNvPr id="234" name="フローチャート: 判断 233"/>
        <xdr:cNvSpPr/>
      </xdr:nvSpPr>
      <xdr:spPr>
        <a:xfrm>
          <a:off x="10426700" y="10676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78174</xdr:rowOff>
    </xdr:from>
    <xdr:to>
      <xdr:col>50</xdr:col>
      <xdr:colOff>165100</xdr:colOff>
      <xdr:row>63</xdr:row>
      <xdr:rowOff>8324</xdr:rowOff>
    </xdr:to>
    <xdr:sp macro="" textlink="">
      <xdr:nvSpPr>
        <xdr:cNvPr id="235" name="フローチャート: 判断 234"/>
        <xdr:cNvSpPr/>
      </xdr:nvSpPr>
      <xdr:spPr>
        <a:xfrm>
          <a:off x="9588500" y="1070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42657</xdr:rowOff>
    </xdr:from>
    <xdr:to>
      <xdr:col>46</xdr:col>
      <xdr:colOff>38100</xdr:colOff>
      <xdr:row>62</xdr:row>
      <xdr:rowOff>144257</xdr:rowOff>
    </xdr:to>
    <xdr:sp macro="" textlink="">
      <xdr:nvSpPr>
        <xdr:cNvPr id="236" name="フローチャート: 判断 235"/>
        <xdr:cNvSpPr/>
      </xdr:nvSpPr>
      <xdr:spPr>
        <a:xfrm>
          <a:off x="8699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28473</xdr:rowOff>
    </xdr:from>
    <xdr:to>
      <xdr:col>41</xdr:col>
      <xdr:colOff>101600</xdr:colOff>
      <xdr:row>62</xdr:row>
      <xdr:rowOff>130073</xdr:rowOff>
    </xdr:to>
    <xdr:sp macro="" textlink="">
      <xdr:nvSpPr>
        <xdr:cNvPr id="237" name="フローチャート: 判断 236"/>
        <xdr:cNvSpPr/>
      </xdr:nvSpPr>
      <xdr:spPr>
        <a:xfrm>
          <a:off x="7810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53794</xdr:rowOff>
    </xdr:from>
    <xdr:to>
      <xdr:col>36</xdr:col>
      <xdr:colOff>165100</xdr:colOff>
      <xdr:row>62</xdr:row>
      <xdr:rowOff>155394</xdr:rowOff>
    </xdr:to>
    <xdr:sp macro="" textlink="">
      <xdr:nvSpPr>
        <xdr:cNvPr id="238" name="フローチャート: 判断 237"/>
        <xdr:cNvSpPr/>
      </xdr:nvSpPr>
      <xdr:spPr>
        <a:xfrm>
          <a:off x="6921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125962</xdr:rowOff>
    </xdr:from>
    <xdr:to>
      <xdr:col>55</xdr:col>
      <xdr:colOff>50800</xdr:colOff>
      <xdr:row>63</xdr:row>
      <xdr:rowOff>56112</xdr:rowOff>
    </xdr:to>
    <xdr:sp macro="" textlink="">
      <xdr:nvSpPr>
        <xdr:cNvPr id="244" name="楕円 243"/>
        <xdr:cNvSpPr/>
      </xdr:nvSpPr>
      <xdr:spPr>
        <a:xfrm>
          <a:off x="10426700" y="1075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104389</xdr:rowOff>
    </xdr:from>
    <xdr:ext cx="599010" cy="259045"/>
    <xdr:sp macro="" textlink="">
      <xdr:nvSpPr>
        <xdr:cNvPr id="245" name="【橋りょう・トンネル】&#10;一人当たり有形固定資産（償却資産）額該当値テキスト"/>
        <xdr:cNvSpPr txBox="1"/>
      </xdr:nvSpPr>
      <xdr:spPr>
        <a:xfrm>
          <a:off x="10515600" y="10734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129973</xdr:rowOff>
    </xdr:from>
    <xdr:to>
      <xdr:col>50</xdr:col>
      <xdr:colOff>165100</xdr:colOff>
      <xdr:row>63</xdr:row>
      <xdr:rowOff>60123</xdr:rowOff>
    </xdr:to>
    <xdr:sp macro="" textlink="">
      <xdr:nvSpPr>
        <xdr:cNvPr id="246" name="楕円 245"/>
        <xdr:cNvSpPr/>
      </xdr:nvSpPr>
      <xdr:spPr>
        <a:xfrm>
          <a:off x="9588500" y="1075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5312</xdr:rowOff>
    </xdr:from>
    <xdr:to>
      <xdr:col>55</xdr:col>
      <xdr:colOff>0</xdr:colOff>
      <xdr:row>63</xdr:row>
      <xdr:rowOff>9323</xdr:rowOff>
    </xdr:to>
    <xdr:cxnSp macro="">
      <xdr:nvCxnSpPr>
        <xdr:cNvPr id="247" name="直線コネクタ 246"/>
        <xdr:cNvCxnSpPr/>
      </xdr:nvCxnSpPr>
      <xdr:spPr>
        <a:xfrm flipV="1">
          <a:off x="9639300" y="10806662"/>
          <a:ext cx="838200" cy="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159120</xdr:rowOff>
    </xdr:from>
    <xdr:to>
      <xdr:col>46</xdr:col>
      <xdr:colOff>38100</xdr:colOff>
      <xdr:row>63</xdr:row>
      <xdr:rowOff>89270</xdr:rowOff>
    </xdr:to>
    <xdr:sp macro="" textlink="">
      <xdr:nvSpPr>
        <xdr:cNvPr id="248" name="楕円 247"/>
        <xdr:cNvSpPr/>
      </xdr:nvSpPr>
      <xdr:spPr>
        <a:xfrm>
          <a:off x="8699500" y="1078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9323</xdr:rowOff>
    </xdr:from>
    <xdr:to>
      <xdr:col>50</xdr:col>
      <xdr:colOff>114300</xdr:colOff>
      <xdr:row>63</xdr:row>
      <xdr:rowOff>38470</xdr:rowOff>
    </xdr:to>
    <xdr:cxnSp macro="">
      <xdr:nvCxnSpPr>
        <xdr:cNvPr id="249" name="直線コネクタ 248"/>
        <xdr:cNvCxnSpPr/>
      </xdr:nvCxnSpPr>
      <xdr:spPr>
        <a:xfrm flipV="1">
          <a:off x="8750300" y="10810673"/>
          <a:ext cx="8890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162011</xdr:rowOff>
    </xdr:from>
    <xdr:to>
      <xdr:col>41</xdr:col>
      <xdr:colOff>101600</xdr:colOff>
      <xdr:row>63</xdr:row>
      <xdr:rowOff>92161</xdr:rowOff>
    </xdr:to>
    <xdr:sp macro="" textlink="">
      <xdr:nvSpPr>
        <xdr:cNvPr id="250" name="楕円 249"/>
        <xdr:cNvSpPr/>
      </xdr:nvSpPr>
      <xdr:spPr>
        <a:xfrm>
          <a:off x="7810500" y="1079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38470</xdr:rowOff>
    </xdr:from>
    <xdr:to>
      <xdr:col>45</xdr:col>
      <xdr:colOff>177800</xdr:colOff>
      <xdr:row>63</xdr:row>
      <xdr:rowOff>41361</xdr:rowOff>
    </xdr:to>
    <xdr:cxnSp macro="">
      <xdr:nvCxnSpPr>
        <xdr:cNvPr id="251" name="直線コネクタ 250"/>
        <xdr:cNvCxnSpPr/>
      </xdr:nvCxnSpPr>
      <xdr:spPr>
        <a:xfrm flipV="1">
          <a:off x="7861300" y="10839820"/>
          <a:ext cx="889000" cy="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165368</xdr:rowOff>
    </xdr:from>
    <xdr:to>
      <xdr:col>36</xdr:col>
      <xdr:colOff>165100</xdr:colOff>
      <xdr:row>63</xdr:row>
      <xdr:rowOff>95518</xdr:rowOff>
    </xdr:to>
    <xdr:sp macro="" textlink="">
      <xdr:nvSpPr>
        <xdr:cNvPr id="252" name="楕円 251"/>
        <xdr:cNvSpPr/>
      </xdr:nvSpPr>
      <xdr:spPr>
        <a:xfrm>
          <a:off x="6921500" y="1079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41361</xdr:rowOff>
    </xdr:from>
    <xdr:to>
      <xdr:col>41</xdr:col>
      <xdr:colOff>50800</xdr:colOff>
      <xdr:row>63</xdr:row>
      <xdr:rowOff>44718</xdr:rowOff>
    </xdr:to>
    <xdr:cxnSp macro="">
      <xdr:nvCxnSpPr>
        <xdr:cNvPr id="253" name="直線コネクタ 252"/>
        <xdr:cNvCxnSpPr/>
      </xdr:nvCxnSpPr>
      <xdr:spPr>
        <a:xfrm flipV="1">
          <a:off x="6972300" y="10842711"/>
          <a:ext cx="889000" cy="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24851</xdr:rowOff>
    </xdr:from>
    <xdr:ext cx="599010" cy="259045"/>
    <xdr:sp macro="" textlink="">
      <xdr:nvSpPr>
        <xdr:cNvPr id="254" name="n_1aveValue【橋りょう・トンネル】&#10;一人当たり有形固定資産（償却資産）額"/>
        <xdr:cNvSpPr txBox="1"/>
      </xdr:nvSpPr>
      <xdr:spPr>
        <a:xfrm>
          <a:off x="9327095" y="10483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160784</xdr:rowOff>
    </xdr:from>
    <xdr:ext cx="599010" cy="259045"/>
    <xdr:sp macro="" textlink="">
      <xdr:nvSpPr>
        <xdr:cNvPr id="255" name="n_2aveValue【橋りょう・トンネル】&#10;一人当たり有形固定資産（償却資産）額"/>
        <xdr:cNvSpPr txBox="1"/>
      </xdr:nvSpPr>
      <xdr:spPr>
        <a:xfrm>
          <a:off x="8450795" y="1044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146600</xdr:rowOff>
    </xdr:from>
    <xdr:ext cx="599010" cy="259045"/>
    <xdr:sp macro="" textlink="">
      <xdr:nvSpPr>
        <xdr:cNvPr id="256" name="n_3aveValue【橋りょう・トンネル】&#10;一人当たり有形固定資産（償却資産）額"/>
        <xdr:cNvSpPr txBox="1"/>
      </xdr:nvSpPr>
      <xdr:spPr>
        <a:xfrm>
          <a:off x="7561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471</xdr:rowOff>
    </xdr:from>
    <xdr:ext cx="599010" cy="259045"/>
    <xdr:sp macro="" textlink="">
      <xdr:nvSpPr>
        <xdr:cNvPr id="257" name="n_4aveValue【橋りょう・トンネル】&#10;一人当たり有形固定資産（償却資産）額"/>
        <xdr:cNvSpPr txBox="1"/>
      </xdr:nvSpPr>
      <xdr:spPr>
        <a:xfrm>
          <a:off x="6672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51250</xdr:rowOff>
    </xdr:from>
    <xdr:ext cx="599010" cy="259045"/>
    <xdr:sp macro="" textlink="">
      <xdr:nvSpPr>
        <xdr:cNvPr id="258" name="n_1mainValue【橋りょう・トンネル】&#10;一人当たり有形固定資産（償却資産）額"/>
        <xdr:cNvSpPr txBox="1"/>
      </xdr:nvSpPr>
      <xdr:spPr>
        <a:xfrm>
          <a:off x="9327095" y="1085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80397</xdr:rowOff>
    </xdr:from>
    <xdr:ext cx="599010" cy="259045"/>
    <xdr:sp macro="" textlink="">
      <xdr:nvSpPr>
        <xdr:cNvPr id="259" name="n_2mainValue【橋りょう・トンネル】&#10;一人当たり有形固定資産（償却資産）額"/>
        <xdr:cNvSpPr txBox="1"/>
      </xdr:nvSpPr>
      <xdr:spPr>
        <a:xfrm>
          <a:off x="8450795" y="10881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83288</xdr:rowOff>
    </xdr:from>
    <xdr:ext cx="599010" cy="259045"/>
    <xdr:sp macro="" textlink="">
      <xdr:nvSpPr>
        <xdr:cNvPr id="260" name="n_3mainValue【橋りょう・トンネル】&#10;一人当たり有形固定資産（償却資産）額"/>
        <xdr:cNvSpPr txBox="1"/>
      </xdr:nvSpPr>
      <xdr:spPr>
        <a:xfrm>
          <a:off x="7561795" y="10884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86645</xdr:rowOff>
    </xdr:from>
    <xdr:ext cx="599010" cy="259045"/>
    <xdr:sp macro="" textlink="">
      <xdr:nvSpPr>
        <xdr:cNvPr id="261" name="n_4mainValue【橋りょう・トンネル】&#10;一人当たり有形固定資産（償却資産）額"/>
        <xdr:cNvSpPr txBox="1"/>
      </xdr:nvSpPr>
      <xdr:spPr>
        <a:xfrm>
          <a:off x="6672795" y="10887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23405</xdr:rowOff>
    </xdr:from>
    <xdr:to>
      <xdr:col>24</xdr:col>
      <xdr:colOff>62865</xdr:colOff>
      <xdr:row>86</xdr:row>
      <xdr:rowOff>168729</xdr:rowOff>
    </xdr:to>
    <xdr:cxnSp macro="">
      <xdr:nvCxnSpPr>
        <xdr:cNvPr id="287" name="直線コネクタ 286"/>
        <xdr:cNvCxnSpPr/>
      </xdr:nvCxnSpPr>
      <xdr:spPr>
        <a:xfrm flipV="1">
          <a:off x="4634865" y="13396505"/>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141532</xdr:rowOff>
    </xdr:from>
    <xdr:ext cx="340478" cy="259045"/>
    <xdr:sp macro="" textlink="">
      <xdr:nvSpPr>
        <xdr:cNvPr id="290" name="【公営住宅】&#10;有形固定資産減価償却率最大値テキスト"/>
        <xdr:cNvSpPr txBox="1"/>
      </xdr:nvSpPr>
      <xdr:spPr>
        <a:xfrm>
          <a:off x="4673600" y="13171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23405</xdr:rowOff>
    </xdr:from>
    <xdr:to>
      <xdr:col>24</xdr:col>
      <xdr:colOff>152400</xdr:colOff>
      <xdr:row>78</xdr:row>
      <xdr:rowOff>23405</xdr:rowOff>
    </xdr:to>
    <xdr:cxnSp macro="">
      <xdr:nvCxnSpPr>
        <xdr:cNvPr id="291" name="直線コネクタ 290"/>
        <xdr:cNvCxnSpPr/>
      </xdr:nvCxnSpPr>
      <xdr:spPr>
        <a:xfrm>
          <a:off x="4546600" y="133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68959</xdr:rowOff>
    </xdr:from>
    <xdr:ext cx="405111" cy="259045"/>
    <xdr:sp macro="" textlink="">
      <xdr:nvSpPr>
        <xdr:cNvPr id="292" name="【公営住宅】&#10;有形固定資産減価償却率平均値テキスト"/>
        <xdr:cNvSpPr txBox="1"/>
      </xdr:nvSpPr>
      <xdr:spPr>
        <a:xfrm>
          <a:off x="4673600" y="141278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46082</xdr:rowOff>
    </xdr:from>
    <xdr:to>
      <xdr:col>24</xdr:col>
      <xdr:colOff>114300</xdr:colOff>
      <xdr:row>83</xdr:row>
      <xdr:rowOff>147682</xdr:rowOff>
    </xdr:to>
    <xdr:sp macro="" textlink="">
      <xdr:nvSpPr>
        <xdr:cNvPr id="293" name="フローチャート: 判断 292"/>
        <xdr:cNvSpPr/>
      </xdr:nvSpPr>
      <xdr:spPr>
        <a:xfrm>
          <a:off x="45847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94" name="フローチャート: 判断 293"/>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95" name="フローチャート: 判断 294"/>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85</xdr:row>
      <xdr:rowOff>44450</xdr:rowOff>
    </xdr:from>
    <xdr:to>
      <xdr:col>10</xdr:col>
      <xdr:colOff>165100</xdr:colOff>
      <xdr:row>85</xdr:row>
      <xdr:rowOff>146050</xdr:rowOff>
    </xdr:to>
    <xdr:sp macro="" textlink="">
      <xdr:nvSpPr>
        <xdr:cNvPr id="296" name="フローチャート: 判断 295"/>
        <xdr:cNvSpPr/>
      </xdr:nvSpPr>
      <xdr:spPr>
        <a:xfrm>
          <a:off x="1968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119562</xdr:rowOff>
    </xdr:from>
    <xdr:to>
      <xdr:col>6</xdr:col>
      <xdr:colOff>38100</xdr:colOff>
      <xdr:row>83</xdr:row>
      <xdr:rowOff>49712</xdr:rowOff>
    </xdr:to>
    <xdr:sp macro="" textlink="">
      <xdr:nvSpPr>
        <xdr:cNvPr id="297" name="フローチャート: 判断 296"/>
        <xdr:cNvSpPr/>
      </xdr:nvSpPr>
      <xdr:spPr>
        <a:xfrm>
          <a:off x="1079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117929</xdr:rowOff>
    </xdr:from>
    <xdr:to>
      <xdr:col>24</xdr:col>
      <xdr:colOff>114300</xdr:colOff>
      <xdr:row>87</xdr:row>
      <xdr:rowOff>48079</xdr:rowOff>
    </xdr:to>
    <xdr:sp macro="" textlink="">
      <xdr:nvSpPr>
        <xdr:cNvPr id="303" name="楕円 302"/>
        <xdr:cNvSpPr/>
      </xdr:nvSpPr>
      <xdr:spPr>
        <a:xfrm>
          <a:off x="4584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32856</xdr:rowOff>
    </xdr:from>
    <xdr:ext cx="469744" cy="259045"/>
    <xdr:sp macro="" textlink="">
      <xdr:nvSpPr>
        <xdr:cNvPr id="304" name="【公営住宅】&#10;有形固定資産減価償却率該当値テキスト"/>
        <xdr:cNvSpPr txBox="1"/>
      </xdr:nvSpPr>
      <xdr:spPr>
        <a:xfrm>
          <a:off x="4673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117929</xdr:rowOff>
    </xdr:from>
    <xdr:to>
      <xdr:col>20</xdr:col>
      <xdr:colOff>38100</xdr:colOff>
      <xdr:row>87</xdr:row>
      <xdr:rowOff>48079</xdr:rowOff>
    </xdr:to>
    <xdr:sp macro="" textlink="">
      <xdr:nvSpPr>
        <xdr:cNvPr id="305" name="楕円 304"/>
        <xdr:cNvSpPr/>
      </xdr:nvSpPr>
      <xdr:spPr>
        <a:xfrm>
          <a:off x="3746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168729</xdr:rowOff>
    </xdr:from>
    <xdr:to>
      <xdr:col>24</xdr:col>
      <xdr:colOff>63500</xdr:colOff>
      <xdr:row>86</xdr:row>
      <xdr:rowOff>168729</xdr:rowOff>
    </xdr:to>
    <xdr:cxnSp macro="">
      <xdr:nvCxnSpPr>
        <xdr:cNvPr id="306" name="直線コネクタ 305"/>
        <xdr:cNvCxnSpPr/>
      </xdr:nvCxnSpPr>
      <xdr:spPr>
        <a:xfrm>
          <a:off x="3797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117929</xdr:rowOff>
    </xdr:from>
    <xdr:to>
      <xdr:col>15</xdr:col>
      <xdr:colOff>101600</xdr:colOff>
      <xdr:row>87</xdr:row>
      <xdr:rowOff>48079</xdr:rowOff>
    </xdr:to>
    <xdr:sp macro="" textlink="">
      <xdr:nvSpPr>
        <xdr:cNvPr id="307" name="楕円 306"/>
        <xdr:cNvSpPr/>
      </xdr:nvSpPr>
      <xdr:spPr>
        <a:xfrm>
          <a:off x="2857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168729</xdr:rowOff>
    </xdr:from>
    <xdr:to>
      <xdr:col>19</xdr:col>
      <xdr:colOff>177800</xdr:colOff>
      <xdr:row>86</xdr:row>
      <xdr:rowOff>168729</xdr:rowOff>
    </xdr:to>
    <xdr:cxnSp macro="">
      <xdr:nvCxnSpPr>
        <xdr:cNvPr id="308" name="直線コネクタ 307"/>
        <xdr:cNvCxnSpPr/>
      </xdr:nvCxnSpPr>
      <xdr:spPr>
        <a:xfrm>
          <a:off x="2908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117929</xdr:rowOff>
    </xdr:from>
    <xdr:to>
      <xdr:col>10</xdr:col>
      <xdr:colOff>165100</xdr:colOff>
      <xdr:row>87</xdr:row>
      <xdr:rowOff>48079</xdr:rowOff>
    </xdr:to>
    <xdr:sp macro="" textlink="">
      <xdr:nvSpPr>
        <xdr:cNvPr id="309" name="楕円 308"/>
        <xdr:cNvSpPr/>
      </xdr:nvSpPr>
      <xdr:spPr>
        <a:xfrm>
          <a:off x="1968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168729</xdr:rowOff>
    </xdr:from>
    <xdr:to>
      <xdr:col>15</xdr:col>
      <xdr:colOff>50800</xdr:colOff>
      <xdr:row>86</xdr:row>
      <xdr:rowOff>168729</xdr:rowOff>
    </xdr:to>
    <xdr:cxnSp macro="">
      <xdr:nvCxnSpPr>
        <xdr:cNvPr id="310" name="直線コネクタ 309"/>
        <xdr:cNvCxnSpPr/>
      </xdr:nvCxnSpPr>
      <xdr:spPr>
        <a:xfrm>
          <a:off x="2019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117929</xdr:rowOff>
    </xdr:from>
    <xdr:to>
      <xdr:col>6</xdr:col>
      <xdr:colOff>38100</xdr:colOff>
      <xdr:row>87</xdr:row>
      <xdr:rowOff>48079</xdr:rowOff>
    </xdr:to>
    <xdr:sp macro="" textlink="">
      <xdr:nvSpPr>
        <xdr:cNvPr id="311" name="楕円 310"/>
        <xdr:cNvSpPr/>
      </xdr:nvSpPr>
      <xdr:spPr>
        <a:xfrm>
          <a:off x="1079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168729</xdr:rowOff>
    </xdr:from>
    <xdr:to>
      <xdr:col>10</xdr:col>
      <xdr:colOff>114300</xdr:colOff>
      <xdr:row>86</xdr:row>
      <xdr:rowOff>168729</xdr:rowOff>
    </xdr:to>
    <xdr:cxnSp macro="">
      <xdr:nvCxnSpPr>
        <xdr:cNvPr id="312" name="直線コネクタ 311"/>
        <xdr:cNvCxnSpPr/>
      </xdr:nvCxnSpPr>
      <xdr:spPr>
        <a:xfrm>
          <a:off x="1130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139716</xdr:rowOff>
    </xdr:from>
    <xdr:ext cx="405111" cy="259045"/>
    <xdr:sp macro="" textlink="">
      <xdr:nvSpPr>
        <xdr:cNvPr id="313" name="n_1aveValue【公営住宅】&#10;有形固定資産減価償却率"/>
        <xdr:cNvSpPr txBox="1"/>
      </xdr:nvSpPr>
      <xdr:spPr>
        <a:xfrm>
          <a:off x="35820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152779</xdr:rowOff>
    </xdr:from>
    <xdr:ext cx="405111" cy="259045"/>
    <xdr:sp macro="" textlink="">
      <xdr:nvSpPr>
        <xdr:cNvPr id="314" name="n_2aveValue【公営住宅】&#10;有形固定資産減価償却率"/>
        <xdr:cNvSpPr txBox="1"/>
      </xdr:nvSpPr>
      <xdr:spPr>
        <a:xfrm>
          <a:off x="2705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162577</xdr:rowOff>
    </xdr:from>
    <xdr:ext cx="405111" cy="259045"/>
    <xdr:sp macro="" textlink="">
      <xdr:nvSpPr>
        <xdr:cNvPr id="315" name="n_3aveValue【公営住宅】&#10;有形固定資産減価償却率"/>
        <xdr:cNvSpPr txBox="1"/>
      </xdr:nvSpPr>
      <xdr:spPr>
        <a:xfrm>
          <a:off x="1816744" y="1439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66239</xdr:rowOff>
    </xdr:from>
    <xdr:ext cx="405111" cy="259045"/>
    <xdr:sp macro="" textlink="">
      <xdr:nvSpPr>
        <xdr:cNvPr id="316" name="n_4aveValue【公営住宅】&#10;有形固定資産減価償却率"/>
        <xdr:cNvSpPr txBox="1"/>
      </xdr:nvSpPr>
      <xdr:spPr>
        <a:xfrm>
          <a:off x="9277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87</xdr:row>
      <xdr:rowOff>39206</xdr:rowOff>
    </xdr:from>
    <xdr:ext cx="469744" cy="259045"/>
    <xdr:sp macro="" textlink="">
      <xdr:nvSpPr>
        <xdr:cNvPr id="317" name="n_1mainValue【公営住宅】&#10;有形固定資産減価償却率"/>
        <xdr:cNvSpPr txBox="1"/>
      </xdr:nvSpPr>
      <xdr:spPr>
        <a:xfrm>
          <a:off x="3549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87</xdr:row>
      <xdr:rowOff>39206</xdr:rowOff>
    </xdr:from>
    <xdr:ext cx="469744" cy="259045"/>
    <xdr:sp macro="" textlink="">
      <xdr:nvSpPr>
        <xdr:cNvPr id="318" name="n_2mainValue【公営住宅】&#10;有形固定資産減価償却率"/>
        <xdr:cNvSpPr txBox="1"/>
      </xdr:nvSpPr>
      <xdr:spPr>
        <a:xfrm>
          <a:off x="2673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87</xdr:row>
      <xdr:rowOff>39206</xdr:rowOff>
    </xdr:from>
    <xdr:ext cx="469744" cy="259045"/>
    <xdr:sp macro="" textlink="">
      <xdr:nvSpPr>
        <xdr:cNvPr id="319" name="n_3mainValue【公営住宅】&#10;有形固定資産減価償却率"/>
        <xdr:cNvSpPr txBox="1"/>
      </xdr:nvSpPr>
      <xdr:spPr>
        <a:xfrm>
          <a:off x="1784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87</xdr:row>
      <xdr:rowOff>39206</xdr:rowOff>
    </xdr:from>
    <xdr:ext cx="469744" cy="259045"/>
    <xdr:sp macro="" textlink="">
      <xdr:nvSpPr>
        <xdr:cNvPr id="320" name="n_4mainValue【公営住宅】&#10;有形固定資産減価償却率"/>
        <xdr:cNvSpPr txBox="1"/>
      </xdr:nvSpPr>
      <xdr:spPr>
        <a:xfrm>
          <a:off x="895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0" name="テキスト ボックス 339"/>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69087</xdr:rowOff>
    </xdr:from>
    <xdr:to>
      <xdr:col>54</xdr:col>
      <xdr:colOff>189865</xdr:colOff>
      <xdr:row>86</xdr:row>
      <xdr:rowOff>109982</xdr:rowOff>
    </xdr:to>
    <xdr:cxnSp macro="">
      <xdr:nvCxnSpPr>
        <xdr:cNvPr id="344" name="直線コネクタ 343"/>
        <xdr:cNvCxnSpPr/>
      </xdr:nvCxnSpPr>
      <xdr:spPr>
        <a:xfrm flipV="1">
          <a:off x="10476865" y="13442187"/>
          <a:ext cx="0" cy="1412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113809</xdr:rowOff>
    </xdr:from>
    <xdr:ext cx="469744" cy="259045"/>
    <xdr:sp macro="" textlink="">
      <xdr:nvSpPr>
        <xdr:cNvPr id="345" name="【公営住宅】&#10;一人当たり面積最小値テキスト"/>
        <xdr:cNvSpPr txBox="1"/>
      </xdr:nvSpPr>
      <xdr:spPr>
        <a:xfrm>
          <a:off x="10515600" y="1485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109982</xdr:rowOff>
    </xdr:from>
    <xdr:to>
      <xdr:col>55</xdr:col>
      <xdr:colOff>88900</xdr:colOff>
      <xdr:row>86</xdr:row>
      <xdr:rowOff>109982</xdr:rowOff>
    </xdr:to>
    <xdr:cxnSp macro="">
      <xdr:nvCxnSpPr>
        <xdr:cNvPr id="346" name="直線コネクタ 345"/>
        <xdr:cNvCxnSpPr/>
      </xdr:nvCxnSpPr>
      <xdr:spPr>
        <a:xfrm>
          <a:off x="10388600" y="1485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15764</xdr:rowOff>
    </xdr:from>
    <xdr:ext cx="534377" cy="259045"/>
    <xdr:sp macro="" textlink="">
      <xdr:nvSpPr>
        <xdr:cNvPr id="347" name="【公営住宅】&#10;一人当たり面積最大値テキスト"/>
        <xdr:cNvSpPr txBox="1"/>
      </xdr:nvSpPr>
      <xdr:spPr>
        <a:xfrm>
          <a:off x="10515600" y="1321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69087</xdr:rowOff>
    </xdr:from>
    <xdr:to>
      <xdr:col>55</xdr:col>
      <xdr:colOff>88900</xdr:colOff>
      <xdr:row>78</xdr:row>
      <xdr:rowOff>69087</xdr:rowOff>
    </xdr:to>
    <xdr:cxnSp macro="">
      <xdr:nvCxnSpPr>
        <xdr:cNvPr id="348" name="直線コネクタ 347"/>
        <xdr:cNvCxnSpPr/>
      </xdr:nvCxnSpPr>
      <xdr:spPr>
        <a:xfrm>
          <a:off x="10388600" y="1344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87901</xdr:rowOff>
    </xdr:from>
    <xdr:ext cx="469744" cy="259045"/>
    <xdr:sp macro="" textlink="">
      <xdr:nvSpPr>
        <xdr:cNvPr id="349" name="【公営住宅】&#10;一人当たり面積平均値テキスト"/>
        <xdr:cNvSpPr txBox="1"/>
      </xdr:nvSpPr>
      <xdr:spPr>
        <a:xfrm>
          <a:off x="10515600" y="14489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65024</xdr:rowOff>
    </xdr:from>
    <xdr:to>
      <xdr:col>55</xdr:col>
      <xdr:colOff>50800</xdr:colOff>
      <xdr:row>85</xdr:row>
      <xdr:rowOff>166624</xdr:rowOff>
    </xdr:to>
    <xdr:sp macro="" textlink="">
      <xdr:nvSpPr>
        <xdr:cNvPr id="350" name="フローチャート: 判断 349"/>
        <xdr:cNvSpPr/>
      </xdr:nvSpPr>
      <xdr:spPr>
        <a:xfrm>
          <a:off x="10426700" y="1463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65912</xdr:rowOff>
    </xdr:from>
    <xdr:to>
      <xdr:col>50</xdr:col>
      <xdr:colOff>165100</xdr:colOff>
      <xdr:row>85</xdr:row>
      <xdr:rowOff>167512</xdr:rowOff>
    </xdr:to>
    <xdr:sp macro="" textlink="">
      <xdr:nvSpPr>
        <xdr:cNvPr id="351" name="フローチャート: 判断 350"/>
        <xdr:cNvSpPr/>
      </xdr:nvSpPr>
      <xdr:spPr>
        <a:xfrm>
          <a:off x="9588500" y="1463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65532</xdr:rowOff>
    </xdr:from>
    <xdr:to>
      <xdr:col>46</xdr:col>
      <xdr:colOff>38100</xdr:colOff>
      <xdr:row>85</xdr:row>
      <xdr:rowOff>167132</xdr:rowOff>
    </xdr:to>
    <xdr:sp macro="" textlink="">
      <xdr:nvSpPr>
        <xdr:cNvPr id="352" name="フローチャート: 判断 351"/>
        <xdr:cNvSpPr/>
      </xdr:nvSpPr>
      <xdr:spPr>
        <a:xfrm>
          <a:off x="8699500" y="1463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59689</xdr:rowOff>
    </xdr:from>
    <xdr:to>
      <xdr:col>41</xdr:col>
      <xdr:colOff>101600</xdr:colOff>
      <xdr:row>85</xdr:row>
      <xdr:rowOff>161289</xdr:rowOff>
    </xdr:to>
    <xdr:sp macro="" textlink="">
      <xdr:nvSpPr>
        <xdr:cNvPr id="353" name="フローチャート: 判断 352"/>
        <xdr:cNvSpPr/>
      </xdr:nvSpPr>
      <xdr:spPr>
        <a:xfrm>
          <a:off x="7810500" y="1463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60961</xdr:rowOff>
    </xdr:from>
    <xdr:to>
      <xdr:col>36</xdr:col>
      <xdr:colOff>165100</xdr:colOff>
      <xdr:row>85</xdr:row>
      <xdr:rowOff>162561</xdr:rowOff>
    </xdr:to>
    <xdr:sp macro="" textlink="">
      <xdr:nvSpPr>
        <xdr:cNvPr id="354" name="フローチャート: 判断 353"/>
        <xdr:cNvSpPr/>
      </xdr:nvSpPr>
      <xdr:spPr>
        <a:xfrm>
          <a:off x="6921500" y="14634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131445</xdr:rowOff>
    </xdr:from>
    <xdr:to>
      <xdr:col>55</xdr:col>
      <xdr:colOff>50800</xdr:colOff>
      <xdr:row>86</xdr:row>
      <xdr:rowOff>61595</xdr:rowOff>
    </xdr:to>
    <xdr:sp macro="" textlink="">
      <xdr:nvSpPr>
        <xdr:cNvPr id="360" name="楕円 359"/>
        <xdr:cNvSpPr/>
      </xdr:nvSpPr>
      <xdr:spPr>
        <a:xfrm>
          <a:off x="10426700" y="1470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46372</xdr:rowOff>
    </xdr:from>
    <xdr:ext cx="469744" cy="259045"/>
    <xdr:sp macro="" textlink="">
      <xdr:nvSpPr>
        <xdr:cNvPr id="361" name="【公営住宅】&#10;一人当たり面積該当値テキスト"/>
        <xdr:cNvSpPr txBox="1"/>
      </xdr:nvSpPr>
      <xdr:spPr>
        <a:xfrm>
          <a:off x="10515600" y="1461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132714</xdr:rowOff>
    </xdr:from>
    <xdr:to>
      <xdr:col>50</xdr:col>
      <xdr:colOff>165100</xdr:colOff>
      <xdr:row>86</xdr:row>
      <xdr:rowOff>62864</xdr:rowOff>
    </xdr:to>
    <xdr:sp macro="" textlink="">
      <xdr:nvSpPr>
        <xdr:cNvPr id="362" name="楕円 361"/>
        <xdr:cNvSpPr/>
      </xdr:nvSpPr>
      <xdr:spPr>
        <a:xfrm>
          <a:off x="9588500" y="1470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10795</xdr:rowOff>
    </xdr:from>
    <xdr:to>
      <xdr:col>55</xdr:col>
      <xdr:colOff>0</xdr:colOff>
      <xdr:row>86</xdr:row>
      <xdr:rowOff>12064</xdr:rowOff>
    </xdr:to>
    <xdr:cxnSp macro="">
      <xdr:nvCxnSpPr>
        <xdr:cNvPr id="363" name="直線コネクタ 362"/>
        <xdr:cNvCxnSpPr/>
      </xdr:nvCxnSpPr>
      <xdr:spPr>
        <a:xfrm flipV="1">
          <a:off x="9639300" y="14755495"/>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135001</xdr:rowOff>
    </xdr:from>
    <xdr:to>
      <xdr:col>46</xdr:col>
      <xdr:colOff>38100</xdr:colOff>
      <xdr:row>86</xdr:row>
      <xdr:rowOff>65151</xdr:rowOff>
    </xdr:to>
    <xdr:sp macro="" textlink="">
      <xdr:nvSpPr>
        <xdr:cNvPr id="364" name="楕円 363"/>
        <xdr:cNvSpPr/>
      </xdr:nvSpPr>
      <xdr:spPr>
        <a:xfrm>
          <a:off x="8699500" y="1470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12064</xdr:rowOff>
    </xdr:from>
    <xdr:to>
      <xdr:col>50</xdr:col>
      <xdr:colOff>114300</xdr:colOff>
      <xdr:row>86</xdr:row>
      <xdr:rowOff>14351</xdr:rowOff>
    </xdr:to>
    <xdr:cxnSp macro="">
      <xdr:nvCxnSpPr>
        <xdr:cNvPr id="365" name="直線コネクタ 364"/>
        <xdr:cNvCxnSpPr/>
      </xdr:nvCxnSpPr>
      <xdr:spPr>
        <a:xfrm flipV="1">
          <a:off x="8750300" y="1475676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137161</xdr:rowOff>
    </xdr:from>
    <xdr:to>
      <xdr:col>41</xdr:col>
      <xdr:colOff>101600</xdr:colOff>
      <xdr:row>86</xdr:row>
      <xdr:rowOff>67311</xdr:rowOff>
    </xdr:to>
    <xdr:sp macro="" textlink="">
      <xdr:nvSpPr>
        <xdr:cNvPr id="366" name="楕円 365"/>
        <xdr:cNvSpPr/>
      </xdr:nvSpPr>
      <xdr:spPr>
        <a:xfrm>
          <a:off x="7810500" y="1471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14351</xdr:rowOff>
    </xdr:from>
    <xdr:to>
      <xdr:col>45</xdr:col>
      <xdr:colOff>177800</xdr:colOff>
      <xdr:row>86</xdr:row>
      <xdr:rowOff>16511</xdr:rowOff>
    </xdr:to>
    <xdr:cxnSp macro="">
      <xdr:nvCxnSpPr>
        <xdr:cNvPr id="367" name="直線コネクタ 366"/>
        <xdr:cNvCxnSpPr/>
      </xdr:nvCxnSpPr>
      <xdr:spPr>
        <a:xfrm flipV="1">
          <a:off x="7861300" y="14759051"/>
          <a:ext cx="889000" cy="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139192</xdr:rowOff>
    </xdr:from>
    <xdr:to>
      <xdr:col>36</xdr:col>
      <xdr:colOff>165100</xdr:colOff>
      <xdr:row>86</xdr:row>
      <xdr:rowOff>69342</xdr:rowOff>
    </xdr:to>
    <xdr:sp macro="" textlink="">
      <xdr:nvSpPr>
        <xdr:cNvPr id="368" name="楕円 367"/>
        <xdr:cNvSpPr/>
      </xdr:nvSpPr>
      <xdr:spPr>
        <a:xfrm>
          <a:off x="6921500" y="1471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16511</xdr:rowOff>
    </xdr:from>
    <xdr:to>
      <xdr:col>41</xdr:col>
      <xdr:colOff>50800</xdr:colOff>
      <xdr:row>86</xdr:row>
      <xdr:rowOff>18542</xdr:rowOff>
    </xdr:to>
    <xdr:cxnSp macro="">
      <xdr:nvCxnSpPr>
        <xdr:cNvPr id="369" name="直線コネクタ 368"/>
        <xdr:cNvCxnSpPr/>
      </xdr:nvCxnSpPr>
      <xdr:spPr>
        <a:xfrm flipV="1">
          <a:off x="6972300" y="14761211"/>
          <a:ext cx="889000" cy="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12589</xdr:rowOff>
    </xdr:from>
    <xdr:ext cx="469744" cy="259045"/>
    <xdr:sp macro="" textlink="">
      <xdr:nvSpPr>
        <xdr:cNvPr id="370" name="n_1aveValue【公営住宅】&#10;一人当たり面積"/>
        <xdr:cNvSpPr txBox="1"/>
      </xdr:nvSpPr>
      <xdr:spPr>
        <a:xfrm>
          <a:off x="9391727" y="14414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12209</xdr:rowOff>
    </xdr:from>
    <xdr:ext cx="469744" cy="259045"/>
    <xdr:sp macro="" textlink="">
      <xdr:nvSpPr>
        <xdr:cNvPr id="371" name="n_2aveValue【公営住宅】&#10;一人当たり面積"/>
        <xdr:cNvSpPr txBox="1"/>
      </xdr:nvSpPr>
      <xdr:spPr>
        <a:xfrm>
          <a:off x="8515427" y="1441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6366</xdr:rowOff>
    </xdr:from>
    <xdr:ext cx="469744" cy="259045"/>
    <xdr:sp macro="" textlink="">
      <xdr:nvSpPr>
        <xdr:cNvPr id="372" name="n_3aveValue【公営住宅】&#10;一人当たり面積"/>
        <xdr:cNvSpPr txBox="1"/>
      </xdr:nvSpPr>
      <xdr:spPr>
        <a:xfrm>
          <a:off x="7626427" y="1440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7638</xdr:rowOff>
    </xdr:from>
    <xdr:ext cx="469744" cy="259045"/>
    <xdr:sp macro="" textlink="">
      <xdr:nvSpPr>
        <xdr:cNvPr id="373" name="n_4aveValue【公営住宅】&#10;一人当たり面積"/>
        <xdr:cNvSpPr txBox="1"/>
      </xdr:nvSpPr>
      <xdr:spPr>
        <a:xfrm>
          <a:off x="673742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53991</xdr:rowOff>
    </xdr:from>
    <xdr:ext cx="469744" cy="259045"/>
    <xdr:sp macro="" textlink="">
      <xdr:nvSpPr>
        <xdr:cNvPr id="374" name="n_1mainValue【公営住宅】&#10;一人当たり面積"/>
        <xdr:cNvSpPr txBox="1"/>
      </xdr:nvSpPr>
      <xdr:spPr>
        <a:xfrm>
          <a:off x="9391727" y="14798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56278</xdr:rowOff>
    </xdr:from>
    <xdr:ext cx="469744" cy="259045"/>
    <xdr:sp macro="" textlink="">
      <xdr:nvSpPr>
        <xdr:cNvPr id="375" name="n_2mainValue【公営住宅】&#10;一人当たり面積"/>
        <xdr:cNvSpPr txBox="1"/>
      </xdr:nvSpPr>
      <xdr:spPr>
        <a:xfrm>
          <a:off x="8515427" y="14800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58438</xdr:rowOff>
    </xdr:from>
    <xdr:ext cx="469744" cy="259045"/>
    <xdr:sp macro="" textlink="">
      <xdr:nvSpPr>
        <xdr:cNvPr id="376" name="n_3mainValue【公営住宅】&#10;一人当たり面積"/>
        <xdr:cNvSpPr txBox="1"/>
      </xdr:nvSpPr>
      <xdr:spPr>
        <a:xfrm>
          <a:off x="7626427" y="14803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60469</xdr:rowOff>
    </xdr:from>
    <xdr:ext cx="469744" cy="259045"/>
    <xdr:sp macro="" textlink="">
      <xdr:nvSpPr>
        <xdr:cNvPr id="377" name="n_4mainValue【公営住宅】&#10;一人当たり面積"/>
        <xdr:cNvSpPr txBox="1"/>
      </xdr:nvSpPr>
      <xdr:spPr>
        <a:xfrm>
          <a:off x="6737427" y="14805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419" name="直線コネクタ 418"/>
        <xdr:cNvCxnSpPr/>
      </xdr:nvCxnSpPr>
      <xdr:spPr>
        <a:xfrm flipV="1">
          <a:off x="16318864" y="5869577"/>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422" name="【認定こども園・幼稚園・保育所】&#10;有形固定資産減価償却率最大値テキスト"/>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423" name="直線コネクタ 422"/>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129920</xdr:rowOff>
    </xdr:from>
    <xdr:ext cx="405111" cy="259045"/>
    <xdr:sp macro="" textlink="">
      <xdr:nvSpPr>
        <xdr:cNvPr id="424" name="【認定こども園・幼稚園・保育所】&#10;有形固定資産減価償却率平均値テキスト"/>
        <xdr:cNvSpPr txBox="1"/>
      </xdr:nvSpPr>
      <xdr:spPr>
        <a:xfrm>
          <a:off x="16357600" y="630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425" name="フローチャート: 判断 424"/>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33564</xdr:rowOff>
    </xdr:from>
    <xdr:to>
      <xdr:col>81</xdr:col>
      <xdr:colOff>101600</xdr:colOff>
      <xdr:row>37</xdr:row>
      <xdr:rowOff>135164</xdr:rowOff>
    </xdr:to>
    <xdr:sp macro="" textlink="">
      <xdr:nvSpPr>
        <xdr:cNvPr id="426" name="フローチャート: 判断 425"/>
        <xdr:cNvSpPr/>
      </xdr:nvSpPr>
      <xdr:spPr>
        <a:xfrm>
          <a:off x="15430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427" name="フローチャート: 判断 426"/>
        <xdr:cNvSpPr/>
      </xdr:nvSpPr>
      <xdr:spPr>
        <a:xfrm>
          <a:off x="14541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98878</xdr:rowOff>
    </xdr:from>
    <xdr:to>
      <xdr:col>72</xdr:col>
      <xdr:colOff>38100</xdr:colOff>
      <xdr:row>38</xdr:row>
      <xdr:rowOff>29028</xdr:rowOff>
    </xdr:to>
    <xdr:sp macro="" textlink="">
      <xdr:nvSpPr>
        <xdr:cNvPr id="428" name="フローチャート: 判断 427"/>
        <xdr:cNvSpPr/>
      </xdr:nvSpPr>
      <xdr:spPr>
        <a:xfrm>
          <a:off x="13652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76019</xdr:rowOff>
    </xdr:from>
    <xdr:to>
      <xdr:col>67</xdr:col>
      <xdr:colOff>101600</xdr:colOff>
      <xdr:row>38</xdr:row>
      <xdr:rowOff>6169</xdr:rowOff>
    </xdr:to>
    <xdr:sp macro="" textlink="">
      <xdr:nvSpPr>
        <xdr:cNvPr id="429" name="フローチャート: 判断 428"/>
        <xdr:cNvSpPr/>
      </xdr:nvSpPr>
      <xdr:spPr>
        <a:xfrm>
          <a:off x="12763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13970</xdr:rowOff>
    </xdr:from>
    <xdr:to>
      <xdr:col>85</xdr:col>
      <xdr:colOff>177800</xdr:colOff>
      <xdr:row>42</xdr:row>
      <xdr:rowOff>115570</xdr:rowOff>
    </xdr:to>
    <xdr:sp macro="" textlink="">
      <xdr:nvSpPr>
        <xdr:cNvPr id="435" name="楕円 434"/>
        <xdr:cNvSpPr/>
      </xdr:nvSpPr>
      <xdr:spPr>
        <a:xfrm>
          <a:off x="16268700" y="721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100347</xdr:rowOff>
    </xdr:from>
    <xdr:ext cx="405111" cy="259045"/>
    <xdr:sp macro="" textlink="">
      <xdr:nvSpPr>
        <xdr:cNvPr id="436" name="【認定こども園・幼稚園・保育所】&#10;有形固定資産減価償却率該当値テキスト"/>
        <xdr:cNvSpPr txBox="1"/>
      </xdr:nvSpPr>
      <xdr:spPr>
        <a:xfrm>
          <a:off x="16357600" y="7129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10704</xdr:rowOff>
    </xdr:from>
    <xdr:to>
      <xdr:col>81</xdr:col>
      <xdr:colOff>101600</xdr:colOff>
      <xdr:row>42</xdr:row>
      <xdr:rowOff>112304</xdr:rowOff>
    </xdr:to>
    <xdr:sp macro="" textlink="">
      <xdr:nvSpPr>
        <xdr:cNvPr id="437" name="楕円 436"/>
        <xdr:cNvSpPr/>
      </xdr:nvSpPr>
      <xdr:spPr>
        <a:xfrm>
          <a:off x="15430500" y="721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61504</xdr:rowOff>
    </xdr:from>
    <xdr:to>
      <xdr:col>85</xdr:col>
      <xdr:colOff>127000</xdr:colOff>
      <xdr:row>42</xdr:row>
      <xdr:rowOff>64770</xdr:rowOff>
    </xdr:to>
    <xdr:cxnSp macro="">
      <xdr:nvCxnSpPr>
        <xdr:cNvPr id="438" name="直線コネクタ 437"/>
        <xdr:cNvCxnSpPr/>
      </xdr:nvCxnSpPr>
      <xdr:spPr>
        <a:xfrm>
          <a:off x="15481300" y="726240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42</xdr:row>
      <xdr:rowOff>25400</xdr:rowOff>
    </xdr:from>
    <xdr:to>
      <xdr:col>76</xdr:col>
      <xdr:colOff>165100</xdr:colOff>
      <xdr:row>42</xdr:row>
      <xdr:rowOff>127000</xdr:rowOff>
    </xdr:to>
    <xdr:sp macro="" textlink="">
      <xdr:nvSpPr>
        <xdr:cNvPr id="439" name="楕円 438"/>
        <xdr:cNvSpPr/>
      </xdr:nvSpPr>
      <xdr:spPr>
        <a:xfrm>
          <a:off x="14541500" y="72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61504</xdr:rowOff>
    </xdr:from>
    <xdr:to>
      <xdr:col>81</xdr:col>
      <xdr:colOff>50800</xdr:colOff>
      <xdr:row>42</xdr:row>
      <xdr:rowOff>76200</xdr:rowOff>
    </xdr:to>
    <xdr:cxnSp macro="">
      <xdr:nvCxnSpPr>
        <xdr:cNvPr id="440" name="直線コネクタ 439"/>
        <xdr:cNvCxnSpPr/>
      </xdr:nvCxnSpPr>
      <xdr:spPr>
        <a:xfrm flipV="1">
          <a:off x="14592300" y="726240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42</xdr:row>
      <xdr:rowOff>25400</xdr:rowOff>
    </xdr:from>
    <xdr:to>
      <xdr:col>72</xdr:col>
      <xdr:colOff>38100</xdr:colOff>
      <xdr:row>42</xdr:row>
      <xdr:rowOff>127000</xdr:rowOff>
    </xdr:to>
    <xdr:sp macro="" textlink="">
      <xdr:nvSpPr>
        <xdr:cNvPr id="441" name="楕円 440"/>
        <xdr:cNvSpPr/>
      </xdr:nvSpPr>
      <xdr:spPr>
        <a:xfrm>
          <a:off x="13652500" y="72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76200</xdr:rowOff>
    </xdr:from>
    <xdr:to>
      <xdr:col>76</xdr:col>
      <xdr:colOff>114300</xdr:colOff>
      <xdr:row>42</xdr:row>
      <xdr:rowOff>76200</xdr:rowOff>
    </xdr:to>
    <xdr:cxnSp macro="">
      <xdr:nvCxnSpPr>
        <xdr:cNvPr id="442" name="直線コネクタ 441"/>
        <xdr:cNvCxnSpPr/>
      </xdr:nvCxnSpPr>
      <xdr:spPr>
        <a:xfrm>
          <a:off x="13703300" y="7277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42</xdr:row>
      <xdr:rowOff>36830</xdr:rowOff>
    </xdr:from>
    <xdr:to>
      <xdr:col>67</xdr:col>
      <xdr:colOff>101600</xdr:colOff>
      <xdr:row>42</xdr:row>
      <xdr:rowOff>138430</xdr:rowOff>
    </xdr:to>
    <xdr:sp macro="" textlink="">
      <xdr:nvSpPr>
        <xdr:cNvPr id="443" name="楕円 442"/>
        <xdr:cNvSpPr/>
      </xdr:nvSpPr>
      <xdr:spPr>
        <a:xfrm>
          <a:off x="12763500" y="723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76200</xdr:rowOff>
    </xdr:from>
    <xdr:to>
      <xdr:col>71</xdr:col>
      <xdr:colOff>177800</xdr:colOff>
      <xdr:row>42</xdr:row>
      <xdr:rowOff>87630</xdr:rowOff>
    </xdr:to>
    <xdr:cxnSp macro="">
      <xdr:nvCxnSpPr>
        <xdr:cNvPr id="444" name="直線コネクタ 443"/>
        <xdr:cNvCxnSpPr/>
      </xdr:nvCxnSpPr>
      <xdr:spPr>
        <a:xfrm flipV="1">
          <a:off x="12814300" y="72771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151691</xdr:rowOff>
    </xdr:from>
    <xdr:ext cx="405111" cy="259045"/>
    <xdr:sp macro="" textlink="">
      <xdr:nvSpPr>
        <xdr:cNvPr id="445" name="n_1aveValue【認定こども園・幼稚園・保育所】&#10;有形固定資産減価償却率"/>
        <xdr:cNvSpPr txBox="1"/>
      </xdr:nvSpPr>
      <xdr:spPr>
        <a:xfrm>
          <a:off x="152660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159855</xdr:rowOff>
    </xdr:from>
    <xdr:ext cx="405111" cy="259045"/>
    <xdr:sp macro="" textlink="">
      <xdr:nvSpPr>
        <xdr:cNvPr id="446" name="n_2aveValue【認定こども園・幼稚園・保育所】&#10;有形固定資産減価償却率"/>
        <xdr:cNvSpPr txBox="1"/>
      </xdr:nvSpPr>
      <xdr:spPr>
        <a:xfrm>
          <a:off x="14389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45555</xdr:rowOff>
    </xdr:from>
    <xdr:ext cx="405111" cy="259045"/>
    <xdr:sp macro="" textlink="">
      <xdr:nvSpPr>
        <xdr:cNvPr id="447" name="n_3aveValue【認定こども園・幼稚園・保育所】&#10;有形固定資産減価償却率"/>
        <xdr:cNvSpPr txBox="1"/>
      </xdr:nvSpPr>
      <xdr:spPr>
        <a:xfrm>
          <a:off x="13500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22696</xdr:rowOff>
    </xdr:from>
    <xdr:ext cx="405111" cy="259045"/>
    <xdr:sp macro="" textlink="">
      <xdr:nvSpPr>
        <xdr:cNvPr id="448" name="n_4aveValue【認定こども園・幼稚園・保育所】&#10;有形固定資産減価償却率"/>
        <xdr:cNvSpPr txBox="1"/>
      </xdr:nvSpPr>
      <xdr:spPr>
        <a:xfrm>
          <a:off x="126117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103431</xdr:rowOff>
    </xdr:from>
    <xdr:ext cx="405111" cy="259045"/>
    <xdr:sp macro="" textlink="">
      <xdr:nvSpPr>
        <xdr:cNvPr id="449" name="n_1mainValue【認定こども園・幼稚園・保育所】&#10;有形固定資産減価償却率"/>
        <xdr:cNvSpPr txBox="1"/>
      </xdr:nvSpPr>
      <xdr:spPr>
        <a:xfrm>
          <a:off x="15266044" y="730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118127</xdr:rowOff>
    </xdr:from>
    <xdr:ext cx="405111" cy="259045"/>
    <xdr:sp macro="" textlink="">
      <xdr:nvSpPr>
        <xdr:cNvPr id="450" name="n_2mainValue【認定こども園・幼稚園・保育所】&#10;有形固定資産減価償却率"/>
        <xdr:cNvSpPr txBox="1"/>
      </xdr:nvSpPr>
      <xdr:spPr>
        <a:xfrm>
          <a:off x="14389744" y="731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118127</xdr:rowOff>
    </xdr:from>
    <xdr:ext cx="405111" cy="259045"/>
    <xdr:sp macro="" textlink="">
      <xdr:nvSpPr>
        <xdr:cNvPr id="451" name="n_3mainValue【認定こども園・幼稚園・保育所】&#10;有形固定資産減価償却率"/>
        <xdr:cNvSpPr txBox="1"/>
      </xdr:nvSpPr>
      <xdr:spPr>
        <a:xfrm>
          <a:off x="13500744" y="731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129557</xdr:rowOff>
    </xdr:from>
    <xdr:ext cx="405111" cy="259045"/>
    <xdr:sp macro="" textlink="">
      <xdr:nvSpPr>
        <xdr:cNvPr id="452" name="n_4mainValue【認定こども園・幼稚園・保育所】&#10;有形固定資産減価償却率"/>
        <xdr:cNvSpPr txBox="1"/>
      </xdr:nvSpPr>
      <xdr:spPr>
        <a:xfrm>
          <a:off x="12611744" y="733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3" name="直線コネクタ 46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4" name="テキスト ボックス 463"/>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5" name="直線コネクタ 46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6" name="テキスト ボックス 465"/>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7" name="直線コネクタ 46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8" name="テキスト ボックス 467"/>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9" name="直線コネクタ 46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0" name="テキスト ボックス 469"/>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1" name="直線コネクタ 47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2" name="テキスト ボックス 471"/>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3" name="直線コネクタ 47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4" name="テキスト ボックス 473"/>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48442</xdr:rowOff>
    </xdr:from>
    <xdr:to>
      <xdr:col>116</xdr:col>
      <xdr:colOff>62864</xdr:colOff>
      <xdr:row>42</xdr:row>
      <xdr:rowOff>33746</xdr:rowOff>
    </xdr:to>
    <xdr:cxnSp macro="">
      <xdr:nvCxnSpPr>
        <xdr:cNvPr id="478" name="直線コネクタ 477"/>
        <xdr:cNvCxnSpPr/>
      </xdr:nvCxnSpPr>
      <xdr:spPr>
        <a:xfrm flipV="1">
          <a:off x="22160864" y="5877742"/>
          <a:ext cx="0" cy="135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37573</xdr:rowOff>
    </xdr:from>
    <xdr:ext cx="469744" cy="259045"/>
    <xdr:sp macro="" textlink="">
      <xdr:nvSpPr>
        <xdr:cNvPr id="479" name="【認定こども園・幼稚園・保育所】&#10;一人当たり面積最小値テキスト"/>
        <xdr:cNvSpPr txBox="1"/>
      </xdr:nvSpPr>
      <xdr:spPr>
        <a:xfrm>
          <a:off x="22199600" y="723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33746</xdr:rowOff>
    </xdr:from>
    <xdr:to>
      <xdr:col>116</xdr:col>
      <xdr:colOff>152400</xdr:colOff>
      <xdr:row>42</xdr:row>
      <xdr:rowOff>33746</xdr:rowOff>
    </xdr:to>
    <xdr:cxnSp macro="">
      <xdr:nvCxnSpPr>
        <xdr:cNvPr id="480" name="直線コネクタ 479"/>
        <xdr:cNvCxnSpPr/>
      </xdr:nvCxnSpPr>
      <xdr:spPr>
        <a:xfrm>
          <a:off x="22072600" y="723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166569</xdr:rowOff>
    </xdr:from>
    <xdr:ext cx="469744" cy="259045"/>
    <xdr:sp macro="" textlink="">
      <xdr:nvSpPr>
        <xdr:cNvPr id="481" name="【認定こども園・幼稚園・保育所】&#10;一人当たり面積最大値テキスト"/>
        <xdr:cNvSpPr txBox="1"/>
      </xdr:nvSpPr>
      <xdr:spPr>
        <a:xfrm>
          <a:off x="22199600" y="565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48442</xdr:rowOff>
    </xdr:from>
    <xdr:to>
      <xdr:col>116</xdr:col>
      <xdr:colOff>152400</xdr:colOff>
      <xdr:row>34</xdr:row>
      <xdr:rowOff>48442</xdr:rowOff>
    </xdr:to>
    <xdr:cxnSp macro="">
      <xdr:nvCxnSpPr>
        <xdr:cNvPr id="482" name="直線コネクタ 481"/>
        <xdr:cNvCxnSpPr/>
      </xdr:nvCxnSpPr>
      <xdr:spPr>
        <a:xfrm>
          <a:off x="22072600" y="587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15620</xdr:rowOff>
    </xdr:from>
    <xdr:ext cx="469744" cy="259045"/>
    <xdr:sp macro="" textlink="">
      <xdr:nvSpPr>
        <xdr:cNvPr id="483" name="【認定こども園・幼稚園・保育所】&#10;一人当たり面積平均値テキスト"/>
        <xdr:cNvSpPr txBox="1"/>
      </xdr:nvSpPr>
      <xdr:spPr>
        <a:xfrm>
          <a:off x="22199600" y="65307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164193</xdr:rowOff>
    </xdr:from>
    <xdr:to>
      <xdr:col>116</xdr:col>
      <xdr:colOff>114300</xdr:colOff>
      <xdr:row>39</xdr:row>
      <xdr:rowOff>94343</xdr:rowOff>
    </xdr:to>
    <xdr:sp macro="" textlink="">
      <xdr:nvSpPr>
        <xdr:cNvPr id="484" name="フローチャート: 判断 483"/>
        <xdr:cNvSpPr/>
      </xdr:nvSpPr>
      <xdr:spPr>
        <a:xfrm>
          <a:off x="221107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41728</xdr:rowOff>
    </xdr:from>
    <xdr:to>
      <xdr:col>112</xdr:col>
      <xdr:colOff>38100</xdr:colOff>
      <xdr:row>39</xdr:row>
      <xdr:rowOff>143328</xdr:rowOff>
    </xdr:to>
    <xdr:sp macro="" textlink="">
      <xdr:nvSpPr>
        <xdr:cNvPr id="485" name="フローチャート: 判断 484"/>
        <xdr:cNvSpPr/>
      </xdr:nvSpPr>
      <xdr:spPr>
        <a:xfrm>
          <a:off x="21272500" y="67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486" name="フローチャート: 判断 485"/>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107043</xdr:rowOff>
    </xdr:from>
    <xdr:to>
      <xdr:col>102</xdr:col>
      <xdr:colOff>165100</xdr:colOff>
      <xdr:row>39</xdr:row>
      <xdr:rowOff>37193</xdr:rowOff>
    </xdr:to>
    <xdr:sp macro="" textlink="">
      <xdr:nvSpPr>
        <xdr:cNvPr id="487" name="フローチャート: 判断 486"/>
        <xdr:cNvSpPr/>
      </xdr:nvSpPr>
      <xdr:spPr>
        <a:xfrm>
          <a:off x="19494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49893</xdr:rowOff>
    </xdr:from>
    <xdr:to>
      <xdr:col>98</xdr:col>
      <xdr:colOff>38100</xdr:colOff>
      <xdr:row>39</xdr:row>
      <xdr:rowOff>151493</xdr:rowOff>
    </xdr:to>
    <xdr:sp macro="" textlink="">
      <xdr:nvSpPr>
        <xdr:cNvPr id="488" name="フローチャート: 判断 487"/>
        <xdr:cNvSpPr/>
      </xdr:nvSpPr>
      <xdr:spPr>
        <a:xfrm>
          <a:off x="18605500" y="673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49893</xdr:rowOff>
    </xdr:from>
    <xdr:to>
      <xdr:col>116</xdr:col>
      <xdr:colOff>114300</xdr:colOff>
      <xdr:row>39</xdr:row>
      <xdr:rowOff>151493</xdr:rowOff>
    </xdr:to>
    <xdr:sp macro="" textlink="">
      <xdr:nvSpPr>
        <xdr:cNvPr id="494" name="楕円 493"/>
        <xdr:cNvSpPr/>
      </xdr:nvSpPr>
      <xdr:spPr>
        <a:xfrm>
          <a:off x="22110700" y="673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28320</xdr:rowOff>
    </xdr:from>
    <xdr:ext cx="469744" cy="259045"/>
    <xdr:sp macro="" textlink="">
      <xdr:nvSpPr>
        <xdr:cNvPr id="495" name="【認定こども園・幼稚園・保育所】&#10;一人当たり面積該当値テキスト"/>
        <xdr:cNvSpPr txBox="1"/>
      </xdr:nvSpPr>
      <xdr:spPr>
        <a:xfrm>
          <a:off x="22199600" y="671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56424</xdr:rowOff>
    </xdr:from>
    <xdr:to>
      <xdr:col>112</xdr:col>
      <xdr:colOff>38100</xdr:colOff>
      <xdr:row>39</xdr:row>
      <xdr:rowOff>158024</xdr:rowOff>
    </xdr:to>
    <xdr:sp macro="" textlink="">
      <xdr:nvSpPr>
        <xdr:cNvPr id="496" name="楕円 495"/>
        <xdr:cNvSpPr/>
      </xdr:nvSpPr>
      <xdr:spPr>
        <a:xfrm>
          <a:off x="21272500" y="67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100693</xdr:rowOff>
    </xdr:from>
    <xdr:to>
      <xdr:col>116</xdr:col>
      <xdr:colOff>63500</xdr:colOff>
      <xdr:row>39</xdr:row>
      <xdr:rowOff>107224</xdr:rowOff>
    </xdr:to>
    <xdr:cxnSp macro="">
      <xdr:nvCxnSpPr>
        <xdr:cNvPr id="497" name="直線コネクタ 496"/>
        <xdr:cNvCxnSpPr/>
      </xdr:nvCxnSpPr>
      <xdr:spPr>
        <a:xfrm flipV="1">
          <a:off x="21323300" y="678724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67854</xdr:rowOff>
    </xdr:from>
    <xdr:to>
      <xdr:col>107</xdr:col>
      <xdr:colOff>101600</xdr:colOff>
      <xdr:row>39</xdr:row>
      <xdr:rowOff>169454</xdr:rowOff>
    </xdr:to>
    <xdr:sp macro="" textlink="">
      <xdr:nvSpPr>
        <xdr:cNvPr id="498" name="楕円 497"/>
        <xdr:cNvSpPr/>
      </xdr:nvSpPr>
      <xdr:spPr>
        <a:xfrm>
          <a:off x="20383500" y="675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107224</xdr:rowOff>
    </xdr:from>
    <xdr:to>
      <xdr:col>111</xdr:col>
      <xdr:colOff>177800</xdr:colOff>
      <xdr:row>39</xdr:row>
      <xdr:rowOff>118654</xdr:rowOff>
    </xdr:to>
    <xdr:cxnSp macro="">
      <xdr:nvCxnSpPr>
        <xdr:cNvPr id="499" name="直線コネクタ 498"/>
        <xdr:cNvCxnSpPr/>
      </xdr:nvCxnSpPr>
      <xdr:spPr>
        <a:xfrm flipV="1">
          <a:off x="20434300" y="679377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74385</xdr:rowOff>
    </xdr:from>
    <xdr:to>
      <xdr:col>102</xdr:col>
      <xdr:colOff>165100</xdr:colOff>
      <xdr:row>39</xdr:row>
      <xdr:rowOff>4535</xdr:rowOff>
    </xdr:to>
    <xdr:sp macro="" textlink="">
      <xdr:nvSpPr>
        <xdr:cNvPr id="500" name="楕円 499"/>
        <xdr:cNvSpPr/>
      </xdr:nvSpPr>
      <xdr:spPr>
        <a:xfrm>
          <a:off x="19494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125185</xdr:rowOff>
    </xdr:from>
    <xdr:to>
      <xdr:col>107</xdr:col>
      <xdr:colOff>50800</xdr:colOff>
      <xdr:row>39</xdr:row>
      <xdr:rowOff>118654</xdr:rowOff>
    </xdr:to>
    <xdr:cxnSp macro="">
      <xdr:nvCxnSpPr>
        <xdr:cNvPr id="501" name="直線コネクタ 500"/>
        <xdr:cNvCxnSpPr/>
      </xdr:nvCxnSpPr>
      <xdr:spPr>
        <a:xfrm>
          <a:off x="19545300" y="6640285"/>
          <a:ext cx="889000" cy="16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157661</xdr:rowOff>
    </xdr:from>
    <xdr:to>
      <xdr:col>98</xdr:col>
      <xdr:colOff>38100</xdr:colOff>
      <xdr:row>38</xdr:row>
      <xdr:rowOff>87812</xdr:rowOff>
    </xdr:to>
    <xdr:sp macro="" textlink="">
      <xdr:nvSpPr>
        <xdr:cNvPr id="502" name="楕円 501"/>
        <xdr:cNvSpPr/>
      </xdr:nvSpPr>
      <xdr:spPr>
        <a:xfrm>
          <a:off x="18605500" y="65013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37012</xdr:rowOff>
    </xdr:from>
    <xdr:to>
      <xdr:col>102</xdr:col>
      <xdr:colOff>114300</xdr:colOff>
      <xdr:row>38</xdr:row>
      <xdr:rowOff>125185</xdr:rowOff>
    </xdr:to>
    <xdr:cxnSp macro="">
      <xdr:nvCxnSpPr>
        <xdr:cNvPr id="503" name="直線コネクタ 502"/>
        <xdr:cNvCxnSpPr/>
      </xdr:nvCxnSpPr>
      <xdr:spPr>
        <a:xfrm>
          <a:off x="18656300" y="6552112"/>
          <a:ext cx="889000" cy="8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159855</xdr:rowOff>
    </xdr:from>
    <xdr:ext cx="469744" cy="259045"/>
    <xdr:sp macro="" textlink="">
      <xdr:nvSpPr>
        <xdr:cNvPr id="504" name="n_1aveValue【認定こども園・幼稚園・保育所】&#10;一人当たり面積"/>
        <xdr:cNvSpPr txBox="1"/>
      </xdr:nvSpPr>
      <xdr:spPr>
        <a:xfrm>
          <a:off x="21075727" y="650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89643</xdr:rowOff>
    </xdr:from>
    <xdr:ext cx="469744" cy="259045"/>
    <xdr:sp macro="" textlink="">
      <xdr:nvSpPr>
        <xdr:cNvPr id="505" name="n_2aveValue【認定こども園・幼稚園・保育所】&#10;一人当たり面積"/>
        <xdr:cNvSpPr txBox="1"/>
      </xdr:nvSpPr>
      <xdr:spPr>
        <a:xfrm>
          <a:off x="201994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28320</xdr:rowOff>
    </xdr:from>
    <xdr:ext cx="469744" cy="259045"/>
    <xdr:sp macro="" textlink="">
      <xdr:nvSpPr>
        <xdr:cNvPr id="506" name="n_3aveValue【認定こども園・幼稚園・保育所】&#10;一人当たり面積"/>
        <xdr:cNvSpPr txBox="1"/>
      </xdr:nvSpPr>
      <xdr:spPr>
        <a:xfrm>
          <a:off x="19310427" y="671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142620</xdr:rowOff>
    </xdr:from>
    <xdr:ext cx="469744" cy="259045"/>
    <xdr:sp macro="" textlink="">
      <xdr:nvSpPr>
        <xdr:cNvPr id="507" name="n_4aveValue【認定こども園・幼稚園・保育所】&#10;一人当たり面積"/>
        <xdr:cNvSpPr txBox="1"/>
      </xdr:nvSpPr>
      <xdr:spPr>
        <a:xfrm>
          <a:off x="18421427" y="682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149151</xdr:rowOff>
    </xdr:from>
    <xdr:ext cx="469744" cy="259045"/>
    <xdr:sp macro="" textlink="">
      <xdr:nvSpPr>
        <xdr:cNvPr id="508" name="n_1mainValue【認定こども園・幼稚園・保育所】&#10;一人当たり面積"/>
        <xdr:cNvSpPr txBox="1"/>
      </xdr:nvSpPr>
      <xdr:spPr>
        <a:xfrm>
          <a:off x="21075727" y="683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160581</xdr:rowOff>
    </xdr:from>
    <xdr:ext cx="469744" cy="259045"/>
    <xdr:sp macro="" textlink="">
      <xdr:nvSpPr>
        <xdr:cNvPr id="509" name="n_2mainValue【認定こども園・幼稚園・保育所】&#10;一人当たり面積"/>
        <xdr:cNvSpPr txBox="1"/>
      </xdr:nvSpPr>
      <xdr:spPr>
        <a:xfrm>
          <a:off x="20199427" y="6847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21063</xdr:rowOff>
    </xdr:from>
    <xdr:ext cx="469744" cy="259045"/>
    <xdr:sp macro="" textlink="">
      <xdr:nvSpPr>
        <xdr:cNvPr id="510" name="n_3mainValue【認定こども園・幼稚園・保育所】&#10;一人当たり面積"/>
        <xdr:cNvSpPr txBox="1"/>
      </xdr:nvSpPr>
      <xdr:spPr>
        <a:xfrm>
          <a:off x="19310427" y="636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104338</xdr:rowOff>
    </xdr:from>
    <xdr:ext cx="469744" cy="259045"/>
    <xdr:sp macro="" textlink="">
      <xdr:nvSpPr>
        <xdr:cNvPr id="511" name="n_4mainValue【認定こども園・幼稚園・保育所】&#10;一人当たり面積"/>
        <xdr:cNvSpPr txBox="1"/>
      </xdr:nvSpPr>
      <xdr:spPr>
        <a:xfrm>
          <a:off x="18421427" y="627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161925</xdr:rowOff>
    </xdr:from>
    <xdr:to>
      <xdr:col>85</xdr:col>
      <xdr:colOff>126364</xdr:colOff>
      <xdr:row>63</xdr:row>
      <xdr:rowOff>104775</xdr:rowOff>
    </xdr:to>
    <xdr:cxnSp macro="">
      <xdr:nvCxnSpPr>
        <xdr:cNvPr id="536" name="直線コネクタ 535"/>
        <xdr:cNvCxnSpPr/>
      </xdr:nvCxnSpPr>
      <xdr:spPr>
        <a:xfrm flipV="1">
          <a:off x="16318864" y="959167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537" name="【学校施設】&#10;有形固定資産減価償却率最小値テキスト"/>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538" name="直線コネクタ 537"/>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108602</xdr:rowOff>
    </xdr:from>
    <xdr:ext cx="405111" cy="259045"/>
    <xdr:sp macro="" textlink="">
      <xdr:nvSpPr>
        <xdr:cNvPr id="539" name="【学校施設】&#10;有形固定資産減価償却率最大値テキスト"/>
        <xdr:cNvSpPr txBox="1"/>
      </xdr:nvSpPr>
      <xdr:spPr>
        <a:xfrm>
          <a:off x="16357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161925</xdr:rowOff>
    </xdr:from>
    <xdr:to>
      <xdr:col>86</xdr:col>
      <xdr:colOff>25400</xdr:colOff>
      <xdr:row>55</xdr:row>
      <xdr:rowOff>161925</xdr:rowOff>
    </xdr:to>
    <xdr:cxnSp macro="">
      <xdr:nvCxnSpPr>
        <xdr:cNvPr id="540" name="直線コネクタ 539"/>
        <xdr:cNvCxnSpPr/>
      </xdr:nvCxnSpPr>
      <xdr:spPr>
        <a:xfrm>
          <a:off x="16230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137177</xdr:rowOff>
    </xdr:from>
    <xdr:ext cx="405111" cy="259045"/>
    <xdr:sp macro="" textlink="">
      <xdr:nvSpPr>
        <xdr:cNvPr id="541" name="【学校施設】&#10;有形固定資産減価償却率平均値テキスト"/>
        <xdr:cNvSpPr txBox="1"/>
      </xdr:nvSpPr>
      <xdr:spPr>
        <a:xfrm>
          <a:off x="16357600" y="1025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158750</xdr:rowOff>
    </xdr:from>
    <xdr:to>
      <xdr:col>85</xdr:col>
      <xdr:colOff>177800</xdr:colOff>
      <xdr:row>60</xdr:row>
      <xdr:rowOff>88900</xdr:rowOff>
    </xdr:to>
    <xdr:sp macro="" textlink="">
      <xdr:nvSpPr>
        <xdr:cNvPr id="542" name="フローチャート: 判断 541"/>
        <xdr:cNvSpPr/>
      </xdr:nvSpPr>
      <xdr:spPr>
        <a:xfrm>
          <a:off x="16268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105410</xdr:rowOff>
    </xdr:from>
    <xdr:to>
      <xdr:col>81</xdr:col>
      <xdr:colOff>101600</xdr:colOff>
      <xdr:row>60</xdr:row>
      <xdr:rowOff>35560</xdr:rowOff>
    </xdr:to>
    <xdr:sp macro="" textlink="">
      <xdr:nvSpPr>
        <xdr:cNvPr id="543" name="フローチャート: 判断 542"/>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63500</xdr:rowOff>
    </xdr:from>
    <xdr:to>
      <xdr:col>76</xdr:col>
      <xdr:colOff>165100</xdr:colOff>
      <xdr:row>59</xdr:row>
      <xdr:rowOff>165100</xdr:rowOff>
    </xdr:to>
    <xdr:sp macro="" textlink="">
      <xdr:nvSpPr>
        <xdr:cNvPr id="544" name="フローチャート: 判断 543"/>
        <xdr:cNvSpPr/>
      </xdr:nvSpPr>
      <xdr:spPr>
        <a:xfrm>
          <a:off x="14541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50165</xdr:rowOff>
    </xdr:from>
    <xdr:to>
      <xdr:col>72</xdr:col>
      <xdr:colOff>38100</xdr:colOff>
      <xdr:row>59</xdr:row>
      <xdr:rowOff>151765</xdr:rowOff>
    </xdr:to>
    <xdr:sp macro="" textlink="">
      <xdr:nvSpPr>
        <xdr:cNvPr id="545" name="フローチャート: 判断 544"/>
        <xdr:cNvSpPr/>
      </xdr:nvSpPr>
      <xdr:spPr>
        <a:xfrm>
          <a:off x="13652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xdr:rowOff>
    </xdr:from>
    <xdr:to>
      <xdr:col>67</xdr:col>
      <xdr:colOff>101600</xdr:colOff>
      <xdr:row>59</xdr:row>
      <xdr:rowOff>113665</xdr:rowOff>
    </xdr:to>
    <xdr:sp macro="" textlink="">
      <xdr:nvSpPr>
        <xdr:cNvPr id="546" name="フローチャート: 判断 545"/>
        <xdr:cNvSpPr/>
      </xdr:nvSpPr>
      <xdr:spPr>
        <a:xfrm>
          <a:off x="12763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33020</xdr:rowOff>
    </xdr:from>
    <xdr:to>
      <xdr:col>85</xdr:col>
      <xdr:colOff>177800</xdr:colOff>
      <xdr:row>57</xdr:row>
      <xdr:rowOff>134620</xdr:rowOff>
    </xdr:to>
    <xdr:sp macro="" textlink="">
      <xdr:nvSpPr>
        <xdr:cNvPr id="552" name="楕円 551"/>
        <xdr:cNvSpPr/>
      </xdr:nvSpPr>
      <xdr:spPr>
        <a:xfrm>
          <a:off x="16268700" y="98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55897</xdr:rowOff>
    </xdr:from>
    <xdr:ext cx="405111" cy="259045"/>
    <xdr:sp macro="" textlink="">
      <xdr:nvSpPr>
        <xdr:cNvPr id="553" name="【学校施設】&#10;有形固定資産減価償却率該当値テキスト"/>
        <xdr:cNvSpPr txBox="1"/>
      </xdr:nvSpPr>
      <xdr:spPr>
        <a:xfrm>
          <a:off x="16357600"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25400</xdr:rowOff>
    </xdr:from>
    <xdr:to>
      <xdr:col>81</xdr:col>
      <xdr:colOff>101600</xdr:colOff>
      <xdr:row>57</xdr:row>
      <xdr:rowOff>127000</xdr:rowOff>
    </xdr:to>
    <xdr:sp macro="" textlink="">
      <xdr:nvSpPr>
        <xdr:cNvPr id="554" name="楕円 553"/>
        <xdr:cNvSpPr/>
      </xdr:nvSpPr>
      <xdr:spPr>
        <a:xfrm>
          <a:off x="15430500" y="97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76200</xdr:rowOff>
    </xdr:from>
    <xdr:to>
      <xdr:col>85</xdr:col>
      <xdr:colOff>127000</xdr:colOff>
      <xdr:row>57</xdr:row>
      <xdr:rowOff>83820</xdr:rowOff>
    </xdr:to>
    <xdr:cxnSp macro="">
      <xdr:nvCxnSpPr>
        <xdr:cNvPr id="555" name="直線コネクタ 554"/>
        <xdr:cNvCxnSpPr/>
      </xdr:nvCxnSpPr>
      <xdr:spPr>
        <a:xfrm>
          <a:off x="15481300" y="98488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154940</xdr:rowOff>
    </xdr:from>
    <xdr:to>
      <xdr:col>76</xdr:col>
      <xdr:colOff>165100</xdr:colOff>
      <xdr:row>57</xdr:row>
      <xdr:rowOff>85090</xdr:rowOff>
    </xdr:to>
    <xdr:sp macro="" textlink="">
      <xdr:nvSpPr>
        <xdr:cNvPr id="556" name="楕円 555"/>
        <xdr:cNvSpPr/>
      </xdr:nvSpPr>
      <xdr:spPr>
        <a:xfrm>
          <a:off x="145415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34290</xdr:rowOff>
    </xdr:from>
    <xdr:to>
      <xdr:col>81</xdr:col>
      <xdr:colOff>50800</xdr:colOff>
      <xdr:row>57</xdr:row>
      <xdr:rowOff>76200</xdr:rowOff>
    </xdr:to>
    <xdr:cxnSp macro="">
      <xdr:nvCxnSpPr>
        <xdr:cNvPr id="557" name="直線コネクタ 556"/>
        <xdr:cNvCxnSpPr/>
      </xdr:nvCxnSpPr>
      <xdr:spPr>
        <a:xfrm>
          <a:off x="14592300" y="98069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111125</xdr:rowOff>
    </xdr:from>
    <xdr:to>
      <xdr:col>72</xdr:col>
      <xdr:colOff>38100</xdr:colOff>
      <xdr:row>57</xdr:row>
      <xdr:rowOff>41275</xdr:rowOff>
    </xdr:to>
    <xdr:sp macro="" textlink="">
      <xdr:nvSpPr>
        <xdr:cNvPr id="558" name="楕円 557"/>
        <xdr:cNvSpPr/>
      </xdr:nvSpPr>
      <xdr:spPr>
        <a:xfrm>
          <a:off x="13652500" y="971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161925</xdr:rowOff>
    </xdr:from>
    <xdr:to>
      <xdr:col>76</xdr:col>
      <xdr:colOff>114300</xdr:colOff>
      <xdr:row>57</xdr:row>
      <xdr:rowOff>34290</xdr:rowOff>
    </xdr:to>
    <xdr:cxnSp macro="">
      <xdr:nvCxnSpPr>
        <xdr:cNvPr id="559" name="直線コネクタ 558"/>
        <xdr:cNvCxnSpPr/>
      </xdr:nvCxnSpPr>
      <xdr:spPr>
        <a:xfrm>
          <a:off x="13703300" y="976312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67310</xdr:rowOff>
    </xdr:from>
    <xdr:to>
      <xdr:col>67</xdr:col>
      <xdr:colOff>101600</xdr:colOff>
      <xdr:row>56</xdr:row>
      <xdr:rowOff>168910</xdr:rowOff>
    </xdr:to>
    <xdr:sp macro="" textlink="">
      <xdr:nvSpPr>
        <xdr:cNvPr id="560" name="楕円 559"/>
        <xdr:cNvSpPr/>
      </xdr:nvSpPr>
      <xdr:spPr>
        <a:xfrm>
          <a:off x="12763500" y="966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118110</xdr:rowOff>
    </xdr:from>
    <xdr:to>
      <xdr:col>71</xdr:col>
      <xdr:colOff>177800</xdr:colOff>
      <xdr:row>56</xdr:row>
      <xdr:rowOff>161925</xdr:rowOff>
    </xdr:to>
    <xdr:cxnSp macro="">
      <xdr:nvCxnSpPr>
        <xdr:cNvPr id="561" name="直線コネクタ 560"/>
        <xdr:cNvCxnSpPr/>
      </xdr:nvCxnSpPr>
      <xdr:spPr>
        <a:xfrm>
          <a:off x="12814300" y="971931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26687</xdr:rowOff>
    </xdr:from>
    <xdr:ext cx="405111" cy="259045"/>
    <xdr:sp macro="" textlink="">
      <xdr:nvSpPr>
        <xdr:cNvPr id="562" name="n_1aveValue【学校施設】&#10;有形固定資産減価償却率"/>
        <xdr:cNvSpPr txBox="1"/>
      </xdr:nvSpPr>
      <xdr:spPr>
        <a:xfrm>
          <a:off x="152660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156227</xdr:rowOff>
    </xdr:from>
    <xdr:ext cx="405111" cy="259045"/>
    <xdr:sp macro="" textlink="">
      <xdr:nvSpPr>
        <xdr:cNvPr id="563" name="n_2aveValue【学校施設】&#10;有形固定資産減価償却率"/>
        <xdr:cNvSpPr txBox="1"/>
      </xdr:nvSpPr>
      <xdr:spPr>
        <a:xfrm>
          <a:off x="14389744"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142892</xdr:rowOff>
    </xdr:from>
    <xdr:ext cx="405111" cy="259045"/>
    <xdr:sp macro="" textlink="">
      <xdr:nvSpPr>
        <xdr:cNvPr id="564" name="n_3aveValue【学校施設】&#10;有形固定資産減価償却率"/>
        <xdr:cNvSpPr txBox="1"/>
      </xdr:nvSpPr>
      <xdr:spPr>
        <a:xfrm>
          <a:off x="13500744" y="1025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104792</xdr:rowOff>
    </xdr:from>
    <xdr:ext cx="405111" cy="259045"/>
    <xdr:sp macro="" textlink="">
      <xdr:nvSpPr>
        <xdr:cNvPr id="565" name="n_4aveValue【学校施設】&#10;有形固定資産減価償却率"/>
        <xdr:cNvSpPr txBox="1"/>
      </xdr:nvSpPr>
      <xdr:spPr>
        <a:xfrm>
          <a:off x="126117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143527</xdr:rowOff>
    </xdr:from>
    <xdr:ext cx="405111" cy="259045"/>
    <xdr:sp macro="" textlink="">
      <xdr:nvSpPr>
        <xdr:cNvPr id="566" name="n_1mainValue【学校施設】&#10;有形固定資産減価償却率"/>
        <xdr:cNvSpPr txBox="1"/>
      </xdr:nvSpPr>
      <xdr:spPr>
        <a:xfrm>
          <a:off x="15266044" y="957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101617</xdr:rowOff>
    </xdr:from>
    <xdr:ext cx="405111" cy="259045"/>
    <xdr:sp macro="" textlink="">
      <xdr:nvSpPr>
        <xdr:cNvPr id="567" name="n_2mainValue【学校施設】&#10;有形固定資産減価償却率"/>
        <xdr:cNvSpPr txBox="1"/>
      </xdr:nvSpPr>
      <xdr:spPr>
        <a:xfrm>
          <a:off x="14389744" y="953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57802</xdr:rowOff>
    </xdr:from>
    <xdr:ext cx="405111" cy="259045"/>
    <xdr:sp macro="" textlink="">
      <xdr:nvSpPr>
        <xdr:cNvPr id="568" name="n_3mainValue【学校施設】&#10;有形固定資産減価償却率"/>
        <xdr:cNvSpPr txBox="1"/>
      </xdr:nvSpPr>
      <xdr:spPr>
        <a:xfrm>
          <a:off x="13500744" y="948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13987</xdr:rowOff>
    </xdr:from>
    <xdr:ext cx="405111" cy="259045"/>
    <xdr:sp macro="" textlink="">
      <xdr:nvSpPr>
        <xdr:cNvPr id="569" name="n_4mainValue【学校施設】&#10;有形固定資産減価償却率"/>
        <xdr:cNvSpPr txBox="1"/>
      </xdr:nvSpPr>
      <xdr:spPr>
        <a:xfrm>
          <a:off x="12611744" y="944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65</xdr:row>
      <xdr:rowOff>0</xdr:rowOff>
    </xdr:from>
    <xdr:to>
      <xdr:col>120</xdr:col>
      <xdr:colOff>114300</xdr:colOff>
      <xdr:row>65</xdr:row>
      <xdr:rowOff>0</xdr:rowOff>
    </xdr:to>
    <xdr:cxnSp macro="">
      <xdr:nvCxnSpPr>
        <xdr:cNvPr id="580" name="直線コネクタ 579"/>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81" name="テキスト ボックス 580"/>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82" name="直線コネクタ 581"/>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3" name="テキスト ボックス 582"/>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84" name="直線コネクタ 583"/>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85" name="テキスト ボックス 584"/>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6" name="直線コネクタ 58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7" name="テキスト ボックス 58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88" name="直線コネクタ 587"/>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89" name="テキスト ボックス 588"/>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90" name="直線コネクタ 589"/>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91" name="テキスト ボックス 590"/>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92" name="直線コネクタ 591"/>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93" name="テキスト ボックス 592"/>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4" name="直線コネクタ 5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5" name="テキスト ボックス 5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3429</xdr:rowOff>
    </xdr:from>
    <xdr:to>
      <xdr:col>116</xdr:col>
      <xdr:colOff>62864</xdr:colOff>
      <xdr:row>64</xdr:row>
      <xdr:rowOff>38005</xdr:rowOff>
    </xdr:to>
    <xdr:cxnSp macro="">
      <xdr:nvCxnSpPr>
        <xdr:cNvPr id="597" name="直線コネクタ 596"/>
        <xdr:cNvCxnSpPr/>
      </xdr:nvCxnSpPr>
      <xdr:spPr>
        <a:xfrm flipV="1">
          <a:off x="22160864" y="9604629"/>
          <a:ext cx="0" cy="1406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41832</xdr:rowOff>
    </xdr:from>
    <xdr:ext cx="469744" cy="259045"/>
    <xdr:sp macro="" textlink="">
      <xdr:nvSpPr>
        <xdr:cNvPr id="598" name="【学校施設】&#10;一人当たり面積最小値テキスト"/>
        <xdr:cNvSpPr txBox="1"/>
      </xdr:nvSpPr>
      <xdr:spPr>
        <a:xfrm>
          <a:off x="22199600" y="1101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38005</xdr:rowOff>
    </xdr:from>
    <xdr:to>
      <xdr:col>116</xdr:col>
      <xdr:colOff>152400</xdr:colOff>
      <xdr:row>64</xdr:row>
      <xdr:rowOff>38005</xdr:rowOff>
    </xdr:to>
    <xdr:cxnSp macro="">
      <xdr:nvCxnSpPr>
        <xdr:cNvPr id="599" name="直線コネクタ 598"/>
        <xdr:cNvCxnSpPr/>
      </xdr:nvCxnSpPr>
      <xdr:spPr>
        <a:xfrm>
          <a:off x="22072600" y="1101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121556</xdr:rowOff>
    </xdr:from>
    <xdr:ext cx="469744" cy="259045"/>
    <xdr:sp macro="" textlink="">
      <xdr:nvSpPr>
        <xdr:cNvPr id="600" name="【学校施設】&#10;一人当たり面積最大値テキスト"/>
        <xdr:cNvSpPr txBox="1"/>
      </xdr:nvSpPr>
      <xdr:spPr>
        <a:xfrm>
          <a:off x="22199600" y="937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3429</xdr:rowOff>
    </xdr:from>
    <xdr:to>
      <xdr:col>116</xdr:col>
      <xdr:colOff>152400</xdr:colOff>
      <xdr:row>56</xdr:row>
      <xdr:rowOff>3429</xdr:rowOff>
    </xdr:to>
    <xdr:cxnSp macro="">
      <xdr:nvCxnSpPr>
        <xdr:cNvPr id="601" name="直線コネクタ 600"/>
        <xdr:cNvCxnSpPr/>
      </xdr:nvCxnSpPr>
      <xdr:spPr>
        <a:xfrm>
          <a:off x="22072600" y="960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53071</xdr:rowOff>
    </xdr:from>
    <xdr:ext cx="469744" cy="259045"/>
    <xdr:sp macro="" textlink="">
      <xdr:nvSpPr>
        <xdr:cNvPr id="602" name="【学校施設】&#10;一人当たり面積平均値テキスト"/>
        <xdr:cNvSpPr txBox="1"/>
      </xdr:nvSpPr>
      <xdr:spPr>
        <a:xfrm>
          <a:off x="22199600" y="10340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74644</xdr:rowOff>
    </xdr:from>
    <xdr:to>
      <xdr:col>116</xdr:col>
      <xdr:colOff>114300</xdr:colOff>
      <xdr:row>61</xdr:row>
      <xdr:rowOff>4794</xdr:rowOff>
    </xdr:to>
    <xdr:sp macro="" textlink="">
      <xdr:nvSpPr>
        <xdr:cNvPr id="603" name="フローチャート: 判断 602"/>
        <xdr:cNvSpPr/>
      </xdr:nvSpPr>
      <xdr:spPr>
        <a:xfrm>
          <a:off x="22110700" y="1036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116935</xdr:rowOff>
    </xdr:from>
    <xdr:to>
      <xdr:col>112</xdr:col>
      <xdr:colOff>38100</xdr:colOff>
      <xdr:row>61</xdr:row>
      <xdr:rowOff>47085</xdr:rowOff>
    </xdr:to>
    <xdr:sp macro="" textlink="">
      <xdr:nvSpPr>
        <xdr:cNvPr id="604" name="フローチャート: 判断 603"/>
        <xdr:cNvSpPr/>
      </xdr:nvSpPr>
      <xdr:spPr>
        <a:xfrm>
          <a:off x="21272500" y="1040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117507</xdr:rowOff>
    </xdr:from>
    <xdr:to>
      <xdr:col>107</xdr:col>
      <xdr:colOff>101600</xdr:colOff>
      <xdr:row>61</xdr:row>
      <xdr:rowOff>47657</xdr:rowOff>
    </xdr:to>
    <xdr:sp macro="" textlink="">
      <xdr:nvSpPr>
        <xdr:cNvPr id="605" name="フローチャート: 判断 604"/>
        <xdr:cNvSpPr/>
      </xdr:nvSpPr>
      <xdr:spPr>
        <a:xfrm>
          <a:off x="20383500" y="1040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99219</xdr:rowOff>
    </xdr:from>
    <xdr:to>
      <xdr:col>102</xdr:col>
      <xdr:colOff>165100</xdr:colOff>
      <xdr:row>61</xdr:row>
      <xdr:rowOff>29369</xdr:rowOff>
    </xdr:to>
    <xdr:sp macro="" textlink="">
      <xdr:nvSpPr>
        <xdr:cNvPr id="606" name="フローチャート: 判断 605"/>
        <xdr:cNvSpPr/>
      </xdr:nvSpPr>
      <xdr:spPr>
        <a:xfrm>
          <a:off x="19494500" y="1038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109792</xdr:rowOff>
    </xdr:from>
    <xdr:to>
      <xdr:col>98</xdr:col>
      <xdr:colOff>38100</xdr:colOff>
      <xdr:row>61</xdr:row>
      <xdr:rowOff>39942</xdr:rowOff>
    </xdr:to>
    <xdr:sp macro="" textlink="">
      <xdr:nvSpPr>
        <xdr:cNvPr id="607" name="フローチャート: 判断 606"/>
        <xdr:cNvSpPr/>
      </xdr:nvSpPr>
      <xdr:spPr>
        <a:xfrm>
          <a:off x="18605500" y="1039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8" name="テキスト ボックス 6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9" name="テキスト ボックス 6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0" name="テキスト ボックス 6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1" name="テキスト ボックス 6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2" name="テキスト ボックス 6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58071</xdr:rowOff>
    </xdr:from>
    <xdr:to>
      <xdr:col>116</xdr:col>
      <xdr:colOff>114300</xdr:colOff>
      <xdr:row>60</xdr:row>
      <xdr:rowOff>159671</xdr:rowOff>
    </xdr:to>
    <xdr:sp macro="" textlink="">
      <xdr:nvSpPr>
        <xdr:cNvPr id="613" name="楕円 612"/>
        <xdr:cNvSpPr/>
      </xdr:nvSpPr>
      <xdr:spPr>
        <a:xfrm>
          <a:off x="22110700" y="1034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80948</xdr:rowOff>
    </xdr:from>
    <xdr:ext cx="469744" cy="259045"/>
    <xdr:sp macro="" textlink="">
      <xdr:nvSpPr>
        <xdr:cNvPr id="614" name="【学校施設】&#10;一人当たり面積該当値テキスト"/>
        <xdr:cNvSpPr txBox="1"/>
      </xdr:nvSpPr>
      <xdr:spPr>
        <a:xfrm>
          <a:off x="22199600" y="1019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67215</xdr:rowOff>
    </xdr:from>
    <xdr:to>
      <xdr:col>112</xdr:col>
      <xdr:colOff>38100</xdr:colOff>
      <xdr:row>60</xdr:row>
      <xdr:rowOff>168815</xdr:rowOff>
    </xdr:to>
    <xdr:sp macro="" textlink="">
      <xdr:nvSpPr>
        <xdr:cNvPr id="615" name="楕円 614"/>
        <xdr:cNvSpPr/>
      </xdr:nvSpPr>
      <xdr:spPr>
        <a:xfrm>
          <a:off x="21272500" y="1035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108871</xdr:rowOff>
    </xdr:from>
    <xdr:to>
      <xdr:col>116</xdr:col>
      <xdr:colOff>63500</xdr:colOff>
      <xdr:row>60</xdr:row>
      <xdr:rowOff>118015</xdr:rowOff>
    </xdr:to>
    <xdr:cxnSp macro="">
      <xdr:nvCxnSpPr>
        <xdr:cNvPr id="616" name="直線コネクタ 615"/>
        <xdr:cNvCxnSpPr/>
      </xdr:nvCxnSpPr>
      <xdr:spPr>
        <a:xfrm flipV="1">
          <a:off x="21323300" y="10395871"/>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83217</xdr:rowOff>
    </xdr:from>
    <xdr:to>
      <xdr:col>107</xdr:col>
      <xdr:colOff>101600</xdr:colOff>
      <xdr:row>61</xdr:row>
      <xdr:rowOff>13367</xdr:rowOff>
    </xdr:to>
    <xdr:sp macro="" textlink="">
      <xdr:nvSpPr>
        <xdr:cNvPr id="617" name="楕円 616"/>
        <xdr:cNvSpPr/>
      </xdr:nvSpPr>
      <xdr:spPr>
        <a:xfrm>
          <a:off x="20383500" y="1037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118015</xdr:rowOff>
    </xdr:from>
    <xdr:to>
      <xdr:col>111</xdr:col>
      <xdr:colOff>177800</xdr:colOff>
      <xdr:row>60</xdr:row>
      <xdr:rowOff>134017</xdr:rowOff>
    </xdr:to>
    <xdr:cxnSp macro="">
      <xdr:nvCxnSpPr>
        <xdr:cNvPr id="618" name="直線コネクタ 617"/>
        <xdr:cNvCxnSpPr/>
      </xdr:nvCxnSpPr>
      <xdr:spPr>
        <a:xfrm flipV="1">
          <a:off x="20434300" y="10405015"/>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98933</xdr:rowOff>
    </xdr:from>
    <xdr:to>
      <xdr:col>102</xdr:col>
      <xdr:colOff>165100</xdr:colOff>
      <xdr:row>61</xdr:row>
      <xdr:rowOff>29083</xdr:rowOff>
    </xdr:to>
    <xdr:sp macro="" textlink="">
      <xdr:nvSpPr>
        <xdr:cNvPr id="619" name="楕円 618"/>
        <xdr:cNvSpPr/>
      </xdr:nvSpPr>
      <xdr:spPr>
        <a:xfrm>
          <a:off x="19494500" y="1038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134017</xdr:rowOff>
    </xdr:from>
    <xdr:to>
      <xdr:col>107</xdr:col>
      <xdr:colOff>50800</xdr:colOff>
      <xdr:row>60</xdr:row>
      <xdr:rowOff>149733</xdr:rowOff>
    </xdr:to>
    <xdr:cxnSp macro="">
      <xdr:nvCxnSpPr>
        <xdr:cNvPr id="620" name="直線コネクタ 619"/>
        <xdr:cNvCxnSpPr/>
      </xdr:nvCxnSpPr>
      <xdr:spPr>
        <a:xfrm flipV="1">
          <a:off x="19545300" y="10421017"/>
          <a:ext cx="889000" cy="1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34925</xdr:rowOff>
    </xdr:from>
    <xdr:to>
      <xdr:col>98</xdr:col>
      <xdr:colOff>38100</xdr:colOff>
      <xdr:row>61</xdr:row>
      <xdr:rowOff>136525</xdr:rowOff>
    </xdr:to>
    <xdr:sp macro="" textlink="">
      <xdr:nvSpPr>
        <xdr:cNvPr id="621" name="楕円 620"/>
        <xdr:cNvSpPr/>
      </xdr:nvSpPr>
      <xdr:spPr>
        <a:xfrm>
          <a:off x="18605500" y="10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149733</xdr:rowOff>
    </xdr:from>
    <xdr:to>
      <xdr:col>102</xdr:col>
      <xdr:colOff>114300</xdr:colOff>
      <xdr:row>61</xdr:row>
      <xdr:rowOff>85725</xdr:rowOff>
    </xdr:to>
    <xdr:cxnSp macro="">
      <xdr:nvCxnSpPr>
        <xdr:cNvPr id="622" name="直線コネクタ 621"/>
        <xdr:cNvCxnSpPr/>
      </xdr:nvCxnSpPr>
      <xdr:spPr>
        <a:xfrm flipV="1">
          <a:off x="18656300" y="10436733"/>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38212</xdr:rowOff>
    </xdr:from>
    <xdr:ext cx="469744" cy="259045"/>
    <xdr:sp macro="" textlink="">
      <xdr:nvSpPr>
        <xdr:cNvPr id="623" name="n_1aveValue【学校施設】&#10;一人当たり面積"/>
        <xdr:cNvSpPr txBox="1"/>
      </xdr:nvSpPr>
      <xdr:spPr>
        <a:xfrm>
          <a:off x="21075727" y="1049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38784</xdr:rowOff>
    </xdr:from>
    <xdr:ext cx="469744" cy="259045"/>
    <xdr:sp macro="" textlink="">
      <xdr:nvSpPr>
        <xdr:cNvPr id="624" name="n_2aveValue【学校施設】&#10;一人当たり面積"/>
        <xdr:cNvSpPr txBox="1"/>
      </xdr:nvSpPr>
      <xdr:spPr>
        <a:xfrm>
          <a:off x="20199427" y="10497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20496</xdr:rowOff>
    </xdr:from>
    <xdr:ext cx="469744" cy="259045"/>
    <xdr:sp macro="" textlink="">
      <xdr:nvSpPr>
        <xdr:cNvPr id="625" name="n_3aveValue【学校施設】&#10;一人当たり面積"/>
        <xdr:cNvSpPr txBox="1"/>
      </xdr:nvSpPr>
      <xdr:spPr>
        <a:xfrm>
          <a:off x="19310427" y="1047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56469</xdr:rowOff>
    </xdr:from>
    <xdr:ext cx="469744" cy="259045"/>
    <xdr:sp macro="" textlink="">
      <xdr:nvSpPr>
        <xdr:cNvPr id="626" name="n_4aveValue【学校施設】&#10;一人当たり面積"/>
        <xdr:cNvSpPr txBox="1"/>
      </xdr:nvSpPr>
      <xdr:spPr>
        <a:xfrm>
          <a:off x="18421427" y="10172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13892</xdr:rowOff>
    </xdr:from>
    <xdr:ext cx="469744" cy="259045"/>
    <xdr:sp macro="" textlink="">
      <xdr:nvSpPr>
        <xdr:cNvPr id="627" name="n_1mainValue【学校施設】&#10;一人当たり面積"/>
        <xdr:cNvSpPr txBox="1"/>
      </xdr:nvSpPr>
      <xdr:spPr>
        <a:xfrm>
          <a:off x="21075727" y="1012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29894</xdr:rowOff>
    </xdr:from>
    <xdr:ext cx="469744" cy="259045"/>
    <xdr:sp macro="" textlink="">
      <xdr:nvSpPr>
        <xdr:cNvPr id="628" name="n_2mainValue【学校施設】&#10;一人当たり面積"/>
        <xdr:cNvSpPr txBox="1"/>
      </xdr:nvSpPr>
      <xdr:spPr>
        <a:xfrm>
          <a:off x="20199427" y="1014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45610</xdr:rowOff>
    </xdr:from>
    <xdr:ext cx="469744" cy="259045"/>
    <xdr:sp macro="" textlink="">
      <xdr:nvSpPr>
        <xdr:cNvPr id="629" name="n_3mainValue【学校施設】&#10;一人当たり面積"/>
        <xdr:cNvSpPr txBox="1"/>
      </xdr:nvSpPr>
      <xdr:spPr>
        <a:xfrm>
          <a:off x="19310427" y="10161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127652</xdr:rowOff>
    </xdr:from>
    <xdr:ext cx="469744" cy="259045"/>
    <xdr:sp macro="" textlink="">
      <xdr:nvSpPr>
        <xdr:cNvPr id="630" name="n_4mainValue【学校施設】&#10;一人当たり面積"/>
        <xdr:cNvSpPr txBox="1"/>
      </xdr:nvSpPr>
      <xdr:spPr>
        <a:xfrm>
          <a:off x="18421427" y="105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1" name="正方形/長方形 63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2" name="正方形/長方形 63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3" name="正方形/長方形 63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4" name="正方形/長方形 63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5" name="正方形/長方形 63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6" name="正方形/長方形 63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7" name="正方形/長方形 63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8" name="正方形/長方形 63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9" name="正方形/長方形 6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0" name="正方形/長方形 6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1" name="正方形/長方形 6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2" name="正方形/長方形 6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3" name="正方形/長方形 6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4" name="正方形/長方形 6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5" name="正方形/長方形 6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6" name="正方形/長方形 64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7" name="正方形/長方形 64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8" name="正方形/長方形 64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9" name="正方形/長方形 64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0" name="正方形/長方形 64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1" name="正方形/長方形 65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2" name="正方形/長方形 65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3" name="正方形/長方形 65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4" name="正方形/長方形 65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5" name="テキスト ボックス 65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6" name="直線コネクタ 65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7" name="テキスト ボックス 65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8" name="直線コネクタ 65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9" name="テキスト ボックス 65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0" name="直線コネクタ 65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1" name="テキスト ボックス 66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2" name="直線コネクタ 66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3" name="テキスト ボックス 66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4" name="直線コネクタ 66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5" name="テキスト ボックス 66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6" name="直線コネクタ 66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7" name="テキスト ボックス 66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8" name="直線コネクタ 6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9" name="テキスト ボックス 66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87630</xdr:rowOff>
    </xdr:from>
    <xdr:to>
      <xdr:col>85</xdr:col>
      <xdr:colOff>126364</xdr:colOff>
      <xdr:row>108</xdr:row>
      <xdr:rowOff>152400</xdr:rowOff>
    </xdr:to>
    <xdr:cxnSp macro="">
      <xdr:nvCxnSpPr>
        <xdr:cNvPr id="671" name="直線コネクタ 670"/>
        <xdr:cNvCxnSpPr/>
      </xdr:nvCxnSpPr>
      <xdr:spPr>
        <a:xfrm flipV="1">
          <a:off x="16318864" y="1706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72"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73" name="直線コネクタ 672"/>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34307</xdr:rowOff>
    </xdr:from>
    <xdr:ext cx="405111" cy="259045"/>
    <xdr:sp macro="" textlink="">
      <xdr:nvSpPr>
        <xdr:cNvPr id="674" name="【公民館】&#10;有形固定資産減価償却率最大値テキスト"/>
        <xdr:cNvSpPr txBox="1"/>
      </xdr:nvSpPr>
      <xdr:spPr>
        <a:xfrm>
          <a:off x="16357600" y="1683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87630</xdr:rowOff>
    </xdr:from>
    <xdr:to>
      <xdr:col>86</xdr:col>
      <xdr:colOff>25400</xdr:colOff>
      <xdr:row>99</xdr:row>
      <xdr:rowOff>87630</xdr:rowOff>
    </xdr:to>
    <xdr:cxnSp macro="">
      <xdr:nvCxnSpPr>
        <xdr:cNvPr id="675" name="直線コネクタ 674"/>
        <xdr:cNvCxnSpPr/>
      </xdr:nvCxnSpPr>
      <xdr:spPr>
        <a:xfrm>
          <a:off x="16230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12082</xdr:rowOff>
    </xdr:from>
    <xdr:ext cx="405111" cy="259045"/>
    <xdr:sp macro="" textlink="">
      <xdr:nvSpPr>
        <xdr:cNvPr id="676" name="【公民館】&#10;有形固定資産減価償却率平均値テキスト"/>
        <xdr:cNvSpPr txBox="1"/>
      </xdr:nvSpPr>
      <xdr:spPr>
        <a:xfrm>
          <a:off x="16357600" y="17842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160655</xdr:rowOff>
    </xdr:from>
    <xdr:to>
      <xdr:col>85</xdr:col>
      <xdr:colOff>177800</xdr:colOff>
      <xdr:row>105</xdr:row>
      <xdr:rowOff>90805</xdr:rowOff>
    </xdr:to>
    <xdr:sp macro="" textlink="">
      <xdr:nvSpPr>
        <xdr:cNvPr id="677" name="フローチャート: 判断 676"/>
        <xdr:cNvSpPr/>
      </xdr:nvSpPr>
      <xdr:spPr>
        <a:xfrm>
          <a:off x="16268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80645</xdr:rowOff>
    </xdr:from>
    <xdr:to>
      <xdr:col>81</xdr:col>
      <xdr:colOff>101600</xdr:colOff>
      <xdr:row>105</xdr:row>
      <xdr:rowOff>10795</xdr:rowOff>
    </xdr:to>
    <xdr:sp macro="" textlink="">
      <xdr:nvSpPr>
        <xdr:cNvPr id="678" name="フローチャート: 判断 677"/>
        <xdr:cNvSpPr/>
      </xdr:nvSpPr>
      <xdr:spPr>
        <a:xfrm>
          <a:off x="154305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679" name="フローチャート: 判断 678"/>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97789</xdr:rowOff>
    </xdr:from>
    <xdr:to>
      <xdr:col>72</xdr:col>
      <xdr:colOff>38100</xdr:colOff>
      <xdr:row>105</xdr:row>
      <xdr:rowOff>27939</xdr:rowOff>
    </xdr:to>
    <xdr:sp macro="" textlink="">
      <xdr:nvSpPr>
        <xdr:cNvPr id="680" name="フローチャート: 判断 679"/>
        <xdr:cNvSpPr/>
      </xdr:nvSpPr>
      <xdr:spPr>
        <a:xfrm>
          <a:off x="13652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73025</xdr:rowOff>
    </xdr:from>
    <xdr:to>
      <xdr:col>67</xdr:col>
      <xdr:colOff>101600</xdr:colOff>
      <xdr:row>105</xdr:row>
      <xdr:rowOff>3175</xdr:rowOff>
    </xdr:to>
    <xdr:sp macro="" textlink="">
      <xdr:nvSpPr>
        <xdr:cNvPr id="681" name="フローチャート: 判断 680"/>
        <xdr:cNvSpPr/>
      </xdr:nvSpPr>
      <xdr:spPr>
        <a:xfrm>
          <a:off x="12763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46355</xdr:rowOff>
    </xdr:from>
    <xdr:to>
      <xdr:col>85</xdr:col>
      <xdr:colOff>177800</xdr:colOff>
      <xdr:row>107</xdr:row>
      <xdr:rowOff>147955</xdr:rowOff>
    </xdr:to>
    <xdr:sp macro="" textlink="">
      <xdr:nvSpPr>
        <xdr:cNvPr id="687" name="楕円 686"/>
        <xdr:cNvSpPr/>
      </xdr:nvSpPr>
      <xdr:spPr>
        <a:xfrm>
          <a:off x="16268700" y="183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24782</xdr:rowOff>
    </xdr:from>
    <xdr:ext cx="405111" cy="259045"/>
    <xdr:sp macro="" textlink="">
      <xdr:nvSpPr>
        <xdr:cNvPr id="688" name="【公民館】&#10;有形固定資産減価償却率該当値テキスト"/>
        <xdr:cNvSpPr txBox="1"/>
      </xdr:nvSpPr>
      <xdr:spPr>
        <a:xfrm>
          <a:off x="16357600" y="1836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38736</xdr:rowOff>
    </xdr:from>
    <xdr:to>
      <xdr:col>81</xdr:col>
      <xdr:colOff>101600</xdr:colOff>
      <xdr:row>107</xdr:row>
      <xdr:rowOff>140336</xdr:rowOff>
    </xdr:to>
    <xdr:sp macro="" textlink="">
      <xdr:nvSpPr>
        <xdr:cNvPr id="689" name="楕円 688"/>
        <xdr:cNvSpPr/>
      </xdr:nvSpPr>
      <xdr:spPr>
        <a:xfrm>
          <a:off x="15430500" y="1838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89536</xdr:rowOff>
    </xdr:from>
    <xdr:to>
      <xdr:col>85</xdr:col>
      <xdr:colOff>127000</xdr:colOff>
      <xdr:row>107</xdr:row>
      <xdr:rowOff>97155</xdr:rowOff>
    </xdr:to>
    <xdr:cxnSp macro="">
      <xdr:nvCxnSpPr>
        <xdr:cNvPr id="690" name="直線コネクタ 689"/>
        <xdr:cNvCxnSpPr/>
      </xdr:nvCxnSpPr>
      <xdr:spPr>
        <a:xfrm>
          <a:off x="15481300" y="18434686"/>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6350</xdr:rowOff>
    </xdr:from>
    <xdr:to>
      <xdr:col>76</xdr:col>
      <xdr:colOff>165100</xdr:colOff>
      <xdr:row>107</xdr:row>
      <xdr:rowOff>107950</xdr:rowOff>
    </xdr:to>
    <xdr:sp macro="" textlink="">
      <xdr:nvSpPr>
        <xdr:cNvPr id="691" name="楕円 690"/>
        <xdr:cNvSpPr/>
      </xdr:nvSpPr>
      <xdr:spPr>
        <a:xfrm>
          <a:off x="14541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57150</xdr:rowOff>
    </xdr:from>
    <xdr:to>
      <xdr:col>81</xdr:col>
      <xdr:colOff>50800</xdr:colOff>
      <xdr:row>107</xdr:row>
      <xdr:rowOff>89536</xdr:rowOff>
    </xdr:to>
    <xdr:cxnSp macro="">
      <xdr:nvCxnSpPr>
        <xdr:cNvPr id="692" name="直線コネクタ 691"/>
        <xdr:cNvCxnSpPr/>
      </xdr:nvCxnSpPr>
      <xdr:spPr>
        <a:xfrm>
          <a:off x="14592300" y="1840230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135889</xdr:rowOff>
    </xdr:from>
    <xdr:to>
      <xdr:col>72</xdr:col>
      <xdr:colOff>38100</xdr:colOff>
      <xdr:row>107</xdr:row>
      <xdr:rowOff>66039</xdr:rowOff>
    </xdr:to>
    <xdr:sp macro="" textlink="">
      <xdr:nvSpPr>
        <xdr:cNvPr id="693" name="楕円 692"/>
        <xdr:cNvSpPr/>
      </xdr:nvSpPr>
      <xdr:spPr>
        <a:xfrm>
          <a:off x="13652500" y="1830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15239</xdr:rowOff>
    </xdr:from>
    <xdr:to>
      <xdr:col>76</xdr:col>
      <xdr:colOff>114300</xdr:colOff>
      <xdr:row>107</xdr:row>
      <xdr:rowOff>57150</xdr:rowOff>
    </xdr:to>
    <xdr:cxnSp macro="">
      <xdr:nvCxnSpPr>
        <xdr:cNvPr id="694" name="直線コネクタ 693"/>
        <xdr:cNvCxnSpPr/>
      </xdr:nvCxnSpPr>
      <xdr:spPr>
        <a:xfrm>
          <a:off x="13703300" y="183603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44450</xdr:rowOff>
    </xdr:from>
    <xdr:to>
      <xdr:col>67</xdr:col>
      <xdr:colOff>101600</xdr:colOff>
      <xdr:row>107</xdr:row>
      <xdr:rowOff>146050</xdr:rowOff>
    </xdr:to>
    <xdr:sp macro="" textlink="">
      <xdr:nvSpPr>
        <xdr:cNvPr id="695" name="楕円 694"/>
        <xdr:cNvSpPr/>
      </xdr:nvSpPr>
      <xdr:spPr>
        <a:xfrm>
          <a:off x="127635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15239</xdr:rowOff>
    </xdr:from>
    <xdr:to>
      <xdr:col>71</xdr:col>
      <xdr:colOff>177800</xdr:colOff>
      <xdr:row>107</xdr:row>
      <xdr:rowOff>95250</xdr:rowOff>
    </xdr:to>
    <xdr:cxnSp macro="">
      <xdr:nvCxnSpPr>
        <xdr:cNvPr id="696" name="直線コネクタ 695"/>
        <xdr:cNvCxnSpPr/>
      </xdr:nvCxnSpPr>
      <xdr:spPr>
        <a:xfrm flipV="1">
          <a:off x="12814300" y="1836038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27322</xdr:rowOff>
    </xdr:from>
    <xdr:ext cx="405111" cy="259045"/>
    <xdr:sp macro="" textlink="">
      <xdr:nvSpPr>
        <xdr:cNvPr id="697" name="n_1aveValue【公民館】&#10;有形固定資産減価償却率"/>
        <xdr:cNvSpPr txBox="1"/>
      </xdr:nvSpPr>
      <xdr:spPr>
        <a:xfrm>
          <a:off x="15266044" y="1768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698" name="n_2aveValue【公民館】&#10;有形固定資産減価償却率"/>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44466</xdr:rowOff>
    </xdr:from>
    <xdr:ext cx="405111" cy="259045"/>
    <xdr:sp macro="" textlink="">
      <xdr:nvSpPr>
        <xdr:cNvPr id="699" name="n_3aveValue【公民館】&#10;有形固定資産減価償却率"/>
        <xdr:cNvSpPr txBox="1"/>
      </xdr:nvSpPr>
      <xdr:spPr>
        <a:xfrm>
          <a:off x="13500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19702</xdr:rowOff>
    </xdr:from>
    <xdr:ext cx="405111" cy="259045"/>
    <xdr:sp macro="" textlink="">
      <xdr:nvSpPr>
        <xdr:cNvPr id="700" name="n_4aveValue【公民館】&#10;有形固定資産減価償却率"/>
        <xdr:cNvSpPr txBox="1"/>
      </xdr:nvSpPr>
      <xdr:spPr>
        <a:xfrm>
          <a:off x="12611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131463</xdr:rowOff>
    </xdr:from>
    <xdr:ext cx="405111" cy="259045"/>
    <xdr:sp macro="" textlink="">
      <xdr:nvSpPr>
        <xdr:cNvPr id="701" name="n_1mainValue【公民館】&#10;有形固定資産減価償却率"/>
        <xdr:cNvSpPr txBox="1"/>
      </xdr:nvSpPr>
      <xdr:spPr>
        <a:xfrm>
          <a:off x="15266044" y="184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99077</xdr:rowOff>
    </xdr:from>
    <xdr:ext cx="405111" cy="259045"/>
    <xdr:sp macro="" textlink="">
      <xdr:nvSpPr>
        <xdr:cNvPr id="702" name="n_2mainValue【公民館】&#10;有形固定資産減価償却率"/>
        <xdr:cNvSpPr txBox="1"/>
      </xdr:nvSpPr>
      <xdr:spPr>
        <a:xfrm>
          <a:off x="14389744" y="184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57166</xdr:rowOff>
    </xdr:from>
    <xdr:ext cx="405111" cy="259045"/>
    <xdr:sp macro="" textlink="">
      <xdr:nvSpPr>
        <xdr:cNvPr id="703" name="n_3mainValue【公民館】&#10;有形固定資産減価償却率"/>
        <xdr:cNvSpPr txBox="1"/>
      </xdr:nvSpPr>
      <xdr:spPr>
        <a:xfrm>
          <a:off x="13500744" y="1840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137177</xdr:rowOff>
    </xdr:from>
    <xdr:ext cx="405111" cy="259045"/>
    <xdr:sp macro="" textlink="">
      <xdr:nvSpPr>
        <xdr:cNvPr id="704" name="n_4mainValue【公民館】&#10;有形固定資産減価償却率"/>
        <xdr:cNvSpPr txBox="1"/>
      </xdr:nvSpPr>
      <xdr:spPr>
        <a:xfrm>
          <a:off x="12611744" y="184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5" name="正方形/長方形 7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6" name="正方形/長方形 7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7" name="正方形/長方形 7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8" name="正方形/長方形 7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9" name="正方形/長方形 7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0" name="正方形/長方形 7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1" name="正方形/長方形 7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2" name="正方形/長方形 7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3" name="テキスト ボックス 7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4" name="直線コネクタ 7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5" name="直線コネクタ 71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6" name="テキスト ボックス 71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7" name="直線コネクタ 71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8" name="テキスト ボックス 71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9" name="直線コネクタ 71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20" name="テキスト ボックス 71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21" name="直線コネクタ 72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22" name="テキスト ボックス 72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49225</xdr:rowOff>
    </xdr:from>
    <xdr:to>
      <xdr:col>116</xdr:col>
      <xdr:colOff>62864</xdr:colOff>
      <xdr:row>108</xdr:row>
      <xdr:rowOff>50140</xdr:rowOff>
    </xdr:to>
    <xdr:cxnSp macro="">
      <xdr:nvCxnSpPr>
        <xdr:cNvPr id="726" name="直線コネクタ 725"/>
        <xdr:cNvCxnSpPr/>
      </xdr:nvCxnSpPr>
      <xdr:spPr>
        <a:xfrm flipV="1">
          <a:off x="22160864" y="17365675"/>
          <a:ext cx="0" cy="1201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727" name="【公民館】&#10;一人当たり面積最小値テキスト"/>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728" name="直線コネクタ 727"/>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167352</xdr:rowOff>
    </xdr:from>
    <xdr:ext cx="469744" cy="259045"/>
    <xdr:sp macro="" textlink="">
      <xdr:nvSpPr>
        <xdr:cNvPr id="729" name="【公民館】&#10;一人当たり面積最大値テキスト"/>
        <xdr:cNvSpPr txBox="1"/>
      </xdr:nvSpPr>
      <xdr:spPr>
        <a:xfrm>
          <a:off x="22199600" y="1714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49225</xdr:rowOff>
    </xdr:from>
    <xdr:to>
      <xdr:col>116</xdr:col>
      <xdr:colOff>152400</xdr:colOff>
      <xdr:row>101</xdr:row>
      <xdr:rowOff>49225</xdr:rowOff>
    </xdr:to>
    <xdr:cxnSp macro="">
      <xdr:nvCxnSpPr>
        <xdr:cNvPr id="730" name="直線コネクタ 729"/>
        <xdr:cNvCxnSpPr/>
      </xdr:nvCxnSpPr>
      <xdr:spPr>
        <a:xfrm>
          <a:off x="22072600" y="1736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8501</xdr:rowOff>
    </xdr:from>
    <xdr:ext cx="469744" cy="259045"/>
    <xdr:sp macro="" textlink="">
      <xdr:nvSpPr>
        <xdr:cNvPr id="731" name="【公民館】&#10;一人当たり面積平均値テキスト"/>
        <xdr:cNvSpPr txBox="1"/>
      </xdr:nvSpPr>
      <xdr:spPr>
        <a:xfrm>
          <a:off x="22199600" y="18182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157074</xdr:rowOff>
    </xdr:from>
    <xdr:to>
      <xdr:col>116</xdr:col>
      <xdr:colOff>114300</xdr:colOff>
      <xdr:row>107</xdr:row>
      <xdr:rowOff>87224</xdr:rowOff>
    </xdr:to>
    <xdr:sp macro="" textlink="">
      <xdr:nvSpPr>
        <xdr:cNvPr id="732" name="フローチャート: 判断 731"/>
        <xdr:cNvSpPr/>
      </xdr:nvSpPr>
      <xdr:spPr>
        <a:xfrm>
          <a:off x="22110700" y="1833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733" name="フローチャート: 判断 732"/>
        <xdr:cNvSpPr/>
      </xdr:nvSpPr>
      <xdr:spPr>
        <a:xfrm>
          <a:off x="21272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168047</xdr:rowOff>
    </xdr:from>
    <xdr:to>
      <xdr:col>107</xdr:col>
      <xdr:colOff>101600</xdr:colOff>
      <xdr:row>107</xdr:row>
      <xdr:rowOff>98197</xdr:rowOff>
    </xdr:to>
    <xdr:sp macro="" textlink="">
      <xdr:nvSpPr>
        <xdr:cNvPr id="734" name="フローチャート: 判断 733"/>
        <xdr:cNvSpPr/>
      </xdr:nvSpPr>
      <xdr:spPr>
        <a:xfrm>
          <a:off x="20383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151130</xdr:rowOff>
    </xdr:from>
    <xdr:to>
      <xdr:col>102</xdr:col>
      <xdr:colOff>165100</xdr:colOff>
      <xdr:row>107</xdr:row>
      <xdr:rowOff>81280</xdr:rowOff>
    </xdr:to>
    <xdr:sp macro="" textlink="">
      <xdr:nvSpPr>
        <xdr:cNvPr id="735" name="フローチャート: 判断 734"/>
        <xdr:cNvSpPr/>
      </xdr:nvSpPr>
      <xdr:spPr>
        <a:xfrm>
          <a:off x="19494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31801</xdr:rowOff>
    </xdr:from>
    <xdr:to>
      <xdr:col>98</xdr:col>
      <xdr:colOff>38100</xdr:colOff>
      <xdr:row>107</xdr:row>
      <xdr:rowOff>133401</xdr:rowOff>
    </xdr:to>
    <xdr:sp macro="" textlink="">
      <xdr:nvSpPr>
        <xdr:cNvPr id="736" name="フローチャート: 判断 735"/>
        <xdr:cNvSpPr/>
      </xdr:nvSpPr>
      <xdr:spPr>
        <a:xfrm>
          <a:off x="18605500" y="1837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17627</xdr:rowOff>
    </xdr:from>
    <xdr:to>
      <xdr:col>116</xdr:col>
      <xdr:colOff>114300</xdr:colOff>
      <xdr:row>107</xdr:row>
      <xdr:rowOff>119227</xdr:rowOff>
    </xdr:to>
    <xdr:sp macro="" textlink="">
      <xdr:nvSpPr>
        <xdr:cNvPr id="742" name="楕円 741"/>
        <xdr:cNvSpPr/>
      </xdr:nvSpPr>
      <xdr:spPr>
        <a:xfrm>
          <a:off x="22110700" y="1836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167504</xdr:rowOff>
    </xdr:from>
    <xdr:ext cx="469744" cy="259045"/>
    <xdr:sp macro="" textlink="">
      <xdr:nvSpPr>
        <xdr:cNvPr id="743" name="【公民館】&#10;一人当たり面積該当値テキスト"/>
        <xdr:cNvSpPr txBox="1"/>
      </xdr:nvSpPr>
      <xdr:spPr>
        <a:xfrm>
          <a:off x="22199600" y="1834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19914</xdr:rowOff>
    </xdr:from>
    <xdr:to>
      <xdr:col>112</xdr:col>
      <xdr:colOff>38100</xdr:colOff>
      <xdr:row>107</xdr:row>
      <xdr:rowOff>121514</xdr:rowOff>
    </xdr:to>
    <xdr:sp macro="" textlink="">
      <xdr:nvSpPr>
        <xdr:cNvPr id="744" name="楕円 743"/>
        <xdr:cNvSpPr/>
      </xdr:nvSpPr>
      <xdr:spPr>
        <a:xfrm>
          <a:off x="21272500" y="1836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68427</xdr:rowOff>
    </xdr:from>
    <xdr:to>
      <xdr:col>116</xdr:col>
      <xdr:colOff>63500</xdr:colOff>
      <xdr:row>107</xdr:row>
      <xdr:rowOff>70714</xdr:rowOff>
    </xdr:to>
    <xdr:cxnSp macro="">
      <xdr:nvCxnSpPr>
        <xdr:cNvPr id="745" name="直線コネクタ 744"/>
        <xdr:cNvCxnSpPr/>
      </xdr:nvCxnSpPr>
      <xdr:spPr>
        <a:xfrm flipV="1">
          <a:off x="21323300" y="18413577"/>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23571</xdr:rowOff>
    </xdr:from>
    <xdr:to>
      <xdr:col>107</xdr:col>
      <xdr:colOff>101600</xdr:colOff>
      <xdr:row>107</xdr:row>
      <xdr:rowOff>125171</xdr:rowOff>
    </xdr:to>
    <xdr:sp macro="" textlink="">
      <xdr:nvSpPr>
        <xdr:cNvPr id="746" name="楕円 745"/>
        <xdr:cNvSpPr/>
      </xdr:nvSpPr>
      <xdr:spPr>
        <a:xfrm>
          <a:off x="20383500" y="1836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70714</xdr:rowOff>
    </xdr:from>
    <xdr:to>
      <xdr:col>111</xdr:col>
      <xdr:colOff>177800</xdr:colOff>
      <xdr:row>107</xdr:row>
      <xdr:rowOff>74371</xdr:rowOff>
    </xdr:to>
    <xdr:cxnSp macro="">
      <xdr:nvCxnSpPr>
        <xdr:cNvPr id="747" name="直線コネクタ 746"/>
        <xdr:cNvCxnSpPr/>
      </xdr:nvCxnSpPr>
      <xdr:spPr>
        <a:xfrm flipV="1">
          <a:off x="20434300" y="18415864"/>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27229</xdr:rowOff>
    </xdr:from>
    <xdr:to>
      <xdr:col>102</xdr:col>
      <xdr:colOff>165100</xdr:colOff>
      <xdr:row>107</xdr:row>
      <xdr:rowOff>128829</xdr:rowOff>
    </xdr:to>
    <xdr:sp macro="" textlink="">
      <xdr:nvSpPr>
        <xdr:cNvPr id="748" name="楕円 747"/>
        <xdr:cNvSpPr/>
      </xdr:nvSpPr>
      <xdr:spPr>
        <a:xfrm>
          <a:off x="19494500" y="1837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74371</xdr:rowOff>
    </xdr:from>
    <xdr:to>
      <xdr:col>107</xdr:col>
      <xdr:colOff>50800</xdr:colOff>
      <xdr:row>107</xdr:row>
      <xdr:rowOff>78029</xdr:rowOff>
    </xdr:to>
    <xdr:cxnSp macro="">
      <xdr:nvCxnSpPr>
        <xdr:cNvPr id="749" name="直線コネクタ 748"/>
        <xdr:cNvCxnSpPr/>
      </xdr:nvCxnSpPr>
      <xdr:spPr>
        <a:xfrm flipV="1">
          <a:off x="19545300" y="18419521"/>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74777</xdr:rowOff>
    </xdr:from>
    <xdr:to>
      <xdr:col>98</xdr:col>
      <xdr:colOff>38100</xdr:colOff>
      <xdr:row>108</xdr:row>
      <xdr:rowOff>4927</xdr:rowOff>
    </xdr:to>
    <xdr:sp macro="" textlink="">
      <xdr:nvSpPr>
        <xdr:cNvPr id="750" name="楕円 749"/>
        <xdr:cNvSpPr/>
      </xdr:nvSpPr>
      <xdr:spPr>
        <a:xfrm>
          <a:off x="18605500" y="1841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78029</xdr:rowOff>
    </xdr:from>
    <xdr:to>
      <xdr:col>102</xdr:col>
      <xdr:colOff>114300</xdr:colOff>
      <xdr:row>107</xdr:row>
      <xdr:rowOff>125577</xdr:rowOff>
    </xdr:to>
    <xdr:cxnSp macro="">
      <xdr:nvCxnSpPr>
        <xdr:cNvPr id="751" name="直線コネクタ 750"/>
        <xdr:cNvCxnSpPr/>
      </xdr:nvCxnSpPr>
      <xdr:spPr>
        <a:xfrm flipV="1">
          <a:off x="18656300" y="18423179"/>
          <a:ext cx="889000" cy="4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115637</xdr:rowOff>
    </xdr:from>
    <xdr:ext cx="469744" cy="259045"/>
    <xdr:sp macro="" textlink="">
      <xdr:nvSpPr>
        <xdr:cNvPr id="752" name="n_1aveValue【公民館】&#10;一人当たり面積"/>
        <xdr:cNvSpPr txBox="1"/>
      </xdr:nvSpPr>
      <xdr:spPr>
        <a:xfrm>
          <a:off x="21075727" y="181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114724</xdr:rowOff>
    </xdr:from>
    <xdr:ext cx="469744" cy="259045"/>
    <xdr:sp macro="" textlink="">
      <xdr:nvSpPr>
        <xdr:cNvPr id="753" name="n_2aveValue【公民館】&#10;一人当たり面積"/>
        <xdr:cNvSpPr txBox="1"/>
      </xdr:nvSpPr>
      <xdr:spPr>
        <a:xfrm>
          <a:off x="20199427" y="1811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97807</xdr:rowOff>
    </xdr:from>
    <xdr:ext cx="469744" cy="259045"/>
    <xdr:sp macro="" textlink="">
      <xdr:nvSpPr>
        <xdr:cNvPr id="754" name="n_3aveValue【公民館】&#10;一人当たり面積"/>
        <xdr:cNvSpPr txBox="1"/>
      </xdr:nvSpPr>
      <xdr:spPr>
        <a:xfrm>
          <a:off x="19310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149928</xdr:rowOff>
    </xdr:from>
    <xdr:ext cx="469744" cy="259045"/>
    <xdr:sp macro="" textlink="">
      <xdr:nvSpPr>
        <xdr:cNvPr id="755" name="n_4aveValue【公民館】&#10;一人当たり面積"/>
        <xdr:cNvSpPr txBox="1"/>
      </xdr:nvSpPr>
      <xdr:spPr>
        <a:xfrm>
          <a:off x="18421427" y="1815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112641</xdr:rowOff>
    </xdr:from>
    <xdr:ext cx="469744" cy="259045"/>
    <xdr:sp macro="" textlink="">
      <xdr:nvSpPr>
        <xdr:cNvPr id="756" name="n_1mainValue【公民館】&#10;一人当たり面積"/>
        <xdr:cNvSpPr txBox="1"/>
      </xdr:nvSpPr>
      <xdr:spPr>
        <a:xfrm>
          <a:off x="21075727" y="1845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116298</xdr:rowOff>
    </xdr:from>
    <xdr:ext cx="469744" cy="259045"/>
    <xdr:sp macro="" textlink="">
      <xdr:nvSpPr>
        <xdr:cNvPr id="757" name="n_2mainValue【公民館】&#10;一人当たり面積"/>
        <xdr:cNvSpPr txBox="1"/>
      </xdr:nvSpPr>
      <xdr:spPr>
        <a:xfrm>
          <a:off x="20199427" y="1846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119956</xdr:rowOff>
    </xdr:from>
    <xdr:ext cx="469744" cy="259045"/>
    <xdr:sp macro="" textlink="">
      <xdr:nvSpPr>
        <xdr:cNvPr id="758" name="n_3mainValue【公民館】&#10;一人当たり面積"/>
        <xdr:cNvSpPr txBox="1"/>
      </xdr:nvSpPr>
      <xdr:spPr>
        <a:xfrm>
          <a:off x="19310427" y="1846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167504</xdr:rowOff>
    </xdr:from>
    <xdr:ext cx="469744" cy="259045"/>
    <xdr:sp macro="" textlink="">
      <xdr:nvSpPr>
        <xdr:cNvPr id="759" name="n_4mainValue【公民館】&#10;一人当たり面積"/>
        <xdr:cNvSpPr txBox="1"/>
      </xdr:nvSpPr>
      <xdr:spPr>
        <a:xfrm>
          <a:off x="18421427" y="1851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と比較して特に有形固定資産減価償却率が高くなっている施設は、公営住宅、認定こども園・幼稚園・保育所、公民館で、特に低くなっている施設は、学校施設となっている。学校施設については、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年度に関ケ原小学校、平成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年度に関ケ原中学校の建て替えを完了したことにより、類似団体平均を大きく下回っている。公営住宅については、管理する全戸において耐用年数を経過しており、</a:t>
          </a:r>
          <a:r>
            <a:rPr kumimoji="1" lang="ja-JP" altLang="en-US" sz="1200">
              <a:solidFill>
                <a:srgbClr val="FF0000"/>
              </a:solidFill>
              <a:effectLst/>
              <a:latin typeface="ＭＳ ゴシック" panose="020B0609070205080204" pitchFamily="49" charset="-128"/>
              <a:ea typeface="ＭＳ ゴシック" panose="020B0609070205080204" pitchFamily="49" charset="-128"/>
              <a:cs typeface="+mn-cs"/>
            </a:rPr>
            <a:t>中山住宅については、新規入居者募集を停止し、随時取り壊しを行っているところであり、入居住宅については、修繕にて対応している。御祭田住宅・天満住宅については、今後大規模修繕を検討している。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認定こども園の有形固定資産減価償却率については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98.3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％、公民館の有形固定資産減価償却率については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88.1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％となって</a:t>
          </a:r>
          <a:r>
            <a:rPr kumimoji="1" lang="ja-JP" altLang="en-US" sz="1200">
              <a:solidFill>
                <a:srgbClr val="FF0000"/>
              </a:solidFill>
              <a:effectLst/>
              <a:latin typeface="ＭＳ ゴシック" panose="020B0609070205080204" pitchFamily="49" charset="-128"/>
              <a:ea typeface="ＭＳ ゴシック" panose="020B0609070205080204" pitchFamily="49" charset="-128"/>
              <a:cs typeface="+mn-cs"/>
            </a:rPr>
            <a:t>おり、認定こども園は、集約し建替え、公民館については、既存施設への機能移転や建替えの検討を進めているところである。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岐阜県関ケ原町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7,000
6,837
49.28
4,198,433
3,958,572
219,723
2,787,006
3,933,779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170906</xdr:rowOff>
    </xdr:to>
    <xdr:cxnSp macro="">
      <xdr:nvCxnSpPr>
        <xdr:cNvPr id="58" name="直線コネクタ 57"/>
        <xdr:cNvCxnSpPr/>
      </xdr:nvCxnSpPr>
      <xdr:spPr>
        <a:xfrm flipV="1">
          <a:off x="4634865" y="5725886"/>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3283</xdr:rowOff>
    </xdr:from>
    <xdr:ext cx="405111" cy="259045"/>
    <xdr:sp macro="" textlink="">
      <xdr:nvSpPr>
        <xdr:cNvPr id="59" name="【図書館】&#10;有形固定資産減価償却率最小値テキスト"/>
        <xdr:cNvSpPr txBox="1"/>
      </xdr:nvSpPr>
      <xdr:spPr>
        <a:xfrm>
          <a:off x="4673600" y="720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170906</xdr:rowOff>
    </xdr:from>
    <xdr:to>
      <xdr:col>24</xdr:col>
      <xdr:colOff>152400</xdr:colOff>
      <xdr:row>41</xdr:row>
      <xdr:rowOff>170906</xdr:rowOff>
    </xdr:to>
    <xdr:cxnSp macro="">
      <xdr:nvCxnSpPr>
        <xdr:cNvPr id="60" name="直線コネクタ 59"/>
        <xdr:cNvCxnSpPr/>
      </xdr:nvCxnSpPr>
      <xdr:spPr>
        <a:xfrm>
          <a:off x="4546600" y="720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110326</xdr:rowOff>
    </xdr:from>
    <xdr:ext cx="405111" cy="259045"/>
    <xdr:sp macro="" textlink="">
      <xdr:nvSpPr>
        <xdr:cNvPr id="63" name="【図書館】&#10;有形固定資産減価償却率平均値テキスト"/>
        <xdr:cNvSpPr txBox="1"/>
      </xdr:nvSpPr>
      <xdr:spPr>
        <a:xfrm>
          <a:off x="4673600" y="6282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102144</xdr:rowOff>
    </xdr:from>
    <xdr:to>
      <xdr:col>20</xdr:col>
      <xdr:colOff>38100</xdr:colOff>
      <xdr:row>37</xdr:row>
      <xdr:rowOff>32294</xdr:rowOff>
    </xdr:to>
    <xdr:sp macro="" textlink="">
      <xdr:nvSpPr>
        <xdr:cNvPr id="65" name="フローチャート: 判断 64"/>
        <xdr:cNvSpPr/>
      </xdr:nvSpPr>
      <xdr:spPr>
        <a:xfrm>
          <a:off x="3746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49893</xdr:rowOff>
    </xdr:from>
    <xdr:to>
      <xdr:col>15</xdr:col>
      <xdr:colOff>101600</xdr:colOff>
      <xdr:row>36</xdr:row>
      <xdr:rowOff>151493</xdr:rowOff>
    </xdr:to>
    <xdr:sp macro="" textlink="">
      <xdr:nvSpPr>
        <xdr:cNvPr id="66" name="フローチャート: 判断 65"/>
        <xdr:cNvSpPr/>
      </xdr:nvSpPr>
      <xdr:spPr>
        <a:xfrm>
          <a:off x="2857500" y="622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165826</xdr:rowOff>
    </xdr:from>
    <xdr:to>
      <xdr:col>10</xdr:col>
      <xdr:colOff>165100</xdr:colOff>
      <xdr:row>37</xdr:row>
      <xdr:rowOff>95976</xdr:rowOff>
    </xdr:to>
    <xdr:sp macro="" textlink="">
      <xdr:nvSpPr>
        <xdr:cNvPr id="67" name="フローチャート: 判断 66"/>
        <xdr:cNvSpPr/>
      </xdr:nvSpPr>
      <xdr:spPr>
        <a:xfrm>
          <a:off x="1968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134801</xdr:rowOff>
    </xdr:from>
    <xdr:to>
      <xdr:col>6</xdr:col>
      <xdr:colOff>38100</xdr:colOff>
      <xdr:row>37</xdr:row>
      <xdr:rowOff>64951</xdr:rowOff>
    </xdr:to>
    <xdr:sp macro="" textlink="">
      <xdr:nvSpPr>
        <xdr:cNvPr id="68" name="フローチャート: 判断 67"/>
        <xdr:cNvSpPr/>
      </xdr:nvSpPr>
      <xdr:spPr>
        <a:xfrm>
          <a:off x="1079500" y="630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133169</xdr:rowOff>
    </xdr:from>
    <xdr:to>
      <xdr:col>24</xdr:col>
      <xdr:colOff>114300</xdr:colOff>
      <xdr:row>38</xdr:row>
      <xdr:rowOff>63319</xdr:rowOff>
    </xdr:to>
    <xdr:sp macro="" textlink="">
      <xdr:nvSpPr>
        <xdr:cNvPr id="74" name="楕円 73"/>
        <xdr:cNvSpPr/>
      </xdr:nvSpPr>
      <xdr:spPr>
        <a:xfrm>
          <a:off x="4584700" y="64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111596</xdr:rowOff>
    </xdr:from>
    <xdr:ext cx="405111" cy="259045"/>
    <xdr:sp macro="" textlink="">
      <xdr:nvSpPr>
        <xdr:cNvPr id="75" name="【図書館】&#10;有形固定資産減価償却率該当値テキスト"/>
        <xdr:cNvSpPr txBox="1"/>
      </xdr:nvSpPr>
      <xdr:spPr>
        <a:xfrm>
          <a:off x="4673600" y="645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128270</xdr:rowOff>
    </xdr:from>
    <xdr:to>
      <xdr:col>20</xdr:col>
      <xdr:colOff>38100</xdr:colOff>
      <xdr:row>38</xdr:row>
      <xdr:rowOff>58420</xdr:rowOff>
    </xdr:to>
    <xdr:sp macro="" textlink="">
      <xdr:nvSpPr>
        <xdr:cNvPr id="76" name="楕円 75"/>
        <xdr:cNvSpPr/>
      </xdr:nvSpPr>
      <xdr:spPr>
        <a:xfrm>
          <a:off x="3746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7620</xdr:rowOff>
    </xdr:from>
    <xdr:to>
      <xdr:col>24</xdr:col>
      <xdr:colOff>63500</xdr:colOff>
      <xdr:row>38</xdr:row>
      <xdr:rowOff>12519</xdr:rowOff>
    </xdr:to>
    <xdr:cxnSp macro="">
      <xdr:nvCxnSpPr>
        <xdr:cNvPr id="77" name="直線コネクタ 76"/>
        <xdr:cNvCxnSpPr/>
      </xdr:nvCxnSpPr>
      <xdr:spPr>
        <a:xfrm>
          <a:off x="3797300" y="6522720"/>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92347</xdr:rowOff>
    </xdr:from>
    <xdr:to>
      <xdr:col>15</xdr:col>
      <xdr:colOff>101600</xdr:colOff>
      <xdr:row>38</xdr:row>
      <xdr:rowOff>22497</xdr:rowOff>
    </xdr:to>
    <xdr:sp macro="" textlink="">
      <xdr:nvSpPr>
        <xdr:cNvPr id="78" name="楕円 77"/>
        <xdr:cNvSpPr/>
      </xdr:nvSpPr>
      <xdr:spPr>
        <a:xfrm>
          <a:off x="28575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143147</xdr:rowOff>
    </xdr:from>
    <xdr:to>
      <xdr:col>19</xdr:col>
      <xdr:colOff>177800</xdr:colOff>
      <xdr:row>38</xdr:row>
      <xdr:rowOff>7620</xdr:rowOff>
    </xdr:to>
    <xdr:cxnSp macro="">
      <xdr:nvCxnSpPr>
        <xdr:cNvPr id="79" name="直線コネクタ 78"/>
        <xdr:cNvCxnSpPr/>
      </xdr:nvCxnSpPr>
      <xdr:spPr>
        <a:xfrm>
          <a:off x="2908300" y="648679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56424</xdr:rowOff>
    </xdr:from>
    <xdr:to>
      <xdr:col>10</xdr:col>
      <xdr:colOff>165100</xdr:colOff>
      <xdr:row>37</xdr:row>
      <xdr:rowOff>158024</xdr:rowOff>
    </xdr:to>
    <xdr:sp macro="" textlink="">
      <xdr:nvSpPr>
        <xdr:cNvPr id="80" name="楕円 79"/>
        <xdr:cNvSpPr/>
      </xdr:nvSpPr>
      <xdr:spPr>
        <a:xfrm>
          <a:off x="19685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107224</xdr:rowOff>
    </xdr:from>
    <xdr:to>
      <xdr:col>15</xdr:col>
      <xdr:colOff>50800</xdr:colOff>
      <xdr:row>37</xdr:row>
      <xdr:rowOff>143147</xdr:rowOff>
    </xdr:to>
    <xdr:cxnSp macro="">
      <xdr:nvCxnSpPr>
        <xdr:cNvPr id="81" name="直線コネクタ 80"/>
        <xdr:cNvCxnSpPr/>
      </xdr:nvCxnSpPr>
      <xdr:spPr>
        <a:xfrm>
          <a:off x="2019300" y="645087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20501</xdr:rowOff>
    </xdr:from>
    <xdr:to>
      <xdr:col>6</xdr:col>
      <xdr:colOff>38100</xdr:colOff>
      <xdr:row>37</xdr:row>
      <xdr:rowOff>122101</xdr:rowOff>
    </xdr:to>
    <xdr:sp macro="" textlink="">
      <xdr:nvSpPr>
        <xdr:cNvPr id="82" name="楕円 81"/>
        <xdr:cNvSpPr/>
      </xdr:nvSpPr>
      <xdr:spPr>
        <a:xfrm>
          <a:off x="1079500" y="636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71301</xdr:rowOff>
    </xdr:from>
    <xdr:to>
      <xdr:col>10</xdr:col>
      <xdr:colOff>114300</xdr:colOff>
      <xdr:row>37</xdr:row>
      <xdr:rowOff>107224</xdr:rowOff>
    </xdr:to>
    <xdr:cxnSp macro="">
      <xdr:nvCxnSpPr>
        <xdr:cNvPr id="83" name="直線コネクタ 82"/>
        <xdr:cNvCxnSpPr/>
      </xdr:nvCxnSpPr>
      <xdr:spPr>
        <a:xfrm>
          <a:off x="1130300" y="64149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48821</xdr:rowOff>
    </xdr:from>
    <xdr:ext cx="405111" cy="259045"/>
    <xdr:sp macro="" textlink="">
      <xdr:nvSpPr>
        <xdr:cNvPr id="84" name="n_1aveValue【図書館】&#10;有形固定資産減価償却率"/>
        <xdr:cNvSpPr txBox="1"/>
      </xdr:nvSpPr>
      <xdr:spPr>
        <a:xfrm>
          <a:off x="35820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168020</xdr:rowOff>
    </xdr:from>
    <xdr:ext cx="405111" cy="259045"/>
    <xdr:sp macro="" textlink="">
      <xdr:nvSpPr>
        <xdr:cNvPr id="85" name="n_2aveValue【図書館】&#10;有形固定資産減価償却率"/>
        <xdr:cNvSpPr txBox="1"/>
      </xdr:nvSpPr>
      <xdr:spPr>
        <a:xfrm>
          <a:off x="2705744" y="599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112503</xdr:rowOff>
    </xdr:from>
    <xdr:ext cx="405111" cy="259045"/>
    <xdr:sp macro="" textlink="">
      <xdr:nvSpPr>
        <xdr:cNvPr id="86" name="n_3aveValue【図書館】&#10;有形固定資産減価償却率"/>
        <xdr:cNvSpPr txBox="1"/>
      </xdr:nvSpPr>
      <xdr:spPr>
        <a:xfrm>
          <a:off x="1816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81478</xdr:rowOff>
    </xdr:from>
    <xdr:ext cx="405111" cy="259045"/>
    <xdr:sp macro="" textlink="">
      <xdr:nvSpPr>
        <xdr:cNvPr id="87" name="n_4aveValue【図書館】&#10;有形固定資産減価償却率"/>
        <xdr:cNvSpPr txBox="1"/>
      </xdr:nvSpPr>
      <xdr:spPr>
        <a:xfrm>
          <a:off x="927744" y="608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49547</xdr:rowOff>
    </xdr:from>
    <xdr:ext cx="405111" cy="259045"/>
    <xdr:sp macro="" textlink="">
      <xdr:nvSpPr>
        <xdr:cNvPr id="88" name="n_1mainValue【図書館】&#10;有形固定資産減価償却率"/>
        <xdr:cNvSpPr txBox="1"/>
      </xdr:nvSpPr>
      <xdr:spPr>
        <a:xfrm>
          <a:off x="3582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13624</xdr:rowOff>
    </xdr:from>
    <xdr:ext cx="405111" cy="259045"/>
    <xdr:sp macro="" textlink="">
      <xdr:nvSpPr>
        <xdr:cNvPr id="89" name="n_2mainValue【図書館】&#10;有形固定資産減価償却率"/>
        <xdr:cNvSpPr txBox="1"/>
      </xdr:nvSpPr>
      <xdr:spPr>
        <a:xfrm>
          <a:off x="2705744" y="652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149151</xdr:rowOff>
    </xdr:from>
    <xdr:ext cx="405111" cy="259045"/>
    <xdr:sp macro="" textlink="">
      <xdr:nvSpPr>
        <xdr:cNvPr id="90" name="n_3mainValue【図書館】&#10;有形固定資産減価償却率"/>
        <xdr:cNvSpPr txBox="1"/>
      </xdr:nvSpPr>
      <xdr:spPr>
        <a:xfrm>
          <a:off x="1816744" y="649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113228</xdr:rowOff>
    </xdr:from>
    <xdr:ext cx="405111" cy="259045"/>
    <xdr:sp macro="" textlink="">
      <xdr:nvSpPr>
        <xdr:cNvPr id="91" name="n_4mainValue【図書館】&#10;有形固定資産減価償却率"/>
        <xdr:cNvSpPr txBox="1"/>
      </xdr:nvSpPr>
      <xdr:spPr>
        <a:xfrm>
          <a:off x="927744" y="645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61504</xdr:rowOff>
    </xdr:from>
    <xdr:to>
      <xdr:col>54</xdr:col>
      <xdr:colOff>189865</xdr:colOff>
      <xdr:row>42</xdr:row>
      <xdr:rowOff>27215</xdr:rowOff>
    </xdr:to>
    <xdr:cxnSp macro="">
      <xdr:nvCxnSpPr>
        <xdr:cNvPr id="117" name="直線コネクタ 116"/>
        <xdr:cNvCxnSpPr/>
      </xdr:nvCxnSpPr>
      <xdr:spPr>
        <a:xfrm flipV="1">
          <a:off x="10476865" y="5719354"/>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8" name="【図書館】&#10;一人当たり面積最小値テキスト"/>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19" name="直線コネクタ 118"/>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8181</xdr:rowOff>
    </xdr:from>
    <xdr:ext cx="469744" cy="259045"/>
    <xdr:sp macro="" textlink="">
      <xdr:nvSpPr>
        <xdr:cNvPr id="120" name="【図書館】&#10;一人当たり面積最大値テキスト"/>
        <xdr:cNvSpPr txBox="1"/>
      </xdr:nvSpPr>
      <xdr:spPr>
        <a:xfrm>
          <a:off x="10515600" y="549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61504</xdr:rowOff>
    </xdr:from>
    <xdr:to>
      <xdr:col>55</xdr:col>
      <xdr:colOff>88900</xdr:colOff>
      <xdr:row>33</xdr:row>
      <xdr:rowOff>61504</xdr:rowOff>
    </xdr:to>
    <xdr:cxnSp macro="">
      <xdr:nvCxnSpPr>
        <xdr:cNvPr id="121" name="直線コネクタ 120"/>
        <xdr:cNvCxnSpPr/>
      </xdr:nvCxnSpPr>
      <xdr:spPr>
        <a:xfrm>
          <a:off x="10388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12354</xdr:rowOff>
    </xdr:from>
    <xdr:ext cx="469744" cy="259045"/>
    <xdr:sp macro="" textlink="">
      <xdr:nvSpPr>
        <xdr:cNvPr id="122" name="【図書館】&#10;一人当たり面積平均値テキスト"/>
        <xdr:cNvSpPr txBox="1"/>
      </xdr:nvSpPr>
      <xdr:spPr>
        <a:xfrm>
          <a:off x="10515600" y="6698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160927</xdr:rowOff>
    </xdr:from>
    <xdr:to>
      <xdr:col>55</xdr:col>
      <xdr:colOff>50800</xdr:colOff>
      <xdr:row>40</xdr:row>
      <xdr:rowOff>91077</xdr:rowOff>
    </xdr:to>
    <xdr:sp macro="" textlink="">
      <xdr:nvSpPr>
        <xdr:cNvPr id="123" name="フローチャート: 判断 122"/>
        <xdr:cNvSpPr/>
      </xdr:nvSpPr>
      <xdr:spPr>
        <a:xfrm>
          <a:off x="104267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147865</xdr:rowOff>
    </xdr:from>
    <xdr:to>
      <xdr:col>50</xdr:col>
      <xdr:colOff>165100</xdr:colOff>
      <xdr:row>40</xdr:row>
      <xdr:rowOff>78015</xdr:rowOff>
    </xdr:to>
    <xdr:sp macro="" textlink="">
      <xdr:nvSpPr>
        <xdr:cNvPr id="124" name="フローチャート: 判断 123"/>
        <xdr:cNvSpPr/>
      </xdr:nvSpPr>
      <xdr:spPr>
        <a:xfrm>
          <a:off x="9588500" y="68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144599</xdr:rowOff>
    </xdr:from>
    <xdr:to>
      <xdr:col>46</xdr:col>
      <xdr:colOff>38100</xdr:colOff>
      <xdr:row>40</xdr:row>
      <xdr:rowOff>74749</xdr:rowOff>
    </xdr:to>
    <xdr:sp macro="" textlink="">
      <xdr:nvSpPr>
        <xdr:cNvPr id="125" name="フローチャート: 判断 124"/>
        <xdr:cNvSpPr/>
      </xdr:nvSpPr>
      <xdr:spPr>
        <a:xfrm>
          <a:off x="8699500" y="683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160927</xdr:rowOff>
    </xdr:from>
    <xdr:to>
      <xdr:col>41</xdr:col>
      <xdr:colOff>101600</xdr:colOff>
      <xdr:row>40</xdr:row>
      <xdr:rowOff>91077</xdr:rowOff>
    </xdr:to>
    <xdr:sp macro="" textlink="">
      <xdr:nvSpPr>
        <xdr:cNvPr id="126" name="フローチャート: 判断 125"/>
        <xdr:cNvSpPr/>
      </xdr:nvSpPr>
      <xdr:spPr>
        <a:xfrm>
          <a:off x="7810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125004</xdr:rowOff>
    </xdr:from>
    <xdr:to>
      <xdr:col>36</xdr:col>
      <xdr:colOff>165100</xdr:colOff>
      <xdr:row>40</xdr:row>
      <xdr:rowOff>55154</xdr:rowOff>
    </xdr:to>
    <xdr:sp macro="" textlink="">
      <xdr:nvSpPr>
        <xdr:cNvPr id="127" name="フローチャート: 判断 126"/>
        <xdr:cNvSpPr/>
      </xdr:nvSpPr>
      <xdr:spPr>
        <a:xfrm>
          <a:off x="6921500" y="681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100512</xdr:rowOff>
    </xdr:from>
    <xdr:to>
      <xdr:col>55</xdr:col>
      <xdr:colOff>50800</xdr:colOff>
      <xdr:row>41</xdr:row>
      <xdr:rowOff>30662</xdr:rowOff>
    </xdr:to>
    <xdr:sp macro="" textlink="">
      <xdr:nvSpPr>
        <xdr:cNvPr id="133" name="楕円 132"/>
        <xdr:cNvSpPr/>
      </xdr:nvSpPr>
      <xdr:spPr>
        <a:xfrm>
          <a:off x="10426700" y="695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78939</xdr:rowOff>
    </xdr:from>
    <xdr:ext cx="469744" cy="259045"/>
    <xdr:sp macro="" textlink="">
      <xdr:nvSpPr>
        <xdr:cNvPr id="134" name="【図書館】&#10;一人当たり面積該当値テキスト"/>
        <xdr:cNvSpPr txBox="1"/>
      </xdr:nvSpPr>
      <xdr:spPr>
        <a:xfrm>
          <a:off x="10515600" y="693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103777</xdr:rowOff>
    </xdr:from>
    <xdr:to>
      <xdr:col>50</xdr:col>
      <xdr:colOff>165100</xdr:colOff>
      <xdr:row>41</xdr:row>
      <xdr:rowOff>33927</xdr:rowOff>
    </xdr:to>
    <xdr:sp macro="" textlink="">
      <xdr:nvSpPr>
        <xdr:cNvPr id="135" name="楕円 134"/>
        <xdr:cNvSpPr/>
      </xdr:nvSpPr>
      <xdr:spPr>
        <a:xfrm>
          <a:off x="9588500" y="69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151312</xdr:rowOff>
    </xdr:from>
    <xdr:to>
      <xdr:col>55</xdr:col>
      <xdr:colOff>0</xdr:colOff>
      <xdr:row>40</xdr:row>
      <xdr:rowOff>154577</xdr:rowOff>
    </xdr:to>
    <xdr:cxnSp macro="">
      <xdr:nvCxnSpPr>
        <xdr:cNvPr id="136" name="直線コネクタ 135"/>
        <xdr:cNvCxnSpPr/>
      </xdr:nvCxnSpPr>
      <xdr:spPr>
        <a:xfrm flipV="1">
          <a:off x="9639300" y="700931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110309</xdr:rowOff>
    </xdr:from>
    <xdr:to>
      <xdr:col>46</xdr:col>
      <xdr:colOff>38100</xdr:colOff>
      <xdr:row>41</xdr:row>
      <xdr:rowOff>40459</xdr:rowOff>
    </xdr:to>
    <xdr:sp macro="" textlink="">
      <xdr:nvSpPr>
        <xdr:cNvPr id="137" name="楕円 136"/>
        <xdr:cNvSpPr/>
      </xdr:nvSpPr>
      <xdr:spPr>
        <a:xfrm>
          <a:off x="8699500" y="696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154577</xdr:rowOff>
    </xdr:from>
    <xdr:to>
      <xdr:col>50</xdr:col>
      <xdr:colOff>114300</xdr:colOff>
      <xdr:row>40</xdr:row>
      <xdr:rowOff>161109</xdr:rowOff>
    </xdr:to>
    <xdr:cxnSp macro="">
      <xdr:nvCxnSpPr>
        <xdr:cNvPr id="138" name="直線コネクタ 137"/>
        <xdr:cNvCxnSpPr/>
      </xdr:nvCxnSpPr>
      <xdr:spPr>
        <a:xfrm flipV="1">
          <a:off x="8750300" y="701257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116840</xdr:rowOff>
    </xdr:from>
    <xdr:to>
      <xdr:col>41</xdr:col>
      <xdr:colOff>101600</xdr:colOff>
      <xdr:row>41</xdr:row>
      <xdr:rowOff>46990</xdr:rowOff>
    </xdr:to>
    <xdr:sp macro="" textlink="">
      <xdr:nvSpPr>
        <xdr:cNvPr id="139" name="楕円 138"/>
        <xdr:cNvSpPr/>
      </xdr:nvSpPr>
      <xdr:spPr>
        <a:xfrm>
          <a:off x="7810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161109</xdr:rowOff>
    </xdr:from>
    <xdr:to>
      <xdr:col>45</xdr:col>
      <xdr:colOff>177800</xdr:colOff>
      <xdr:row>40</xdr:row>
      <xdr:rowOff>167640</xdr:rowOff>
    </xdr:to>
    <xdr:cxnSp macro="">
      <xdr:nvCxnSpPr>
        <xdr:cNvPr id="140" name="直線コネクタ 139"/>
        <xdr:cNvCxnSpPr/>
      </xdr:nvCxnSpPr>
      <xdr:spPr>
        <a:xfrm flipV="1">
          <a:off x="7861300" y="701910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123372</xdr:rowOff>
    </xdr:from>
    <xdr:to>
      <xdr:col>36</xdr:col>
      <xdr:colOff>165100</xdr:colOff>
      <xdr:row>41</xdr:row>
      <xdr:rowOff>53522</xdr:rowOff>
    </xdr:to>
    <xdr:sp macro="" textlink="">
      <xdr:nvSpPr>
        <xdr:cNvPr id="141" name="楕円 140"/>
        <xdr:cNvSpPr/>
      </xdr:nvSpPr>
      <xdr:spPr>
        <a:xfrm>
          <a:off x="69215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167640</xdr:rowOff>
    </xdr:from>
    <xdr:to>
      <xdr:col>41</xdr:col>
      <xdr:colOff>50800</xdr:colOff>
      <xdr:row>41</xdr:row>
      <xdr:rowOff>2722</xdr:rowOff>
    </xdr:to>
    <xdr:cxnSp macro="">
      <xdr:nvCxnSpPr>
        <xdr:cNvPr id="142" name="直線コネクタ 141"/>
        <xdr:cNvCxnSpPr/>
      </xdr:nvCxnSpPr>
      <xdr:spPr>
        <a:xfrm flipV="1">
          <a:off x="6972300" y="702564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94542</xdr:rowOff>
    </xdr:from>
    <xdr:ext cx="469744" cy="259045"/>
    <xdr:sp macro="" textlink="">
      <xdr:nvSpPr>
        <xdr:cNvPr id="143" name="n_1aveValue【図書館】&#10;一人当たり面積"/>
        <xdr:cNvSpPr txBox="1"/>
      </xdr:nvSpPr>
      <xdr:spPr>
        <a:xfrm>
          <a:off x="9391727" y="660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91276</xdr:rowOff>
    </xdr:from>
    <xdr:ext cx="469744" cy="259045"/>
    <xdr:sp macro="" textlink="">
      <xdr:nvSpPr>
        <xdr:cNvPr id="144" name="n_2aveValue【図書館】&#10;一人当たり面積"/>
        <xdr:cNvSpPr txBox="1"/>
      </xdr:nvSpPr>
      <xdr:spPr>
        <a:xfrm>
          <a:off x="8515427" y="660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107604</xdr:rowOff>
    </xdr:from>
    <xdr:ext cx="469744" cy="259045"/>
    <xdr:sp macro="" textlink="">
      <xdr:nvSpPr>
        <xdr:cNvPr id="145" name="n_3aveValue【図書館】&#10;一人当たり面積"/>
        <xdr:cNvSpPr txBox="1"/>
      </xdr:nvSpPr>
      <xdr:spPr>
        <a:xfrm>
          <a:off x="7626427" y="66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71681</xdr:rowOff>
    </xdr:from>
    <xdr:ext cx="469744" cy="259045"/>
    <xdr:sp macro="" textlink="">
      <xdr:nvSpPr>
        <xdr:cNvPr id="146" name="n_4aveValue【図書館】&#10;一人当たり面積"/>
        <xdr:cNvSpPr txBox="1"/>
      </xdr:nvSpPr>
      <xdr:spPr>
        <a:xfrm>
          <a:off x="6737427" y="6586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25054</xdr:rowOff>
    </xdr:from>
    <xdr:ext cx="469744" cy="259045"/>
    <xdr:sp macro="" textlink="">
      <xdr:nvSpPr>
        <xdr:cNvPr id="147" name="n_1mainValue【図書館】&#10;一人当たり面積"/>
        <xdr:cNvSpPr txBox="1"/>
      </xdr:nvSpPr>
      <xdr:spPr>
        <a:xfrm>
          <a:off x="9391727" y="705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31586</xdr:rowOff>
    </xdr:from>
    <xdr:ext cx="469744" cy="259045"/>
    <xdr:sp macro="" textlink="">
      <xdr:nvSpPr>
        <xdr:cNvPr id="148" name="n_2mainValue【図書館】&#10;一人当たり面積"/>
        <xdr:cNvSpPr txBox="1"/>
      </xdr:nvSpPr>
      <xdr:spPr>
        <a:xfrm>
          <a:off x="8515427" y="7061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38117</xdr:rowOff>
    </xdr:from>
    <xdr:ext cx="469744" cy="259045"/>
    <xdr:sp macro="" textlink="">
      <xdr:nvSpPr>
        <xdr:cNvPr id="149" name="n_3mainValue【図書館】&#10;一人当たり面積"/>
        <xdr:cNvSpPr txBox="1"/>
      </xdr:nvSpPr>
      <xdr:spPr>
        <a:xfrm>
          <a:off x="7626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44649</xdr:rowOff>
    </xdr:from>
    <xdr:ext cx="469744" cy="259045"/>
    <xdr:sp macro="" textlink="">
      <xdr:nvSpPr>
        <xdr:cNvPr id="150" name="n_4mainValue【図書館】&#10;一人当たり面積"/>
        <xdr:cNvSpPr txBox="1"/>
      </xdr:nvSpPr>
      <xdr:spPr>
        <a:xfrm>
          <a:off x="6737427" y="707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133350</xdr:rowOff>
    </xdr:from>
    <xdr:to>
      <xdr:col>24</xdr:col>
      <xdr:colOff>62865</xdr:colOff>
      <xdr:row>64</xdr:row>
      <xdr:rowOff>76200</xdr:rowOff>
    </xdr:to>
    <xdr:cxnSp macro="">
      <xdr:nvCxnSpPr>
        <xdr:cNvPr id="175" name="直線コネクタ 174"/>
        <xdr:cNvCxnSpPr/>
      </xdr:nvCxnSpPr>
      <xdr:spPr>
        <a:xfrm flipV="1">
          <a:off x="4634865" y="956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6"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7" name="直線コネクタ 176"/>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80027</xdr:rowOff>
    </xdr:from>
    <xdr:ext cx="405111" cy="259045"/>
    <xdr:sp macro="" textlink="">
      <xdr:nvSpPr>
        <xdr:cNvPr id="178" name="【体育館・プール】&#10;有形固定資産減価償却率最大値テキスト"/>
        <xdr:cNvSpPr txBox="1"/>
      </xdr:nvSpPr>
      <xdr:spPr>
        <a:xfrm>
          <a:off x="46736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133350</xdr:rowOff>
    </xdr:from>
    <xdr:to>
      <xdr:col>24</xdr:col>
      <xdr:colOff>152400</xdr:colOff>
      <xdr:row>55</xdr:row>
      <xdr:rowOff>133350</xdr:rowOff>
    </xdr:to>
    <xdr:cxnSp macro="">
      <xdr:nvCxnSpPr>
        <xdr:cNvPr id="179" name="直線コネクタ 178"/>
        <xdr:cNvCxnSpPr/>
      </xdr:nvCxnSpPr>
      <xdr:spPr>
        <a:xfrm>
          <a:off x="4546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4462</xdr:rowOff>
    </xdr:from>
    <xdr:ext cx="405111" cy="259045"/>
    <xdr:sp macro="" textlink="">
      <xdr:nvSpPr>
        <xdr:cNvPr id="180" name="【体育館・プール】&#10;有形固定資産減価償却率平均値テキスト"/>
        <xdr:cNvSpPr txBox="1"/>
      </xdr:nvSpPr>
      <xdr:spPr>
        <a:xfrm>
          <a:off x="4673600" y="10291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153035</xdr:rowOff>
    </xdr:from>
    <xdr:to>
      <xdr:col>24</xdr:col>
      <xdr:colOff>114300</xdr:colOff>
      <xdr:row>61</xdr:row>
      <xdr:rowOff>83185</xdr:rowOff>
    </xdr:to>
    <xdr:sp macro="" textlink="">
      <xdr:nvSpPr>
        <xdr:cNvPr id="181" name="フローチャート: 判断 180"/>
        <xdr:cNvSpPr/>
      </xdr:nvSpPr>
      <xdr:spPr>
        <a:xfrm>
          <a:off x="45847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84455</xdr:rowOff>
    </xdr:from>
    <xdr:to>
      <xdr:col>20</xdr:col>
      <xdr:colOff>38100</xdr:colOff>
      <xdr:row>61</xdr:row>
      <xdr:rowOff>14605</xdr:rowOff>
    </xdr:to>
    <xdr:sp macro="" textlink="">
      <xdr:nvSpPr>
        <xdr:cNvPr id="182" name="フローチャート: 判断 181"/>
        <xdr:cNvSpPr/>
      </xdr:nvSpPr>
      <xdr:spPr>
        <a:xfrm>
          <a:off x="3746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53975</xdr:rowOff>
    </xdr:from>
    <xdr:to>
      <xdr:col>15</xdr:col>
      <xdr:colOff>101600</xdr:colOff>
      <xdr:row>60</xdr:row>
      <xdr:rowOff>155575</xdr:rowOff>
    </xdr:to>
    <xdr:sp macro="" textlink="">
      <xdr:nvSpPr>
        <xdr:cNvPr id="183" name="フローチャート: 判断 182"/>
        <xdr:cNvSpPr/>
      </xdr:nvSpPr>
      <xdr:spPr>
        <a:xfrm>
          <a:off x="2857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128270</xdr:rowOff>
    </xdr:from>
    <xdr:to>
      <xdr:col>10</xdr:col>
      <xdr:colOff>165100</xdr:colOff>
      <xdr:row>61</xdr:row>
      <xdr:rowOff>58420</xdr:rowOff>
    </xdr:to>
    <xdr:sp macro="" textlink="">
      <xdr:nvSpPr>
        <xdr:cNvPr id="184" name="フローチャート: 判断 183"/>
        <xdr:cNvSpPr/>
      </xdr:nvSpPr>
      <xdr:spPr>
        <a:xfrm>
          <a:off x="1968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90170</xdr:rowOff>
    </xdr:from>
    <xdr:to>
      <xdr:col>6</xdr:col>
      <xdr:colOff>38100</xdr:colOff>
      <xdr:row>61</xdr:row>
      <xdr:rowOff>20320</xdr:rowOff>
    </xdr:to>
    <xdr:sp macro="" textlink="">
      <xdr:nvSpPr>
        <xdr:cNvPr id="185" name="フローチャート: 判断 184"/>
        <xdr:cNvSpPr/>
      </xdr:nvSpPr>
      <xdr:spPr>
        <a:xfrm>
          <a:off x="1079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15875</xdr:rowOff>
    </xdr:from>
    <xdr:to>
      <xdr:col>24</xdr:col>
      <xdr:colOff>114300</xdr:colOff>
      <xdr:row>63</xdr:row>
      <xdr:rowOff>117475</xdr:rowOff>
    </xdr:to>
    <xdr:sp macro="" textlink="">
      <xdr:nvSpPr>
        <xdr:cNvPr id="191" name="楕円 190"/>
        <xdr:cNvSpPr/>
      </xdr:nvSpPr>
      <xdr:spPr>
        <a:xfrm>
          <a:off x="4584700" y="1081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165752</xdr:rowOff>
    </xdr:from>
    <xdr:ext cx="405111" cy="259045"/>
    <xdr:sp macro="" textlink="">
      <xdr:nvSpPr>
        <xdr:cNvPr id="192" name="【体育館・プール】&#10;有形固定資産減価償却率該当値テキスト"/>
        <xdr:cNvSpPr txBox="1"/>
      </xdr:nvSpPr>
      <xdr:spPr>
        <a:xfrm>
          <a:off x="4673600" y="1079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151130</xdr:rowOff>
    </xdr:from>
    <xdr:to>
      <xdr:col>20</xdr:col>
      <xdr:colOff>38100</xdr:colOff>
      <xdr:row>63</xdr:row>
      <xdr:rowOff>81280</xdr:rowOff>
    </xdr:to>
    <xdr:sp macro="" textlink="">
      <xdr:nvSpPr>
        <xdr:cNvPr id="193" name="楕円 192"/>
        <xdr:cNvSpPr/>
      </xdr:nvSpPr>
      <xdr:spPr>
        <a:xfrm>
          <a:off x="3746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30480</xdr:rowOff>
    </xdr:from>
    <xdr:to>
      <xdr:col>24</xdr:col>
      <xdr:colOff>63500</xdr:colOff>
      <xdr:row>63</xdr:row>
      <xdr:rowOff>66675</xdr:rowOff>
    </xdr:to>
    <xdr:cxnSp macro="">
      <xdr:nvCxnSpPr>
        <xdr:cNvPr id="194" name="直線コネクタ 193"/>
        <xdr:cNvCxnSpPr/>
      </xdr:nvCxnSpPr>
      <xdr:spPr>
        <a:xfrm>
          <a:off x="3797300" y="1083183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116840</xdr:rowOff>
    </xdr:from>
    <xdr:to>
      <xdr:col>15</xdr:col>
      <xdr:colOff>101600</xdr:colOff>
      <xdr:row>63</xdr:row>
      <xdr:rowOff>46990</xdr:rowOff>
    </xdr:to>
    <xdr:sp macro="" textlink="">
      <xdr:nvSpPr>
        <xdr:cNvPr id="195" name="楕円 194"/>
        <xdr:cNvSpPr/>
      </xdr:nvSpPr>
      <xdr:spPr>
        <a:xfrm>
          <a:off x="2857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167640</xdr:rowOff>
    </xdr:from>
    <xdr:to>
      <xdr:col>19</xdr:col>
      <xdr:colOff>177800</xdr:colOff>
      <xdr:row>63</xdr:row>
      <xdr:rowOff>30480</xdr:rowOff>
    </xdr:to>
    <xdr:cxnSp macro="">
      <xdr:nvCxnSpPr>
        <xdr:cNvPr id="196" name="直線コネクタ 195"/>
        <xdr:cNvCxnSpPr/>
      </xdr:nvCxnSpPr>
      <xdr:spPr>
        <a:xfrm>
          <a:off x="2908300" y="107975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80645</xdr:rowOff>
    </xdr:from>
    <xdr:to>
      <xdr:col>10</xdr:col>
      <xdr:colOff>165100</xdr:colOff>
      <xdr:row>63</xdr:row>
      <xdr:rowOff>10795</xdr:rowOff>
    </xdr:to>
    <xdr:sp macro="" textlink="">
      <xdr:nvSpPr>
        <xdr:cNvPr id="197" name="楕円 196"/>
        <xdr:cNvSpPr/>
      </xdr:nvSpPr>
      <xdr:spPr>
        <a:xfrm>
          <a:off x="1968500" y="1071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131445</xdr:rowOff>
    </xdr:from>
    <xdr:to>
      <xdr:col>15</xdr:col>
      <xdr:colOff>50800</xdr:colOff>
      <xdr:row>62</xdr:row>
      <xdr:rowOff>167640</xdr:rowOff>
    </xdr:to>
    <xdr:cxnSp macro="">
      <xdr:nvCxnSpPr>
        <xdr:cNvPr id="198" name="直線コネクタ 197"/>
        <xdr:cNvCxnSpPr/>
      </xdr:nvCxnSpPr>
      <xdr:spPr>
        <a:xfrm>
          <a:off x="2019300" y="1076134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44450</xdr:rowOff>
    </xdr:from>
    <xdr:to>
      <xdr:col>6</xdr:col>
      <xdr:colOff>38100</xdr:colOff>
      <xdr:row>62</xdr:row>
      <xdr:rowOff>146050</xdr:rowOff>
    </xdr:to>
    <xdr:sp macro="" textlink="">
      <xdr:nvSpPr>
        <xdr:cNvPr id="199" name="楕円 198"/>
        <xdr:cNvSpPr/>
      </xdr:nvSpPr>
      <xdr:spPr>
        <a:xfrm>
          <a:off x="1079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95250</xdr:rowOff>
    </xdr:from>
    <xdr:to>
      <xdr:col>10</xdr:col>
      <xdr:colOff>114300</xdr:colOff>
      <xdr:row>62</xdr:row>
      <xdr:rowOff>131445</xdr:rowOff>
    </xdr:to>
    <xdr:cxnSp macro="">
      <xdr:nvCxnSpPr>
        <xdr:cNvPr id="200" name="直線コネクタ 199"/>
        <xdr:cNvCxnSpPr/>
      </xdr:nvCxnSpPr>
      <xdr:spPr>
        <a:xfrm>
          <a:off x="1130300" y="107251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31132</xdr:rowOff>
    </xdr:from>
    <xdr:ext cx="405111" cy="259045"/>
    <xdr:sp macro="" textlink="">
      <xdr:nvSpPr>
        <xdr:cNvPr id="201" name="n_1aveValue【体育館・プール】&#10;有形固定資産減価償却率"/>
        <xdr:cNvSpPr txBox="1"/>
      </xdr:nvSpPr>
      <xdr:spPr>
        <a:xfrm>
          <a:off x="3582044" y="1014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652</xdr:rowOff>
    </xdr:from>
    <xdr:ext cx="405111" cy="259045"/>
    <xdr:sp macro="" textlink="">
      <xdr:nvSpPr>
        <xdr:cNvPr id="202" name="n_2aveValue【体育館・プール】&#10;有形固定資産減価償却率"/>
        <xdr:cNvSpPr txBox="1"/>
      </xdr:nvSpPr>
      <xdr:spPr>
        <a:xfrm>
          <a:off x="2705744" y="1011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74947</xdr:rowOff>
    </xdr:from>
    <xdr:ext cx="405111" cy="259045"/>
    <xdr:sp macro="" textlink="">
      <xdr:nvSpPr>
        <xdr:cNvPr id="203" name="n_3aveValue【体育館・プール】&#10;有形固定資産減価償却率"/>
        <xdr:cNvSpPr txBox="1"/>
      </xdr:nvSpPr>
      <xdr:spPr>
        <a:xfrm>
          <a:off x="18167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36847</xdr:rowOff>
    </xdr:from>
    <xdr:ext cx="405111" cy="259045"/>
    <xdr:sp macro="" textlink="">
      <xdr:nvSpPr>
        <xdr:cNvPr id="204" name="n_4aveValue【体育館・プール】&#10;有形固定資産減価償却率"/>
        <xdr:cNvSpPr txBox="1"/>
      </xdr:nvSpPr>
      <xdr:spPr>
        <a:xfrm>
          <a:off x="927744" y="1015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72407</xdr:rowOff>
    </xdr:from>
    <xdr:ext cx="405111" cy="259045"/>
    <xdr:sp macro="" textlink="">
      <xdr:nvSpPr>
        <xdr:cNvPr id="205" name="n_1mainValue【体育館・プール】&#10;有形固定資産減価償却率"/>
        <xdr:cNvSpPr txBox="1"/>
      </xdr:nvSpPr>
      <xdr:spPr>
        <a:xfrm>
          <a:off x="3582044" y="1087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38117</xdr:rowOff>
    </xdr:from>
    <xdr:ext cx="405111" cy="259045"/>
    <xdr:sp macro="" textlink="">
      <xdr:nvSpPr>
        <xdr:cNvPr id="206" name="n_2mainValue【体育館・プール】&#10;有形固定資産減価償却率"/>
        <xdr:cNvSpPr txBox="1"/>
      </xdr:nvSpPr>
      <xdr:spPr>
        <a:xfrm>
          <a:off x="2705744"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1922</xdr:rowOff>
    </xdr:from>
    <xdr:ext cx="405111" cy="259045"/>
    <xdr:sp macro="" textlink="">
      <xdr:nvSpPr>
        <xdr:cNvPr id="207" name="n_3mainValue【体育館・プール】&#10;有形固定資産減価償却率"/>
        <xdr:cNvSpPr txBox="1"/>
      </xdr:nvSpPr>
      <xdr:spPr>
        <a:xfrm>
          <a:off x="1816744" y="108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137177</xdr:rowOff>
    </xdr:from>
    <xdr:ext cx="405111" cy="259045"/>
    <xdr:sp macro="" textlink="">
      <xdr:nvSpPr>
        <xdr:cNvPr id="208" name="n_4mainValue【体育館・プール】&#10;有形固定資産減価償却率"/>
        <xdr:cNvSpPr txBox="1"/>
      </xdr:nvSpPr>
      <xdr:spPr>
        <a:xfrm>
          <a:off x="927744" y="1076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9" name="直線コネクタ 218"/>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20" name="テキスト ボックス 219"/>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3" name="直線コネクタ 222"/>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4" name="テキスト ボックス 223"/>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149733</xdr:rowOff>
    </xdr:from>
    <xdr:to>
      <xdr:col>54</xdr:col>
      <xdr:colOff>189865</xdr:colOff>
      <xdr:row>62</xdr:row>
      <xdr:rowOff>160592</xdr:rowOff>
    </xdr:to>
    <xdr:cxnSp macro="">
      <xdr:nvCxnSpPr>
        <xdr:cNvPr id="228" name="直線コネクタ 227"/>
        <xdr:cNvCxnSpPr/>
      </xdr:nvCxnSpPr>
      <xdr:spPr>
        <a:xfrm flipV="1">
          <a:off x="10476865" y="9579483"/>
          <a:ext cx="0" cy="1211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164419</xdr:rowOff>
    </xdr:from>
    <xdr:ext cx="469744" cy="259045"/>
    <xdr:sp macro="" textlink="">
      <xdr:nvSpPr>
        <xdr:cNvPr id="229" name="【体育館・プール】&#10;一人当たり面積最小値テキスト"/>
        <xdr:cNvSpPr txBox="1"/>
      </xdr:nvSpPr>
      <xdr:spPr>
        <a:xfrm>
          <a:off x="10515600" y="1079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160592</xdr:rowOff>
    </xdr:from>
    <xdr:to>
      <xdr:col>55</xdr:col>
      <xdr:colOff>88900</xdr:colOff>
      <xdr:row>62</xdr:row>
      <xdr:rowOff>160592</xdr:rowOff>
    </xdr:to>
    <xdr:cxnSp macro="">
      <xdr:nvCxnSpPr>
        <xdr:cNvPr id="230" name="直線コネクタ 229"/>
        <xdr:cNvCxnSpPr/>
      </xdr:nvCxnSpPr>
      <xdr:spPr>
        <a:xfrm>
          <a:off x="10388600" y="1079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96410</xdr:rowOff>
    </xdr:from>
    <xdr:ext cx="469744" cy="259045"/>
    <xdr:sp macro="" textlink="">
      <xdr:nvSpPr>
        <xdr:cNvPr id="231" name="【体育館・プール】&#10;一人当たり面積最大値テキスト"/>
        <xdr:cNvSpPr txBox="1"/>
      </xdr:nvSpPr>
      <xdr:spPr>
        <a:xfrm>
          <a:off x="10515600" y="935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149733</xdr:rowOff>
    </xdr:from>
    <xdr:to>
      <xdr:col>55</xdr:col>
      <xdr:colOff>88900</xdr:colOff>
      <xdr:row>55</xdr:row>
      <xdr:rowOff>149733</xdr:rowOff>
    </xdr:to>
    <xdr:cxnSp macro="">
      <xdr:nvCxnSpPr>
        <xdr:cNvPr id="232" name="直線コネクタ 231"/>
        <xdr:cNvCxnSpPr/>
      </xdr:nvCxnSpPr>
      <xdr:spPr>
        <a:xfrm>
          <a:off x="10388600" y="957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36085</xdr:rowOff>
    </xdr:from>
    <xdr:ext cx="469744" cy="259045"/>
    <xdr:sp macro="" textlink="">
      <xdr:nvSpPr>
        <xdr:cNvPr id="233" name="【体育館・プール】&#10;一人当たり面積平均値テキスト"/>
        <xdr:cNvSpPr txBox="1"/>
      </xdr:nvSpPr>
      <xdr:spPr>
        <a:xfrm>
          <a:off x="10515600" y="103230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13208</xdr:rowOff>
    </xdr:from>
    <xdr:to>
      <xdr:col>55</xdr:col>
      <xdr:colOff>50800</xdr:colOff>
      <xdr:row>61</xdr:row>
      <xdr:rowOff>114808</xdr:rowOff>
    </xdr:to>
    <xdr:sp macro="" textlink="">
      <xdr:nvSpPr>
        <xdr:cNvPr id="234" name="フローチャート: 判断 233"/>
        <xdr:cNvSpPr/>
      </xdr:nvSpPr>
      <xdr:spPr>
        <a:xfrm>
          <a:off x="104267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36640</xdr:rowOff>
    </xdr:from>
    <xdr:to>
      <xdr:col>50</xdr:col>
      <xdr:colOff>165100</xdr:colOff>
      <xdr:row>61</xdr:row>
      <xdr:rowOff>138240</xdr:rowOff>
    </xdr:to>
    <xdr:sp macro="" textlink="">
      <xdr:nvSpPr>
        <xdr:cNvPr id="235" name="フローチャート: 判断 234"/>
        <xdr:cNvSpPr/>
      </xdr:nvSpPr>
      <xdr:spPr>
        <a:xfrm>
          <a:off x="9588500" y="1049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44641</xdr:rowOff>
    </xdr:from>
    <xdr:to>
      <xdr:col>46</xdr:col>
      <xdr:colOff>38100</xdr:colOff>
      <xdr:row>61</xdr:row>
      <xdr:rowOff>146241</xdr:rowOff>
    </xdr:to>
    <xdr:sp macro="" textlink="">
      <xdr:nvSpPr>
        <xdr:cNvPr id="236" name="フローチャート: 判断 235"/>
        <xdr:cNvSpPr/>
      </xdr:nvSpPr>
      <xdr:spPr>
        <a:xfrm>
          <a:off x="8699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124079</xdr:rowOff>
    </xdr:from>
    <xdr:to>
      <xdr:col>41</xdr:col>
      <xdr:colOff>101600</xdr:colOff>
      <xdr:row>61</xdr:row>
      <xdr:rowOff>54229</xdr:rowOff>
    </xdr:to>
    <xdr:sp macro="" textlink="">
      <xdr:nvSpPr>
        <xdr:cNvPr id="237" name="フローチャート: 判断 236"/>
        <xdr:cNvSpPr/>
      </xdr:nvSpPr>
      <xdr:spPr>
        <a:xfrm>
          <a:off x="7810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59499</xdr:rowOff>
    </xdr:from>
    <xdr:to>
      <xdr:col>36</xdr:col>
      <xdr:colOff>165100</xdr:colOff>
      <xdr:row>61</xdr:row>
      <xdr:rowOff>161099</xdr:rowOff>
    </xdr:to>
    <xdr:sp macro="" textlink="">
      <xdr:nvSpPr>
        <xdr:cNvPr id="238" name="フローチャート: 判断 237"/>
        <xdr:cNvSpPr/>
      </xdr:nvSpPr>
      <xdr:spPr>
        <a:xfrm>
          <a:off x="6921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169799</xdr:rowOff>
    </xdr:from>
    <xdr:to>
      <xdr:col>55</xdr:col>
      <xdr:colOff>50800</xdr:colOff>
      <xdr:row>62</xdr:row>
      <xdr:rowOff>99949</xdr:rowOff>
    </xdr:to>
    <xdr:sp macro="" textlink="">
      <xdr:nvSpPr>
        <xdr:cNvPr id="244" name="楕円 243"/>
        <xdr:cNvSpPr/>
      </xdr:nvSpPr>
      <xdr:spPr>
        <a:xfrm>
          <a:off x="10426700" y="1062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84726</xdr:rowOff>
    </xdr:from>
    <xdr:ext cx="469744" cy="259045"/>
    <xdr:sp macro="" textlink="">
      <xdr:nvSpPr>
        <xdr:cNvPr id="245" name="【体育館・プール】&#10;一人当たり面積該当値テキスト"/>
        <xdr:cNvSpPr txBox="1"/>
      </xdr:nvSpPr>
      <xdr:spPr>
        <a:xfrm>
          <a:off x="10515600" y="1054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635</xdr:rowOff>
    </xdr:from>
    <xdr:to>
      <xdr:col>50</xdr:col>
      <xdr:colOff>165100</xdr:colOff>
      <xdr:row>62</xdr:row>
      <xdr:rowOff>102235</xdr:rowOff>
    </xdr:to>
    <xdr:sp macro="" textlink="">
      <xdr:nvSpPr>
        <xdr:cNvPr id="246" name="楕円 245"/>
        <xdr:cNvSpPr/>
      </xdr:nvSpPr>
      <xdr:spPr>
        <a:xfrm>
          <a:off x="9588500" y="106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49149</xdr:rowOff>
    </xdr:from>
    <xdr:to>
      <xdr:col>55</xdr:col>
      <xdr:colOff>0</xdr:colOff>
      <xdr:row>62</xdr:row>
      <xdr:rowOff>51435</xdr:rowOff>
    </xdr:to>
    <xdr:cxnSp macro="">
      <xdr:nvCxnSpPr>
        <xdr:cNvPr id="247" name="直線コネクタ 246"/>
        <xdr:cNvCxnSpPr/>
      </xdr:nvCxnSpPr>
      <xdr:spPr>
        <a:xfrm flipV="1">
          <a:off x="9639300" y="10679049"/>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4635</xdr:rowOff>
    </xdr:from>
    <xdr:to>
      <xdr:col>46</xdr:col>
      <xdr:colOff>38100</xdr:colOff>
      <xdr:row>62</xdr:row>
      <xdr:rowOff>106235</xdr:rowOff>
    </xdr:to>
    <xdr:sp macro="" textlink="">
      <xdr:nvSpPr>
        <xdr:cNvPr id="248" name="楕円 247"/>
        <xdr:cNvSpPr/>
      </xdr:nvSpPr>
      <xdr:spPr>
        <a:xfrm>
          <a:off x="8699500" y="1063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51435</xdr:rowOff>
    </xdr:from>
    <xdr:to>
      <xdr:col>50</xdr:col>
      <xdr:colOff>114300</xdr:colOff>
      <xdr:row>62</xdr:row>
      <xdr:rowOff>55435</xdr:rowOff>
    </xdr:to>
    <xdr:cxnSp macro="">
      <xdr:nvCxnSpPr>
        <xdr:cNvPr id="249" name="直線コネクタ 248"/>
        <xdr:cNvCxnSpPr/>
      </xdr:nvCxnSpPr>
      <xdr:spPr>
        <a:xfrm flipV="1">
          <a:off x="8750300" y="10681335"/>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8065</xdr:rowOff>
    </xdr:from>
    <xdr:to>
      <xdr:col>41</xdr:col>
      <xdr:colOff>101600</xdr:colOff>
      <xdr:row>62</xdr:row>
      <xdr:rowOff>109665</xdr:rowOff>
    </xdr:to>
    <xdr:sp macro="" textlink="">
      <xdr:nvSpPr>
        <xdr:cNvPr id="250" name="楕円 249"/>
        <xdr:cNvSpPr/>
      </xdr:nvSpPr>
      <xdr:spPr>
        <a:xfrm>
          <a:off x="7810500" y="1063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55435</xdr:rowOff>
    </xdr:from>
    <xdr:to>
      <xdr:col>45</xdr:col>
      <xdr:colOff>177800</xdr:colOff>
      <xdr:row>62</xdr:row>
      <xdr:rowOff>58865</xdr:rowOff>
    </xdr:to>
    <xdr:cxnSp macro="">
      <xdr:nvCxnSpPr>
        <xdr:cNvPr id="251" name="直線コネクタ 250"/>
        <xdr:cNvCxnSpPr/>
      </xdr:nvCxnSpPr>
      <xdr:spPr>
        <a:xfrm flipV="1">
          <a:off x="7861300" y="10685335"/>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12065</xdr:rowOff>
    </xdr:from>
    <xdr:to>
      <xdr:col>36</xdr:col>
      <xdr:colOff>165100</xdr:colOff>
      <xdr:row>62</xdr:row>
      <xdr:rowOff>113665</xdr:rowOff>
    </xdr:to>
    <xdr:sp macro="" textlink="">
      <xdr:nvSpPr>
        <xdr:cNvPr id="252" name="楕円 251"/>
        <xdr:cNvSpPr/>
      </xdr:nvSpPr>
      <xdr:spPr>
        <a:xfrm>
          <a:off x="6921500" y="106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58865</xdr:rowOff>
    </xdr:from>
    <xdr:to>
      <xdr:col>41</xdr:col>
      <xdr:colOff>50800</xdr:colOff>
      <xdr:row>62</xdr:row>
      <xdr:rowOff>62865</xdr:rowOff>
    </xdr:to>
    <xdr:cxnSp macro="">
      <xdr:nvCxnSpPr>
        <xdr:cNvPr id="253" name="直線コネクタ 252"/>
        <xdr:cNvCxnSpPr/>
      </xdr:nvCxnSpPr>
      <xdr:spPr>
        <a:xfrm flipV="1">
          <a:off x="6972300" y="10688765"/>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154767</xdr:rowOff>
    </xdr:from>
    <xdr:ext cx="469744" cy="259045"/>
    <xdr:sp macro="" textlink="">
      <xdr:nvSpPr>
        <xdr:cNvPr id="254" name="n_1aveValue【体育館・プール】&#10;一人当たり面積"/>
        <xdr:cNvSpPr txBox="1"/>
      </xdr:nvSpPr>
      <xdr:spPr>
        <a:xfrm>
          <a:off x="9391727" y="1027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162768</xdr:rowOff>
    </xdr:from>
    <xdr:ext cx="469744" cy="259045"/>
    <xdr:sp macro="" textlink="">
      <xdr:nvSpPr>
        <xdr:cNvPr id="255" name="n_2aveValue【体育館・プール】&#10;一人当たり面積"/>
        <xdr:cNvSpPr txBox="1"/>
      </xdr:nvSpPr>
      <xdr:spPr>
        <a:xfrm>
          <a:off x="8515427" y="1027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70756</xdr:rowOff>
    </xdr:from>
    <xdr:ext cx="469744" cy="259045"/>
    <xdr:sp macro="" textlink="">
      <xdr:nvSpPr>
        <xdr:cNvPr id="256" name="n_3aveValue【体育館・プール】&#10;一人当たり面積"/>
        <xdr:cNvSpPr txBox="1"/>
      </xdr:nvSpPr>
      <xdr:spPr>
        <a:xfrm>
          <a:off x="7626427" y="10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6176</xdr:rowOff>
    </xdr:from>
    <xdr:ext cx="469744" cy="259045"/>
    <xdr:sp macro="" textlink="">
      <xdr:nvSpPr>
        <xdr:cNvPr id="257" name="n_4aveValue【体育館・プール】&#10;一人当たり面積"/>
        <xdr:cNvSpPr txBox="1"/>
      </xdr:nvSpPr>
      <xdr:spPr>
        <a:xfrm>
          <a:off x="6737427" y="1029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93362</xdr:rowOff>
    </xdr:from>
    <xdr:ext cx="469744" cy="259045"/>
    <xdr:sp macro="" textlink="">
      <xdr:nvSpPr>
        <xdr:cNvPr id="258" name="n_1mainValue【体育館・プール】&#10;一人当たり面積"/>
        <xdr:cNvSpPr txBox="1"/>
      </xdr:nvSpPr>
      <xdr:spPr>
        <a:xfrm>
          <a:off x="9391727" y="1072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97362</xdr:rowOff>
    </xdr:from>
    <xdr:ext cx="469744" cy="259045"/>
    <xdr:sp macro="" textlink="">
      <xdr:nvSpPr>
        <xdr:cNvPr id="259" name="n_2mainValue【体育館・プール】&#10;一人当たり面積"/>
        <xdr:cNvSpPr txBox="1"/>
      </xdr:nvSpPr>
      <xdr:spPr>
        <a:xfrm>
          <a:off x="8515427" y="10727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100792</xdr:rowOff>
    </xdr:from>
    <xdr:ext cx="469744" cy="259045"/>
    <xdr:sp macro="" textlink="">
      <xdr:nvSpPr>
        <xdr:cNvPr id="260" name="n_3mainValue【体育館・プール】&#10;一人当たり面積"/>
        <xdr:cNvSpPr txBox="1"/>
      </xdr:nvSpPr>
      <xdr:spPr>
        <a:xfrm>
          <a:off x="7626427" y="1073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104792</xdr:rowOff>
    </xdr:from>
    <xdr:ext cx="469744" cy="259045"/>
    <xdr:sp macro="" textlink="">
      <xdr:nvSpPr>
        <xdr:cNvPr id="261" name="n_4mainValue【体育館・プール】&#10;一人当たり面積"/>
        <xdr:cNvSpPr txBox="1"/>
      </xdr:nvSpPr>
      <xdr:spPr>
        <a:xfrm>
          <a:off x="6737427" y="1073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6" name="テキスト ボックス 2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7" name="直線コネクタ 2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8" name="テキスト ボックス 2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9" name="直線コネクタ 28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0" name="テキスト ボックス 289"/>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1" name="直線コネクタ 29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2" name="テキスト ボックス 29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3" name="直線コネクタ 29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4" name="テキスト ボックス 29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5" name="直線コネクタ 29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6" name="テキスト ボックス 29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7" name="直線コネクタ 29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8" name="テキスト ボックス 29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9" name="直線コネクタ 29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0" name="テキスト ボックス 299"/>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1" name="直線コネクタ 3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102326</xdr:rowOff>
    </xdr:from>
    <xdr:to>
      <xdr:col>24</xdr:col>
      <xdr:colOff>62865</xdr:colOff>
      <xdr:row>108</xdr:row>
      <xdr:rowOff>154577</xdr:rowOff>
    </xdr:to>
    <xdr:cxnSp macro="">
      <xdr:nvCxnSpPr>
        <xdr:cNvPr id="303" name="直線コネクタ 302"/>
        <xdr:cNvCxnSpPr/>
      </xdr:nvCxnSpPr>
      <xdr:spPr>
        <a:xfrm flipV="1">
          <a:off x="4634865" y="17247326"/>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405111" cy="259045"/>
    <xdr:sp macro="" textlink="">
      <xdr:nvSpPr>
        <xdr:cNvPr id="304" name="【市民会館】&#10;有形固定資産減価償却率最小値テキスト"/>
        <xdr:cNvSpPr txBox="1"/>
      </xdr:nvSpPr>
      <xdr:spPr>
        <a:xfrm>
          <a:off x="4673600" y="1867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305" name="直線コネクタ 304"/>
        <xdr:cNvCxnSpPr/>
      </xdr:nvCxnSpPr>
      <xdr:spPr>
        <a:xfrm>
          <a:off x="4546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49003</xdr:rowOff>
    </xdr:from>
    <xdr:ext cx="340478" cy="259045"/>
    <xdr:sp macro="" textlink="">
      <xdr:nvSpPr>
        <xdr:cNvPr id="306" name="【市民会館】&#10;有形固定資産減価償却率最大値テキスト"/>
        <xdr:cNvSpPr txBox="1"/>
      </xdr:nvSpPr>
      <xdr:spPr>
        <a:xfrm>
          <a:off x="4673600" y="1702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102326</xdr:rowOff>
    </xdr:from>
    <xdr:to>
      <xdr:col>24</xdr:col>
      <xdr:colOff>152400</xdr:colOff>
      <xdr:row>100</xdr:row>
      <xdr:rowOff>102326</xdr:rowOff>
    </xdr:to>
    <xdr:cxnSp macro="">
      <xdr:nvCxnSpPr>
        <xdr:cNvPr id="307" name="直線コネクタ 306"/>
        <xdr:cNvCxnSpPr/>
      </xdr:nvCxnSpPr>
      <xdr:spPr>
        <a:xfrm>
          <a:off x="4546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87103</xdr:rowOff>
    </xdr:from>
    <xdr:ext cx="405111" cy="259045"/>
    <xdr:sp macro="" textlink="">
      <xdr:nvSpPr>
        <xdr:cNvPr id="308" name="【市民会館】&#10;有形固定資産減価償却率平均値テキスト"/>
        <xdr:cNvSpPr txBox="1"/>
      </xdr:nvSpPr>
      <xdr:spPr>
        <a:xfrm>
          <a:off x="4673600" y="17917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108676</xdr:rowOff>
    </xdr:from>
    <xdr:to>
      <xdr:col>24</xdr:col>
      <xdr:colOff>114300</xdr:colOff>
      <xdr:row>105</xdr:row>
      <xdr:rowOff>38826</xdr:rowOff>
    </xdr:to>
    <xdr:sp macro="" textlink="">
      <xdr:nvSpPr>
        <xdr:cNvPr id="309" name="フローチャート: 判断 308"/>
        <xdr:cNvSpPr/>
      </xdr:nvSpPr>
      <xdr:spPr>
        <a:xfrm>
          <a:off x="45847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56424</xdr:rowOff>
    </xdr:from>
    <xdr:to>
      <xdr:col>20</xdr:col>
      <xdr:colOff>38100</xdr:colOff>
      <xdr:row>104</xdr:row>
      <xdr:rowOff>158024</xdr:rowOff>
    </xdr:to>
    <xdr:sp macro="" textlink="">
      <xdr:nvSpPr>
        <xdr:cNvPr id="310" name="フローチャート: 判断 309"/>
        <xdr:cNvSpPr/>
      </xdr:nvSpPr>
      <xdr:spPr>
        <a:xfrm>
          <a:off x="3746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53158</xdr:rowOff>
    </xdr:from>
    <xdr:to>
      <xdr:col>15</xdr:col>
      <xdr:colOff>101600</xdr:colOff>
      <xdr:row>104</xdr:row>
      <xdr:rowOff>154758</xdr:rowOff>
    </xdr:to>
    <xdr:sp macro="" textlink="">
      <xdr:nvSpPr>
        <xdr:cNvPr id="311" name="フローチャート: 判断 310"/>
        <xdr:cNvSpPr/>
      </xdr:nvSpPr>
      <xdr:spPr>
        <a:xfrm>
          <a:off x="28575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41729</xdr:rowOff>
    </xdr:from>
    <xdr:to>
      <xdr:col>10</xdr:col>
      <xdr:colOff>165100</xdr:colOff>
      <xdr:row>104</xdr:row>
      <xdr:rowOff>143329</xdr:rowOff>
    </xdr:to>
    <xdr:sp macro="" textlink="">
      <xdr:nvSpPr>
        <xdr:cNvPr id="312" name="フローチャート: 判断 311"/>
        <xdr:cNvSpPr/>
      </xdr:nvSpPr>
      <xdr:spPr>
        <a:xfrm>
          <a:off x="1968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164193</xdr:rowOff>
    </xdr:from>
    <xdr:to>
      <xdr:col>6</xdr:col>
      <xdr:colOff>38100</xdr:colOff>
      <xdr:row>104</xdr:row>
      <xdr:rowOff>94343</xdr:rowOff>
    </xdr:to>
    <xdr:sp macro="" textlink="">
      <xdr:nvSpPr>
        <xdr:cNvPr id="313" name="フローチャート: 判断 312"/>
        <xdr:cNvSpPr/>
      </xdr:nvSpPr>
      <xdr:spPr>
        <a:xfrm>
          <a:off x="10795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4" name="テキスト ボックス 3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5" name="テキスト ボックス 3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6" name="テキスト ボックス 3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7" name="テキスト ボックス 3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8" name="テキスト ボックス 3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76019</xdr:rowOff>
    </xdr:from>
    <xdr:to>
      <xdr:col>24</xdr:col>
      <xdr:colOff>114300</xdr:colOff>
      <xdr:row>105</xdr:row>
      <xdr:rowOff>6169</xdr:rowOff>
    </xdr:to>
    <xdr:sp macro="" textlink="">
      <xdr:nvSpPr>
        <xdr:cNvPr id="319" name="楕円 318"/>
        <xdr:cNvSpPr/>
      </xdr:nvSpPr>
      <xdr:spPr>
        <a:xfrm>
          <a:off x="4584700" y="179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98896</xdr:rowOff>
    </xdr:from>
    <xdr:ext cx="405111" cy="259045"/>
    <xdr:sp macro="" textlink="">
      <xdr:nvSpPr>
        <xdr:cNvPr id="320" name="【市民会館】&#10;有形固定資産減価償却率該当値テキスト"/>
        <xdr:cNvSpPr txBox="1"/>
      </xdr:nvSpPr>
      <xdr:spPr>
        <a:xfrm>
          <a:off x="4673600" y="17758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71120</xdr:rowOff>
    </xdr:from>
    <xdr:to>
      <xdr:col>20</xdr:col>
      <xdr:colOff>38100</xdr:colOff>
      <xdr:row>105</xdr:row>
      <xdr:rowOff>1270</xdr:rowOff>
    </xdr:to>
    <xdr:sp macro="" textlink="">
      <xdr:nvSpPr>
        <xdr:cNvPr id="321" name="楕円 320"/>
        <xdr:cNvSpPr/>
      </xdr:nvSpPr>
      <xdr:spPr>
        <a:xfrm>
          <a:off x="3746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121920</xdr:rowOff>
    </xdr:from>
    <xdr:to>
      <xdr:col>24</xdr:col>
      <xdr:colOff>63500</xdr:colOff>
      <xdr:row>104</xdr:row>
      <xdr:rowOff>126819</xdr:rowOff>
    </xdr:to>
    <xdr:cxnSp macro="">
      <xdr:nvCxnSpPr>
        <xdr:cNvPr id="322" name="直線コネクタ 321"/>
        <xdr:cNvCxnSpPr/>
      </xdr:nvCxnSpPr>
      <xdr:spPr>
        <a:xfrm>
          <a:off x="3797300" y="17952720"/>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35198</xdr:rowOff>
    </xdr:from>
    <xdr:to>
      <xdr:col>15</xdr:col>
      <xdr:colOff>101600</xdr:colOff>
      <xdr:row>104</xdr:row>
      <xdr:rowOff>136798</xdr:rowOff>
    </xdr:to>
    <xdr:sp macro="" textlink="">
      <xdr:nvSpPr>
        <xdr:cNvPr id="323" name="楕円 322"/>
        <xdr:cNvSpPr/>
      </xdr:nvSpPr>
      <xdr:spPr>
        <a:xfrm>
          <a:off x="2857500" y="1786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85998</xdr:rowOff>
    </xdr:from>
    <xdr:to>
      <xdr:col>19</xdr:col>
      <xdr:colOff>177800</xdr:colOff>
      <xdr:row>104</xdr:row>
      <xdr:rowOff>121920</xdr:rowOff>
    </xdr:to>
    <xdr:cxnSp macro="">
      <xdr:nvCxnSpPr>
        <xdr:cNvPr id="324" name="直線コネクタ 323"/>
        <xdr:cNvCxnSpPr/>
      </xdr:nvCxnSpPr>
      <xdr:spPr>
        <a:xfrm>
          <a:off x="2908300" y="17916798"/>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170724</xdr:rowOff>
    </xdr:from>
    <xdr:to>
      <xdr:col>10</xdr:col>
      <xdr:colOff>165100</xdr:colOff>
      <xdr:row>104</xdr:row>
      <xdr:rowOff>100874</xdr:rowOff>
    </xdr:to>
    <xdr:sp macro="" textlink="">
      <xdr:nvSpPr>
        <xdr:cNvPr id="325" name="楕円 324"/>
        <xdr:cNvSpPr/>
      </xdr:nvSpPr>
      <xdr:spPr>
        <a:xfrm>
          <a:off x="1968500" y="178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50074</xdr:rowOff>
    </xdr:from>
    <xdr:to>
      <xdr:col>15</xdr:col>
      <xdr:colOff>50800</xdr:colOff>
      <xdr:row>104</xdr:row>
      <xdr:rowOff>85998</xdr:rowOff>
    </xdr:to>
    <xdr:cxnSp macro="">
      <xdr:nvCxnSpPr>
        <xdr:cNvPr id="326" name="直線コネクタ 325"/>
        <xdr:cNvCxnSpPr/>
      </xdr:nvCxnSpPr>
      <xdr:spPr>
        <a:xfrm>
          <a:off x="2019300" y="1788087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134801</xdr:rowOff>
    </xdr:from>
    <xdr:to>
      <xdr:col>6</xdr:col>
      <xdr:colOff>38100</xdr:colOff>
      <xdr:row>104</xdr:row>
      <xdr:rowOff>64951</xdr:rowOff>
    </xdr:to>
    <xdr:sp macro="" textlink="">
      <xdr:nvSpPr>
        <xdr:cNvPr id="327" name="楕円 326"/>
        <xdr:cNvSpPr/>
      </xdr:nvSpPr>
      <xdr:spPr>
        <a:xfrm>
          <a:off x="1079500" y="177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14151</xdr:rowOff>
    </xdr:from>
    <xdr:to>
      <xdr:col>10</xdr:col>
      <xdr:colOff>114300</xdr:colOff>
      <xdr:row>104</xdr:row>
      <xdr:rowOff>50074</xdr:rowOff>
    </xdr:to>
    <xdr:cxnSp macro="">
      <xdr:nvCxnSpPr>
        <xdr:cNvPr id="328" name="直線コネクタ 327"/>
        <xdr:cNvCxnSpPr/>
      </xdr:nvCxnSpPr>
      <xdr:spPr>
        <a:xfrm>
          <a:off x="1130300" y="178449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3101</xdr:rowOff>
    </xdr:from>
    <xdr:ext cx="405111" cy="259045"/>
    <xdr:sp macro="" textlink="">
      <xdr:nvSpPr>
        <xdr:cNvPr id="329" name="n_1aveValue【市民会館】&#10;有形固定資産減価償却率"/>
        <xdr:cNvSpPr txBox="1"/>
      </xdr:nvSpPr>
      <xdr:spPr>
        <a:xfrm>
          <a:off x="35820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145885</xdr:rowOff>
    </xdr:from>
    <xdr:ext cx="405111" cy="259045"/>
    <xdr:sp macro="" textlink="">
      <xdr:nvSpPr>
        <xdr:cNvPr id="330" name="n_2aveValue【市民会館】&#10;有形固定資産減価償却率"/>
        <xdr:cNvSpPr txBox="1"/>
      </xdr:nvSpPr>
      <xdr:spPr>
        <a:xfrm>
          <a:off x="2705744" y="1797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134456</xdr:rowOff>
    </xdr:from>
    <xdr:ext cx="405111" cy="259045"/>
    <xdr:sp macro="" textlink="">
      <xdr:nvSpPr>
        <xdr:cNvPr id="331" name="n_3aveValue【市民会館】&#10;有形固定資産減価償却率"/>
        <xdr:cNvSpPr txBox="1"/>
      </xdr:nvSpPr>
      <xdr:spPr>
        <a:xfrm>
          <a:off x="18167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85470</xdr:rowOff>
    </xdr:from>
    <xdr:ext cx="405111" cy="259045"/>
    <xdr:sp macro="" textlink="">
      <xdr:nvSpPr>
        <xdr:cNvPr id="332" name="n_4aveValue【市民会館】&#10;有形固定資産減価償却率"/>
        <xdr:cNvSpPr txBox="1"/>
      </xdr:nvSpPr>
      <xdr:spPr>
        <a:xfrm>
          <a:off x="927744" y="1791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163847</xdr:rowOff>
    </xdr:from>
    <xdr:ext cx="405111" cy="259045"/>
    <xdr:sp macro="" textlink="">
      <xdr:nvSpPr>
        <xdr:cNvPr id="333" name="n_1mainValue【市民会館】&#10;有形固定資産減価償却率"/>
        <xdr:cNvSpPr txBox="1"/>
      </xdr:nvSpPr>
      <xdr:spPr>
        <a:xfrm>
          <a:off x="3582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153325</xdr:rowOff>
    </xdr:from>
    <xdr:ext cx="405111" cy="259045"/>
    <xdr:sp macro="" textlink="">
      <xdr:nvSpPr>
        <xdr:cNvPr id="334" name="n_2mainValue【市民会館】&#10;有形固定資産減価償却率"/>
        <xdr:cNvSpPr txBox="1"/>
      </xdr:nvSpPr>
      <xdr:spPr>
        <a:xfrm>
          <a:off x="2705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117401</xdr:rowOff>
    </xdr:from>
    <xdr:ext cx="405111" cy="259045"/>
    <xdr:sp macro="" textlink="">
      <xdr:nvSpPr>
        <xdr:cNvPr id="335" name="n_3mainValue【市民会館】&#10;有形固定資産減価償却率"/>
        <xdr:cNvSpPr txBox="1"/>
      </xdr:nvSpPr>
      <xdr:spPr>
        <a:xfrm>
          <a:off x="1816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81478</xdr:rowOff>
    </xdr:from>
    <xdr:ext cx="405111" cy="259045"/>
    <xdr:sp macro="" textlink="">
      <xdr:nvSpPr>
        <xdr:cNvPr id="336" name="n_4mainValue【市民会館】&#10;有形固定資産減価償却率"/>
        <xdr:cNvSpPr txBox="1"/>
      </xdr:nvSpPr>
      <xdr:spPr>
        <a:xfrm>
          <a:off x="927744" y="1756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5" name="テキスト ボックス 3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6" name="直線コネクタ 3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7" name="直線コネクタ 34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8" name="テキスト ボックス 34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9" name="直線コネクタ 34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0" name="テキスト ボックス 34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1" name="直線コネクタ 35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2" name="テキスト ボックス 35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3" name="直線コネクタ 35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4" name="テキスト ボックス 35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5" name="直線コネクタ 35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6" name="テキスト ボックス 35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7" name="直線コネクタ 35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8" name="テキスト ボックス 35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7620</xdr:rowOff>
    </xdr:from>
    <xdr:to>
      <xdr:col>54</xdr:col>
      <xdr:colOff>189865</xdr:colOff>
      <xdr:row>108</xdr:row>
      <xdr:rowOff>127636</xdr:rowOff>
    </xdr:to>
    <xdr:cxnSp macro="">
      <xdr:nvCxnSpPr>
        <xdr:cNvPr id="360" name="直線コネクタ 359"/>
        <xdr:cNvCxnSpPr/>
      </xdr:nvCxnSpPr>
      <xdr:spPr>
        <a:xfrm flipV="1">
          <a:off x="10476865" y="17152620"/>
          <a:ext cx="0" cy="149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131463</xdr:rowOff>
    </xdr:from>
    <xdr:ext cx="469744" cy="259045"/>
    <xdr:sp macro="" textlink="">
      <xdr:nvSpPr>
        <xdr:cNvPr id="361" name="【市民会館】&#10;一人当たり面積最小値テキスト"/>
        <xdr:cNvSpPr txBox="1"/>
      </xdr:nvSpPr>
      <xdr:spPr>
        <a:xfrm>
          <a:off x="10515600" y="1864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127636</xdr:rowOff>
    </xdr:from>
    <xdr:to>
      <xdr:col>55</xdr:col>
      <xdr:colOff>88900</xdr:colOff>
      <xdr:row>108</xdr:row>
      <xdr:rowOff>127636</xdr:rowOff>
    </xdr:to>
    <xdr:cxnSp macro="">
      <xdr:nvCxnSpPr>
        <xdr:cNvPr id="362" name="直線コネクタ 361"/>
        <xdr:cNvCxnSpPr/>
      </xdr:nvCxnSpPr>
      <xdr:spPr>
        <a:xfrm>
          <a:off x="10388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125747</xdr:rowOff>
    </xdr:from>
    <xdr:ext cx="469744" cy="259045"/>
    <xdr:sp macro="" textlink="">
      <xdr:nvSpPr>
        <xdr:cNvPr id="363" name="【市民会館】&#10;一人当たり面積最大値テキスト"/>
        <xdr:cNvSpPr txBox="1"/>
      </xdr:nvSpPr>
      <xdr:spPr>
        <a:xfrm>
          <a:off x="10515600" y="1692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7620</xdr:rowOff>
    </xdr:from>
    <xdr:to>
      <xdr:col>55</xdr:col>
      <xdr:colOff>88900</xdr:colOff>
      <xdr:row>100</xdr:row>
      <xdr:rowOff>7620</xdr:rowOff>
    </xdr:to>
    <xdr:cxnSp macro="">
      <xdr:nvCxnSpPr>
        <xdr:cNvPr id="364" name="直線コネクタ 363"/>
        <xdr:cNvCxnSpPr/>
      </xdr:nvCxnSpPr>
      <xdr:spPr>
        <a:xfrm>
          <a:off x="10388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20972</xdr:rowOff>
    </xdr:from>
    <xdr:ext cx="469744" cy="259045"/>
    <xdr:sp macro="" textlink="">
      <xdr:nvSpPr>
        <xdr:cNvPr id="365" name="【市民会館】&#10;一人当たり面積平均値テキスト"/>
        <xdr:cNvSpPr txBox="1"/>
      </xdr:nvSpPr>
      <xdr:spPr>
        <a:xfrm>
          <a:off x="10515600" y="180232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42545</xdr:rowOff>
    </xdr:from>
    <xdr:to>
      <xdr:col>55</xdr:col>
      <xdr:colOff>50800</xdr:colOff>
      <xdr:row>105</xdr:row>
      <xdr:rowOff>144145</xdr:rowOff>
    </xdr:to>
    <xdr:sp macro="" textlink="">
      <xdr:nvSpPr>
        <xdr:cNvPr id="366" name="フローチャート: 判断 365"/>
        <xdr:cNvSpPr/>
      </xdr:nvSpPr>
      <xdr:spPr>
        <a:xfrm>
          <a:off x="104267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166370</xdr:rowOff>
    </xdr:from>
    <xdr:to>
      <xdr:col>50</xdr:col>
      <xdr:colOff>165100</xdr:colOff>
      <xdr:row>105</xdr:row>
      <xdr:rowOff>96520</xdr:rowOff>
    </xdr:to>
    <xdr:sp macro="" textlink="">
      <xdr:nvSpPr>
        <xdr:cNvPr id="367" name="フローチャート: 判断 366"/>
        <xdr:cNvSpPr/>
      </xdr:nvSpPr>
      <xdr:spPr>
        <a:xfrm>
          <a:off x="9588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31114</xdr:rowOff>
    </xdr:from>
    <xdr:to>
      <xdr:col>46</xdr:col>
      <xdr:colOff>38100</xdr:colOff>
      <xdr:row>105</xdr:row>
      <xdr:rowOff>132714</xdr:rowOff>
    </xdr:to>
    <xdr:sp macro="" textlink="">
      <xdr:nvSpPr>
        <xdr:cNvPr id="368" name="フローチャート: 判断 367"/>
        <xdr:cNvSpPr/>
      </xdr:nvSpPr>
      <xdr:spPr>
        <a:xfrm>
          <a:off x="8699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44450</xdr:rowOff>
    </xdr:from>
    <xdr:to>
      <xdr:col>41</xdr:col>
      <xdr:colOff>101600</xdr:colOff>
      <xdr:row>105</xdr:row>
      <xdr:rowOff>146050</xdr:rowOff>
    </xdr:to>
    <xdr:sp macro="" textlink="">
      <xdr:nvSpPr>
        <xdr:cNvPr id="369" name="フローチャート: 判断 368"/>
        <xdr:cNvSpPr/>
      </xdr:nvSpPr>
      <xdr:spPr>
        <a:xfrm>
          <a:off x="7810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52070</xdr:rowOff>
    </xdr:from>
    <xdr:to>
      <xdr:col>36</xdr:col>
      <xdr:colOff>165100</xdr:colOff>
      <xdr:row>104</xdr:row>
      <xdr:rowOff>153670</xdr:rowOff>
    </xdr:to>
    <xdr:sp macro="" textlink="">
      <xdr:nvSpPr>
        <xdr:cNvPr id="370" name="フローチャート: 判断 369"/>
        <xdr:cNvSpPr/>
      </xdr:nvSpPr>
      <xdr:spPr>
        <a:xfrm>
          <a:off x="6921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1" name="テキスト ボックス 3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2" name="テキスト ボックス 3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3" name="テキスト ボックス 3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4" name="テキスト ボックス 3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5" name="テキスト ボックス 3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92075</xdr:rowOff>
    </xdr:from>
    <xdr:to>
      <xdr:col>55</xdr:col>
      <xdr:colOff>50800</xdr:colOff>
      <xdr:row>103</xdr:row>
      <xdr:rowOff>22225</xdr:rowOff>
    </xdr:to>
    <xdr:sp macro="" textlink="">
      <xdr:nvSpPr>
        <xdr:cNvPr id="376" name="楕円 375"/>
        <xdr:cNvSpPr/>
      </xdr:nvSpPr>
      <xdr:spPr>
        <a:xfrm>
          <a:off x="10426700" y="1757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114952</xdr:rowOff>
    </xdr:from>
    <xdr:ext cx="469744" cy="259045"/>
    <xdr:sp macro="" textlink="">
      <xdr:nvSpPr>
        <xdr:cNvPr id="377" name="【市民会館】&#10;一人当たり面積該当値テキスト"/>
        <xdr:cNvSpPr txBox="1"/>
      </xdr:nvSpPr>
      <xdr:spPr>
        <a:xfrm>
          <a:off x="10515600" y="17431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105411</xdr:rowOff>
    </xdr:from>
    <xdr:to>
      <xdr:col>50</xdr:col>
      <xdr:colOff>165100</xdr:colOff>
      <xdr:row>103</xdr:row>
      <xdr:rowOff>35561</xdr:rowOff>
    </xdr:to>
    <xdr:sp macro="" textlink="">
      <xdr:nvSpPr>
        <xdr:cNvPr id="378" name="楕円 377"/>
        <xdr:cNvSpPr/>
      </xdr:nvSpPr>
      <xdr:spPr>
        <a:xfrm>
          <a:off x="95885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142875</xdr:rowOff>
    </xdr:from>
    <xdr:to>
      <xdr:col>55</xdr:col>
      <xdr:colOff>0</xdr:colOff>
      <xdr:row>102</xdr:row>
      <xdr:rowOff>156211</xdr:rowOff>
    </xdr:to>
    <xdr:cxnSp macro="">
      <xdr:nvCxnSpPr>
        <xdr:cNvPr id="379" name="直線コネクタ 378"/>
        <xdr:cNvCxnSpPr/>
      </xdr:nvCxnSpPr>
      <xdr:spPr>
        <a:xfrm flipV="1">
          <a:off x="9639300" y="17630775"/>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126364</xdr:rowOff>
    </xdr:from>
    <xdr:to>
      <xdr:col>46</xdr:col>
      <xdr:colOff>38100</xdr:colOff>
      <xdr:row>103</xdr:row>
      <xdr:rowOff>56514</xdr:rowOff>
    </xdr:to>
    <xdr:sp macro="" textlink="">
      <xdr:nvSpPr>
        <xdr:cNvPr id="380" name="楕円 379"/>
        <xdr:cNvSpPr/>
      </xdr:nvSpPr>
      <xdr:spPr>
        <a:xfrm>
          <a:off x="8699500" y="1761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156211</xdr:rowOff>
    </xdr:from>
    <xdr:to>
      <xdr:col>50</xdr:col>
      <xdr:colOff>114300</xdr:colOff>
      <xdr:row>103</xdr:row>
      <xdr:rowOff>5714</xdr:rowOff>
    </xdr:to>
    <xdr:cxnSp macro="">
      <xdr:nvCxnSpPr>
        <xdr:cNvPr id="381" name="直線コネクタ 380"/>
        <xdr:cNvCxnSpPr/>
      </xdr:nvCxnSpPr>
      <xdr:spPr>
        <a:xfrm flipV="1">
          <a:off x="8750300" y="17644111"/>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149225</xdr:rowOff>
    </xdr:from>
    <xdr:to>
      <xdr:col>41</xdr:col>
      <xdr:colOff>101600</xdr:colOff>
      <xdr:row>103</xdr:row>
      <xdr:rowOff>79375</xdr:rowOff>
    </xdr:to>
    <xdr:sp macro="" textlink="">
      <xdr:nvSpPr>
        <xdr:cNvPr id="382" name="楕円 381"/>
        <xdr:cNvSpPr/>
      </xdr:nvSpPr>
      <xdr:spPr>
        <a:xfrm>
          <a:off x="7810500" y="1763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5714</xdr:rowOff>
    </xdr:from>
    <xdr:to>
      <xdr:col>45</xdr:col>
      <xdr:colOff>177800</xdr:colOff>
      <xdr:row>103</xdr:row>
      <xdr:rowOff>28575</xdr:rowOff>
    </xdr:to>
    <xdr:cxnSp macro="">
      <xdr:nvCxnSpPr>
        <xdr:cNvPr id="383" name="直線コネクタ 382"/>
        <xdr:cNvCxnSpPr/>
      </xdr:nvCxnSpPr>
      <xdr:spPr>
        <a:xfrm flipV="1">
          <a:off x="7861300" y="1766506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170180</xdr:rowOff>
    </xdr:from>
    <xdr:to>
      <xdr:col>36</xdr:col>
      <xdr:colOff>165100</xdr:colOff>
      <xdr:row>103</xdr:row>
      <xdr:rowOff>100330</xdr:rowOff>
    </xdr:to>
    <xdr:sp macro="" textlink="">
      <xdr:nvSpPr>
        <xdr:cNvPr id="384" name="楕円 383"/>
        <xdr:cNvSpPr/>
      </xdr:nvSpPr>
      <xdr:spPr>
        <a:xfrm>
          <a:off x="692150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28575</xdr:rowOff>
    </xdr:from>
    <xdr:to>
      <xdr:col>41</xdr:col>
      <xdr:colOff>50800</xdr:colOff>
      <xdr:row>103</xdr:row>
      <xdr:rowOff>49530</xdr:rowOff>
    </xdr:to>
    <xdr:cxnSp macro="">
      <xdr:nvCxnSpPr>
        <xdr:cNvPr id="385" name="直線コネクタ 384"/>
        <xdr:cNvCxnSpPr/>
      </xdr:nvCxnSpPr>
      <xdr:spPr>
        <a:xfrm flipV="1">
          <a:off x="6972300" y="1768792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87647</xdr:rowOff>
    </xdr:from>
    <xdr:ext cx="469744" cy="259045"/>
    <xdr:sp macro="" textlink="">
      <xdr:nvSpPr>
        <xdr:cNvPr id="386" name="n_1aveValue【市民会館】&#10;一人当たり面積"/>
        <xdr:cNvSpPr txBox="1"/>
      </xdr:nvSpPr>
      <xdr:spPr>
        <a:xfrm>
          <a:off x="9391727" y="1808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123841</xdr:rowOff>
    </xdr:from>
    <xdr:ext cx="469744" cy="259045"/>
    <xdr:sp macro="" textlink="">
      <xdr:nvSpPr>
        <xdr:cNvPr id="387" name="n_2aveValue【市民会館】&#10;一人当たり面積"/>
        <xdr:cNvSpPr txBox="1"/>
      </xdr:nvSpPr>
      <xdr:spPr>
        <a:xfrm>
          <a:off x="8515427" y="1812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137177</xdr:rowOff>
    </xdr:from>
    <xdr:ext cx="469744" cy="259045"/>
    <xdr:sp macro="" textlink="">
      <xdr:nvSpPr>
        <xdr:cNvPr id="388" name="n_3aveValue【市民会館】&#10;一人当たり面積"/>
        <xdr:cNvSpPr txBox="1"/>
      </xdr:nvSpPr>
      <xdr:spPr>
        <a:xfrm>
          <a:off x="76264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144797</xdr:rowOff>
    </xdr:from>
    <xdr:ext cx="469744" cy="259045"/>
    <xdr:sp macro="" textlink="">
      <xdr:nvSpPr>
        <xdr:cNvPr id="389" name="n_4aveValue【市民会館】&#10;一人当たり面積"/>
        <xdr:cNvSpPr txBox="1"/>
      </xdr:nvSpPr>
      <xdr:spPr>
        <a:xfrm>
          <a:off x="6737427" y="1797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52088</xdr:rowOff>
    </xdr:from>
    <xdr:ext cx="469744" cy="259045"/>
    <xdr:sp macro="" textlink="">
      <xdr:nvSpPr>
        <xdr:cNvPr id="390" name="n_1mainValue【市民会館】&#10;一人当たり面積"/>
        <xdr:cNvSpPr txBox="1"/>
      </xdr:nvSpPr>
      <xdr:spPr>
        <a:xfrm>
          <a:off x="9391727" y="1736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73041</xdr:rowOff>
    </xdr:from>
    <xdr:ext cx="469744" cy="259045"/>
    <xdr:sp macro="" textlink="">
      <xdr:nvSpPr>
        <xdr:cNvPr id="391" name="n_2mainValue【市民会館】&#10;一人当たり面積"/>
        <xdr:cNvSpPr txBox="1"/>
      </xdr:nvSpPr>
      <xdr:spPr>
        <a:xfrm>
          <a:off x="8515427" y="1738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95902</xdr:rowOff>
    </xdr:from>
    <xdr:ext cx="469744" cy="259045"/>
    <xdr:sp macro="" textlink="">
      <xdr:nvSpPr>
        <xdr:cNvPr id="392" name="n_3mainValue【市民会館】&#10;一人当たり面積"/>
        <xdr:cNvSpPr txBox="1"/>
      </xdr:nvSpPr>
      <xdr:spPr>
        <a:xfrm>
          <a:off x="7626427" y="1741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116857</xdr:rowOff>
    </xdr:from>
    <xdr:ext cx="469744" cy="259045"/>
    <xdr:sp macro="" textlink="">
      <xdr:nvSpPr>
        <xdr:cNvPr id="393" name="n_4mainValue【市民会館】&#10;一人当たり面積"/>
        <xdr:cNvSpPr txBox="1"/>
      </xdr:nvSpPr>
      <xdr:spPr>
        <a:xfrm>
          <a:off x="6737427" y="1743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167640</xdr:rowOff>
    </xdr:from>
    <xdr:to>
      <xdr:col>85</xdr:col>
      <xdr:colOff>126364</xdr:colOff>
      <xdr:row>42</xdr:row>
      <xdr:rowOff>92528</xdr:rowOff>
    </xdr:to>
    <xdr:cxnSp macro="">
      <xdr:nvCxnSpPr>
        <xdr:cNvPr id="419" name="直線コネクタ 418"/>
        <xdr:cNvCxnSpPr/>
      </xdr:nvCxnSpPr>
      <xdr:spPr>
        <a:xfrm flipV="1">
          <a:off x="16318864" y="5825490"/>
          <a:ext cx="0" cy="1467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114317</xdr:rowOff>
    </xdr:from>
    <xdr:ext cx="405111" cy="259045"/>
    <xdr:sp macro="" textlink="">
      <xdr:nvSpPr>
        <xdr:cNvPr id="422" name="【一般廃棄物処理施設】&#10;有形固定資産減価償却率最大値テキスト"/>
        <xdr:cNvSpPr txBox="1"/>
      </xdr:nvSpPr>
      <xdr:spPr>
        <a:xfrm>
          <a:off x="16357600" y="560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167640</xdr:rowOff>
    </xdr:from>
    <xdr:to>
      <xdr:col>86</xdr:col>
      <xdr:colOff>25400</xdr:colOff>
      <xdr:row>33</xdr:row>
      <xdr:rowOff>167640</xdr:rowOff>
    </xdr:to>
    <xdr:cxnSp macro="">
      <xdr:nvCxnSpPr>
        <xdr:cNvPr id="423" name="直線コネクタ 422"/>
        <xdr:cNvCxnSpPr/>
      </xdr:nvCxnSpPr>
      <xdr:spPr>
        <a:xfrm>
          <a:off x="16230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4190</xdr:rowOff>
    </xdr:from>
    <xdr:ext cx="405111" cy="259045"/>
    <xdr:sp macro="" textlink="">
      <xdr:nvSpPr>
        <xdr:cNvPr id="424" name="【一般廃棄物処理施設】&#10;有形固定資産減価償却率平均値テキスト"/>
        <xdr:cNvSpPr txBox="1"/>
      </xdr:nvSpPr>
      <xdr:spPr>
        <a:xfrm>
          <a:off x="16357600" y="6347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152763</xdr:rowOff>
    </xdr:from>
    <xdr:to>
      <xdr:col>85</xdr:col>
      <xdr:colOff>177800</xdr:colOff>
      <xdr:row>38</xdr:row>
      <xdr:rowOff>82913</xdr:rowOff>
    </xdr:to>
    <xdr:sp macro="" textlink="">
      <xdr:nvSpPr>
        <xdr:cNvPr id="425" name="フローチャート: 判断 424"/>
        <xdr:cNvSpPr/>
      </xdr:nvSpPr>
      <xdr:spPr>
        <a:xfrm>
          <a:off x="162687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113574</xdr:rowOff>
    </xdr:from>
    <xdr:to>
      <xdr:col>81</xdr:col>
      <xdr:colOff>101600</xdr:colOff>
      <xdr:row>39</xdr:row>
      <xdr:rowOff>43724</xdr:rowOff>
    </xdr:to>
    <xdr:sp macro="" textlink="">
      <xdr:nvSpPr>
        <xdr:cNvPr id="426" name="フローチャート: 判断 425"/>
        <xdr:cNvSpPr/>
      </xdr:nvSpPr>
      <xdr:spPr>
        <a:xfrm>
          <a:off x="154305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111941</xdr:rowOff>
    </xdr:from>
    <xdr:to>
      <xdr:col>76</xdr:col>
      <xdr:colOff>165100</xdr:colOff>
      <xdr:row>39</xdr:row>
      <xdr:rowOff>42091</xdr:rowOff>
    </xdr:to>
    <xdr:sp macro="" textlink="">
      <xdr:nvSpPr>
        <xdr:cNvPr id="427" name="フローチャート: 判断 426"/>
        <xdr:cNvSpPr/>
      </xdr:nvSpPr>
      <xdr:spPr>
        <a:xfrm>
          <a:off x="145415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95613</xdr:rowOff>
    </xdr:from>
    <xdr:to>
      <xdr:col>72</xdr:col>
      <xdr:colOff>38100</xdr:colOff>
      <xdr:row>37</xdr:row>
      <xdr:rowOff>25763</xdr:rowOff>
    </xdr:to>
    <xdr:sp macro="" textlink="">
      <xdr:nvSpPr>
        <xdr:cNvPr id="428" name="フローチャート: 判断 427"/>
        <xdr:cNvSpPr/>
      </xdr:nvSpPr>
      <xdr:spPr>
        <a:xfrm>
          <a:off x="13652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98878</xdr:rowOff>
    </xdr:from>
    <xdr:to>
      <xdr:col>67</xdr:col>
      <xdr:colOff>101600</xdr:colOff>
      <xdr:row>39</xdr:row>
      <xdr:rowOff>29028</xdr:rowOff>
    </xdr:to>
    <xdr:sp macro="" textlink="">
      <xdr:nvSpPr>
        <xdr:cNvPr id="429" name="フローチャート: 判断 428"/>
        <xdr:cNvSpPr/>
      </xdr:nvSpPr>
      <xdr:spPr>
        <a:xfrm>
          <a:off x="12763500" y="661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116840</xdr:rowOff>
    </xdr:from>
    <xdr:to>
      <xdr:col>85</xdr:col>
      <xdr:colOff>177800</xdr:colOff>
      <xdr:row>40</xdr:row>
      <xdr:rowOff>46990</xdr:rowOff>
    </xdr:to>
    <xdr:sp macro="" textlink="">
      <xdr:nvSpPr>
        <xdr:cNvPr id="435" name="楕円 434"/>
        <xdr:cNvSpPr/>
      </xdr:nvSpPr>
      <xdr:spPr>
        <a:xfrm>
          <a:off x="162687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95267</xdr:rowOff>
    </xdr:from>
    <xdr:ext cx="405111" cy="259045"/>
    <xdr:sp macro="" textlink="">
      <xdr:nvSpPr>
        <xdr:cNvPr id="436" name="【一般廃棄物処理施設】&#10;有形固定資産減価償却率該当値テキスト"/>
        <xdr:cNvSpPr txBox="1"/>
      </xdr:nvSpPr>
      <xdr:spPr>
        <a:xfrm>
          <a:off x="16357600"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89081</xdr:rowOff>
    </xdr:from>
    <xdr:to>
      <xdr:col>81</xdr:col>
      <xdr:colOff>101600</xdr:colOff>
      <xdr:row>40</xdr:row>
      <xdr:rowOff>19231</xdr:rowOff>
    </xdr:to>
    <xdr:sp macro="" textlink="">
      <xdr:nvSpPr>
        <xdr:cNvPr id="437" name="楕円 436"/>
        <xdr:cNvSpPr/>
      </xdr:nvSpPr>
      <xdr:spPr>
        <a:xfrm>
          <a:off x="154305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139881</xdr:rowOff>
    </xdr:from>
    <xdr:to>
      <xdr:col>85</xdr:col>
      <xdr:colOff>127000</xdr:colOff>
      <xdr:row>39</xdr:row>
      <xdr:rowOff>167640</xdr:rowOff>
    </xdr:to>
    <xdr:cxnSp macro="">
      <xdr:nvCxnSpPr>
        <xdr:cNvPr id="438" name="直線コネクタ 437"/>
        <xdr:cNvCxnSpPr/>
      </xdr:nvCxnSpPr>
      <xdr:spPr>
        <a:xfrm>
          <a:off x="15481300" y="6826431"/>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62956</xdr:rowOff>
    </xdr:from>
    <xdr:to>
      <xdr:col>76</xdr:col>
      <xdr:colOff>165100</xdr:colOff>
      <xdr:row>39</xdr:row>
      <xdr:rowOff>164556</xdr:rowOff>
    </xdr:to>
    <xdr:sp macro="" textlink="">
      <xdr:nvSpPr>
        <xdr:cNvPr id="439" name="楕円 438"/>
        <xdr:cNvSpPr/>
      </xdr:nvSpPr>
      <xdr:spPr>
        <a:xfrm>
          <a:off x="14541500" y="67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113756</xdr:rowOff>
    </xdr:from>
    <xdr:to>
      <xdr:col>81</xdr:col>
      <xdr:colOff>50800</xdr:colOff>
      <xdr:row>39</xdr:row>
      <xdr:rowOff>139881</xdr:rowOff>
    </xdr:to>
    <xdr:cxnSp macro="">
      <xdr:nvCxnSpPr>
        <xdr:cNvPr id="440" name="直線コネクタ 439"/>
        <xdr:cNvCxnSpPr/>
      </xdr:nvCxnSpPr>
      <xdr:spPr>
        <a:xfrm>
          <a:off x="14592300" y="680030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35197</xdr:rowOff>
    </xdr:from>
    <xdr:to>
      <xdr:col>72</xdr:col>
      <xdr:colOff>38100</xdr:colOff>
      <xdr:row>39</xdr:row>
      <xdr:rowOff>136797</xdr:rowOff>
    </xdr:to>
    <xdr:sp macro="" textlink="">
      <xdr:nvSpPr>
        <xdr:cNvPr id="441" name="楕円 440"/>
        <xdr:cNvSpPr/>
      </xdr:nvSpPr>
      <xdr:spPr>
        <a:xfrm>
          <a:off x="13652500" y="672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85997</xdr:rowOff>
    </xdr:from>
    <xdr:to>
      <xdr:col>76</xdr:col>
      <xdr:colOff>114300</xdr:colOff>
      <xdr:row>39</xdr:row>
      <xdr:rowOff>113756</xdr:rowOff>
    </xdr:to>
    <xdr:cxnSp macro="">
      <xdr:nvCxnSpPr>
        <xdr:cNvPr id="442" name="直線コネクタ 441"/>
        <xdr:cNvCxnSpPr/>
      </xdr:nvCxnSpPr>
      <xdr:spPr>
        <a:xfrm>
          <a:off x="13703300" y="677254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60251</xdr:rowOff>
    </xdr:from>
    <xdr:ext cx="405111" cy="259045"/>
    <xdr:sp macro="" textlink="">
      <xdr:nvSpPr>
        <xdr:cNvPr id="443" name="n_1aveValue【一般廃棄物処理施設】&#10;有形固定資産減価償却率"/>
        <xdr:cNvSpPr txBox="1"/>
      </xdr:nvSpPr>
      <xdr:spPr>
        <a:xfrm>
          <a:off x="15266044" y="640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58619</xdr:rowOff>
    </xdr:from>
    <xdr:ext cx="405111" cy="259045"/>
    <xdr:sp macro="" textlink="">
      <xdr:nvSpPr>
        <xdr:cNvPr id="444" name="n_2aveValue【一般廃棄物処理施設】&#10;有形固定資産減価償却率"/>
        <xdr:cNvSpPr txBox="1"/>
      </xdr:nvSpPr>
      <xdr:spPr>
        <a:xfrm>
          <a:off x="14389744" y="640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42290</xdr:rowOff>
    </xdr:from>
    <xdr:ext cx="405111" cy="259045"/>
    <xdr:sp macro="" textlink="">
      <xdr:nvSpPr>
        <xdr:cNvPr id="445" name="n_3aveValue【一般廃棄物処理施設】&#10;有形固定資産減価償却率"/>
        <xdr:cNvSpPr txBox="1"/>
      </xdr:nvSpPr>
      <xdr:spPr>
        <a:xfrm>
          <a:off x="13500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45555</xdr:rowOff>
    </xdr:from>
    <xdr:ext cx="405111" cy="259045"/>
    <xdr:sp macro="" textlink="">
      <xdr:nvSpPr>
        <xdr:cNvPr id="446" name="n_4aveValue【一般廃棄物処理施設】&#10;有形固定資産減価償却率"/>
        <xdr:cNvSpPr txBox="1"/>
      </xdr:nvSpPr>
      <xdr:spPr>
        <a:xfrm>
          <a:off x="12611744" y="638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10358</xdr:rowOff>
    </xdr:from>
    <xdr:ext cx="405111" cy="259045"/>
    <xdr:sp macro="" textlink="">
      <xdr:nvSpPr>
        <xdr:cNvPr id="447" name="n_1mainValue【一般廃棄物処理施設】&#10;有形固定資産減価償却率"/>
        <xdr:cNvSpPr txBox="1"/>
      </xdr:nvSpPr>
      <xdr:spPr>
        <a:xfrm>
          <a:off x="15266044" y="686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155683</xdr:rowOff>
    </xdr:from>
    <xdr:ext cx="405111" cy="259045"/>
    <xdr:sp macro="" textlink="">
      <xdr:nvSpPr>
        <xdr:cNvPr id="448" name="n_2mainValue【一般廃棄物処理施設】&#10;有形固定資産減価償却率"/>
        <xdr:cNvSpPr txBox="1"/>
      </xdr:nvSpPr>
      <xdr:spPr>
        <a:xfrm>
          <a:off x="14389744" y="684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127924</xdr:rowOff>
    </xdr:from>
    <xdr:ext cx="405111" cy="259045"/>
    <xdr:sp macro="" textlink="">
      <xdr:nvSpPr>
        <xdr:cNvPr id="449" name="n_3mainValue【一般廃棄物処理施設】&#10;有形固定資産減価償却率"/>
        <xdr:cNvSpPr txBox="1"/>
      </xdr:nvSpPr>
      <xdr:spPr>
        <a:xfrm>
          <a:off x="13500744" y="681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1" name="テキスト ボックス 46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3" name="テキスト ボックス 462"/>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5" name="テキスト ボックス 46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7" name="テキスト ボックス 46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69" name="テキスト ボックス 468"/>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1" name="テキスト ボックス 470"/>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38</xdr:row>
      <xdr:rowOff>97458</xdr:rowOff>
    </xdr:from>
    <xdr:to>
      <xdr:col>116</xdr:col>
      <xdr:colOff>62864</xdr:colOff>
      <xdr:row>42</xdr:row>
      <xdr:rowOff>35420</xdr:rowOff>
    </xdr:to>
    <xdr:cxnSp macro="">
      <xdr:nvCxnSpPr>
        <xdr:cNvPr id="473" name="直線コネクタ 472"/>
        <xdr:cNvCxnSpPr/>
      </xdr:nvCxnSpPr>
      <xdr:spPr>
        <a:xfrm flipV="1">
          <a:off x="22160864" y="6612558"/>
          <a:ext cx="0" cy="623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39247</xdr:rowOff>
    </xdr:from>
    <xdr:ext cx="469744" cy="259045"/>
    <xdr:sp macro="" textlink="">
      <xdr:nvSpPr>
        <xdr:cNvPr id="474" name="【一般廃棄物処理施設】&#10;一人当たり有形固定資産（償却資産）額最小値テキスト"/>
        <xdr:cNvSpPr txBox="1"/>
      </xdr:nvSpPr>
      <xdr:spPr>
        <a:xfrm>
          <a:off x="22199600" y="7240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35420</xdr:rowOff>
    </xdr:from>
    <xdr:to>
      <xdr:col>116</xdr:col>
      <xdr:colOff>152400</xdr:colOff>
      <xdr:row>42</xdr:row>
      <xdr:rowOff>35420</xdr:rowOff>
    </xdr:to>
    <xdr:cxnSp macro="">
      <xdr:nvCxnSpPr>
        <xdr:cNvPr id="475" name="直線コネクタ 474"/>
        <xdr:cNvCxnSpPr/>
      </xdr:nvCxnSpPr>
      <xdr:spPr>
        <a:xfrm>
          <a:off x="22072600" y="72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44135</xdr:rowOff>
    </xdr:from>
    <xdr:ext cx="599010" cy="259045"/>
    <xdr:sp macro="" textlink="">
      <xdr:nvSpPr>
        <xdr:cNvPr id="476" name="【一般廃棄物処理施設】&#10;一人当たり有形固定資産（償却資産）額最大値テキスト"/>
        <xdr:cNvSpPr txBox="1"/>
      </xdr:nvSpPr>
      <xdr:spPr>
        <a:xfrm>
          <a:off x="22199600" y="6387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97458</xdr:rowOff>
    </xdr:from>
    <xdr:to>
      <xdr:col>116</xdr:col>
      <xdr:colOff>152400</xdr:colOff>
      <xdr:row>38</xdr:row>
      <xdr:rowOff>97458</xdr:rowOff>
    </xdr:to>
    <xdr:cxnSp macro="">
      <xdr:nvCxnSpPr>
        <xdr:cNvPr id="477" name="直線コネクタ 476"/>
        <xdr:cNvCxnSpPr/>
      </xdr:nvCxnSpPr>
      <xdr:spPr>
        <a:xfrm>
          <a:off x="22072600" y="661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2530</xdr:rowOff>
    </xdr:from>
    <xdr:ext cx="599010" cy="259045"/>
    <xdr:sp macro="" textlink="">
      <xdr:nvSpPr>
        <xdr:cNvPr id="478" name="【一般廃棄物処理施設】&#10;一人当たり有形固定資産（償却資産）額平均値テキスト"/>
        <xdr:cNvSpPr txBox="1"/>
      </xdr:nvSpPr>
      <xdr:spPr>
        <a:xfrm>
          <a:off x="22199600" y="6860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151103</xdr:rowOff>
    </xdr:from>
    <xdr:to>
      <xdr:col>116</xdr:col>
      <xdr:colOff>114300</xdr:colOff>
      <xdr:row>41</xdr:row>
      <xdr:rowOff>81253</xdr:rowOff>
    </xdr:to>
    <xdr:sp macro="" textlink="">
      <xdr:nvSpPr>
        <xdr:cNvPr id="479" name="フローチャート: 判断 478"/>
        <xdr:cNvSpPr/>
      </xdr:nvSpPr>
      <xdr:spPr>
        <a:xfrm>
          <a:off x="22110700" y="700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169081</xdr:rowOff>
    </xdr:from>
    <xdr:to>
      <xdr:col>112</xdr:col>
      <xdr:colOff>38100</xdr:colOff>
      <xdr:row>41</xdr:row>
      <xdr:rowOff>99231</xdr:rowOff>
    </xdr:to>
    <xdr:sp macro="" textlink="">
      <xdr:nvSpPr>
        <xdr:cNvPr id="480" name="フローチャート: 判断 479"/>
        <xdr:cNvSpPr/>
      </xdr:nvSpPr>
      <xdr:spPr>
        <a:xfrm>
          <a:off x="21272500" y="702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6569</xdr:rowOff>
    </xdr:from>
    <xdr:to>
      <xdr:col>107</xdr:col>
      <xdr:colOff>101600</xdr:colOff>
      <xdr:row>41</xdr:row>
      <xdr:rowOff>108169</xdr:rowOff>
    </xdr:to>
    <xdr:sp macro="" textlink="">
      <xdr:nvSpPr>
        <xdr:cNvPr id="481" name="フローチャート: 判断 480"/>
        <xdr:cNvSpPr/>
      </xdr:nvSpPr>
      <xdr:spPr>
        <a:xfrm>
          <a:off x="20383500" y="703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33</xdr:row>
      <xdr:rowOff>93271</xdr:rowOff>
    </xdr:from>
    <xdr:to>
      <xdr:col>102</xdr:col>
      <xdr:colOff>165100</xdr:colOff>
      <xdr:row>34</xdr:row>
      <xdr:rowOff>23421</xdr:rowOff>
    </xdr:to>
    <xdr:sp macro="" textlink="">
      <xdr:nvSpPr>
        <xdr:cNvPr id="482" name="フローチャート: 判断 481"/>
        <xdr:cNvSpPr/>
      </xdr:nvSpPr>
      <xdr:spPr>
        <a:xfrm>
          <a:off x="19494500" y="575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35458</xdr:rowOff>
    </xdr:from>
    <xdr:to>
      <xdr:col>98</xdr:col>
      <xdr:colOff>38100</xdr:colOff>
      <xdr:row>41</xdr:row>
      <xdr:rowOff>137058</xdr:rowOff>
    </xdr:to>
    <xdr:sp macro="" textlink="">
      <xdr:nvSpPr>
        <xdr:cNvPr id="483" name="フローチャート: 判断 482"/>
        <xdr:cNvSpPr/>
      </xdr:nvSpPr>
      <xdr:spPr>
        <a:xfrm>
          <a:off x="18605500" y="70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170145</xdr:rowOff>
    </xdr:from>
    <xdr:to>
      <xdr:col>116</xdr:col>
      <xdr:colOff>114300</xdr:colOff>
      <xdr:row>41</xdr:row>
      <xdr:rowOff>100295</xdr:rowOff>
    </xdr:to>
    <xdr:sp macro="" textlink="">
      <xdr:nvSpPr>
        <xdr:cNvPr id="489" name="楕円 488"/>
        <xdr:cNvSpPr/>
      </xdr:nvSpPr>
      <xdr:spPr>
        <a:xfrm>
          <a:off x="22110700" y="702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148572</xdr:rowOff>
    </xdr:from>
    <xdr:ext cx="599010" cy="259045"/>
    <xdr:sp macro="" textlink="">
      <xdr:nvSpPr>
        <xdr:cNvPr id="490" name="【一般廃棄物処理施設】&#10;一人当たり有形固定資産（償却資産）額該当値テキスト"/>
        <xdr:cNvSpPr txBox="1"/>
      </xdr:nvSpPr>
      <xdr:spPr>
        <a:xfrm>
          <a:off x="22199600" y="7006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3923</xdr:rowOff>
    </xdr:from>
    <xdr:to>
      <xdr:col>112</xdr:col>
      <xdr:colOff>38100</xdr:colOff>
      <xdr:row>41</xdr:row>
      <xdr:rowOff>105523</xdr:rowOff>
    </xdr:to>
    <xdr:sp macro="" textlink="">
      <xdr:nvSpPr>
        <xdr:cNvPr id="491" name="楕円 490"/>
        <xdr:cNvSpPr/>
      </xdr:nvSpPr>
      <xdr:spPr>
        <a:xfrm>
          <a:off x="21272500" y="703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49495</xdr:rowOff>
    </xdr:from>
    <xdr:to>
      <xdr:col>116</xdr:col>
      <xdr:colOff>63500</xdr:colOff>
      <xdr:row>41</xdr:row>
      <xdr:rowOff>54723</xdr:rowOff>
    </xdr:to>
    <xdr:cxnSp macro="">
      <xdr:nvCxnSpPr>
        <xdr:cNvPr id="492" name="直線コネクタ 491"/>
        <xdr:cNvCxnSpPr/>
      </xdr:nvCxnSpPr>
      <xdr:spPr>
        <a:xfrm flipV="1">
          <a:off x="21323300" y="7078945"/>
          <a:ext cx="838200" cy="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2921</xdr:rowOff>
    </xdr:from>
    <xdr:to>
      <xdr:col>107</xdr:col>
      <xdr:colOff>101600</xdr:colOff>
      <xdr:row>41</xdr:row>
      <xdr:rowOff>104521</xdr:rowOff>
    </xdr:to>
    <xdr:sp macro="" textlink="">
      <xdr:nvSpPr>
        <xdr:cNvPr id="493" name="楕円 492"/>
        <xdr:cNvSpPr/>
      </xdr:nvSpPr>
      <xdr:spPr>
        <a:xfrm>
          <a:off x="20383500" y="703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53721</xdr:rowOff>
    </xdr:from>
    <xdr:to>
      <xdr:col>111</xdr:col>
      <xdr:colOff>177800</xdr:colOff>
      <xdr:row>41</xdr:row>
      <xdr:rowOff>54723</xdr:rowOff>
    </xdr:to>
    <xdr:cxnSp macro="">
      <xdr:nvCxnSpPr>
        <xdr:cNvPr id="494" name="直線コネクタ 493"/>
        <xdr:cNvCxnSpPr/>
      </xdr:nvCxnSpPr>
      <xdr:spPr>
        <a:xfrm>
          <a:off x="20434300" y="7083171"/>
          <a:ext cx="889000" cy="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6812</xdr:rowOff>
    </xdr:from>
    <xdr:to>
      <xdr:col>102</xdr:col>
      <xdr:colOff>165100</xdr:colOff>
      <xdr:row>41</xdr:row>
      <xdr:rowOff>108412</xdr:rowOff>
    </xdr:to>
    <xdr:sp macro="" textlink="">
      <xdr:nvSpPr>
        <xdr:cNvPr id="495" name="楕円 494"/>
        <xdr:cNvSpPr/>
      </xdr:nvSpPr>
      <xdr:spPr>
        <a:xfrm>
          <a:off x="19494500" y="703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53721</xdr:rowOff>
    </xdr:from>
    <xdr:to>
      <xdr:col>107</xdr:col>
      <xdr:colOff>50800</xdr:colOff>
      <xdr:row>41</xdr:row>
      <xdr:rowOff>57612</xdr:rowOff>
    </xdr:to>
    <xdr:cxnSp macro="">
      <xdr:nvCxnSpPr>
        <xdr:cNvPr id="496" name="直線コネクタ 495"/>
        <xdr:cNvCxnSpPr/>
      </xdr:nvCxnSpPr>
      <xdr:spPr>
        <a:xfrm flipV="1">
          <a:off x="19545300" y="7083171"/>
          <a:ext cx="889000" cy="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115758</xdr:rowOff>
    </xdr:from>
    <xdr:ext cx="599010" cy="259045"/>
    <xdr:sp macro="" textlink="">
      <xdr:nvSpPr>
        <xdr:cNvPr id="497" name="n_1aveValue【一般廃棄物処理施設】&#10;一人当たり有形固定資産（償却資産）額"/>
        <xdr:cNvSpPr txBox="1"/>
      </xdr:nvSpPr>
      <xdr:spPr>
        <a:xfrm>
          <a:off x="21011095" y="680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99296</xdr:rowOff>
    </xdr:from>
    <xdr:ext cx="599010" cy="259045"/>
    <xdr:sp macro="" textlink="">
      <xdr:nvSpPr>
        <xdr:cNvPr id="498" name="n_2aveValue【一般廃棄物処理施設】&#10;一人当たり有形固定資産（償却資産）額"/>
        <xdr:cNvSpPr txBox="1"/>
      </xdr:nvSpPr>
      <xdr:spPr>
        <a:xfrm>
          <a:off x="20134795" y="712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100</xdr:col>
      <xdr:colOff>150205</xdr:colOff>
      <xdr:row>32</xdr:row>
      <xdr:rowOff>39948</xdr:rowOff>
    </xdr:from>
    <xdr:ext cx="690189" cy="259045"/>
    <xdr:sp macro="" textlink="">
      <xdr:nvSpPr>
        <xdr:cNvPr id="499" name="n_3aveValue【一般廃棄物処理施設】&#10;一人当たり有形固定資産（償却資産）額"/>
        <xdr:cNvSpPr txBox="1"/>
      </xdr:nvSpPr>
      <xdr:spPr>
        <a:xfrm>
          <a:off x="19200205" y="55263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153585</xdr:rowOff>
    </xdr:from>
    <xdr:ext cx="534377" cy="259045"/>
    <xdr:sp macro="" textlink="">
      <xdr:nvSpPr>
        <xdr:cNvPr id="500" name="n_4aveValue【一般廃棄物処理施設】&#10;一人当たり有形固定資産（償却資産）額"/>
        <xdr:cNvSpPr txBox="1"/>
      </xdr:nvSpPr>
      <xdr:spPr>
        <a:xfrm>
          <a:off x="18389111" y="68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96650</xdr:rowOff>
    </xdr:from>
    <xdr:ext cx="599010" cy="259045"/>
    <xdr:sp macro="" textlink="">
      <xdr:nvSpPr>
        <xdr:cNvPr id="501" name="n_1mainValue【一般廃棄物処理施設】&#10;一人当たり有形固定資産（償却資産）額"/>
        <xdr:cNvSpPr txBox="1"/>
      </xdr:nvSpPr>
      <xdr:spPr>
        <a:xfrm>
          <a:off x="21011095" y="7126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121048</xdr:rowOff>
    </xdr:from>
    <xdr:ext cx="599010" cy="259045"/>
    <xdr:sp macro="" textlink="">
      <xdr:nvSpPr>
        <xdr:cNvPr id="502" name="n_2mainValue【一般廃棄物処理施設】&#10;一人当たり有形固定資産（償却資産）額"/>
        <xdr:cNvSpPr txBox="1"/>
      </xdr:nvSpPr>
      <xdr:spPr>
        <a:xfrm>
          <a:off x="20134795" y="6807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99539</xdr:rowOff>
    </xdr:from>
    <xdr:ext cx="599010" cy="259045"/>
    <xdr:sp macro="" textlink="">
      <xdr:nvSpPr>
        <xdr:cNvPr id="503" name="n_3mainValue【一般廃棄物処理施設】&#10;一人当たり有形固定資産（償却資産）額"/>
        <xdr:cNvSpPr txBox="1"/>
      </xdr:nvSpPr>
      <xdr:spPr>
        <a:xfrm>
          <a:off x="19245795" y="712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2" name="正方形/長方形 51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3" name="正方形/長方形 51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4" name="正方形/長方形 51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5" name="正方形/長方形 51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6" name="正方形/長方形 51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7" name="正方形/長方形 51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8" name="正方形/長方形 51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9" name="正方形/長方形 51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0" name="正方形/長方形 5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1" name="正方形/長方形 5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2" name="正方形/長方形 5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3" name="正方形/長方形 5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4" name="正方形/長方形 5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5" name="正方形/長方形 5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6" name="正方形/長方形 5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7" name="正方形/長方形 5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8" name="テキスト ボックス 5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9" name="直線コネクタ 5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0" name="テキスト ボックス 5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1" name="直線コネクタ 53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2" name="テキスト ボックス 53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3" name="直線コネクタ 53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4" name="テキスト ボックス 53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5" name="直線コネクタ 53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6" name="テキスト ボックス 53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7" name="直線コネクタ 53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8" name="テキスト ボックス 53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9" name="直線コネクタ 53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0" name="テキスト ボックス 53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1" name="直線コネクタ 54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2" name="テキスト ボックス 54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3" name="直線コネクタ 5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140970</xdr:rowOff>
    </xdr:to>
    <xdr:cxnSp macro="">
      <xdr:nvCxnSpPr>
        <xdr:cNvPr id="545" name="直線コネクタ 544"/>
        <xdr:cNvCxnSpPr/>
      </xdr:nvCxnSpPr>
      <xdr:spPr>
        <a:xfrm flipV="1">
          <a:off x="16318864" y="1341609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144797</xdr:rowOff>
    </xdr:from>
    <xdr:ext cx="405111" cy="259045"/>
    <xdr:sp macro="" textlink="">
      <xdr:nvSpPr>
        <xdr:cNvPr id="546" name="【消防施設】&#10;有形固定資産減価償却率最小値テキスト"/>
        <xdr:cNvSpPr txBox="1"/>
      </xdr:nvSpPr>
      <xdr:spPr>
        <a:xfrm>
          <a:off x="163576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140970</xdr:rowOff>
    </xdr:from>
    <xdr:to>
      <xdr:col>86</xdr:col>
      <xdr:colOff>25400</xdr:colOff>
      <xdr:row>86</xdr:row>
      <xdr:rowOff>140970</xdr:rowOff>
    </xdr:to>
    <xdr:cxnSp macro="">
      <xdr:nvCxnSpPr>
        <xdr:cNvPr id="547" name="直線コネクタ 546"/>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548" name="【消防施設】&#10;有形固定資産減価償却率最大値テキスト"/>
        <xdr:cNvSpPr txBox="1"/>
      </xdr:nvSpPr>
      <xdr:spPr>
        <a:xfrm>
          <a:off x="16357600" y="1319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549" name="直線コネクタ 548"/>
        <xdr:cNvCxnSpPr/>
      </xdr:nvCxnSpPr>
      <xdr:spPr>
        <a:xfrm>
          <a:off x="16230600" y="1341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117946</xdr:rowOff>
    </xdr:from>
    <xdr:ext cx="405111" cy="259045"/>
    <xdr:sp macro="" textlink="">
      <xdr:nvSpPr>
        <xdr:cNvPr id="550" name="【消防施設】&#10;有形固定資産減価償却率平均値テキスト"/>
        <xdr:cNvSpPr txBox="1"/>
      </xdr:nvSpPr>
      <xdr:spPr>
        <a:xfrm>
          <a:off x="16357600" y="14176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551" name="フローチャート: 判断 550"/>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160382</xdr:rowOff>
    </xdr:from>
    <xdr:to>
      <xdr:col>81</xdr:col>
      <xdr:colOff>101600</xdr:colOff>
      <xdr:row>83</xdr:row>
      <xdr:rowOff>90532</xdr:rowOff>
    </xdr:to>
    <xdr:sp macro="" textlink="">
      <xdr:nvSpPr>
        <xdr:cNvPr id="552" name="フローチャート: 判断 551"/>
        <xdr:cNvSpPr/>
      </xdr:nvSpPr>
      <xdr:spPr>
        <a:xfrm>
          <a:off x="15430500" y="142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62412</xdr:rowOff>
    </xdr:from>
    <xdr:to>
      <xdr:col>76</xdr:col>
      <xdr:colOff>165100</xdr:colOff>
      <xdr:row>83</xdr:row>
      <xdr:rowOff>164012</xdr:rowOff>
    </xdr:to>
    <xdr:sp macro="" textlink="">
      <xdr:nvSpPr>
        <xdr:cNvPr id="553" name="フローチャート: 判断 552"/>
        <xdr:cNvSpPr/>
      </xdr:nvSpPr>
      <xdr:spPr>
        <a:xfrm>
          <a:off x="145415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47716</xdr:rowOff>
    </xdr:from>
    <xdr:to>
      <xdr:col>72</xdr:col>
      <xdr:colOff>38100</xdr:colOff>
      <xdr:row>82</xdr:row>
      <xdr:rowOff>149316</xdr:rowOff>
    </xdr:to>
    <xdr:sp macro="" textlink="">
      <xdr:nvSpPr>
        <xdr:cNvPr id="554" name="フローチャート: 判断 553"/>
        <xdr:cNvSpPr/>
      </xdr:nvSpPr>
      <xdr:spPr>
        <a:xfrm>
          <a:off x="136525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148952</xdr:rowOff>
    </xdr:from>
    <xdr:to>
      <xdr:col>67</xdr:col>
      <xdr:colOff>101600</xdr:colOff>
      <xdr:row>83</xdr:row>
      <xdr:rowOff>79102</xdr:rowOff>
    </xdr:to>
    <xdr:sp macro="" textlink="">
      <xdr:nvSpPr>
        <xdr:cNvPr id="555" name="フローチャート: 判断 554"/>
        <xdr:cNvSpPr/>
      </xdr:nvSpPr>
      <xdr:spPr>
        <a:xfrm>
          <a:off x="12763500" y="1420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6" name="テキスト ボックス 5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7" name="テキスト ボックス 5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8" name="テキスト ボックス 5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9" name="テキスト ボックス 5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0" name="テキスト ボックス 5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23223</xdr:rowOff>
    </xdr:from>
    <xdr:to>
      <xdr:col>85</xdr:col>
      <xdr:colOff>177800</xdr:colOff>
      <xdr:row>84</xdr:row>
      <xdr:rowOff>124823</xdr:rowOff>
    </xdr:to>
    <xdr:sp macro="" textlink="">
      <xdr:nvSpPr>
        <xdr:cNvPr id="561" name="楕円 560"/>
        <xdr:cNvSpPr/>
      </xdr:nvSpPr>
      <xdr:spPr>
        <a:xfrm>
          <a:off x="16268700" y="1442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1650</xdr:rowOff>
    </xdr:from>
    <xdr:ext cx="405111" cy="259045"/>
    <xdr:sp macro="" textlink="">
      <xdr:nvSpPr>
        <xdr:cNvPr id="562" name="【消防施設】&#10;有形固定資産減価償却率該当値テキスト"/>
        <xdr:cNvSpPr txBox="1"/>
      </xdr:nvSpPr>
      <xdr:spPr>
        <a:xfrm>
          <a:off x="16357600" y="1440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162016</xdr:rowOff>
    </xdr:from>
    <xdr:to>
      <xdr:col>81</xdr:col>
      <xdr:colOff>101600</xdr:colOff>
      <xdr:row>84</xdr:row>
      <xdr:rowOff>92166</xdr:rowOff>
    </xdr:to>
    <xdr:sp macro="" textlink="">
      <xdr:nvSpPr>
        <xdr:cNvPr id="563" name="楕円 562"/>
        <xdr:cNvSpPr/>
      </xdr:nvSpPr>
      <xdr:spPr>
        <a:xfrm>
          <a:off x="15430500" y="1439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41366</xdr:rowOff>
    </xdr:from>
    <xdr:to>
      <xdr:col>85</xdr:col>
      <xdr:colOff>127000</xdr:colOff>
      <xdr:row>84</xdr:row>
      <xdr:rowOff>74023</xdr:rowOff>
    </xdr:to>
    <xdr:cxnSp macro="">
      <xdr:nvCxnSpPr>
        <xdr:cNvPr id="564" name="直線コネクタ 563"/>
        <xdr:cNvCxnSpPr/>
      </xdr:nvCxnSpPr>
      <xdr:spPr>
        <a:xfrm>
          <a:off x="15481300" y="1444316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134257</xdr:rowOff>
    </xdr:from>
    <xdr:to>
      <xdr:col>76</xdr:col>
      <xdr:colOff>165100</xdr:colOff>
      <xdr:row>84</xdr:row>
      <xdr:rowOff>64407</xdr:rowOff>
    </xdr:to>
    <xdr:sp macro="" textlink="">
      <xdr:nvSpPr>
        <xdr:cNvPr id="565" name="楕円 564"/>
        <xdr:cNvSpPr/>
      </xdr:nvSpPr>
      <xdr:spPr>
        <a:xfrm>
          <a:off x="145415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13607</xdr:rowOff>
    </xdr:from>
    <xdr:to>
      <xdr:col>81</xdr:col>
      <xdr:colOff>50800</xdr:colOff>
      <xdr:row>84</xdr:row>
      <xdr:rowOff>41366</xdr:rowOff>
    </xdr:to>
    <xdr:cxnSp macro="">
      <xdr:nvCxnSpPr>
        <xdr:cNvPr id="566" name="直線コネクタ 565"/>
        <xdr:cNvCxnSpPr/>
      </xdr:nvCxnSpPr>
      <xdr:spPr>
        <a:xfrm>
          <a:off x="14592300" y="1441540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98334</xdr:rowOff>
    </xdr:from>
    <xdr:to>
      <xdr:col>72</xdr:col>
      <xdr:colOff>38100</xdr:colOff>
      <xdr:row>84</xdr:row>
      <xdr:rowOff>28484</xdr:rowOff>
    </xdr:to>
    <xdr:sp macro="" textlink="">
      <xdr:nvSpPr>
        <xdr:cNvPr id="567" name="楕円 566"/>
        <xdr:cNvSpPr/>
      </xdr:nvSpPr>
      <xdr:spPr>
        <a:xfrm>
          <a:off x="13652500" y="1432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149134</xdr:rowOff>
    </xdr:from>
    <xdr:to>
      <xdr:col>76</xdr:col>
      <xdr:colOff>114300</xdr:colOff>
      <xdr:row>84</xdr:row>
      <xdr:rowOff>13607</xdr:rowOff>
    </xdr:to>
    <xdr:cxnSp macro="">
      <xdr:nvCxnSpPr>
        <xdr:cNvPr id="568" name="直線コネクタ 567"/>
        <xdr:cNvCxnSpPr/>
      </xdr:nvCxnSpPr>
      <xdr:spPr>
        <a:xfrm>
          <a:off x="13703300" y="1437948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107059</xdr:rowOff>
    </xdr:from>
    <xdr:ext cx="405111" cy="259045"/>
    <xdr:sp macro="" textlink="">
      <xdr:nvSpPr>
        <xdr:cNvPr id="569" name="n_1aveValue【消防施設】&#10;有形固定資産減価償却率"/>
        <xdr:cNvSpPr txBox="1"/>
      </xdr:nvSpPr>
      <xdr:spPr>
        <a:xfrm>
          <a:off x="15266044" y="1399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9089</xdr:rowOff>
    </xdr:from>
    <xdr:ext cx="405111" cy="259045"/>
    <xdr:sp macro="" textlink="">
      <xdr:nvSpPr>
        <xdr:cNvPr id="570" name="n_2aveValue【消防施設】&#10;有形固定資産減価償却率"/>
        <xdr:cNvSpPr txBox="1"/>
      </xdr:nvSpPr>
      <xdr:spPr>
        <a:xfrm>
          <a:off x="14389744" y="14067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165843</xdr:rowOff>
    </xdr:from>
    <xdr:ext cx="405111" cy="259045"/>
    <xdr:sp macro="" textlink="">
      <xdr:nvSpPr>
        <xdr:cNvPr id="571" name="n_3aveValue【消防施設】&#10;有形固定資産減価償却率"/>
        <xdr:cNvSpPr txBox="1"/>
      </xdr:nvSpPr>
      <xdr:spPr>
        <a:xfrm>
          <a:off x="13500744" y="1388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95629</xdr:rowOff>
    </xdr:from>
    <xdr:ext cx="405111" cy="259045"/>
    <xdr:sp macro="" textlink="">
      <xdr:nvSpPr>
        <xdr:cNvPr id="572" name="n_4aveValue【消防施設】&#10;有形固定資産減価償却率"/>
        <xdr:cNvSpPr txBox="1"/>
      </xdr:nvSpPr>
      <xdr:spPr>
        <a:xfrm>
          <a:off x="12611744" y="1398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83293</xdr:rowOff>
    </xdr:from>
    <xdr:ext cx="405111" cy="259045"/>
    <xdr:sp macro="" textlink="">
      <xdr:nvSpPr>
        <xdr:cNvPr id="573" name="n_1mainValue【消防施設】&#10;有形固定資産減価償却率"/>
        <xdr:cNvSpPr txBox="1"/>
      </xdr:nvSpPr>
      <xdr:spPr>
        <a:xfrm>
          <a:off x="15266044" y="1448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55534</xdr:rowOff>
    </xdr:from>
    <xdr:ext cx="405111" cy="259045"/>
    <xdr:sp macro="" textlink="">
      <xdr:nvSpPr>
        <xdr:cNvPr id="574" name="n_2mainValue【消防施設】&#10;有形固定資産減価償却率"/>
        <xdr:cNvSpPr txBox="1"/>
      </xdr:nvSpPr>
      <xdr:spPr>
        <a:xfrm>
          <a:off x="14389744" y="1445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19611</xdr:rowOff>
    </xdr:from>
    <xdr:ext cx="405111" cy="259045"/>
    <xdr:sp macro="" textlink="">
      <xdr:nvSpPr>
        <xdr:cNvPr id="575" name="n_3mainValue【消防施設】&#10;有形固定資産減価償却率"/>
        <xdr:cNvSpPr txBox="1"/>
      </xdr:nvSpPr>
      <xdr:spPr>
        <a:xfrm>
          <a:off x="13500744" y="1442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6" name="正方形/長方形 5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7" name="正方形/長方形 5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8" name="正方形/長方形 5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9" name="正方形/長方形 5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0" name="正方形/長方形 5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1" name="正方形/長方形 5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2" name="正方形/長方形 5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3" name="正方形/長方形 5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4" name="テキスト ボックス 5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5" name="直線コネクタ 5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6" name="直線コネクタ 58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7" name="テキスト ボックス 58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8" name="直線コネクタ 58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9" name="テキスト ボックス 58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0" name="直線コネクタ 58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1" name="テキスト ボックス 59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2" name="直線コネクタ 59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3" name="テキスト ボックス 59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4" name="直線コネクタ 5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5" name="テキスト ボックス 5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108508</xdr:rowOff>
    </xdr:from>
    <xdr:to>
      <xdr:col>116</xdr:col>
      <xdr:colOff>62864</xdr:colOff>
      <xdr:row>86</xdr:row>
      <xdr:rowOff>28042</xdr:rowOff>
    </xdr:to>
    <xdr:cxnSp macro="">
      <xdr:nvCxnSpPr>
        <xdr:cNvPr id="597" name="直線コネクタ 596"/>
        <xdr:cNvCxnSpPr/>
      </xdr:nvCxnSpPr>
      <xdr:spPr>
        <a:xfrm flipV="1">
          <a:off x="22160864" y="13481608"/>
          <a:ext cx="0" cy="1291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31869</xdr:rowOff>
    </xdr:from>
    <xdr:ext cx="469744" cy="259045"/>
    <xdr:sp macro="" textlink="">
      <xdr:nvSpPr>
        <xdr:cNvPr id="598" name="【消防施設】&#10;一人当たり面積最小値テキスト"/>
        <xdr:cNvSpPr txBox="1"/>
      </xdr:nvSpPr>
      <xdr:spPr>
        <a:xfrm>
          <a:off x="22199600" y="1477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28042</xdr:rowOff>
    </xdr:from>
    <xdr:to>
      <xdr:col>116</xdr:col>
      <xdr:colOff>152400</xdr:colOff>
      <xdr:row>86</xdr:row>
      <xdr:rowOff>28042</xdr:rowOff>
    </xdr:to>
    <xdr:cxnSp macro="">
      <xdr:nvCxnSpPr>
        <xdr:cNvPr id="599" name="直線コネクタ 598"/>
        <xdr:cNvCxnSpPr/>
      </xdr:nvCxnSpPr>
      <xdr:spPr>
        <a:xfrm>
          <a:off x="22072600" y="1477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55185</xdr:rowOff>
    </xdr:from>
    <xdr:ext cx="469744" cy="259045"/>
    <xdr:sp macro="" textlink="">
      <xdr:nvSpPr>
        <xdr:cNvPr id="600" name="【消防施設】&#10;一人当たり面積最大値テキスト"/>
        <xdr:cNvSpPr txBox="1"/>
      </xdr:nvSpPr>
      <xdr:spPr>
        <a:xfrm>
          <a:off x="22199600" y="1325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108508</xdr:rowOff>
    </xdr:from>
    <xdr:to>
      <xdr:col>116</xdr:col>
      <xdr:colOff>152400</xdr:colOff>
      <xdr:row>78</xdr:row>
      <xdr:rowOff>108508</xdr:rowOff>
    </xdr:to>
    <xdr:cxnSp macro="">
      <xdr:nvCxnSpPr>
        <xdr:cNvPr id="601" name="直線コネクタ 600"/>
        <xdr:cNvCxnSpPr/>
      </xdr:nvCxnSpPr>
      <xdr:spPr>
        <a:xfrm>
          <a:off x="22072600" y="13481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602" name="【消防施設】&#10;一人当たり面積平均値テキスト"/>
        <xdr:cNvSpPr txBox="1"/>
      </xdr:nvSpPr>
      <xdr:spPr>
        <a:xfrm>
          <a:off x="22199600" y="14457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603" name="フローチャート: 判断 602"/>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53594</xdr:rowOff>
    </xdr:from>
    <xdr:to>
      <xdr:col>112</xdr:col>
      <xdr:colOff>38100</xdr:colOff>
      <xdr:row>85</xdr:row>
      <xdr:rowOff>155194</xdr:rowOff>
    </xdr:to>
    <xdr:sp macro="" textlink="">
      <xdr:nvSpPr>
        <xdr:cNvPr id="604" name="フローチャート: 判断 603"/>
        <xdr:cNvSpPr/>
      </xdr:nvSpPr>
      <xdr:spPr>
        <a:xfrm>
          <a:off x="21272500" y="146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65939</xdr:rowOff>
    </xdr:from>
    <xdr:to>
      <xdr:col>107</xdr:col>
      <xdr:colOff>101600</xdr:colOff>
      <xdr:row>85</xdr:row>
      <xdr:rowOff>167539</xdr:rowOff>
    </xdr:to>
    <xdr:sp macro="" textlink="">
      <xdr:nvSpPr>
        <xdr:cNvPr id="605" name="フローチャート: 判断 604"/>
        <xdr:cNvSpPr/>
      </xdr:nvSpPr>
      <xdr:spPr>
        <a:xfrm>
          <a:off x="20383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75997</xdr:rowOff>
    </xdr:from>
    <xdr:to>
      <xdr:col>102</xdr:col>
      <xdr:colOff>165100</xdr:colOff>
      <xdr:row>86</xdr:row>
      <xdr:rowOff>6147</xdr:rowOff>
    </xdr:to>
    <xdr:sp macro="" textlink="">
      <xdr:nvSpPr>
        <xdr:cNvPr id="606" name="フローチャート: 判断 605"/>
        <xdr:cNvSpPr/>
      </xdr:nvSpPr>
      <xdr:spPr>
        <a:xfrm>
          <a:off x="19494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99313</xdr:rowOff>
    </xdr:from>
    <xdr:to>
      <xdr:col>98</xdr:col>
      <xdr:colOff>38100</xdr:colOff>
      <xdr:row>86</xdr:row>
      <xdr:rowOff>29463</xdr:rowOff>
    </xdr:to>
    <xdr:sp macro="" textlink="">
      <xdr:nvSpPr>
        <xdr:cNvPr id="607" name="フローチャート: 判断 606"/>
        <xdr:cNvSpPr/>
      </xdr:nvSpPr>
      <xdr:spPr>
        <a:xfrm>
          <a:off x="18605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8" name="テキスト ボックス 6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9" name="テキスト ボックス 6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0" name="テキスト ボックス 6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1" name="テキスト ボックス 6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2" name="テキスト ボックス 6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108458</xdr:rowOff>
    </xdr:from>
    <xdr:to>
      <xdr:col>116</xdr:col>
      <xdr:colOff>114300</xdr:colOff>
      <xdr:row>86</xdr:row>
      <xdr:rowOff>38608</xdr:rowOff>
    </xdr:to>
    <xdr:sp macro="" textlink="">
      <xdr:nvSpPr>
        <xdr:cNvPr id="613" name="楕円 612"/>
        <xdr:cNvSpPr/>
      </xdr:nvSpPr>
      <xdr:spPr>
        <a:xfrm>
          <a:off x="221107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23385</xdr:rowOff>
    </xdr:from>
    <xdr:ext cx="469744" cy="259045"/>
    <xdr:sp macro="" textlink="">
      <xdr:nvSpPr>
        <xdr:cNvPr id="614" name="【消防施設】&#10;一人当たり面積該当値テキスト"/>
        <xdr:cNvSpPr txBox="1"/>
      </xdr:nvSpPr>
      <xdr:spPr>
        <a:xfrm>
          <a:off x="22199600" y="1459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108916</xdr:rowOff>
    </xdr:from>
    <xdr:to>
      <xdr:col>112</xdr:col>
      <xdr:colOff>38100</xdr:colOff>
      <xdr:row>86</xdr:row>
      <xdr:rowOff>39066</xdr:rowOff>
    </xdr:to>
    <xdr:sp macro="" textlink="">
      <xdr:nvSpPr>
        <xdr:cNvPr id="615" name="楕円 614"/>
        <xdr:cNvSpPr/>
      </xdr:nvSpPr>
      <xdr:spPr>
        <a:xfrm>
          <a:off x="21272500" y="1468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159258</xdr:rowOff>
    </xdr:from>
    <xdr:to>
      <xdr:col>116</xdr:col>
      <xdr:colOff>63500</xdr:colOff>
      <xdr:row>85</xdr:row>
      <xdr:rowOff>159716</xdr:rowOff>
    </xdr:to>
    <xdr:cxnSp macro="">
      <xdr:nvCxnSpPr>
        <xdr:cNvPr id="616" name="直線コネクタ 615"/>
        <xdr:cNvCxnSpPr/>
      </xdr:nvCxnSpPr>
      <xdr:spPr>
        <a:xfrm flipV="1">
          <a:off x="21323300" y="14732508"/>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110286</xdr:rowOff>
    </xdr:from>
    <xdr:to>
      <xdr:col>107</xdr:col>
      <xdr:colOff>101600</xdr:colOff>
      <xdr:row>86</xdr:row>
      <xdr:rowOff>40436</xdr:rowOff>
    </xdr:to>
    <xdr:sp macro="" textlink="">
      <xdr:nvSpPr>
        <xdr:cNvPr id="617" name="楕円 616"/>
        <xdr:cNvSpPr/>
      </xdr:nvSpPr>
      <xdr:spPr>
        <a:xfrm>
          <a:off x="20383500" y="1468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159716</xdr:rowOff>
    </xdr:from>
    <xdr:to>
      <xdr:col>111</xdr:col>
      <xdr:colOff>177800</xdr:colOff>
      <xdr:row>85</xdr:row>
      <xdr:rowOff>161086</xdr:rowOff>
    </xdr:to>
    <xdr:cxnSp macro="">
      <xdr:nvCxnSpPr>
        <xdr:cNvPr id="618" name="直線コネクタ 617"/>
        <xdr:cNvCxnSpPr/>
      </xdr:nvCxnSpPr>
      <xdr:spPr>
        <a:xfrm flipV="1">
          <a:off x="20434300" y="14732966"/>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110744</xdr:rowOff>
    </xdr:from>
    <xdr:to>
      <xdr:col>102</xdr:col>
      <xdr:colOff>165100</xdr:colOff>
      <xdr:row>86</xdr:row>
      <xdr:rowOff>40894</xdr:rowOff>
    </xdr:to>
    <xdr:sp macro="" textlink="">
      <xdr:nvSpPr>
        <xdr:cNvPr id="619" name="楕円 618"/>
        <xdr:cNvSpPr/>
      </xdr:nvSpPr>
      <xdr:spPr>
        <a:xfrm>
          <a:off x="19494500" y="1468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161086</xdr:rowOff>
    </xdr:from>
    <xdr:to>
      <xdr:col>107</xdr:col>
      <xdr:colOff>50800</xdr:colOff>
      <xdr:row>85</xdr:row>
      <xdr:rowOff>161544</xdr:rowOff>
    </xdr:to>
    <xdr:cxnSp macro="">
      <xdr:nvCxnSpPr>
        <xdr:cNvPr id="620" name="直線コネクタ 619"/>
        <xdr:cNvCxnSpPr/>
      </xdr:nvCxnSpPr>
      <xdr:spPr>
        <a:xfrm flipV="1">
          <a:off x="19545300" y="14734336"/>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271</xdr:rowOff>
    </xdr:from>
    <xdr:ext cx="469744" cy="259045"/>
    <xdr:sp macro="" textlink="">
      <xdr:nvSpPr>
        <xdr:cNvPr id="621" name="n_1aveValue【消防施設】&#10;一人当たり面積"/>
        <xdr:cNvSpPr txBox="1"/>
      </xdr:nvSpPr>
      <xdr:spPr>
        <a:xfrm>
          <a:off x="21075727" y="1440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12616</xdr:rowOff>
    </xdr:from>
    <xdr:ext cx="469744" cy="259045"/>
    <xdr:sp macro="" textlink="">
      <xdr:nvSpPr>
        <xdr:cNvPr id="622" name="n_2aveValue【消防施設】&#10;一人当たり面積"/>
        <xdr:cNvSpPr txBox="1"/>
      </xdr:nvSpPr>
      <xdr:spPr>
        <a:xfrm>
          <a:off x="201994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22674</xdr:rowOff>
    </xdr:from>
    <xdr:ext cx="469744" cy="259045"/>
    <xdr:sp macro="" textlink="">
      <xdr:nvSpPr>
        <xdr:cNvPr id="623" name="n_3aveValue【消防施設】&#10;一人当たり面積"/>
        <xdr:cNvSpPr txBox="1"/>
      </xdr:nvSpPr>
      <xdr:spPr>
        <a:xfrm>
          <a:off x="19310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45990</xdr:rowOff>
    </xdr:from>
    <xdr:ext cx="469744" cy="259045"/>
    <xdr:sp macro="" textlink="">
      <xdr:nvSpPr>
        <xdr:cNvPr id="624" name="n_4aveValue【消防施設】&#10;一人当たり面積"/>
        <xdr:cNvSpPr txBox="1"/>
      </xdr:nvSpPr>
      <xdr:spPr>
        <a:xfrm>
          <a:off x="18421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30193</xdr:rowOff>
    </xdr:from>
    <xdr:ext cx="469744" cy="259045"/>
    <xdr:sp macro="" textlink="">
      <xdr:nvSpPr>
        <xdr:cNvPr id="625" name="n_1mainValue【消防施設】&#10;一人当たり面積"/>
        <xdr:cNvSpPr txBox="1"/>
      </xdr:nvSpPr>
      <xdr:spPr>
        <a:xfrm>
          <a:off x="21075727" y="14774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31563</xdr:rowOff>
    </xdr:from>
    <xdr:ext cx="469744" cy="259045"/>
    <xdr:sp macro="" textlink="">
      <xdr:nvSpPr>
        <xdr:cNvPr id="626" name="n_2mainValue【消防施設】&#10;一人当たり面積"/>
        <xdr:cNvSpPr txBox="1"/>
      </xdr:nvSpPr>
      <xdr:spPr>
        <a:xfrm>
          <a:off x="20199427" y="1477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32021</xdr:rowOff>
    </xdr:from>
    <xdr:ext cx="469744" cy="259045"/>
    <xdr:sp macro="" textlink="">
      <xdr:nvSpPr>
        <xdr:cNvPr id="627" name="n_3mainValue【消防施設】&#10;一人当たり面積"/>
        <xdr:cNvSpPr txBox="1"/>
      </xdr:nvSpPr>
      <xdr:spPr>
        <a:xfrm>
          <a:off x="19310427" y="1477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8" name="正方形/長方形 6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9" name="正方形/長方形 6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0" name="正方形/長方形 6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1" name="正方形/長方形 6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2" name="正方形/長方形 6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3" name="正方形/長方形 6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4" name="正方形/長方形 6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5" name="正方形/長方形 63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6" name="テキスト ボックス 63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7" name="直線コネクタ 63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8" name="テキスト ボックス 63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39" name="直線コネクタ 63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0" name="テキスト ボックス 63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1" name="直線コネクタ 64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2" name="テキスト ボックス 64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3" name="直線コネクタ 64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4" name="テキスト ボックス 64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5" name="直線コネクタ 64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46" name="テキスト ボックス 64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47" name="直線コネクタ 64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8" name="テキスト ボックス 64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9" name="直線コネクタ 64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0" name="テキスト ボックス 64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1" name="直線コネクタ 65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27214</xdr:rowOff>
    </xdr:to>
    <xdr:cxnSp macro="">
      <xdr:nvCxnSpPr>
        <xdr:cNvPr id="653" name="直線コネクタ 652"/>
        <xdr:cNvCxnSpPr/>
      </xdr:nvCxnSpPr>
      <xdr:spPr>
        <a:xfrm flipV="1">
          <a:off x="16318864" y="17090571"/>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654" name="【庁舎】&#10;有形固定資産減価償却率最小値テキスト"/>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655" name="直線コネクタ 654"/>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656"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57" name="直線コネクタ 65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96900</xdr:rowOff>
    </xdr:from>
    <xdr:ext cx="405111" cy="259045"/>
    <xdr:sp macro="" textlink="">
      <xdr:nvSpPr>
        <xdr:cNvPr id="658" name="【庁舎】&#10;有形固定資産減価償却率平均値テキスト"/>
        <xdr:cNvSpPr txBox="1"/>
      </xdr:nvSpPr>
      <xdr:spPr>
        <a:xfrm>
          <a:off x="16357600" y="17927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659" name="フローチャート: 判断 658"/>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107043</xdr:rowOff>
    </xdr:from>
    <xdr:to>
      <xdr:col>81</xdr:col>
      <xdr:colOff>101600</xdr:colOff>
      <xdr:row>105</xdr:row>
      <xdr:rowOff>37193</xdr:rowOff>
    </xdr:to>
    <xdr:sp macro="" textlink="">
      <xdr:nvSpPr>
        <xdr:cNvPr id="660" name="フローチャート: 判断 659"/>
        <xdr:cNvSpPr/>
      </xdr:nvSpPr>
      <xdr:spPr>
        <a:xfrm>
          <a:off x="15430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661" name="フローチャート: 判断 660"/>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43362</xdr:rowOff>
    </xdr:from>
    <xdr:to>
      <xdr:col>72</xdr:col>
      <xdr:colOff>38100</xdr:colOff>
      <xdr:row>104</xdr:row>
      <xdr:rowOff>144962</xdr:rowOff>
    </xdr:to>
    <xdr:sp macro="" textlink="">
      <xdr:nvSpPr>
        <xdr:cNvPr id="662" name="フローチャート: 判断 661"/>
        <xdr:cNvSpPr/>
      </xdr:nvSpPr>
      <xdr:spPr>
        <a:xfrm>
          <a:off x="13652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146231</xdr:rowOff>
    </xdr:from>
    <xdr:to>
      <xdr:col>67</xdr:col>
      <xdr:colOff>101600</xdr:colOff>
      <xdr:row>105</xdr:row>
      <xdr:rowOff>76381</xdr:rowOff>
    </xdr:to>
    <xdr:sp macro="" textlink="">
      <xdr:nvSpPr>
        <xdr:cNvPr id="663" name="フローチャート: 判断 662"/>
        <xdr:cNvSpPr/>
      </xdr:nvSpPr>
      <xdr:spPr>
        <a:xfrm>
          <a:off x="12763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4" name="テキスト ボックス 66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5" name="テキスト ボックス 66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6" name="テキスト ボックス 66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7" name="テキスト ボックス 66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8" name="テキスト ボックス 66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67855</xdr:rowOff>
    </xdr:from>
    <xdr:to>
      <xdr:col>85</xdr:col>
      <xdr:colOff>177800</xdr:colOff>
      <xdr:row>102</xdr:row>
      <xdr:rowOff>169455</xdr:rowOff>
    </xdr:to>
    <xdr:sp macro="" textlink="">
      <xdr:nvSpPr>
        <xdr:cNvPr id="669" name="楕円 668"/>
        <xdr:cNvSpPr/>
      </xdr:nvSpPr>
      <xdr:spPr>
        <a:xfrm>
          <a:off x="16268700" y="1755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90732</xdr:rowOff>
    </xdr:from>
    <xdr:ext cx="405111" cy="259045"/>
    <xdr:sp macro="" textlink="">
      <xdr:nvSpPr>
        <xdr:cNvPr id="670" name="【庁舎】&#10;有形固定資産減価償却率該当値テキスト"/>
        <xdr:cNvSpPr txBox="1"/>
      </xdr:nvSpPr>
      <xdr:spPr>
        <a:xfrm>
          <a:off x="16357600" y="1740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33564</xdr:rowOff>
    </xdr:from>
    <xdr:to>
      <xdr:col>81</xdr:col>
      <xdr:colOff>101600</xdr:colOff>
      <xdr:row>102</xdr:row>
      <xdr:rowOff>135164</xdr:rowOff>
    </xdr:to>
    <xdr:sp macro="" textlink="">
      <xdr:nvSpPr>
        <xdr:cNvPr id="671" name="楕円 670"/>
        <xdr:cNvSpPr/>
      </xdr:nvSpPr>
      <xdr:spPr>
        <a:xfrm>
          <a:off x="15430500" y="1752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84364</xdr:rowOff>
    </xdr:from>
    <xdr:to>
      <xdr:col>85</xdr:col>
      <xdr:colOff>127000</xdr:colOff>
      <xdr:row>102</xdr:row>
      <xdr:rowOff>118655</xdr:rowOff>
    </xdr:to>
    <xdr:cxnSp macro="">
      <xdr:nvCxnSpPr>
        <xdr:cNvPr id="672" name="直線コネクタ 671"/>
        <xdr:cNvCxnSpPr/>
      </xdr:nvCxnSpPr>
      <xdr:spPr>
        <a:xfrm>
          <a:off x="15481300" y="1757226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2539</xdr:rowOff>
    </xdr:from>
    <xdr:to>
      <xdr:col>76</xdr:col>
      <xdr:colOff>165100</xdr:colOff>
      <xdr:row>102</xdr:row>
      <xdr:rowOff>104139</xdr:rowOff>
    </xdr:to>
    <xdr:sp macro="" textlink="">
      <xdr:nvSpPr>
        <xdr:cNvPr id="673" name="楕円 672"/>
        <xdr:cNvSpPr/>
      </xdr:nvSpPr>
      <xdr:spPr>
        <a:xfrm>
          <a:off x="14541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53339</xdr:rowOff>
    </xdr:from>
    <xdr:to>
      <xdr:col>81</xdr:col>
      <xdr:colOff>50800</xdr:colOff>
      <xdr:row>102</xdr:row>
      <xdr:rowOff>84364</xdr:rowOff>
    </xdr:to>
    <xdr:cxnSp macro="">
      <xdr:nvCxnSpPr>
        <xdr:cNvPr id="674" name="直線コネクタ 673"/>
        <xdr:cNvCxnSpPr/>
      </xdr:nvCxnSpPr>
      <xdr:spPr>
        <a:xfrm>
          <a:off x="14592300" y="17541239"/>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141332</xdr:rowOff>
    </xdr:from>
    <xdr:to>
      <xdr:col>72</xdr:col>
      <xdr:colOff>38100</xdr:colOff>
      <xdr:row>102</xdr:row>
      <xdr:rowOff>71482</xdr:rowOff>
    </xdr:to>
    <xdr:sp macro="" textlink="">
      <xdr:nvSpPr>
        <xdr:cNvPr id="675" name="楕円 674"/>
        <xdr:cNvSpPr/>
      </xdr:nvSpPr>
      <xdr:spPr>
        <a:xfrm>
          <a:off x="13652500" y="1745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20682</xdr:rowOff>
    </xdr:from>
    <xdr:to>
      <xdr:col>76</xdr:col>
      <xdr:colOff>114300</xdr:colOff>
      <xdr:row>102</xdr:row>
      <xdr:rowOff>53339</xdr:rowOff>
    </xdr:to>
    <xdr:cxnSp macro="">
      <xdr:nvCxnSpPr>
        <xdr:cNvPr id="676" name="直線コネクタ 675"/>
        <xdr:cNvCxnSpPr/>
      </xdr:nvCxnSpPr>
      <xdr:spPr>
        <a:xfrm>
          <a:off x="13703300" y="1750858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107043</xdr:rowOff>
    </xdr:from>
    <xdr:to>
      <xdr:col>67</xdr:col>
      <xdr:colOff>101600</xdr:colOff>
      <xdr:row>102</xdr:row>
      <xdr:rowOff>37193</xdr:rowOff>
    </xdr:to>
    <xdr:sp macro="" textlink="">
      <xdr:nvSpPr>
        <xdr:cNvPr id="677" name="楕円 676"/>
        <xdr:cNvSpPr/>
      </xdr:nvSpPr>
      <xdr:spPr>
        <a:xfrm>
          <a:off x="12763500" y="1742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157843</xdr:rowOff>
    </xdr:from>
    <xdr:to>
      <xdr:col>71</xdr:col>
      <xdr:colOff>177800</xdr:colOff>
      <xdr:row>102</xdr:row>
      <xdr:rowOff>20682</xdr:rowOff>
    </xdr:to>
    <xdr:cxnSp macro="">
      <xdr:nvCxnSpPr>
        <xdr:cNvPr id="678" name="直線コネクタ 677"/>
        <xdr:cNvCxnSpPr/>
      </xdr:nvCxnSpPr>
      <xdr:spPr>
        <a:xfrm>
          <a:off x="12814300" y="1747429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28320</xdr:rowOff>
    </xdr:from>
    <xdr:ext cx="405111" cy="259045"/>
    <xdr:sp macro="" textlink="">
      <xdr:nvSpPr>
        <xdr:cNvPr id="679" name="n_1aveValue【庁舎】&#10;有形固定資産減価償却率"/>
        <xdr:cNvSpPr txBox="1"/>
      </xdr:nvSpPr>
      <xdr:spPr>
        <a:xfrm>
          <a:off x="15266044"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13625</xdr:rowOff>
    </xdr:from>
    <xdr:ext cx="405111" cy="259045"/>
    <xdr:sp macro="" textlink="">
      <xdr:nvSpPr>
        <xdr:cNvPr id="680" name="n_2aveValue【庁舎】&#10;有形固定資産減価償却率"/>
        <xdr:cNvSpPr txBox="1"/>
      </xdr:nvSpPr>
      <xdr:spPr>
        <a:xfrm>
          <a:off x="14389744"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136089</xdr:rowOff>
    </xdr:from>
    <xdr:ext cx="405111" cy="259045"/>
    <xdr:sp macro="" textlink="">
      <xdr:nvSpPr>
        <xdr:cNvPr id="681" name="n_3aveValue【庁舎】&#10;有形固定資産減価償却率"/>
        <xdr:cNvSpPr txBox="1"/>
      </xdr:nvSpPr>
      <xdr:spPr>
        <a:xfrm>
          <a:off x="13500744" y="1796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67508</xdr:rowOff>
    </xdr:from>
    <xdr:ext cx="405111" cy="259045"/>
    <xdr:sp macro="" textlink="">
      <xdr:nvSpPr>
        <xdr:cNvPr id="682" name="n_4aveValue【庁舎】&#10;有形固定資産減価償却率"/>
        <xdr:cNvSpPr txBox="1"/>
      </xdr:nvSpPr>
      <xdr:spPr>
        <a:xfrm>
          <a:off x="12611744" y="1806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151691</xdr:rowOff>
    </xdr:from>
    <xdr:ext cx="405111" cy="259045"/>
    <xdr:sp macro="" textlink="">
      <xdr:nvSpPr>
        <xdr:cNvPr id="683" name="n_1mainValue【庁舎】&#10;有形固定資産減価償却率"/>
        <xdr:cNvSpPr txBox="1"/>
      </xdr:nvSpPr>
      <xdr:spPr>
        <a:xfrm>
          <a:off x="15266044" y="1729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120666</xdr:rowOff>
    </xdr:from>
    <xdr:ext cx="405111" cy="259045"/>
    <xdr:sp macro="" textlink="">
      <xdr:nvSpPr>
        <xdr:cNvPr id="684" name="n_2mainValue【庁舎】&#10;有形固定資産減価償却率"/>
        <xdr:cNvSpPr txBox="1"/>
      </xdr:nvSpPr>
      <xdr:spPr>
        <a:xfrm>
          <a:off x="14389744" y="1726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88009</xdr:rowOff>
    </xdr:from>
    <xdr:ext cx="405111" cy="259045"/>
    <xdr:sp macro="" textlink="">
      <xdr:nvSpPr>
        <xdr:cNvPr id="685" name="n_3mainValue【庁舎】&#10;有形固定資産減価償却率"/>
        <xdr:cNvSpPr txBox="1"/>
      </xdr:nvSpPr>
      <xdr:spPr>
        <a:xfrm>
          <a:off x="13500744" y="17233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53720</xdr:rowOff>
    </xdr:from>
    <xdr:ext cx="405111" cy="259045"/>
    <xdr:sp macro="" textlink="">
      <xdr:nvSpPr>
        <xdr:cNvPr id="686" name="n_4mainValue【庁舎】&#10;有形固定資産減価償却率"/>
        <xdr:cNvSpPr txBox="1"/>
      </xdr:nvSpPr>
      <xdr:spPr>
        <a:xfrm>
          <a:off x="12611744" y="17198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7" name="正方形/長方形 68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8" name="正方形/長方形 68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9" name="正方形/長方形 68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0" name="正方形/長方形 68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1" name="正方形/長方形 69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2" name="正方形/長方形 69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3" name="正方形/長方形 69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4" name="正方形/長方形 69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5" name="テキスト ボックス 69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6" name="直線コネクタ 69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97" name="直線コネクタ 69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98" name="テキスト ボックス 69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99" name="直線コネクタ 69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0" name="テキスト ボックス 69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1" name="直線コネクタ 70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2" name="テキスト ボックス 70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3" name="直線コネクタ 70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4" name="テキスト ボックス 70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5" name="直線コネクタ 70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6" name="テキスト ボックス 70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07" name="直線コネクタ 70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08" name="テキスト ボックス 70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9" name="直線コネクタ 7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0" name="テキスト ボックス 7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154577</xdr:rowOff>
    </xdr:from>
    <xdr:to>
      <xdr:col>116</xdr:col>
      <xdr:colOff>62864</xdr:colOff>
      <xdr:row>107</xdr:row>
      <xdr:rowOff>155121</xdr:rowOff>
    </xdr:to>
    <xdr:cxnSp macro="">
      <xdr:nvCxnSpPr>
        <xdr:cNvPr id="712" name="直線コネクタ 711"/>
        <xdr:cNvCxnSpPr/>
      </xdr:nvCxnSpPr>
      <xdr:spPr>
        <a:xfrm flipV="1">
          <a:off x="22160864" y="17299577"/>
          <a:ext cx="0" cy="1200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158948</xdr:rowOff>
    </xdr:from>
    <xdr:ext cx="469744" cy="259045"/>
    <xdr:sp macro="" textlink="">
      <xdr:nvSpPr>
        <xdr:cNvPr id="713" name="【庁舎】&#10;一人当たり面積最小値テキスト"/>
        <xdr:cNvSpPr txBox="1"/>
      </xdr:nvSpPr>
      <xdr:spPr>
        <a:xfrm>
          <a:off x="22199600"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155121</xdr:rowOff>
    </xdr:from>
    <xdr:to>
      <xdr:col>116</xdr:col>
      <xdr:colOff>152400</xdr:colOff>
      <xdr:row>107</xdr:row>
      <xdr:rowOff>155121</xdr:rowOff>
    </xdr:to>
    <xdr:cxnSp macro="">
      <xdr:nvCxnSpPr>
        <xdr:cNvPr id="714" name="直線コネクタ 713"/>
        <xdr:cNvCxnSpPr/>
      </xdr:nvCxnSpPr>
      <xdr:spPr>
        <a:xfrm>
          <a:off x="22072600" y="1850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101254</xdr:rowOff>
    </xdr:from>
    <xdr:ext cx="469744" cy="259045"/>
    <xdr:sp macro="" textlink="">
      <xdr:nvSpPr>
        <xdr:cNvPr id="715" name="【庁舎】&#10;一人当たり面積最大値テキスト"/>
        <xdr:cNvSpPr txBox="1"/>
      </xdr:nvSpPr>
      <xdr:spPr>
        <a:xfrm>
          <a:off x="22199600" y="1707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154577</xdr:rowOff>
    </xdr:from>
    <xdr:to>
      <xdr:col>116</xdr:col>
      <xdr:colOff>152400</xdr:colOff>
      <xdr:row>100</xdr:row>
      <xdr:rowOff>154577</xdr:rowOff>
    </xdr:to>
    <xdr:cxnSp macro="">
      <xdr:nvCxnSpPr>
        <xdr:cNvPr id="716" name="直線コネクタ 715"/>
        <xdr:cNvCxnSpPr/>
      </xdr:nvCxnSpPr>
      <xdr:spPr>
        <a:xfrm>
          <a:off x="22072600" y="1729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86921</xdr:rowOff>
    </xdr:from>
    <xdr:ext cx="469744" cy="259045"/>
    <xdr:sp macro="" textlink="">
      <xdr:nvSpPr>
        <xdr:cNvPr id="717" name="【庁舎】&#10;一人当たり面積平均値テキスト"/>
        <xdr:cNvSpPr txBox="1"/>
      </xdr:nvSpPr>
      <xdr:spPr>
        <a:xfrm>
          <a:off x="22199600" y="17917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64044</xdr:rowOff>
    </xdr:from>
    <xdr:to>
      <xdr:col>116</xdr:col>
      <xdr:colOff>114300</xdr:colOff>
      <xdr:row>105</xdr:row>
      <xdr:rowOff>165644</xdr:rowOff>
    </xdr:to>
    <xdr:sp macro="" textlink="">
      <xdr:nvSpPr>
        <xdr:cNvPr id="718" name="フローチャート: 判断 717"/>
        <xdr:cNvSpPr/>
      </xdr:nvSpPr>
      <xdr:spPr>
        <a:xfrm>
          <a:off x="22110700" y="18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131536</xdr:rowOff>
    </xdr:from>
    <xdr:to>
      <xdr:col>112</xdr:col>
      <xdr:colOff>38100</xdr:colOff>
      <xdr:row>106</xdr:row>
      <xdr:rowOff>61686</xdr:rowOff>
    </xdr:to>
    <xdr:sp macro="" textlink="">
      <xdr:nvSpPr>
        <xdr:cNvPr id="719" name="フローチャート: 判断 718"/>
        <xdr:cNvSpPr/>
      </xdr:nvSpPr>
      <xdr:spPr>
        <a:xfrm>
          <a:off x="21272500" y="1813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720" name="フローチャート: 判断 719"/>
        <xdr:cNvSpPr/>
      </xdr:nvSpPr>
      <xdr:spPr>
        <a:xfrm>
          <a:off x="20383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84727</xdr:rowOff>
    </xdr:from>
    <xdr:to>
      <xdr:col>102</xdr:col>
      <xdr:colOff>165100</xdr:colOff>
      <xdr:row>106</xdr:row>
      <xdr:rowOff>14877</xdr:rowOff>
    </xdr:to>
    <xdr:sp macro="" textlink="">
      <xdr:nvSpPr>
        <xdr:cNvPr id="721" name="フローチャート: 判断 720"/>
        <xdr:cNvSpPr/>
      </xdr:nvSpPr>
      <xdr:spPr>
        <a:xfrm>
          <a:off x="19494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166370</xdr:rowOff>
    </xdr:from>
    <xdr:to>
      <xdr:col>98</xdr:col>
      <xdr:colOff>38100</xdr:colOff>
      <xdr:row>106</xdr:row>
      <xdr:rowOff>96520</xdr:rowOff>
    </xdr:to>
    <xdr:sp macro="" textlink="">
      <xdr:nvSpPr>
        <xdr:cNvPr id="722" name="フローチャート: 判断 721"/>
        <xdr:cNvSpPr/>
      </xdr:nvSpPr>
      <xdr:spPr>
        <a:xfrm>
          <a:off x="18605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3" name="テキスト ボックス 7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4" name="テキスト ボックス 7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5" name="テキスト ボックス 7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6" name="テキスト ボックス 7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7" name="テキスト ボックス 7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728" name="楕円 727"/>
        <xdr:cNvSpPr/>
      </xdr:nvSpPr>
      <xdr:spPr>
        <a:xfrm>
          <a:off x="221107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45738</xdr:rowOff>
    </xdr:from>
    <xdr:ext cx="469744" cy="259045"/>
    <xdr:sp macro="" textlink="">
      <xdr:nvSpPr>
        <xdr:cNvPr id="729" name="【庁舎】&#10;一人当たり面積該当値テキスト"/>
        <xdr:cNvSpPr txBox="1"/>
      </xdr:nvSpPr>
      <xdr:spPr>
        <a:xfrm>
          <a:off x="22199600"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73842</xdr:rowOff>
    </xdr:from>
    <xdr:to>
      <xdr:col>112</xdr:col>
      <xdr:colOff>38100</xdr:colOff>
      <xdr:row>106</xdr:row>
      <xdr:rowOff>3992</xdr:rowOff>
    </xdr:to>
    <xdr:sp macro="" textlink="">
      <xdr:nvSpPr>
        <xdr:cNvPr id="730" name="楕円 729"/>
        <xdr:cNvSpPr/>
      </xdr:nvSpPr>
      <xdr:spPr>
        <a:xfrm>
          <a:off x="21272500" y="1807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118111</xdr:rowOff>
    </xdr:from>
    <xdr:to>
      <xdr:col>116</xdr:col>
      <xdr:colOff>63500</xdr:colOff>
      <xdr:row>105</xdr:row>
      <xdr:rowOff>124642</xdr:rowOff>
    </xdr:to>
    <xdr:cxnSp macro="">
      <xdr:nvCxnSpPr>
        <xdr:cNvPr id="731" name="直線コネクタ 730"/>
        <xdr:cNvCxnSpPr/>
      </xdr:nvCxnSpPr>
      <xdr:spPr>
        <a:xfrm flipV="1">
          <a:off x="21323300" y="18120361"/>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86905</xdr:rowOff>
    </xdr:from>
    <xdr:to>
      <xdr:col>107</xdr:col>
      <xdr:colOff>101600</xdr:colOff>
      <xdr:row>106</xdr:row>
      <xdr:rowOff>17055</xdr:rowOff>
    </xdr:to>
    <xdr:sp macro="" textlink="">
      <xdr:nvSpPr>
        <xdr:cNvPr id="732" name="楕円 731"/>
        <xdr:cNvSpPr/>
      </xdr:nvSpPr>
      <xdr:spPr>
        <a:xfrm>
          <a:off x="20383500" y="1808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124642</xdr:rowOff>
    </xdr:from>
    <xdr:to>
      <xdr:col>111</xdr:col>
      <xdr:colOff>177800</xdr:colOff>
      <xdr:row>105</xdr:row>
      <xdr:rowOff>137705</xdr:rowOff>
    </xdr:to>
    <xdr:cxnSp macro="">
      <xdr:nvCxnSpPr>
        <xdr:cNvPr id="733" name="直線コネクタ 732"/>
        <xdr:cNvCxnSpPr/>
      </xdr:nvCxnSpPr>
      <xdr:spPr>
        <a:xfrm flipV="1">
          <a:off x="20434300" y="18126892"/>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99968</xdr:rowOff>
    </xdr:from>
    <xdr:to>
      <xdr:col>102</xdr:col>
      <xdr:colOff>165100</xdr:colOff>
      <xdr:row>106</xdr:row>
      <xdr:rowOff>30118</xdr:rowOff>
    </xdr:to>
    <xdr:sp macro="" textlink="">
      <xdr:nvSpPr>
        <xdr:cNvPr id="734" name="楕円 733"/>
        <xdr:cNvSpPr/>
      </xdr:nvSpPr>
      <xdr:spPr>
        <a:xfrm>
          <a:off x="19494500" y="1810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137705</xdr:rowOff>
    </xdr:from>
    <xdr:to>
      <xdr:col>107</xdr:col>
      <xdr:colOff>50800</xdr:colOff>
      <xdr:row>105</xdr:row>
      <xdr:rowOff>150768</xdr:rowOff>
    </xdr:to>
    <xdr:cxnSp macro="">
      <xdr:nvCxnSpPr>
        <xdr:cNvPr id="735" name="直線コネクタ 734"/>
        <xdr:cNvCxnSpPr/>
      </xdr:nvCxnSpPr>
      <xdr:spPr>
        <a:xfrm flipV="1">
          <a:off x="19545300" y="18139955"/>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111942</xdr:rowOff>
    </xdr:from>
    <xdr:to>
      <xdr:col>98</xdr:col>
      <xdr:colOff>38100</xdr:colOff>
      <xdr:row>106</xdr:row>
      <xdr:rowOff>42092</xdr:rowOff>
    </xdr:to>
    <xdr:sp macro="" textlink="">
      <xdr:nvSpPr>
        <xdr:cNvPr id="736" name="楕円 735"/>
        <xdr:cNvSpPr/>
      </xdr:nvSpPr>
      <xdr:spPr>
        <a:xfrm>
          <a:off x="186055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150768</xdr:rowOff>
    </xdr:from>
    <xdr:to>
      <xdr:col>102</xdr:col>
      <xdr:colOff>114300</xdr:colOff>
      <xdr:row>105</xdr:row>
      <xdr:rowOff>162742</xdr:rowOff>
    </xdr:to>
    <xdr:cxnSp macro="">
      <xdr:nvCxnSpPr>
        <xdr:cNvPr id="737" name="直線コネクタ 736"/>
        <xdr:cNvCxnSpPr/>
      </xdr:nvCxnSpPr>
      <xdr:spPr>
        <a:xfrm flipV="1">
          <a:off x="18656300" y="18153018"/>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52813</xdr:rowOff>
    </xdr:from>
    <xdr:ext cx="469744" cy="259045"/>
    <xdr:sp macro="" textlink="">
      <xdr:nvSpPr>
        <xdr:cNvPr id="738" name="n_1aveValue【庁舎】&#10;一人当たり面積"/>
        <xdr:cNvSpPr txBox="1"/>
      </xdr:nvSpPr>
      <xdr:spPr>
        <a:xfrm>
          <a:off x="21075727" y="1822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72407</xdr:rowOff>
    </xdr:from>
    <xdr:ext cx="469744" cy="259045"/>
    <xdr:sp macro="" textlink="">
      <xdr:nvSpPr>
        <xdr:cNvPr id="739" name="n_2aveValue【庁舎】&#10;一人当たり面積"/>
        <xdr:cNvSpPr txBox="1"/>
      </xdr:nvSpPr>
      <xdr:spPr>
        <a:xfrm>
          <a:off x="20199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31404</xdr:rowOff>
    </xdr:from>
    <xdr:ext cx="469744" cy="259045"/>
    <xdr:sp macro="" textlink="">
      <xdr:nvSpPr>
        <xdr:cNvPr id="740" name="n_3aveValue【庁舎】&#10;一人当たり面積"/>
        <xdr:cNvSpPr txBox="1"/>
      </xdr:nvSpPr>
      <xdr:spPr>
        <a:xfrm>
          <a:off x="19310427" y="1786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87647</xdr:rowOff>
    </xdr:from>
    <xdr:ext cx="469744" cy="259045"/>
    <xdr:sp macro="" textlink="">
      <xdr:nvSpPr>
        <xdr:cNvPr id="741" name="n_4aveValue【庁舎】&#10;一人当たり面積"/>
        <xdr:cNvSpPr txBox="1"/>
      </xdr:nvSpPr>
      <xdr:spPr>
        <a:xfrm>
          <a:off x="18421427"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20519</xdr:rowOff>
    </xdr:from>
    <xdr:ext cx="469744" cy="259045"/>
    <xdr:sp macro="" textlink="">
      <xdr:nvSpPr>
        <xdr:cNvPr id="742" name="n_1mainValue【庁舎】&#10;一人当たり面積"/>
        <xdr:cNvSpPr txBox="1"/>
      </xdr:nvSpPr>
      <xdr:spPr>
        <a:xfrm>
          <a:off x="21075727" y="1785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33582</xdr:rowOff>
    </xdr:from>
    <xdr:ext cx="469744" cy="259045"/>
    <xdr:sp macro="" textlink="">
      <xdr:nvSpPr>
        <xdr:cNvPr id="743" name="n_2mainValue【庁舎】&#10;一人当たり面積"/>
        <xdr:cNvSpPr txBox="1"/>
      </xdr:nvSpPr>
      <xdr:spPr>
        <a:xfrm>
          <a:off x="20199427" y="17864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21245</xdr:rowOff>
    </xdr:from>
    <xdr:ext cx="469744" cy="259045"/>
    <xdr:sp macro="" textlink="">
      <xdr:nvSpPr>
        <xdr:cNvPr id="744" name="n_3mainValue【庁舎】&#10;一人当たり面積"/>
        <xdr:cNvSpPr txBox="1"/>
      </xdr:nvSpPr>
      <xdr:spPr>
        <a:xfrm>
          <a:off x="19310427" y="1819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58619</xdr:rowOff>
    </xdr:from>
    <xdr:ext cx="469744" cy="259045"/>
    <xdr:sp macro="" textlink="">
      <xdr:nvSpPr>
        <xdr:cNvPr id="745" name="n_4mainValue【庁舎】&#10;一人当たり面積"/>
        <xdr:cNvSpPr txBox="1"/>
      </xdr:nvSpPr>
      <xdr:spPr>
        <a:xfrm>
          <a:off x="18421427" y="1788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6" name="正方形/長方形 7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7" name="正方形/長方形 7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8" name="テキスト ボックス 7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類似団体と比較して特に有形固定資産減価償却率が高くなっている施設は、体育館・プールで、特に低くなっている施設は、庁舎となっている。庁舎については、平成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年度に建て替えを完了したことにより、類似団体平均を大きく下回っている。体育館・プールの有形固定資産減価償却率については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90.5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％となっている。市民会館の一人当たり面積が、類似団体を大きく上回っており、老朽化の進んでいる他施設との複合化等について検討していく必要がある。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岐阜県関ケ原町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7,000
6,837
49.28
4,198,433
3,958,572
219,723
2,787,006
3,933,779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類似団体平均を上回っているものの、法人</a:t>
          </a:r>
          <a:r>
            <a:rPr kumimoji="1" lang="ja-JP" altLang="en-US" sz="1100">
              <a:solidFill>
                <a:schemeClr val="dk1"/>
              </a:solidFill>
              <a:effectLst/>
              <a:latin typeface="+mn-ea"/>
              <a:ea typeface="+mn-ea"/>
              <a:cs typeface="+mn-cs"/>
            </a:rPr>
            <a:t>町民</a:t>
          </a:r>
          <a:r>
            <a:rPr kumimoji="1" lang="ja-JP" altLang="ja-JP" sz="1100">
              <a:solidFill>
                <a:schemeClr val="dk1"/>
              </a:solidFill>
              <a:effectLst/>
              <a:latin typeface="+mn-ea"/>
              <a:ea typeface="+mn-ea"/>
              <a:cs typeface="+mn-cs"/>
            </a:rPr>
            <a:t>税が特定企業の業績に左右されるところが大きく、人口減少に加え、全国平均を上回る高齢化率により、町の衰退が懸念されており、町の活性化と自主財源の確保が今後の課題となっている。</a:t>
          </a:r>
          <a:endParaRPr lang="ja-JP" altLang="ja-JP" sz="1400">
            <a:effectLst/>
            <a:latin typeface="+mn-ea"/>
            <a:ea typeface="+mn-ea"/>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130628</xdr:rowOff>
    </xdr:to>
    <xdr:cxnSp macro="">
      <xdr:nvCxnSpPr>
        <xdr:cNvPr id="65" name="直線コネクタ 64"/>
        <xdr:cNvCxnSpPr/>
      </xdr:nvCxnSpPr>
      <xdr:spPr>
        <a:xfrm flipV="1">
          <a:off x="4953000" y="6353024"/>
          <a:ext cx="0" cy="1321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48381</xdr:rowOff>
    </xdr:from>
    <xdr:to>
      <xdr:col>23</xdr:col>
      <xdr:colOff>133350</xdr:colOff>
      <xdr:row>42</xdr:row>
      <xdr:rowOff>59872</xdr:rowOff>
    </xdr:to>
    <xdr:cxnSp macro="">
      <xdr:nvCxnSpPr>
        <xdr:cNvPr id="70" name="直線コネクタ 69"/>
        <xdr:cNvCxnSpPr/>
      </xdr:nvCxnSpPr>
      <xdr:spPr>
        <a:xfrm flipV="1">
          <a:off x="4114800" y="724928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142015</xdr:rowOff>
    </xdr:from>
    <xdr:ext cx="762000" cy="259045"/>
    <xdr:sp macro="" textlink="">
      <xdr:nvSpPr>
        <xdr:cNvPr id="71" name="財政力平均値テキスト"/>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59872</xdr:rowOff>
    </xdr:from>
    <xdr:to>
      <xdr:col>19</xdr:col>
      <xdr:colOff>133350</xdr:colOff>
      <xdr:row>42</xdr:row>
      <xdr:rowOff>59872</xdr:rowOff>
    </xdr:to>
    <xdr:cxnSp macro="">
      <xdr:nvCxnSpPr>
        <xdr:cNvPr id="73" name="直線コネクタ 72"/>
        <xdr:cNvCxnSpPr/>
      </xdr:nvCxnSpPr>
      <xdr:spPr>
        <a:xfrm>
          <a:off x="3225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59872</xdr:rowOff>
    </xdr:from>
    <xdr:to>
      <xdr:col>15</xdr:col>
      <xdr:colOff>82550</xdr:colOff>
      <xdr:row>42</xdr:row>
      <xdr:rowOff>59872</xdr:rowOff>
    </xdr:to>
    <xdr:cxnSp macro="">
      <xdr:nvCxnSpPr>
        <xdr:cNvPr id="76" name="直線コネクタ 75"/>
        <xdr:cNvCxnSpPr/>
      </xdr:nvCxnSpPr>
      <xdr:spPr>
        <a:xfrm>
          <a:off x="2336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158448</xdr:rowOff>
    </xdr:from>
    <xdr:to>
      <xdr:col>15</xdr:col>
      <xdr:colOff>133350</xdr:colOff>
      <xdr:row>43</xdr:row>
      <xdr:rowOff>88598</xdr:rowOff>
    </xdr:to>
    <xdr:sp macro="" textlink="">
      <xdr:nvSpPr>
        <xdr:cNvPr id="77" name="フローチャート: 判断 76"/>
        <xdr:cNvSpPr/>
      </xdr:nvSpPr>
      <xdr:spPr>
        <a:xfrm>
          <a:off x="3175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73375</xdr:rowOff>
    </xdr:from>
    <xdr:ext cx="762000" cy="259045"/>
    <xdr:sp macro="" textlink="">
      <xdr:nvSpPr>
        <xdr:cNvPr id="78" name="テキスト ボックス 77"/>
        <xdr:cNvSpPr txBox="1"/>
      </xdr:nvSpPr>
      <xdr:spPr>
        <a:xfrm>
          <a:off x="2844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48381</xdr:rowOff>
    </xdr:from>
    <xdr:to>
      <xdr:col>11</xdr:col>
      <xdr:colOff>31750</xdr:colOff>
      <xdr:row>42</xdr:row>
      <xdr:rowOff>59872</xdr:rowOff>
    </xdr:to>
    <xdr:cxnSp macro="">
      <xdr:nvCxnSpPr>
        <xdr:cNvPr id="79" name="直線コネクタ 78"/>
        <xdr:cNvCxnSpPr/>
      </xdr:nvCxnSpPr>
      <xdr:spPr>
        <a:xfrm>
          <a:off x="1447800" y="72492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84865</xdr:rowOff>
    </xdr:from>
    <xdr:ext cx="762000" cy="259045"/>
    <xdr:sp macro="" textlink="">
      <xdr:nvSpPr>
        <xdr:cNvPr id="81" name="テキスト ボックス 80"/>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83" name="テキスト ボックス 82"/>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169031</xdr:rowOff>
    </xdr:from>
    <xdr:to>
      <xdr:col>23</xdr:col>
      <xdr:colOff>184150</xdr:colOff>
      <xdr:row>42</xdr:row>
      <xdr:rowOff>99181</xdr:rowOff>
    </xdr:to>
    <xdr:sp macro="" textlink="">
      <xdr:nvSpPr>
        <xdr:cNvPr id="89" name="楕円 88"/>
        <xdr:cNvSpPr/>
      </xdr:nvSpPr>
      <xdr:spPr>
        <a:xfrm>
          <a:off x="49022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14108</xdr:rowOff>
    </xdr:from>
    <xdr:ext cx="762000" cy="259045"/>
    <xdr:sp macro="" textlink="">
      <xdr:nvSpPr>
        <xdr:cNvPr id="90" name="財政力該当値テキスト"/>
        <xdr:cNvSpPr txBox="1"/>
      </xdr:nvSpPr>
      <xdr:spPr>
        <a:xfrm>
          <a:off x="5041900" y="704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9072</xdr:rowOff>
    </xdr:from>
    <xdr:to>
      <xdr:col>19</xdr:col>
      <xdr:colOff>184150</xdr:colOff>
      <xdr:row>42</xdr:row>
      <xdr:rowOff>110672</xdr:rowOff>
    </xdr:to>
    <xdr:sp macro="" textlink="">
      <xdr:nvSpPr>
        <xdr:cNvPr id="91" name="楕円 90"/>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120849</xdr:rowOff>
    </xdr:from>
    <xdr:ext cx="736600" cy="259045"/>
    <xdr:sp macro="" textlink="">
      <xdr:nvSpPr>
        <xdr:cNvPr id="92" name="テキスト ボックス 91"/>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9072</xdr:rowOff>
    </xdr:from>
    <xdr:to>
      <xdr:col>15</xdr:col>
      <xdr:colOff>133350</xdr:colOff>
      <xdr:row>42</xdr:row>
      <xdr:rowOff>110672</xdr:rowOff>
    </xdr:to>
    <xdr:sp macro="" textlink="">
      <xdr:nvSpPr>
        <xdr:cNvPr id="93" name="楕円 92"/>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120849</xdr:rowOff>
    </xdr:from>
    <xdr:ext cx="762000" cy="259045"/>
    <xdr:sp macro="" textlink="">
      <xdr:nvSpPr>
        <xdr:cNvPr id="94" name="テキスト ボックス 93"/>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9072</xdr:rowOff>
    </xdr:from>
    <xdr:to>
      <xdr:col>11</xdr:col>
      <xdr:colOff>82550</xdr:colOff>
      <xdr:row>42</xdr:row>
      <xdr:rowOff>110672</xdr:rowOff>
    </xdr:to>
    <xdr:sp macro="" textlink="">
      <xdr:nvSpPr>
        <xdr:cNvPr id="95" name="楕円 94"/>
        <xdr:cNvSpPr/>
      </xdr:nvSpPr>
      <xdr:spPr>
        <a:xfrm>
          <a:off x="2286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120849</xdr:rowOff>
    </xdr:from>
    <xdr:ext cx="762000" cy="259045"/>
    <xdr:sp macro="" textlink="">
      <xdr:nvSpPr>
        <xdr:cNvPr id="96" name="テキスト ボックス 95"/>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169031</xdr:rowOff>
    </xdr:from>
    <xdr:to>
      <xdr:col>7</xdr:col>
      <xdr:colOff>31750</xdr:colOff>
      <xdr:row>42</xdr:row>
      <xdr:rowOff>99181</xdr:rowOff>
    </xdr:to>
    <xdr:sp macro="" textlink="">
      <xdr:nvSpPr>
        <xdr:cNvPr id="97" name="楕円 96"/>
        <xdr:cNvSpPr/>
      </xdr:nvSpPr>
      <xdr:spPr>
        <a:xfrm>
          <a:off x="1397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109358</xdr:rowOff>
    </xdr:from>
    <xdr:ext cx="762000" cy="259045"/>
    <xdr:sp macro="" textlink="">
      <xdr:nvSpPr>
        <xdr:cNvPr id="98" name="テキスト ボックス 97"/>
        <xdr:cNvSpPr txBox="1"/>
      </xdr:nvSpPr>
      <xdr:spPr>
        <a:xfrm>
          <a:off x="1066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aseline="0">
              <a:solidFill>
                <a:schemeClr val="dk1"/>
              </a:solidFill>
              <a:effectLst/>
              <a:latin typeface="+mn-ea"/>
              <a:ea typeface="+mn-ea"/>
              <a:cs typeface="+mn-cs"/>
            </a:rPr>
            <a:t>　法人町民税の大幅な減と前年度の法人町民税の好調を反映した普通交付税の大幅な減が重なったことにより</a:t>
          </a:r>
          <a:r>
            <a:rPr kumimoji="1" lang="ja-JP" altLang="ja-JP" sz="1100" baseline="0">
              <a:solidFill>
                <a:schemeClr val="dk1"/>
              </a:solidFill>
              <a:effectLst/>
              <a:latin typeface="+mn-ea"/>
              <a:ea typeface="+mn-ea"/>
              <a:cs typeface="+mn-cs"/>
            </a:rPr>
            <a:t>、</a:t>
          </a:r>
          <a:r>
            <a:rPr kumimoji="1" lang="en-US" altLang="ja-JP" sz="1100" baseline="0">
              <a:solidFill>
                <a:schemeClr val="dk1"/>
              </a:solidFill>
              <a:effectLst/>
              <a:latin typeface="+mn-ea"/>
              <a:ea typeface="+mn-ea"/>
              <a:cs typeface="+mn-cs"/>
            </a:rPr>
            <a:t>94.6</a:t>
          </a: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と類似団体平均を</a:t>
          </a:r>
          <a:r>
            <a:rPr kumimoji="1" lang="ja-JP" altLang="en-US" sz="1100">
              <a:solidFill>
                <a:schemeClr val="dk1"/>
              </a:solidFill>
              <a:effectLst/>
              <a:latin typeface="+mn-ea"/>
              <a:ea typeface="+mn-ea"/>
              <a:cs typeface="+mn-cs"/>
            </a:rPr>
            <a:t>大きく上回っ</a:t>
          </a:r>
          <a:r>
            <a:rPr kumimoji="1" lang="ja-JP" altLang="ja-JP" sz="1100">
              <a:solidFill>
                <a:schemeClr val="dk1"/>
              </a:solidFill>
              <a:effectLst/>
              <a:latin typeface="+mn-ea"/>
              <a:ea typeface="+mn-ea"/>
              <a:cs typeface="+mn-cs"/>
            </a:rPr>
            <a:t>た</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高齢化に伴う社会保障費の増などにより、年々財政の硬直化が進んでいる</a:t>
          </a:r>
          <a:r>
            <a:rPr kumimoji="1" lang="ja-JP" altLang="en-US" sz="1100">
              <a:solidFill>
                <a:schemeClr val="dk1"/>
              </a:solidFill>
              <a:effectLst/>
              <a:latin typeface="+mn-ea"/>
              <a:ea typeface="+mn-ea"/>
              <a:cs typeface="+mn-cs"/>
            </a:rPr>
            <a:t>ことから、</a:t>
          </a:r>
          <a:r>
            <a:rPr kumimoji="1" lang="ja-JP" altLang="ja-JP" sz="1100">
              <a:solidFill>
                <a:schemeClr val="dk1"/>
              </a:solidFill>
              <a:effectLst/>
              <a:latin typeface="+mn-ea"/>
              <a:ea typeface="+mn-ea"/>
              <a:cs typeface="+mn-cs"/>
            </a:rPr>
            <a:t>職員数、職員給与費の抑制等による人件費の削減</a:t>
          </a:r>
          <a:r>
            <a:rPr kumimoji="1" lang="ja-JP" altLang="en-US" sz="1100">
              <a:solidFill>
                <a:schemeClr val="dk1"/>
              </a:solidFill>
              <a:effectLst/>
              <a:latin typeface="+mn-ea"/>
              <a:ea typeface="+mn-ea"/>
              <a:cs typeface="+mn-cs"/>
            </a:rPr>
            <a:t>のほか</a:t>
          </a:r>
          <a:r>
            <a:rPr kumimoji="1" lang="ja-JP" altLang="ja-JP" sz="1100">
              <a:solidFill>
                <a:schemeClr val="dk1"/>
              </a:solidFill>
              <a:effectLst/>
              <a:latin typeface="+mn-ea"/>
              <a:ea typeface="+mn-ea"/>
              <a:cs typeface="+mn-cs"/>
            </a:rPr>
            <a:t>、全ての事務事業の点検・見直しを実施している。診療所の経営改善はもちろんのこと、今後も事務事業の見直しを更に進めるとともに、全ての事務事業の優先度を点検し、優先度の低い事務事業については、計画的に廃止・縮減を進め、経常経費の削減を図る。</a:t>
          </a:r>
          <a:endParaRPr lang="ja-JP" altLang="ja-JP" sz="1400">
            <a:effectLst/>
            <a:latin typeface="+mn-ea"/>
            <a:ea typeface="+mn-ea"/>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160782</xdr:rowOff>
    </xdr:from>
    <xdr:to>
      <xdr:col>23</xdr:col>
      <xdr:colOff>133350</xdr:colOff>
      <xdr:row>67</xdr:row>
      <xdr:rowOff>7620</xdr:rowOff>
    </xdr:to>
    <xdr:cxnSp macro="">
      <xdr:nvCxnSpPr>
        <xdr:cNvPr id="126" name="直線コネクタ 125"/>
        <xdr:cNvCxnSpPr/>
      </xdr:nvCxnSpPr>
      <xdr:spPr>
        <a:xfrm flipV="1">
          <a:off x="4953000" y="10104882"/>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75709</xdr:rowOff>
    </xdr:from>
    <xdr:ext cx="762000" cy="259045"/>
    <xdr:sp macro="" textlink="">
      <xdr:nvSpPr>
        <xdr:cNvPr id="129" name="財政構造の弾力性最大値テキスト"/>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160782</xdr:rowOff>
    </xdr:from>
    <xdr:to>
      <xdr:col>24</xdr:col>
      <xdr:colOff>12700</xdr:colOff>
      <xdr:row>58</xdr:row>
      <xdr:rowOff>160782</xdr:rowOff>
    </xdr:to>
    <xdr:cxnSp macro="">
      <xdr:nvCxnSpPr>
        <xdr:cNvPr id="130" name="直線コネクタ 129"/>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61214</xdr:rowOff>
    </xdr:from>
    <xdr:to>
      <xdr:col>23</xdr:col>
      <xdr:colOff>133350</xdr:colOff>
      <xdr:row>65</xdr:row>
      <xdr:rowOff>114046</xdr:rowOff>
    </xdr:to>
    <xdr:cxnSp macro="">
      <xdr:nvCxnSpPr>
        <xdr:cNvPr id="131" name="直線コネクタ 130"/>
        <xdr:cNvCxnSpPr/>
      </xdr:nvCxnSpPr>
      <xdr:spPr>
        <a:xfrm>
          <a:off x="4114800" y="10862564"/>
          <a:ext cx="838200" cy="39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137939</xdr:rowOff>
    </xdr:from>
    <xdr:ext cx="762000" cy="259045"/>
    <xdr:sp macro="" textlink="">
      <xdr:nvSpPr>
        <xdr:cNvPr id="132" name="財政構造の弾力性平均値テキスト"/>
        <xdr:cNvSpPr txBox="1"/>
      </xdr:nvSpPr>
      <xdr:spPr>
        <a:xfrm>
          <a:off x="5041900" y="10767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33" name="フローチャート: 判断 132"/>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160274</xdr:rowOff>
    </xdr:from>
    <xdr:to>
      <xdr:col>19</xdr:col>
      <xdr:colOff>133350</xdr:colOff>
      <xdr:row>63</xdr:row>
      <xdr:rowOff>61214</xdr:rowOff>
    </xdr:to>
    <xdr:cxnSp macro="">
      <xdr:nvCxnSpPr>
        <xdr:cNvPr id="134" name="直線コネクタ 133"/>
        <xdr:cNvCxnSpPr/>
      </xdr:nvCxnSpPr>
      <xdr:spPr>
        <a:xfrm>
          <a:off x="3225800" y="1079017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68326</xdr:rowOff>
    </xdr:from>
    <xdr:to>
      <xdr:col>19</xdr:col>
      <xdr:colOff>184150</xdr:colOff>
      <xdr:row>63</xdr:row>
      <xdr:rowOff>169926</xdr:rowOff>
    </xdr:to>
    <xdr:sp macro="" textlink="">
      <xdr:nvSpPr>
        <xdr:cNvPr id="135" name="フローチャート: 判断 134"/>
        <xdr:cNvSpPr/>
      </xdr:nvSpPr>
      <xdr:spPr>
        <a:xfrm>
          <a:off x="4064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154703</xdr:rowOff>
    </xdr:from>
    <xdr:ext cx="736600" cy="259045"/>
    <xdr:sp macro="" textlink="">
      <xdr:nvSpPr>
        <xdr:cNvPr id="136" name="テキスト ボックス 135"/>
        <xdr:cNvSpPr txBox="1"/>
      </xdr:nvSpPr>
      <xdr:spPr>
        <a:xfrm>
          <a:off x="3733800" y="1095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160274</xdr:rowOff>
    </xdr:from>
    <xdr:to>
      <xdr:col>15</xdr:col>
      <xdr:colOff>82550</xdr:colOff>
      <xdr:row>63</xdr:row>
      <xdr:rowOff>119126</xdr:rowOff>
    </xdr:to>
    <xdr:cxnSp macro="">
      <xdr:nvCxnSpPr>
        <xdr:cNvPr id="137" name="直線コネクタ 136"/>
        <xdr:cNvCxnSpPr/>
      </xdr:nvCxnSpPr>
      <xdr:spPr>
        <a:xfrm flipV="1">
          <a:off x="2336800" y="10790174"/>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34544</xdr:rowOff>
    </xdr:from>
    <xdr:to>
      <xdr:col>15</xdr:col>
      <xdr:colOff>133350</xdr:colOff>
      <xdr:row>63</xdr:row>
      <xdr:rowOff>136144</xdr:rowOff>
    </xdr:to>
    <xdr:sp macro="" textlink="">
      <xdr:nvSpPr>
        <xdr:cNvPr id="138" name="フローチャート: 判断 137"/>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120921</xdr:rowOff>
    </xdr:from>
    <xdr:ext cx="762000" cy="259045"/>
    <xdr:sp macro="" textlink="">
      <xdr:nvSpPr>
        <xdr:cNvPr id="139" name="テキスト ボックス 138"/>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104902</xdr:rowOff>
    </xdr:from>
    <xdr:to>
      <xdr:col>11</xdr:col>
      <xdr:colOff>31750</xdr:colOff>
      <xdr:row>63</xdr:row>
      <xdr:rowOff>119126</xdr:rowOff>
    </xdr:to>
    <xdr:cxnSp macro="">
      <xdr:nvCxnSpPr>
        <xdr:cNvPr id="140" name="直線コネクタ 139"/>
        <xdr:cNvCxnSpPr/>
      </xdr:nvCxnSpPr>
      <xdr:spPr>
        <a:xfrm>
          <a:off x="1447800" y="10563352"/>
          <a:ext cx="889000" cy="3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157734</xdr:rowOff>
    </xdr:from>
    <xdr:to>
      <xdr:col>11</xdr:col>
      <xdr:colOff>82550</xdr:colOff>
      <xdr:row>63</xdr:row>
      <xdr:rowOff>87884</xdr:rowOff>
    </xdr:to>
    <xdr:sp macro="" textlink="">
      <xdr:nvSpPr>
        <xdr:cNvPr id="141" name="フローチャート: 判断 140"/>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98061</xdr:rowOff>
    </xdr:from>
    <xdr:ext cx="762000" cy="259045"/>
    <xdr:sp macro="" textlink="">
      <xdr:nvSpPr>
        <xdr:cNvPr id="142" name="テキスト ボックス 141"/>
        <xdr:cNvSpPr txBox="1"/>
      </xdr:nvSpPr>
      <xdr:spPr>
        <a:xfrm>
          <a:off x="1955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32258</xdr:rowOff>
    </xdr:from>
    <xdr:to>
      <xdr:col>7</xdr:col>
      <xdr:colOff>31750</xdr:colOff>
      <xdr:row>62</xdr:row>
      <xdr:rowOff>133858</xdr:rowOff>
    </xdr:to>
    <xdr:sp macro="" textlink="">
      <xdr:nvSpPr>
        <xdr:cNvPr id="143" name="フローチャート: 判断 142"/>
        <xdr:cNvSpPr/>
      </xdr:nvSpPr>
      <xdr:spPr>
        <a:xfrm>
          <a:off x="1397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118635</xdr:rowOff>
    </xdr:from>
    <xdr:ext cx="762000" cy="259045"/>
    <xdr:sp macro="" textlink="">
      <xdr:nvSpPr>
        <xdr:cNvPr id="144" name="テキスト ボックス 143"/>
        <xdr:cNvSpPr txBox="1"/>
      </xdr:nvSpPr>
      <xdr:spPr>
        <a:xfrm>
          <a:off x="1066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63246</xdr:rowOff>
    </xdr:from>
    <xdr:to>
      <xdr:col>23</xdr:col>
      <xdr:colOff>184150</xdr:colOff>
      <xdr:row>65</xdr:row>
      <xdr:rowOff>164846</xdr:rowOff>
    </xdr:to>
    <xdr:sp macro="" textlink="">
      <xdr:nvSpPr>
        <xdr:cNvPr id="150" name="楕円 149"/>
        <xdr:cNvSpPr/>
      </xdr:nvSpPr>
      <xdr:spPr>
        <a:xfrm>
          <a:off x="49022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35323</xdr:rowOff>
    </xdr:from>
    <xdr:ext cx="762000" cy="259045"/>
    <xdr:sp macro="" textlink="">
      <xdr:nvSpPr>
        <xdr:cNvPr id="151" name="財政構造の弾力性該当値テキスト"/>
        <xdr:cNvSpPr txBox="1"/>
      </xdr:nvSpPr>
      <xdr:spPr>
        <a:xfrm>
          <a:off x="5041900" y="1117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10414</xdr:rowOff>
    </xdr:from>
    <xdr:to>
      <xdr:col>19</xdr:col>
      <xdr:colOff>184150</xdr:colOff>
      <xdr:row>63</xdr:row>
      <xdr:rowOff>112014</xdr:rowOff>
    </xdr:to>
    <xdr:sp macro="" textlink="">
      <xdr:nvSpPr>
        <xdr:cNvPr id="152" name="楕円 151"/>
        <xdr:cNvSpPr/>
      </xdr:nvSpPr>
      <xdr:spPr>
        <a:xfrm>
          <a:off x="4064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122191</xdr:rowOff>
    </xdr:from>
    <xdr:ext cx="736600" cy="259045"/>
    <xdr:sp macro="" textlink="">
      <xdr:nvSpPr>
        <xdr:cNvPr id="153" name="テキスト ボックス 152"/>
        <xdr:cNvSpPr txBox="1"/>
      </xdr:nvSpPr>
      <xdr:spPr>
        <a:xfrm>
          <a:off x="3733800" y="1058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109474</xdr:rowOff>
    </xdr:from>
    <xdr:to>
      <xdr:col>15</xdr:col>
      <xdr:colOff>133350</xdr:colOff>
      <xdr:row>63</xdr:row>
      <xdr:rowOff>39624</xdr:rowOff>
    </xdr:to>
    <xdr:sp macro="" textlink="">
      <xdr:nvSpPr>
        <xdr:cNvPr id="154" name="楕円 153"/>
        <xdr:cNvSpPr/>
      </xdr:nvSpPr>
      <xdr:spPr>
        <a:xfrm>
          <a:off x="3175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49801</xdr:rowOff>
    </xdr:from>
    <xdr:ext cx="762000" cy="259045"/>
    <xdr:sp macro="" textlink="">
      <xdr:nvSpPr>
        <xdr:cNvPr id="155" name="テキスト ボックス 154"/>
        <xdr:cNvSpPr txBox="1"/>
      </xdr:nvSpPr>
      <xdr:spPr>
        <a:xfrm>
          <a:off x="2844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68326</xdr:rowOff>
    </xdr:from>
    <xdr:to>
      <xdr:col>11</xdr:col>
      <xdr:colOff>82550</xdr:colOff>
      <xdr:row>63</xdr:row>
      <xdr:rowOff>169926</xdr:rowOff>
    </xdr:to>
    <xdr:sp macro="" textlink="">
      <xdr:nvSpPr>
        <xdr:cNvPr id="156" name="楕円 155"/>
        <xdr:cNvSpPr/>
      </xdr:nvSpPr>
      <xdr:spPr>
        <a:xfrm>
          <a:off x="2286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154703</xdr:rowOff>
    </xdr:from>
    <xdr:ext cx="762000" cy="259045"/>
    <xdr:sp macro="" textlink="">
      <xdr:nvSpPr>
        <xdr:cNvPr id="157" name="テキスト ボックス 156"/>
        <xdr:cNvSpPr txBox="1"/>
      </xdr:nvSpPr>
      <xdr:spPr>
        <a:xfrm>
          <a:off x="1955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54102</xdr:rowOff>
    </xdr:from>
    <xdr:to>
      <xdr:col>7</xdr:col>
      <xdr:colOff>31750</xdr:colOff>
      <xdr:row>61</xdr:row>
      <xdr:rowOff>155702</xdr:rowOff>
    </xdr:to>
    <xdr:sp macro="" textlink="">
      <xdr:nvSpPr>
        <xdr:cNvPr id="158" name="楕円 157"/>
        <xdr:cNvSpPr/>
      </xdr:nvSpPr>
      <xdr:spPr>
        <a:xfrm>
          <a:off x="1397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165879</xdr:rowOff>
    </xdr:from>
    <xdr:ext cx="762000" cy="259045"/>
    <xdr:sp macro="" textlink="">
      <xdr:nvSpPr>
        <xdr:cNvPr id="159" name="テキスト ボックス 158"/>
        <xdr:cNvSpPr txBox="1"/>
      </xdr:nvSpPr>
      <xdr:spPr>
        <a:xfrm>
          <a:off x="1066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[179,707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ea"/>
              <a:ea typeface="+mn-ea"/>
              <a:cs typeface="+mn-cs"/>
            </a:rPr>
            <a:t>類似団体平均を下回っているが、人件費の削減による臨時職員の増加や委託業務の増などにより物件費は高い水準にあるため、引き続き事務事業の見直しとコストの縮減を図り、経費の削減に努める。</a:t>
          </a:r>
          <a:endParaRPr lang="ja-JP" altLang="ja-JP" sz="1400">
            <a:effectLst/>
            <a:latin typeface="+mn-ea"/>
            <a:ea typeface="+mn-ea"/>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60699</xdr:rowOff>
    </xdr:from>
    <xdr:to>
      <xdr:col>23</xdr:col>
      <xdr:colOff>133350</xdr:colOff>
      <xdr:row>90</xdr:row>
      <xdr:rowOff>24833</xdr:rowOff>
    </xdr:to>
    <xdr:cxnSp macro="">
      <xdr:nvCxnSpPr>
        <xdr:cNvPr id="189" name="直線コネクタ 188"/>
        <xdr:cNvCxnSpPr/>
      </xdr:nvCxnSpPr>
      <xdr:spPr>
        <a:xfrm flipV="1">
          <a:off x="4953000" y="13948149"/>
          <a:ext cx="0" cy="1507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168360</xdr:rowOff>
    </xdr:from>
    <xdr:ext cx="762000" cy="259045"/>
    <xdr:sp macro="" textlink="">
      <xdr:nvSpPr>
        <xdr:cNvPr id="190" name="人件費・物件費等の状況最小値テキスト"/>
        <xdr:cNvSpPr txBox="1"/>
      </xdr:nvSpPr>
      <xdr:spPr>
        <a:xfrm>
          <a:off x="5041900" y="1542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24833</xdr:rowOff>
    </xdr:from>
    <xdr:to>
      <xdr:col>24</xdr:col>
      <xdr:colOff>12700</xdr:colOff>
      <xdr:row>90</xdr:row>
      <xdr:rowOff>24833</xdr:rowOff>
    </xdr:to>
    <xdr:cxnSp macro="">
      <xdr:nvCxnSpPr>
        <xdr:cNvPr id="191" name="直線コネクタ 190"/>
        <xdr:cNvCxnSpPr/>
      </xdr:nvCxnSpPr>
      <xdr:spPr>
        <a:xfrm>
          <a:off x="4864100" y="15455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147076</xdr:rowOff>
    </xdr:from>
    <xdr:ext cx="762000" cy="259045"/>
    <xdr:sp macro="" textlink="">
      <xdr:nvSpPr>
        <xdr:cNvPr id="192" name="人件費・物件費等の状況最大値テキスト"/>
        <xdr:cNvSpPr txBox="1"/>
      </xdr:nvSpPr>
      <xdr:spPr>
        <a:xfrm>
          <a:off x="5041900" y="1369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60699</xdr:rowOff>
    </xdr:from>
    <xdr:to>
      <xdr:col>24</xdr:col>
      <xdr:colOff>12700</xdr:colOff>
      <xdr:row>81</xdr:row>
      <xdr:rowOff>60699</xdr:rowOff>
    </xdr:to>
    <xdr:cxnSp macro="">
      <xdr:nvCxnSpPr>
        <xdr:cNvPr id="193" name="直線コネクタ 192"/>
        <xdr:cNvCxnSpPr/>
      </xdr:nvCxnSpPr>
      <xdr:spPr>
        <a:xfrm>
          <a:off x="4864100" y="13948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38484</xdr:rowOff>
    </xdr:from>
    <xdr:to>
      <xdr:col>23</xdr:col>
      <xdr:colOff>133350</xdr:colOff>
      <xdr:row>82</xdr:row>
      <xdr:rowOff>62322</xdr:rowOff>
    </xdr:to>
    <xdr:cxnSp macro="">
      <xdr:nvCxnSpPr>
        <xdr:cNvPr id="194" name="直線コネクタ 193"/>
        <xdr:cNvCxnSpPr/>
      </xdr:nvCxnSpPr>
      <xdr:spPr>
        <a:xfrm>
          <a:off x="4114800" y="14097384"/>
          <a:ext cx="838200" cy="2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16980</xdr:rowOff>
    </xdr:from>
    <xdr:ext cx="762000" cy="259045"/>
    <xdr:sp macro="" textlink="">
      <xdr:nvSpPr>
        <xdr:cNvPr id="195" name="人件費・物件費等の状況平均値テキスト"/>
        <xdr:cNvSpPr txBox="1"/>
      </xdr:nvSpPr>
      <xdr:spPr>
        <a:xfrm>
          <a:off x="5041900" y="14247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44903</xdr:rowOff>
    </xdr:from>
    <xdr:to>
      <xdr:col>23</xdr:col>
      <xdr:colOff>184150</xdr:colOff>
      <xdr:row>83</xdr:row>
      <xdr:rowOff>146503</xdr:rowOff>
    </xdr:to>
    <xdr:sp macro="" textlink="">
      <xdr:nvSpPr>
        <xdr:cNvPr id="196" name="フローチャート: 判断 195"/>
        <xdr:cNvSpPr/>
      </xdr:nvSpPr>
      <xdr:spPr>
        <a:xfrm>
          <a:off x="4902200" y="1427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34516</xdr:rowOff>
    </xdr:from>
    <xdr:to>
      <xdr:col>19</xdr:col>
      <xdr:colOff>133350</xdr:colOff>
      <xdr:row>82</xdr:row>
      <xdr:rowOff>38484</xdr:rowOff>
    </xdr:to>
    <xdr:cxnSp macro="">
      <xdr:nvCxnSpPr>
        <xdr:cNvPr id="197" name="直線コネクタ 196"/>
        <xdr:cNvCxnSpPr/>
      </xdr:nvCxnSpPr>
      <xdr:spPr>
        <a:xfrm>
          <a:off x="3225800" y="14093416"/>
          <a:ext cx="889000" cy="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18903</xdr:rowOff>
    </xdr:from>
    <xdr:to>
      <xdr:col>19</xdr:col>
      <xdr:colOff>184150</xdr:colOff>
      <xdr:row>83</xdr:row>
      <xdr:rowOff>120503</xdr:rowOff>
    </xdr:to>
    <xdr:sp macro="" textlink="">
      <xdr:nvSpPr>
        <xdr:cNvPr id="198" name="フローチャート: 判断 197"/>
        <xdr:cNvSpPr/>
      </xdr:nvSpPr>
      <xdr:spPr>
        <a:xfrm>
          <a:off x="4064000" y="1424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105280</xdr:rowOff>
    </xdr:from>
    <xdr:ext cx="736600" cy="259045"/>
    <xdr:sp macro="" textlink="">
      <xdr:nvSpPr>
        <xdr:cNvPr id="199" name="テキスト ボックス 198"/>
        <xdr:cNvSpPr txBox="1"/>
      </xdr:nvSpPr>
      <xdr:spPr>
        <a:xfrm>
          <a:off x="3733800" y="14335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34516</xdr:rowOff>
    </xdr:from>
    <xdr:to>
      <xdr:col>15</xdr:col>
      <xdr:colOff>82550</xdr:colOff>
      <xdr:row>82</xdr:row>
      <xdr:rowOff>59136</xdr:rowOff>
    </xdr:to>
    <xdr:cxnSp macro="">
      <xdr:nvCxnSpPr>
        <xdr:cNvPr id="200" name="直線コネクタ 199"/>
        <xdr:cNvCxnSpPr/>
      </xdr:nvCxnSpPr>
      <xdr:spPr>
        <a:xfrm flipV="1">
          <a:off x="2336800" y="14093416"/>
          <a:ext cx="889000" cy="2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14066</xdr:rowOff>
    </xdr:from>
    <xdr:to>
      <xdr:col>15</xdr:col>
      <xdr:colOff>133350</xdr:colOff>
      <xdr:row>83</xdr:row>
      <xdr:rowOff>115666</xdr:rowOff>
    </xdr:to>
    <xdr:sp macro="" textlink="">
      <xdr:nvSpPr>
        <xdr:cNvPr id="201" name="フローチャート: 判断 200"/>
        <xdr:cNvSpPr/>
      </xdr:nvSpPr>
      <xdr:spPr>
        <a:xfrm>
          <a:off x="3175000" y="142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100443</xdr:rowOff>
    </xdr:from>
    <xdr:ext cx="762000" cy="259045"/>
    <xdr:sp macro="" textlink="">
      <xdr:nvSpPr>
        <xdr:cNvPr id="202" name="テキスト ボックス 201"/>
        <xdr:cNvSpPr txBox="1"/>
      </xdr:nvSpPr>
      <xdr:spPr>
        <a:xfrm>
          <a:off x="2844800" y="1433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47430</xdr:rowOff>
    </xdr:from>
    <xdr:to>
      <xdr:col>11</xdr:col>
      <xdr:colOff>31750</xdr:colOff>
      <xdr:row>82</xdr:row>
      <xdr:rowOff>59136</xdr:rowOff>
    </xdr:to>
    <xdr:cxnSp macro="">
      <xdr:nvCxnSpPr>
        <xdr:cNvPr id="203" name="直線コネクタ 202"/>
        <xdr:cNvCxnSpPr/>
      </xdr:nvCxnSpPr>
      <xdr:spPr>
        <a:xfrm>
          <a:off x="1447800" y="14106330"/>
          <a:ext cx="889000" cy="1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28363</xdr:rowOff>
    </xdr:from>
    <xdr:to>
      <xdr:col>11</xdr:col>
      <xdr:colOff>82550</xdr:colOff>
      <xdr:row>83</xdr:row>
      <xdr:rowOff>129963</xdr:rowOff>
    </xdr:to>
    <xdr:sp macro="" textlink="">
      <xdr:nvSpPr>
        <xdr:cNvPr id="204" name="フローチャート: 判断 203"/>
        <xdr:cNvSpPr/>
      </xdr:nvSpPr>
      <xdr:spPr>
        <a:xfrm>
          <a:off x="2286000" y="142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114740</xdr:rowOff>
    </xdr:from>
    <xdr:ext cx="762000" cy="259045"/>
    <xdr:sp macro="" textlink="">
      <xdr:nvSpPr>
        <xdr:cNvPr id="205" name="テキスト ボックス 204"/>
        <xdr:cNvSpPr txBox="1"/>
      </xdr:nvSpPr>
      <xdr:spPr>
        <a:xfrm>
          <a:off x="1955800" y="1434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164244</xdr:rowOff>
    </xdr:from>
    <xdr:to>
      <xdr:col>7</xdr:col>
      <xdr:colOff>31750</xdr:colOff>
      <xdr:row>83</xdr:row>
      <xdr:rowOff>94394</xdr:rowOff>
    </xdr:to>
    <xdr:sp macro="" textlink="">
      <xdr:nvSpPr>
        <xdr:cNvPr id="206" name="フローチャート: 判断 205"/>
        <xdr:cNvSpPr/>
      </xdr:nvSpPr>
      <xdr:spPr>
        <a:xfrm>
          <a:off x="1397000" y="1422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79171</xdr:rowOff>
    </xdr:from>
    <xdr:ext cx="762000" cy="259045"/>
    <xdr:sp macro="" textlink="">
      <xdr:nvSpPr>
        <xdr:cNvPr id="207" name="テキスト ボックス 206"/>
        <xdr:cNvSpPr txBox="1"/>
      </xdr:nvSpPr>
      <xdr:spPr>
        <a:xfrm>
          <a:off x="1066800" y="143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11522</xdr:rowOff>
    </xdr:from>
    <xdr:to>
      <xdr:col>23</xdr:col>
      <xdr:colOff>184150</xdr:colOff>
      <xdr:row>82</xdr:row>
      <xdr:rowOff>113122</xdr:rowOff>
    </xdr:to>
    <xdr:sp macro="" textlink="">
      <xdr:nvSpPr>
        <xdr:cNvPr id="213" name="楕円 212"/>
        <xdr:cNvSpPr/>
      </xdr:nvSpPr>
      <xdr:spPr>
        <a:xfrm>
          <a:off x="4902200" y="140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28049</xdr:rowOff>
    </xdr:from>
    <xdr:ext cx="762000" cy="259045"/>
    <xdr:sp macro="" textlink="">
      <xdr:nvSpPr>
        <xdr:cNvPr id="214" name="人件費・物件費等の状況該当値テキスト"/>
        <xdr:cNvSpPr txBox="1"/>
      </xdr:nvSpPr>
      <xdr:spPr>
        <a:xfrm>
          <a:off x="5041900" y="139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159134</xdr:rowOff>
    </xdr:from>
    <xdr:to>
      <xdr:col>19</xdr:col>
      <xdr:colOff>184150</xdr:colOff>
      <xdr:row>82</xdr:row>
      <xdr:rowOff>89284</xdr:rowOff>
    </xdr:to>
    <xdr:sp macro="" textlink="">
      <xdr:nvSpPr>
        <xdr:cNvPr id="215" name="楕円 214"/>
        <xdr:cNvSpPr/>
      </xdr:nvSpPr>
      <xdr:spPr>
        <a:xfrm>
          <a:off x="4064000" y="1404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99461</xdr:rowOff>
    </xdr:from>
    <xdr:ext cx="736600" cy="259045"/>
    <xdr:sp macro="" textlink="">
      <xdr:nvSpPr>
        <xdr:cNvPr id="216" name="テキスト ボックス 215"/>
        <xdr:cNvSpPr txBox="1"/>
      </xdr:nvSpPr>
      <xdr:spPr>
        <a:xfrm>
          <a:off x="3733800" y="13815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155166</xdr:rowOff>
    </xdr:from>
    <xdr:to>
      <xdr:col>15</xdr:col>
      <xdr:colOff>133350</xdr:colOff>
      <xdr:row>82</xdr:row>
      <xdr:rowOff>85316</xdr:rowOff>
    </xdr:to>
    <xdr:sp macro="" textlink="">
      <xdr:nvSpPr>
        <xdr:cNvPr id="217" name="楕円 216"/>
        <xdr:cNvSpPr/>
      </xdr:nvSpPr>
      <xdr:spPr>
        <a:xfrm>
          <a:off x="3175000" y="1404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95493</xdr:rowOff>
    </xdr:from>
    <xdr:ext cx="762000" cy="259045"/>
    <xdr:sp macro="" textlink="">
      <xdr:nvSpPr>
        <xdr:cNvPr id="218" name="テキスト ボックス 217"/>
        <xdr:cNvSpPr txBox="1"/>
      </xdr:nvSpPr>
      <xdr:spPr>
        <a:xfrm>
          <a:off x="2844800" y="1381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8336</xdr:rowOff>
    </xdr:from>
    <xdr:to>
      <xdr:col>11</xdr:col>
      <xdr:colOff>82550</xdr:colOff>
      <xdr:row>82</xdr:row>
      <xdr:rowOff>109936</xdr:rowOff>
    </xdr:to>
    <xdr:sp macro="" textlink="">
      <xdr:nvSpPr>
        <xdr:cNvPr id="219" name="楕円 218"/>
        <xdr:cNvSpPr/>
      </xdr:nvSpPr>
      <xdr:spPr>
        <a:xfrm>
          <a:off x="2286000" y="1406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120113</xdr:rowOff>
    </xdr:from>
    <xdr:ext cx="762000" cy="259045"/>
    <xdr:sp macro="" textlink="">
      <xdr:nvSpPr>
        <xdr:cNvPr id="220" name="テキスト ボックス 219"/>
        <xdr:cNvSpPr txBox="1"/>
      </xdr:nvSpPr>
      <xdr:spPr>
        <a:xfrm>
          <a:off x="1955800" y="1383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168080</xdr:rowOff>
    </xdr:from>
    <xdr:to>
      <xdr:col>7</xdr:col>
      <xdr:colOff>31750</xdr:colOff>
      <xdr:row>82</xdr:row>
      <xdr:rowOff>98230</xdr:rowOff>
    </xdr:to>
    <xdr:sp macro="" textlink="">
      <xdr:nvSpPr>
        <xdr:cNvPr id="221" name="楕円 220"/>
        <xdr:cNvSpPr/>
      </xdr:nvSpPr>
      <xdr:spPr>
        <a:xfrm>
          <a:off x="1397000" y="1405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108407</xdr:rowOff>
    </xdr:from>
    <xdr:ext cx="762000" cy="259045"/>
    <xdr:sp macro="" textlink="">
      <xdr:nvSpPr>
        <xdr:cNvPr id="222" name="テキスト ボックス 221"/>
        <xdr:cNvSpPr txBox="1"/>
      </xdr:nvSpPr>
      <xdr:spPr>
        <a:xfrm>
          <a:off x="1066800" y="1382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類似団体内では低い水準にある。職能や能力、実績が反映できる給与制度を構築し、給与の適正化に努める。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89</xdr:row>
      <xdr:rowOff>23888</xdr:rowOff>
    </xdr:to>
    <xdr:cxnSp macro="">
      <xdr:nvCxnSpPr>
        <xdr:cNvPr id="253" name="直線コネクタ 252"/>
        <xdr:cNvCxnSpPr/>
      </xdr:nvCxnSpPr>
      <xdr:spPr>
        <a:xfrm flipV="1">
          <a:off x="17018000" y="1395004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167415</xdr:rowOff>
    </xdr:from>
    <xdr:ext cx="762000" cy="259045"/>
    <xdr:sp macro="" textlink="">
      <xdr:nvSpPr>
        <xdr:cNvPr id="254" name="給与水準   （国との比較）最小値テキスト"/>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23888</xdr:rowOff>
    </xdr:from>
    <xdr:to>
      <xdr:col>81</xdr:col>
      <xdr:colOff>133350</xdr:colOff>
      <xdr:row>89</xdr:row>
      <xdr:rowOff>23888</xdr:rowOff>
    </xdr:to>
    <xdr:cxnSp macro="">
      <xdr:nvCxnSpPr>
        <xdr:cNvPr id="255" name="直線コネクタ 254"/>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18445</xdr:rowOff>
    </xdr:from>
    <xdr:to>
      <xdr:col>81</xdr:col>
      <xdr:colOff>44450</xdr:colOff>
      <xdr:row>83</xdr:row>
      <xdr:rowOff>18445</xdr:rowOff>
    </xdr:to>
    <xdr:cxnSp macro="">
      <xdr:nvCxnSpPr>
        <xdr:cNvPr id="258" name="直線コネクタ 257"/>
        <xdr:cNvCxnSpPr/>
      </xdr:nvCxnSpPr>
      <xdr:spPr>
        <a:xfrm>
          <a:off x="16179800" y="142487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113893</xdr:rowOff>
    </xdr:from>
    <xdr:ext cx="762000" cy="259045"/>
    <xdr:sp macro="" textlink="">
      <xdr:nvSpPr>
        <xdr:cNvPr id="259" name="給与水準   （国との比較）平均値テキスト"/>
        <xdr:cNvSpPr txBox="1"/>
      </xdr:nvSpPr>
      <xdr:spPr>
        <a:xfrm>
          <a:off x="17106900" y="1468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60" name="フローチャート: 判断 259"/>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6955</xdr:rowOff>
    </xdr:from>
    <xdr:to>
      <xdr:col>77</xdr:col>
      <xdr:colOff>44450</xdr:colOff>
      <xdr:row>83</xdr:row>
      <xdr:rowOff>18445</xdr:rowOff>
    </xdr:to>
    <xdr:cxnSp macro="">
      <xdr:nvCxnSpPr>
        <xdr:cNvPr id="261" name="直線コネクタ 260"/>
        <xdr:cNvCxnSpPr/>
      </xdr:nvCxnSpPr>
      <xdr:spPr>
        <a:xfrm>
          <a:off x="15290800" y="142373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2" name="フローチャート: 判断 261"/>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63" name="テキスト ボックス 262"/>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6955</xdr:rowOff>
    </xdr:from>
    <xdr:to>
      <xdr:col>72</xdr:col>
      <xdr:colOff>203200</xdr:colOff>
      <xdr:row>83</xdr:row>
      <xdr:rowOff>41427</xdr:rowOff>
    </xdr:to>
    <xdr:cxnSp macro="">
      <xdr:nvCxnSpPr>
        <xdr:cNvPr id="264" name="直線コネクタ 263"/>
        <xdr:cNvCxnSpPr/>
      </xdr:nvCxnSpPr>
      <xdr:spPr>
        <a:xfrm flipV="1">
          <a:off x="14401800" y="1423730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4838</xdr:rowOff>
    </xdr:from>
    <xdr:to>
      <xdr:col>73</xdr:col>
      <xdr:colOff>44450</xdr:colOff>
      <xdr:row>86</xdr:row>
      <xdr:rowOff>106438</xdr:rowOff>
    </xdr:to>
    <xdr:sp macro="" textlink="">
      <xdr:nvSpPr>
        <xdr:cNvPr id="265" name="フローチャート: 判断 264"/>
        <xdr:cNvSpPr/>
      </xdr:nvSpPr>
      <xdr:spPr>
        <a:xfrm>
          <a:off x="15240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91215</xdr:rowOff>
    </xdr:from>
    <xdr:ext cx="762000" cy="259045"/>
    <xdr:sp macro="" textlink="">
      <xdr:nvSpPr>
        <xdr:cNvPr id="266" name="テキスト ボックス 265"/>
        <xdr:cNvSpPr txBox="1"/>
      </xdr:nvSpPr>
      <xdr:spPr>
        <a:xfrm>
          <a:off x="14909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41427</xdr:rowOff>
    </xdr:from>
    <xdr:to>
      <xdr:col>68</xdr:col>
      <xdr:colOff>152400</xdr:colOff>
      <xdr:row>83</xdr:row>
      <xdr:rowOff>144841</xdr:rowOff>
    </xdr:to>
    <xdr:cxnSp macro="">
      <xdr:nvCxnSpPr>
        <xdr:cNvPr id="267" name="直線コネクタ 266"/>
        <xdr:cNvCxnSpPr/>
      </xdr:nvCxnSpPr>
      <xdr:spPr>
        <a:xfrm flipV="1">
          <a:off x="13512800" y="1427177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8" name="フローチャート: 判断 267"/>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91215</xdr:rowOff>
    </xdr:from>
    <xdr:ext cx="762000" cy="259045"/>
    <xdr:sp macro="" textlink="">
      <xdr:nvSpPr>
        <xdr:cNvPr id="269" name="テキスト ボックス 268"/>
        <xdr:cNvSpPr txBox="1"/>
      </xdr:nvSpPr>
      <xdr:spPr>
        <a:xfrm>
          <a:off x="14020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0" name="フローチャート: 判断 269"/>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71" name="テキスト ボックス 270"/>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139095</xdr:rowOff>
    </xdr:from>
    <xdr:to>
      <xdr:col>81</xdr:col>
      <xdr:colOff>95250</xdr:colOff>
      <xdr:row>83</xdr:row>
      <xdr:rowOff>69245</xdr:rowOff>
    </xdr:to>
    <xdr:sp macro="" textlink="">
      <xdr:nvSpPr>
        <xdr:cNvPr id="277" name="楕円 276"/>
        <xdr:cNvSpPr/>
      </xdr:nvSpPr>
      <xdr:spPr>
        <a:xfrm>
          <a:off x="169672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155622</xdr:rowOff>
    </xdr:from>
    <xdr:ext cx="762000" cy="259045"/>
    <xdr:sp macro="" textlink="">
      <xdr:nvSpPr>
        <xdr:cNvPr id="278" name="給与水準   （国との比較）該当値テキスト"/>
        <xdr:cNvSpPr txBox="1"/>
      </xdr:nvSpPr>
      <xdr:spPr>
        <a:xfrm>
          <a:off x="17106900" y="1404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139095</xdr:rowOff>
    </xdr:from>
    <xdr:to>
      <xdr:col>77</xdr:col>
      <xdr:colOff>95250</xdr:colOff>
      <xdr:row>83</xdr:row>
      <xdr:rowOff>69245</xdr:rowOff>
    </xdr:to>
    <xdr:sp macro="" textlink="">
      <xdr:nvSpPr>
        <xdr:cNvPr id="279" name="楕円 278"/>
        <xdr:cNvSpPr/>
      </xdr:nvSpPr>
      <xdr:spPr>
        <a:xfrm>
          <a:off x="161290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79422</xdr:rowOff>
    </xdr:from>
    <xdr:ext cx="736600" cy="259045"/>
    <xdr:sp macro="" textlink="">
      <xdr:nvSpPr>
        <xdr:cNvPr id="280" name="テキスト ボックス 279"/>
        <xdr:cNvSpPr txBox="1"/>
      </xdr:nvSpPr>
      <xdr:spPr>
        <a:xfrm>
          <a:off x="15798800" y="13966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127605</xdr:rowOff>
    </xdr:from>
    <xdr:to>
      <xdr:col>73</xdr:col>
      <xdr:colOff>44450</xdr:colOff>
      <xdr:row>83</xdr:row>
      <xdr:rowOff>57755</xdr:rowOff>
    </xdr:to>
    <xdr:sp macro="" textlink="">
      <xdr:nvSpPr>
        <xdr:cNvPr id="281" name="楕円 280"/>
        <xdr:cNvSpPr/>
      </xdr:nvSpPr>
      <xdr:spPr>
        <a:xfrm>
          <a:off x="15240000" y="141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67932</xdr:rowOff>
    </xdr:from>
    <xdr:ext cx="762000" cy="259045"/>
    <xdr:sp macro="" textlink="">
      <xdr:nvSpPr>
        <xdr:cNvPr id="282" name="テキスト ボックス 281"/>
        <xdr:cNvSpPr txBox="1"/>
      </xdr:nvSpPr>
      <xdr:spPr>
        <a:xfrm>
          <a:off x="14909800" y="1395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162077</xdr:rowOff>
    </xdr:from>
    <xdr:to>
      <xdr:col>68</xdr:col>
      <xdr:colOff>203200</xdr:colOff>
      <xdr:row>83</xdr:row>
      <xdr:rowOff>92227</xdr:rowOff>
    </xdr:to>
    <xdr:sp macro="" textlink="">
      <xdr:nvSpPr>
        <xdr:cNvPr id="283" name="楕円 282"/>
        <xdr:cNvSpPr/>
      </xdr:nvSpPr>
      <xdr:spPr>
        <a:xfrm>
          <a:off x="143510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102404</xdr:rowOff>
    </xdr:from>
    <xdr:ext cx="762000" cy="259045"/>
    <xdr:sp macro="" textlink="">
      <xdr:nvSpPr>
        <xdr:cNvPr id="284" name="テキスト ボックス 283"/>
        <xdr:cNvSpPr txBox="1"/>
      </xdr:nvSpPr>
      <xdr:spPr>
        <a:xfrm>
          <a:off x="14020800" y="1398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94041</xdr:rowOff>
    </xdr:from>
    <xdr:to>
      <xdr:col>64</xdr:col>
      <xdr:colOff>152400</xdr:colOff>
      <xdr:row>84</xdr:row>
      <xdr:rowOff>24191</xdr:rowOff>
    </xdr:to>
    <xdr:sp macro="" textlink="">
      <xdr:nvSpPr>
        <xdr:cNvPr id="285" name="楕円 284"/>
        <xdr:cNvSpPr/>
      </xdr:nvSpPr>
      <xdr:spPr>
        <a:xfrm>
          <a:off x="13462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34368</xdr:rowOff>
    </xdr:from>
    <xdr:ext cx="762000" cy="259045"/>
    <xdr:sp macro="" textlink="">
      <xdr:nvSpPr>
        <xdr:cNvPr id="286" name="テキスト ボックス 285"/>
        <xdr:cNvSpPr txBox="1"/>
      </xdr:nvSpPr>
      <xdr:spPr>
        <a:xfrm>
          <a:off x="13131800" y="1409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類似団体平均を下回る職員数となっている。新規採用の抑制により職員削減を行っているところであるが、人口の減少に伴い横ばい状態である。業務の効率化、見直しにより、より適正な人員管理に努める。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131223</xdr:rowOff>
    </xdr:from>
    <xdr:to>
      <xdr:col>81</xdr:col>
      <xdr:colOff>44450</xdr:colOff>
      <xdr:row>66</xdr:row>
      <xdr:rowOff>13780</xdr:rowOff>
    </xdr:to>
    <xdr:cxnSp macro="">
      <xdr:nvCxnSpPr>
        <xdr:cNvPr id="312" name="直線コネクタ 311"/>
        <xdr:cNvCxnSpPr/>
      </xdr:nvCxnSpPr>
      <xdr:spPr>
        <a:xfrm flipV="1">
          <a:off x="17018000" y="10075323"/>
          <a:ext cx="0" cy="1254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157307</xdr:rowOff>
    </xdr:from>
    <xdr:ext cx="762000" cy="259045"/>
    <xdr:sp macro="" textlink="">
      <xdr:nvSpPr>
        <xdr:cNvPr id="313" name="定員管理の状況最小値テキスト"/>
        <xdr:cNvSpPr txBox="1"/>
      </xdr:nvSpPr>
      <xdr:spPr>
        <a:xfrm>
          <a:off x="17106900" y="1130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13780</xdr:rowOff>
    </xdr:from>
    <xdr:to>
      <xdr:col>81</xdr:col>
      <xdr:colOff>133350</xdr:colOff>
      <xdr:row>66</xdr:row>
      <xdr:rowOff>13780</xdr:rowOff>
    </xdr:to>
    <xdr:cxnSp macro="">
      <xdr:nvCxnSpPr>
        <xdr:cNvPr id="314" name="直線コネクタ 313"/>
        <xdr:cNvCxnSpPr/>
      </xdr:nvCxnSpPr>
      <xdr:spPr>
        <a:xfrm>
          <a:off x="16929100" y="1132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46150</xdr:rowOff>
    </xdr:from>
    <xdr:ext cx="762000" cy="259045"/>
    <xdr:sp macro="" textlink="">
      <xdr:nvSpPr>
        <xdr:cNvPr id="315" name="定員管理の状況最大値テキスト"/>
        <xdr:cNvSpPr txBox="1"/>
      </xdr:nvSpPr>
      <xdr:spPr>
        <a:xfrm>
          <a:off x="17106900" y="981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131223</xdr:rowOff>
    </xdr:from>
    <xdr:to>
      <xdr:col>81</xdr:col>
      <xdr:colOff>133350</xdr:colOff>
      <xdr:row>58</xdr:row>
      <xdr:rowOff>131223</xdr:rowOff>
    </xdr:to>
    <xdr:cxnSp macro="">
      <xdr:nvCxnSpPr>
        <xdr:cNvPr id="316" name="直線コネクタ 315"/>
        <xdr:cNvCxnSpPr/>
      </xdr:nvCxnSpPr>
      <xdr:spPr>
        <a:xfrm>
          <a:off x="16929100" y="1007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170910</xdr:rowOff>
    </xdr:from>
    <xdr:to>
      <xdr:col>81</xdr:col>
      <xdr:colOff>44450</xdr:colOff>
      <xdr:row>60</xdr:row>
      <xdr:rowOff>7906</xdr:rowOff>
    </xdr:to>
    <xdr:cxnSp macro="">
      <xdr:nvCxnSpPr>
        <xdr:cNvPr id="317" name="直線コネクタ 316"/>
        <xdr:cNvCxnSpPr/>
      </xdr:nvCxnSpPr>
      <xdr:spPr>
        <a:xfrm>
          <a:off x="16179800" y="10286460"/>
          <a:ext cx="8382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20273</xdr:rowOff>
    </xdr:from>
    <xdr:ext cx="762000" cy="259045"/>
    <xdr:sp macro="" textlink="">
      <xdr:nvSpPr>
        <xdr:cNvPr id="318" name="定員管理の状況平均値テキスト"/>
        <xdr:cNvSpPr txBox="1"/>
      </xdr:nvSpPr>
      <xdr:spPr>
        <a:xfrm>
          <a:off x="17106900" y="10307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48196</xdr:rowOff>
    </xdr:from>
    <xdr:to>
      <xdr:col>81</xdr:col>
      <xdr:colOff>95250</xdr:colOff>
      <xdr:row>60</xdr:row>
      <xdr:rowOff>149796</xdr:rowOff>
    </xdr:to>
    <xdr:sp macro="" textlink="">
      <xdr:nvSpPr>
        <xdr:cNvPr id="319" name="フローチャート: 判断 318"/>
        <xdr:cNvSpPr/>
      </xdr:nvSpPr>
      <xdr:spPr>
        <a:xfrm>
          <a:off x="169672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138938</xdr:rowOff>
    </xdr:from>
    <xdr:to>
      <xdr:col>77</xdr:col>
      <xdr:colOff>44450</xdr:colOff>
      <xdr:row>59</xdr:row>
      <xdr:rowOff>170910</xdr:rowOff>
    </xdr:to>
    <xdr:cxnSp macro="">
      <xdr:nvCxnSpPr>
        <xdr:cNvPr id="320" name="直線コネクタ 319"/>
        <xdr:cNvCxnSpPr/>
      </xdr:nvCxnSpPr>
      <xdr:spPr>
        <a:xfrm>
          <a:off x="15290800" y="10254488"/>
          <a:ext cx="889000" cy="3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4763</xdr:rowOff>
    </xdr:from>
    <xdr:to>
      <xdr:col>77</xdr:col>
      <xdr:colOff>95250</xdr:colOff>
      <xdr:row>60</xdr:row>
      <xdr:rowOff>106363</xdr:rowOff>
    </xdr:to>
    <xdr:sp macro="" textlink="">
      <xdr:nvSpPr>
        <xdr:cNvPr id="321" name="フローチャート: 判断 320"/>
        <xdr:cNvSpPr/>
      </xdr:nvSpPr>
      <xdr:spPr>
        <a:xfrm>
          <a:off x="16129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91140</xdr:rowOff>
    </xdr:from>
    <xdr:ext cx="736600" cy="259045"/>
    <xdr:sp macro="" textlink="">
      <xdr:nvSpPr>
        <xdr:cNvPr id="322" name="テキスト ボックス 321"/>
        <xdr:cNvSpPr txBox="1"/>
      </xdr:nvSpPr>
      <xdr:spPr>
        <a:xfrm>
          <a:off x="15798800" y="10378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124460</xdr:rowOff>
    </xdr:from>
    <xdr:to>
      <xdr:col>72</xdr:col>
      <xdr:colOff>203200</xdr:colOff>
      <xdr:row>59</xdr:row>
      <xdr:rowOff>138938</xdr:rowOff>
    </xdr:to>
    <xdr:cxnSp macro="">
      <xdr:nvCxnSpPr>
        <xdr:cNvPr id="323" name="直線コネクタ 322"/>
        <xdr:cNvCxnSpPr/>
      </xdr:nvCxnSpPr>
      <xdr:spPr>
        <a:xfrm>
          <a:off x="14401800" y="1024001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540</xdr:rowOff>
    </xdr:from>
    <xdr:to>
      <xdr:col>73</xdr:col>
      <xdr:colOff>44450</xdr:colOff>
      <xdr:row>60</xdr:row>
      <xdr:rowOff>102140</xdr:rowOff>
    </xdr:to>
    <xdr:sp macro="" textlink="">
      <xdr:nvSpPr>
        <xdr:cNvPr id="324" name="フローチャート: 判断 323"/>
        <xdr:cNvSpPr/>
      </xdr:nvSpPr>
      <xdr:spPr>
        <a:xfrm>
          <a:off x="15240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86917</xdr:rowOff>
    </xdr:from>
    <xdr:ext cx="762000" cy="259045"/>
    <xdr:sp macro="" textlink="">
      <xdr:nvSpPr>
        <xdr:cNvPr id="325" name="テキスト ボックス 324"/>
        <xdr:cNvSpPr txBox="1"/>
      </xdr:nvSpPr>
      <xdr:spPr>
        <a:xfrm>
          <a:off x="14909800" y="103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94900</xdr:rowOff>
    </xdr:from>
    <xdr:to>
      <xdr:col>68</xdr:col>
      <xdr:colOff>152400</xdr:colOff>
      <xdr:row>59</xdr:row>
      <xdr:rowOff>124460</xdr:rowOff>
    </xdr:to>
    <xdr:cxnSp macro="">
      <xdr:nvCxnSpPr>
        <xdr:cNvPr id="326" name="直線コネクタ 325"/>
        <xdr:cNvCxnSpPr/>
      </xdr:nvCxnSpPr>
      <xdr:spPr>
        <a:xfrm>
          <a:off x="13512800" y="10210450"/>
          <a:ext cx="889000" cy="2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11399</xdr:rowOff>
    </xdr:from>
    <xdr:to>
      <xdr:col>68</xdr:col>
      <xdr:colOff>203200</xdr:colOff>
      <xdr:row>60</xdr:row>
      <xdr:rowOff>112999</xdr:rowOff>
    </xdr:to>
    <xdr:sp macro="" textlink="">
      <xdr:nvSpPr>
        <xdr:cNvPr id="327" name="フローチャート: 判断 326"/>
        <xdr:cNvSpPr/>
      </xdr:nvSpPr>
      <xdr:spPr>
        <a:xfrm>
          <a:off x="14351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97776</xdr:rowOff>
    </xdr:from>
    <xdr:ext cx="762000" cy="259045"/>
    <xdr:sp macro="" textlink="">
      <xdr:nvSpPr>
        <xdr:cNvPr id="328" name="テキスト ボックス 327"/>
        <xdr:cNvSpPr txBox="1"/>
      </xdr:nvSpPr>
      <xdr:spPr>
        <a:xfrm>
          <a:off x="14020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146653</xdr:rowOff>
    </xdr:from>
    <xdr:to>
      <xdr:col>64</xdr:col>
      <xdr:colOff>152400</xdr:colOff>
      <xdr:row>60</xdr:row>
      <xdr:rowOff>76803</xdr:rowOff>
    </xdr:to>
    <xdr:sp macro="" textlink="">
      <xdr:nvSpPr>
        <xdr:cNvPr id="329" name="フローチャート: 判断 328"/>
        <xdr:cNvSpPr/>
      </xdr:nvSpPr>
      <xdr:spPr>
        <a:xfrm>
          <a:off x="13462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61580</xdr:rowOff>
    </xdr:from>
    <xdr:ext cx="762000" cy="259045"/>
    <xdr:sp macro="" textlink="">
      <xdr:nvSpPr>
        <xdr:cNvPr id="330" name="テキスト ボックス 329"/>
        <xdr:cNvSpPr txBox="1"/>
      </xdr:nvSpPr>
      <xdr:spPr>
        <a:xfrm>
          <a:off x="13131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128556</xdr:rowOff>
    </xdr:from>
    <xdr:to>
      <xdr:col>81</xdr:col>
      <xdr:colOff>95250</xdr:colOff>
      <xdr:row>60</xdr:row>
      <xdr:rowOff>58706</xdr:rowOff>
    </xdr:to>
    <xdr:sp macro="" textlink="">
      <xdr:nvSpPr>
        <xdr:cNvPr id="336" name="楕円 335"/>
        <xdr:cNvSpPr/>
      </xdr:nvSpPr>
      <xdr:spPr>
        <a:xfrm>
          <a:off x="16967200" y="1024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145083</xdr:rowOff>
    </xdr:from>
    <xdr:ext cx="762000" cy="259045"/>
    <xdr:sp macro="" textlink="">
      <xdr:nvSpPr>
        <xdr:cNvPr id="337" name="定員管理の状況該当値テキスト"/>
        <xdr:cNvSpPr txBox="1"/>
      </xdr:nvSpPr>
      <xdr:spPr>
        <a:xfrm>
          <a:off x="17106900" y="10089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120110</xdr:rowOff>
    </xdr:from>
    <xdr:to>
      <xdr:col>77</xdr:col>
      <xdr:colOff>95250</xdr:colOff>
      <xdr:row>60</xdr:row>
      <xdr:rowOff>50260</xdr:rowOff>
    </xdr:to>
    <xdr:sp macro="" textlink="">
      <xdr:nvSpPr>
        <xdr:cNvPr id="338" name="楕円 337"/>
        <xdr:cNvSpPr/>
      </xdr:nvSpPr>
      <xdr:spPr>
        <a:xfrm>
          <a:off x="16129000" y="1023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60437</xdr:rowOff>
    </xdr:from>
    <xdr:ext cx="736600" cy="259045"/>
    <xdr:sp macro="" textlink="">
      <xdr:nvSpPr>
        <xdr:cNvPr id="339" name="テキスト ボックス 338"/>
        <xdr:cNvSpPr txBox="1"/>
      </xdr:nvSpPr>
      <xdr:spPr>
        <a:xfrm>
          <a:off x="15798800" y="10004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88138</xdr:rowOff>
    </xdr:from>
    <xdr:to>
      <xdr:col>73</xdr:col>
      <xdr:colOff>44450</xdr:colOff>
      <xdr:row>60</xdr:row>
      <xdr:rowOff>18288</xdr:rowOff>
    </xdr:to>
    <xdr:sp macro="" textlink="">
      <xdr:nvSpPr>
        <xdr:cNvPr id="340" name="楕円 339"/>
        <xdr:cNvSpPr/>
      </xdr:nvSpPr>
      <xdr:spPr>
        <a:xfrm>
          <a:off x="15240000" y="102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28465</xdr:rowOff>
    </xdr:from>
    <xdr:ext cx="762000" cy="259045"/>
    <xdr:sp macro="" textlink="">
      <xdr:nvSpPr>
        <xdr:cNvPr id="341" name="テキスト ボックス 340"/>
        <xdr:cNvSpPr txBox="1"/>
      </xdr:nvSpPr>
      <xdr:spPr>
        <a:xfrm>
          <a:off x="14909800" y="997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73660</xdr:rowOff>
    </xdr:from>
    <xdr:to>
      <xdr:col>68</xdr:col>
      <xdr:colOff>203200</xdr:colOff>
      <xdr:row>60</xdr:row>
      <xdr:rowOff>3810</xdr:rowOff>
    </xdr:to>
    <xdr:sp macro="" textlink="">
      <xdr:nvSpPr>
        <xdr:cNvPr id="342" name="楕円 341"/>
        <xdr:cNvSpPr/>
      </xdr:nvSpPr>
      <xdr:spPr>
        <a:xfrm>
          <a:off x="14351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13987</xdr:rowOff>
    </xdr:from>
    <xdr:ext cx="762000" cy="259045"/>
    <xdr:sp macro="" textlink="">
      <xdr:nvSpPr>
        <xdr:cNvPr id="343" name="テキスト ボックス 342"/>
        <xdr:cNvSpPr txBox="1"/>
      </xdr:nvSpPr>
      <xdr:spPr>
        <a:xfrm>
          <a:off x="14020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44100</xdr:rowOff>
    </xdr:from>
    <xdr:to>
      <xdr:col>64</xdr:col>
      <xdr:colOff>152400</xdr:colOff>
      <xdr:row>59</xdr:row>
      <xdr:rowOff>145700</xdr:rowOff>
    </xdr:to>
    <xdr:sp macro="" textlink="">
      <xdr:nvSpPr>
        <xdr:cNvPr id="344" name="楕円 343"/>
        <xdr:cNvSpPr/>
      </xdr:nvSpPr>
      <xdr:spPr>
        <a:xfrm>
          <a:off x="13462000" y="1015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155877</xdr:rowOff>
    </xdr:from>
    <xdr:ext cx="762000" cy="259045"/>
    <xdr:sp macro="" textlink="">
      <xdr:nvSpPr>
        <xdr:cNvPr id="345" name="テキスト ボックス 344"/>
        <xdr:cNvSpPr txBox="1"/>
      </xdr:nvSpPr>
      <xdr:spPr>
        <a:xfrm>
          <a:off x="13131800" y="992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類似団体平均が減少傾向にある中で、平成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から連続して類似団体平均を上回っている。病院事業の診療所化に伴い、数値は徐々に低下することが見込まれているが、今後も比率の動向に注視し、新規地方債の発行抑制に努め、後年度負担が過度にならないよう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116840</xdr:rowOff>
    </xdr:to>
    <xdr:cxnSp macro="">
      <xdr:nvCxnSpPr>
        <xdr:cNvPr id="372" name="直線コネクタ 371"/>
        <xdr:cNvCxnSpPr/>
      </xdr:nvCxnSpPr>
      <xdr:spPr>
        <a:xfrm flipV="1">
          <a:off x="17018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3"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4" name="直線コネクタ 373"/>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5"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6" name="直線コネクタ 375"/>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131572</xdr:rowOff>
    </xdr:from>
    <xdr:to>
      <xdr:col>81</xdr:col>
      <xdr:colOff>44450</xdr:colOff>
      <xdr:row>43</xdr:row>
      <xdr:rowOff>27686</xdr:rowOff>
    </xdr:to>
    <xdr:cxnSp macro="">
      <xdr:nvCxnSpPr>
        <xdr:cNvPr id="377" name="直線コネクタ 376"/>
        <xdr:cNvCxnSpPr/>
      </xdr:nvCxnSpPr>
      <xdr:spPr>
        <a:xfrm flipV="1">
          <a:off x="16179800" y="7332472"/>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112031</xdr:rowOff>
    </xdr:from>
    <xdr:ext cx="762000" cy="259045"/>
    <xdr:sp macro="" textlink="">
      <xdr:nvSpPr>
        <xdr:cNvPr id="378" name="公債費負担の状況平均値テキスト"/>
        <xdr:cNvSpPr txBox="1"/>
      </xdr:nvSpPr>
      <xdr:spPr>
        <a:xfrm>
          <a:off x="17106900" y="6798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79" name="フローチャート: 判断 378"/>
        <xdr:cNvSpPr/>
      </xdr:nvSpPr>
      <xdr:spPr>
        <a:xfrm>
          <a:off x="169672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27686</xdr:rowOff>
    </xdr:from>
    <xdr:to>
      <xdr:col>77</xdr:col>
      <xdr:colOff>44450</xdr:colOff>
      <xdr:row>43</xdr:row>
      <xdr:rowOff>27686</xdr:rowOff>
    </xdr:to>
    <xdr:cxnSp macro="">
      <xdr:nvCxnSpPr>
        <xdr:cNvPr id="380" name="直線コネクタ 379"/>
        <xdr:cNvCxnSpPr/>
      </xdr:nvCxnSpPr>
      <xdr:spPr>
        <a:xfrm>
          <a:off x="15290800" y="74000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1" name="フローチャート: 判断 380"/>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82" name="テキスト ボックス 381"/>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27686</xdr:rowOff>
    </xdr:from>
    <xdr:to>
      <xdr:col>72</xdr:col>
      <xdr:colOff>203200</xdr:colOff>
      <xdr:row>43</xdr:row>
      <xdr:rowOff>133858</xdr:rowOff>
    </xdr:to>
    <xdr:cxnSp macro="">
      <xdr:nvCxnSpPr>
        <xdr:cNvPr id="383" name="直線コネクタ 382"/>
        <xdr:cNvCxnSpPr/>
      </xdr:nvCxnSpPr>
      <xdr:spPr>
        <a:xfrm flipV="1">
          <a:off x="14401800" y="740003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84" name="フローチャート: 判断 383"/>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159021</xdr:rowOff>
    </xdr:from>
    <xdr:ext cx="762000" cy="259045"/>
    <xdr:sp macro="" textlink="">
      <xdr:nvSpPr>
        <xdr:cNvPr id="385" name="テキスト ボックス 384"/>
        <xdr:cNvSpPr txBox="1"/>
      </xdr:nvSpPr>
      <xdr:spPr>
        <a:xfrm>
          <a:off x="14909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133858</xdr:rowOff>
    </xdr:from>
    <xdr:to>
      <xdr:col>68</xdr:col>
      <xdr:colOff>152400</xdr:colOff>
      <xdr:row>44</xdr:row>
      <xdr:rowOff>29972</xdr:rowOff>
    </xdr:to>
    <xdr:cxnSp macro="">
      <xdr:nvCxnSpPr>
        <xdr:cNvPr id="386" name="直線コネクタ 385"/>
        <xdr:cNvCxnSpPr/>
      </xdr:nvCxnSpPr>
      <xdr:spPr>
        <a:xfrm flipV="1">
          <a:off x="13512800" y="750620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7" name="フローチャート: 判断 386"/>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168673</xdr:rowOff>
    </xdr:from>
    <xdr:ext cx="762000" cy="259045"/>
    <xdr:sp macro="" textlink="">
      <xdr:nvSpPr>
        <xdr:cNvPr id="388" name="テキスト ボックス 387"/>
        <xdr:cNvSpPr txBox="1"/>
      </xdr:nvSpPr>
      <xdr:spPr>
        <a:xfrm>
          <a:off x="14020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89" name="フローチャート: 判断 388"/>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74439</xdr:rowOff>
    </xdr:from>
    <xdr:ext cx="762000" cy="259045"/>
    <xdr:sp macro="" textlink="">
      <xdr:nvSpPr>
        <xdr:cNvPr id="390" name="テキスト ボックス 389"/>
        <xdr:cNvSpPr txBox="1"/>
      </xdr:nvSpPr>
      <xdr:spPr>
        <a:xfrm>
          <a:off x="13131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80772</xdr:rowOff>
    </xdr:from>
    <xdr:to>
      <xdr:col>81</xdr:col>
      <xdr:colOff>95250</xdr:colOff>
      <xdr:row>43</xdr:row>
      <xdr:rowOff>10922</xdr:rowOff>
    </xdr:to>
    <xdr:sp macro="" textlink="">
      <xdr:nvSpPr>
        <xdr:cNvPr id="396" name="楕円 395"/>
        <xdr:cNvSpPr/>
      </xdr:nvSpPr>
      <xdr:spPr>
        <a:xfrm>
          <a:off x="169672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52849</xdr:rowOff>
    </xdr:from>
    <xdr:ext cx="762000" cy="259045"/>
    <xdr:sp macro="" textlink="">
      <xdr:nvSpPr>
        <xdr:cNvPr id="397" name="公債費負担の状況該当値テキスト"/>
        <xdr:cNvSpPr txBox="1"/>
      </xdr:nvSpPr>
      <xdr:spPr>
        <a:xfrm>
          <a:off x="17106900" y="72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148336</xdr:rowOff>
    </xdr:from>
    <xdr:to>
      <xdr:col>77</xdr:col>
      <xdr:colOff>95250</xdr:colOff>
      <xdr:row>43</xdr:row>
      <xdr:rowOff>78486</xdr:rowOff>
    </xdr:to>
    <xdr:sp macro="" textlink="">
      <xdr:nvSpPr>
        <xdr:cNvPr id="398" name="楕円 397"/>
        <xdr:cNvSpPr/>
      </xdr:nvSpPr>
      <xdr:spPr>
        <a:xfrm>
          <a:off x="16129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63263</xdr:rowOff>
    </xdr:from>
    <xdr:ext cx="736600" cy="259045"/>
    <xdr:sp macro="" textlink="">
      <xdr:nvSpPr>
        <xdr:cNvPr id="399" name="テキスト ボックス 398"/>
        <xdr:cNvSpPr txBox="1"/>
      </xdr:nvSpPr>
      <xdr:spPr>
        <a:xfrm>
          <a:off x="15798800" y="743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148336</xdr:rowOff>
    </xdr:from>
    <xdr:to>
      <xdr:col>73</xdr:col>
      <xdr:colOff>44450</xdr:colOff>
      <xdr:row>43</xdr:row>
      <xdr:rowOff>78486</xdr:rowOff>
    </xdr:to>
    <xdr:sp macro="" textlink="">
      <xdr:nvSpPr>
        <xdr:cNvPr id="400" name="楕円 399"/>
        <xdr:cNvSpPr/>
      </xdr:nvSpPr>
      <xdr:spPr>
        <a:xfrm>
          <a:off x="15240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63263</xdr:rowOff>
    </xdr:from>
    <xdr:ext cx="762000" cy="259045"/>
    <xdr:sp macro="" textlink="">
      <xdr:nvSpPr>
        <xdr:cNvPr id="401" name="テキスト ボックス 400"/>
        <xdr:cNvSpPr txBox="1"/>
      </xdr:nvSpPr>
      <xdr:spPr>
        <a:xfrm>
          <a:off x="14909800" y="743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83058</xdr:rowOff>
    </xdr:from>
    <xdr:to>
      <xdr:col>68</xdr:col>
      <xdr:colOff>203200</xdr:colOff>
      <xdr:row>44</xdr:row>
      <xdr:rowOff>13208</xdr:rowOff>
    </xdr:to>
    <xdr:sp macro="" textlink="">
      <xdr:nvSpPr>
        <xdr:cNvPr id="402" name="楕円 401"/>
        <xdr:cNvSpPr/>
      </xdr:nvSpPr>
      <xdr:spPr>
        <a:xfrm>
          <a:off x="14351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169435</xdr:rowOff>
    </xdr:from>
    <xdr:ext cx="762000" cy="259045"/>
    <xdr:sp macro="" textlink="">
      <xdr:nvSpPr>
        <xdr:cNvPr id="403" name="テキスト ボックス 402"/>
        <xdr:cNvSpPr txBox="1"/>
      </xdr:nvSpPr>
      <xdr:spPr>
        <a:xfrm>
          <a:off x="14020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150622</xdr:rowOff>
    </xdr:from>
    <xdr:to>
      <xdr:col>64</xdr:col>
      <xdr:colOff>152400</xdr:colOff>
      <xdr:row>44</xdr:row>
      <xdr:rowOff>80772</xdr:rowOff>
    </xdr:to>
    <xdr:sp macro="" textlink="">
      <xdr:nvSpPr>
        <xdr:cNvPr id="404" name="楕円 403"/>
        <xdr:cNvSpPr/>
      </xdr:nvSpPr>
      <xdr:spPr>
        <a:xfrm>
          <a:off x="13462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65549</xdr:rowOff>
    </xdr:from>
    <xdr:ext cx="762000" cy="259045"/>
    <xdr:sp macro="" textlink="">
      <xdr:nvSpPr>
        <xdr:cNvPr id="405" name="テキスト ボックス 404"/>
        <xdr:cNvSpPr txBox="1"/>
      </xdr:nvSpPr>
      <xdr:spPr>
        <a:xfrm>
          <a:off x="13131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大きく上回っている。主な要因は、公共下水道事業や国民健康保険関ケ原診療所の地方債償還に対する一般会計からの繰出金が今後も多額に見込まれていることによる。病院事業から有床診療所に規模を縮小し、一般会計からの負担の軽減は図れたが、依然厳しい状況にある。引き続き、診療所の経営改善に努めるとともに、地方債の新規発行の抑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29877</xdr:rowOff>
    </xdr:to>
    <xdr:cxnSp macro="">
      <xdr:nvCxnSpPr>
        <xdr:cNvPr id="430" name="直線コネクタ 429"/>
        <xdr:cNvCxnSpPr/>
      </xdr:nvCxnSpPr>
      <xdr:spPr>
        <a:xfrm flipV="1">
          <a:off x="17018000" y="2571750"/>
          <a:ext cx="0" cy="1230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1954</xdr:rowOff>
    </xdr:from>
    <xdr:ext cx="762000" cy="259045"/>
    <xdr:sp macro="" textlink="">
      <xdr:nvSpPr>
        <xdr:cNvPr id="431" name="将来負担の状況最小値テキスト"/>
        <xdr:cNvSpPr txBox="1"/>
      </xdr:nvSpPr>
      <xdr:spPr>
        <a:xfrm>
          <a:off x="17106900" y="377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29877</xdr:rowOff>
    </xdr:from>
    <xdr:to>
      <xdr:col>81</xdr:col>
      <xdr:colOff>133350</xdr:colOff>
      <xdr:row>22</xdr:row>
      <xdr:rowOff>29877</xdr:rowOff>
    </xdr:to>
    <xdr:cxnSp macro="">
      <xdr:nvCxnSpPr>
        <xdr:cNvPr id="432" name="直線コネクタ 431"/>
        <xdr:cNvCxnSpPr/>
      </xdr:nvCxnSpPr>
      <xdr:spPr>
        <a:xfrm>
          <a:off x="16929100" y="380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35577</xdr:rowOff>
    </xdr:from>
    <xdr:ext cx="762000" cy="259045"/>
    <xdr:sp macro="" textlink="">
      <xdr:nvSpPr>
        <xdr:cNvPr id="433"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63817</xdr:rowOff>
    </xdr:from>
    <xdr:to>
      <xdr:col>81</xdr:col>
      <xdr:colOff>44450</xdr:colOff>
      <xdr:row>16</xdr:row>
      <xdr:rowOff>109664</xdr:rowOff>
    </xdr:to>
    <xdr:cxnSp macro="">
      <xdr:nvCxnSpPr>
        <xdr:cNvPr id="435" name="直線コネクタ 434"/>
        <xdr:cNvCxnSpPr/>
      </xdr:nvCxnSpPr>
      <xdr:spPr>
        <a:xfrm>
          <a:off x="16179800" y="2807017"/>
          <a:ext cx="8382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149877</xdr:rowOff>
    </xdr:from>
    <xdr:ext cx="762000" cy="259045"/>
    <xdr:sp macro="" textlink="">
      <xdr:nvSpPr>
        <xdr:cNvPr id="436" name="将来負担の状況平均値テキスト"/>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37" name="フローチャート: 判断 436"/>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63817</xdr:rowOff>
    </xdr:from>
    <xdr:to>
      <xdr:col>77</xdr:col>
      <xdr:colOff>44450</xdr:colOff>
      <xdr:row>16</xdr:row>
      <xdr:rowOff>114490</xdr:rowOff>
    </xdr:to>
    <xdr:cxnSp macro="">
      <xdr:nvCxnSpPr>
        <xdr:cNvPr id="438" name="直線コネクタ 437"/>
        <xdr:cNvCxnSpPr/>
      </xdr:nvCxnSpPr>
      <xdr:spPr>
        <a:xfrm flipV="1">
          <a:off x="15290800" y="2807017"/>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120650</xdr:rowOff>
    </xdr:from>
    <xdr:to>
      <xdr:col>77</xdr:col>
      <xdr:colOff>95250</xdr:colOff>
      <xdr:row>15</xdr:row>
      <xdr:rowOff>50800</xdr:rowOff>
    </xdr:to>
    <xdr:sp macro="" textlink="">
      <xdr:nvSpPr>
        <xdr:cNvPr id="439" name="フローチャート: 判断 438"/>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60977</xdr:rowOff>
    </xdr:from>
    <xdr:ext cx="736600" cy="259045"/>
    <xdr:sp macro="" textlink="">
      <xdr:nvSpPr>
        <xdr:cNvPr id="440" name="テキスト ボックス 439"/>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114490</xdr:rowOff>
    </xdr:from>
    <xdr:to>
      <xdr:col>72</xdr:col>
      <xdr:colOff>203200</xdr:colOff>
      <xdr:row>17</xdr:row>
      <xdr:rowOff>33528</xdr:rowOff>
    </xdr:to>
    <xdr:cxnSp macro="">
      <xdr:nvCxnSpPr>
        <xdr:cNvPr id="441" name="直線コネクタ 440"/>
        <xdr:cNvCxnSpPr/>
      </xdr:nvCxnSpPr>
      <xdr:spPr>
        <a:xfrm flipV="1">
          <a:off x="14401800" y="2857690"/>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120650</xdr:rowOff>
    </xdr:from>
    <xdr:to>
      <xdr:col>73</xdr:col>
      <xdr:colOff>44450</xdr:colOff>
      <xdr:row>15</xdr:row>
      <xdr:rowOff>50800</xdr:rowOff>
    </xdr:to>
    <xdr:sp macro="" textlink="">
      <xdr:nvSpPr>
        <xdr:cNvPr id="442" name="フローチャート: 判断 441"/>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3" name="テキスト ボックス 442"/>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33528</xdr:rowOff>
    </xdr:from>
    <xdr:to>
      <xdr:col>68</xdr:col>
      <xdr:colOff>152400</xdr:colOff>
      <xdr:row>17</xdr:row>
      <xdr:rowOff>67310</xdr:rowOff>
    </xdr:to>
    <xdr:cxnSp macro="">
      <xdr:nvCxnSpPr>
        <xdr:cNvPr id="444" name="直線コネクタ 443"/>
        <xdr:cNvCxnSpPr/>
      </xdr:nvCxnSpPr>
      <xdr:spPr>
        <a:xfrm flipV="1">
          <a:off x="13512800" y="294817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120650</xdr:rowOff>
    </xdr:from>
    <xdr:to>
      <xdr:col>68</xdr:col>
      <xdr:colOff>203200</xdr:colOff>
      <xdr:row>15</xdr:row>
      <xdr:rowOff>50800</xdr:rowOff>
    </xdr:to>
    <xdr:sp macro="" textlink="">
      <xdr:nvSpPr>
        <xdr:cNvPr id="445" name="フローチャート: 判断 444"/>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46" name="テキスト ボックス 445"/>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125476</xdr:rowOff>
    </xdr:from>
    <xdr:to>
      <xdr:col>64</xdr:col>
      <xdr:colOff>152400</xdr:colOff>
      <xdr:row>15</xdr:row>
      <xdr:rowOff>55626</xdr:rowOff>
    </xdr:to>
    <xdr:sp macro="" textlink="">
      <xdr:nvSpPr>
        <xdr:cNvPr id="447" name="フローチャート: 判断 446"/>
        <xdr:cNvSpPr/>
      </xdr:nvSpPr>
      <xdr:spPr>
        <a:xfrm>
          <a:off x="13462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65803</xdr:rowOff>
    </xdr:from>
    <xdr:ext cx="762000" cy="259045"/>
    <xdr:sp macro="" textlink="">
      <xdr:nvSpPr>
        <xdr:cNvPr id="448" name="テキスト ボックス 447"/>
        <xdr:cNvSpPr txBox="1"/>
      </xdr:nvSpPr>
      <xdr:spPr>
        <a:xfrm>
          <a:off x="13131800" y="229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58864</xdr:rowOff>
    </xdr:from>
    <xdr:to>
      <xdr:col>81</xdr:col>
      <xdr:colOff>95250</xdr:colOff>
      <xdr:row>16</xdr:row>
      <xdr:rowOff>160464</xdr:rowOff>
    </xdr:to>
    <xdr:sp macro="" textlink="">
      <xdr:nvSpPr>
        <xdr:cNvPr id="454" name="楕円 453"/>
        <xdr:cNvSpPr/>
      </xdr:nvSpPr>
      <xdr:spPr>
        <a:xfrm>
          <a:off x="16967200" y="280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30941</xdr:rowOff>
    </xdr:from>
    <xdr:ext cx="762000" cy="259045"/>
    <xdr:sp macro="" textlink="">
      <xdr:nvSpPr>
        <xdr:cNvPr id="455" name="将来負担の状況該当値テキスト"/>
        <xdr:cNvSpPr txBox="1"/>
      </xdr:nvSpPr>
      <xdr:spPr>
        <a:xfrm>
          <a:off x="17106900" y="2774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13017</xdr:rowOff>
    </xdr:from>
    <xdr:to>
      <xdr:col>77</xdr:col>
      <xdr:colOff>95250</xdr:colOff>
      <xdr:row>16</xdr:row>
      <xdr:rowOff>114617</xdr:rowOff>
    </xdr:to>
    <xdr:sp macro="" textlink="">
      <xdr:nvSpPr>
        <xdr:cNvPr id="456" name="楕円 455"/>
        <xdr:cNvSpPr/>
      </xdr:nvSpPr>
      <xdr:spPr>
        <a:xfrm>
          <a:off x="16129000" y="275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99394</xdr:rowOff>
    </xdr:from>
    <xdr:ext cx="736600" cy="259045"/>
    <xdr:sp macro="" textlink="">
      <xdr:nvSpPr>
        <xdr:cNvPr id="457" name="テキスト ボックス 456"/>
        <xdr:cNvSpPr txBox="1"/>
      </xdr:nvSpPr>
      <xdr:spPr>
        <a:xfrm>
          <a:off x="15798800" y="2842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63690</xdr:rowOff>
    </xdr:from>
    <xdr:to>
      <xdr:col>73</xdr:col>
      <xdr:colOff>44450</xdr:colOff>
      <xdr:row>16</xdr:row>
      <xdr:rowOff>165290</xdr:rowOff>
    </xdr:to>
    <xdr:sp macro="" textlink="">
      <xdr:nvSpPr>
        <xdr:cNvPr id="458" name="楕円 457"/>
        <xdr:cNvSpPr/>
      </xdr:nvSpPr>
      <xdr:spPr>
        <a:xfrm>
          <a:off x="15240000" y="280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150067</xdr:rowOff>
    </xdr:from>
    <xdr:ext cx="762000" cy="259045"/>
    <xdr:sp macro="" textlink="">
      <xdr:nvSpPr>
        <xdr:cNvPr id="459" name="テキスト ボックス 458"/>
        <xdr:cNvSpPr txBox="1"/>
      </xdr:nvSpPr>
      <xdr:spPr>
        <a:xfrm>
          <a:off x="14909800" y="289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154178</xdr:rowOff>
    </xdr:from>
    <xdr:to>
      <xdr:col>68</xdr:col>
      <xdr:colOff>203200</xdr:colOff>
      <xdr:row>17</xdr:row>
      <xdr:rowOff>84328</xdr:rowOff>
    </xdr:to>
    <xdr:sp macro="" textlink="">
      <xdr:nvSpPr>
        <xdr:cNvPr id="460" name="楕円 459"/>
        <xdr:cNvSpPr/>
      </xdr:nvSpPr>
      <xdr:spPr>
        <a:xfrm>
          <a:off x="14351000" y="289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69105</xdr:rowOff>
    </xdr:from>
    <xdr:ext cx="762000" cy="259045"/>
    <xdr:sp macro="" textlink="">
      <xdr:nvSpPr>
        <xdr:cNvPr id="461" name="テキスト ボックス 460"/>
        <xdr:cNvSpPr txBox="1"/>
      </xdr:nvSpPr>
      <xdr:spPr>
        <a:xfrm>
          <a:off x="14020800" y="298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16510</xdr:rowOff>
    </xdr:from>
    <xdr:to>
      <xdr:col>64</xdr:col>
      <xdr:colOff>152400</xdr:colOff>
      <xdr:row>17</xdr:row>
      <xdr:rowOff>118110</xdr:rowOff>
    </xdr:to>
    <xdr:sp macro="" textlink="">
      <xdr:nvSpPr>
        <xdr:cNvPr id="462" name="楕円 461"/>
        <xdr:cNvSpPr/>
      </xdr:nvSpPr>
      <xdr:spPr>
        <a:xfrm>
          <a:off x="13462000" y="293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102887</xdr:rowOff>
    </xdr:from>
    <xdr:ext cx="762000" cy="259045"/>
    <xdr:sp macro="" textlink="">
      <xdr:nvSpPr>
        <xdr:cNvPr id="463" name="テキスト ボックス 462"/>
        <xdr:cNvSpPr txBox="1"/>
      </xdr:nvSpPr>
      <xdr:spPr>
        <a:xfrm>
          <a:off x="13131800" y="301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岐阜県関ケ原町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7,000
6,837
49.28
4,198,433
3,958,572
219,723
2,787,006
3,933,779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新規職員採用の抑制等により類似団体平均を下回っている。今後も適正な定員管理等に基づき人件費の抑制に努める。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157480</xdr:rowOff>
    </xdr:to>
    <xdr:cxnSp macro="">
      <xdr:nvCxnSpPr>
        <xdr:cNvPr id="61" name="直線コネクタ 60"/>
        <xdr:cNvCxnSpPr/>
      </xdr:nvCxnSpPr>
      <xdr:spPr>
        <a:xfrm flipV="1">
          <a:off x="4826000" y="57124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31750</xdr:rowOff>
    </xdr:from>
    <xdr:to>
      <xdr:col>24</xdr:col>
      <xdr:colOff>25400</xdr:colOff>
      <xdr:row>36</xdr:row>
      <xdr:rowOff>27940</xdr:rowOff>
    </xdr:to>
    <xdr:cxnSp macro="">
      <xdr:nvCxnSpPr>
        <xdr:cNvPr id="66" name="直線コネクタ 65"/>
        <xdr:cNvCxnSpPr/>
      </xdr:nvCxnSpPr>
      <xdr:spPr>
        <a:xfrm>
          <a:off x="3987800" y="603250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31750</xdr:rowOff>
    </xdr:from>
    <xdr:to>
      <xdr:col>19</xdr:col>
      <xdr:colOff>187325</xdr:colOff>
      <xdr:row>35</xdr:row>
      <xdr:rowOff>46990</xdr:rowOff>
    </xdr:to>
    <xdr:cxnSp macro="">
      <xdr:nvCxnSpPr>
        <xdr:cNvPr id="69" name="直線コネクタ 68"/>
        <xdr:cNvCxnSpPr/>
      </xdr:nvCxnSpPr>
      <xdr:spPr>
        <a:xfrm flipV="1">
          <a:off x="3098800" y="6032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16510</xdr:rowOff>
    </xdr:from>
    <xdr:to>
      <xdr:col>15</xdr:col>
      <xdr:colOff>98425</xdr:colOff>
      <xdr:row>35</xdr:row>
      <xdr:rowOff>46990</xdr:rowOff>
    </xdr:to>
    <xdr:cxnSp macro="">
      <xdr:nvCxnSpPr>
        <xdr:cNvPr id="72" name="直線コネクタ 71"/>
        <xdr:cNvCxnSpPr/>
      </xdr:nvCxnSpPr>
      <xdr:spPr>
        <a:xfrm>
          <a:off x="2209800" y="6017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16510</xdr:rowOff>
    </xdr:from>
    <xdr:to>
      <xdr:col>11</xdr:col>
      <xdr:colOff>9525</xdr:colOff>
      <xdr:row>35</xdr:row>
      <xdr:rowOff>39370</xdr:rowOff>
    </xdr:to>
    <xdr:cxnSp macro="">
      <xdr:nvCxnSpPr>
        <xdr:cNvPr id="75" name="直線コネクタ 74"/>
        <xdr:cNvCxnSpPr/>
      </xdr:nvCxnSpPr>
      <xdr:spPr>
        <a:xfrm flipV="1">
          <a:off x="1320800" y="6017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79" name="テキスト ボックス 78"/>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148590</xdr:rowOff>
    </xdr:from>
    <xdr:to>
      <xdr:col>24</xdr:col>
      <xdr:colOff>76200</xdr:colOff>
      <xdr:row>36</xdr:row>
      <xdr:rowOff>78740</xdr:rowOff>
    </xdr:to>
    <xdr:sp macro="" textlink="">
      <xdr:nvSpPr>
        <xdr:cNvPr id="85" name="楕円 84"/>
        <xdr:cNvSpPr/>
      </xdr:nvSpPr>
      <xdr:spPr>
        <a:xfrm>
          <a:off x="4775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165117</xdr:rowOff>
    </xdr:from>
    <xdr:ext cx="762000" cy="259045"/>
    <xdr:sp macro="" textlink="">
      <xdr:nvSpPr>
        <xdr:cNvPr id="86" name="人件費該当値テキスト"/>
        <xdr:cNvSpPr txBox="1"/>
      </xdr:nvSpPr>
      <xdr:spPr>
        <a:xfrm>
          <a:off x="49149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152400</xdr:rowOff>
    </xdr:from>
    <xdr:to>
      <xdr:col>20</xdr:col>
      <xdr:colOff>38100</xdr:colOff>
      <xdr:row>35</xdr:row>
      <xdr:rowOff>82550</xdr:rowOff>
    </xdr:to>
    <xdr:sp macro="" textlink="">
      <xdr:nvSpPr>
        <xdr:cNvPr id="87" name="楕円 86"/>
        <xdr:cNvSpPr/>
      </xdr:nvSpPr>
      <xdr:spPr>
        <a:xfrm>
          <a:off x="3937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92727</xdr:rowOff>
    </xdr:from>
    <xdr:ext cx="736600" cy="259045"/>
    <xdr:sp macro="" textlink="">
      <xdr:nvSpPr>
        <xdr:cNvPr id="88" name="テキスト ボックス 87"/>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167640</xdr:rowOff>
    </xdr:from>
    <xdr:to>
      <xdr:col>15</xdr:col>
      <xdr:colOff>149225</xdr:colOff>
      <xdr:row>35</xdr:row>
      <xdr:rowOff>97790</xdr:rowOff>
    </xdr:to>
    <xdr:sp macro="" textlink="">
      <xdr:nvSpPr>
        <xdr:cNvPr id="89" name="楕円 88"/>
        <xdr:cNvSpPr/>
      </xdr:nvSpPr>
      <xdr:spPr>
        <a:xfrm>
          <a:off x="3048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107967</xdr:rowOff>
    </xdr:from>
    <xdr:ext cx="762000" cy="259045"/>
    <xdr:sp macro="" textlink="">
      <xdr:nvSpPr>
        <xdr:cNvPr id="90" name="テキスト ボックス 89"/>
        <xdr:cNvSpPr txBox="1"/>
      </xdr:nvSpPr>
      <xdr:spPr>
        <a:xfrm>
          <a:off x="2717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137160</xdr:rowOff>
    </xdr:from>
    <xdr:to>
      <xdr:col>11</xdr:col>
      <xdr:colOff>60325</xdr:colOff>
      <xdr:row>35</xdr:row>
      <xdr:rowOff>67310</xdr:rowOff>
    </xdr:to>
    <xdr:sp macro="" textlink="">
      <xdr:nvSpPr>
        <xdr:cNvPr id="91" name="楕円 90"/>
        <xdr:cNvSpPr/>
      </xdr:nvSpPr>
      <xdr:spPr>
        <a:xfrm>
          <a:off x="2159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77487</xdr:rowOff>
    </xdr:from>
    <xdr:ext cx="762000" cy="259045"/>
    <xdr:sp macro="" textlink="">
      <xdr:nvSpPr>
        <xdr:cNvPr id="92" name="テキスト ボックス 91"/>
        <xdr:cNvSpPr txBox="1"/>
      </xdr:nvSpPr>
      <xdr:spPr>
        <a:xfrm>
          <a:off x="1828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160020</xdr:rowOff>
    </xdr:from>
    <xdr:to>
      <xdr:col>6</xdr:col>
      <xdr:colOff>171450</xdr:colOff>
      <xdr:row>35</xdr:row>
      <xdr:rowOff>90170</xdr:rowOff>
    </xdr:to>
    <xdr:sp macro="" textlink="">
      <xdr:nvSpPr>
        <xdr:cNvPr id="93" name="楕円 92"/>
        <xdr:cNvSpPr/>
      </xdr:nvSpPr>
      <xdr:spPr>
        <a:xfrm>
          <a:off x="1270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100347</xdr:rowOff>
    </xdr:from>
    <xdr:ext cx="762000" cy="259045"/>
    <xdr:sp macro="" textlink="">
      <xdr:nvSpPr>
        <xdr:cNvPr id="94" name="テキスト ボックス 93"/>
        <xdr:cNvSpPr txBox="1"/>
      </xdr:nvSpPr>
      <xdr:spPr>
        <a:xfrm>
          <a:off x="939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公共施設の維持管理費や情報化に伴う機器保守、システムの維持管理経費等</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増加傾向にある。委託業務の内容や必要性を見直し、委託料の削減に努めるとともに、事務経費のコスト縮減を図る。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58420</xdr:rowOff>
    </xdr:from>
    <xdr:to>
      <xdr:col>82</xdr:col>
      <xdr:colOff>107950</xdr:colOff>
      <xdr:row>21</xdr:row>
      <xdr:rowOff>29845</xdr:rowOff>
    </xdr:to>
    <xdr:cxnSp macro="">
      <xdr:nvCxnSpPr>
        <xdr:cNvPr id="118" name="直線コネクタ 117"/>
        <xdr:cNvCxnSpPr/>
      </xdr:nvCxnSpPr>
      <xdr:spPr>
        <a:xfrm flipV="1">
          <a:off x="16510000" y="228727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1922</xdr:rowOff>
    </xdr:from>
    <xdr:ext cx="762000" cy="259045"/>
    <xdr:sp macro="" textlink="">
      <xdr:nvSpPr>
        <xdr:cNvPr id="119" name="物件費最小値テキスト"/>
        <xdr:cNvSpPr txBox="1"/>
      </xdr:nvSpPr>
      <xdr:spPr>
        <a:xfrm>
          <a:off x="16598900" y="360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29845</xdr:rowOff>
    </xdr:from>
    <xdr:to>
      <xdr:col>82</xdr:col>
      <xdr:colOff>196850</xdr:colOff>
      <xdr:row>21</xdr:row>
      <xdr:rowOff>29845</xdr:rowOff>
    </xdr:to>
    <xdr:cxnSp macro="">
      <xdr:nvCxnSpPr>
        <xdr:cNvPr id="120" name="直線コネクタ 119"/>
        <xdr:cNvCxnSpPr/>
      </xdr:nvCxnSpPr>
      <xdr:spPr>
        <a:xfrm>
          <a:off x="16421100" y="3630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144797</xdr:rowOff>
    </xdr:from>
    <xdr:ext cx="762000" cy="259045"/>
    <xdr:sp macro="" textlink="">
      <xdr:nvSpPr>
        <xdr:cNvPr id="121" name="物件費最大値テキスト"/>
        <xdr:cNvSpPr txBox="1"/>
      </xdr:nvSpPr>
      <xdr:spPr>
        <a:xfrm>
          <a:off x="16598900" y="203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58420</xdr:rowOff>
    </xdr:from>
    <xdr:to>
      <xdr:col>82</xdr:col>
      <xdr:colOff>196850</xdr:colOff>
      <xdr:row>13</xdr:row>
      <xdr:rowOff>58420</xdr:rowOff>
    </xdr:to>
    <xdr:cxnSp macro="">
      <xdr:nvCxnSpPr>
        <xdr:cNvPr id="122" name="直線コネクタ 121"/>
        <xdr:cNvCxnSpPr/>
      </xdr:nvCxnSpPr>
      <xdr:spPr>
        <a:xfrm>
          <a:off x="16421100" y="228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86995</xdr:rowOff>
    </xdr:from>
    <xdr:to>
      <xdr:col>82</xdr:col>
      <xdr:colOff>107950</xdr:colOff>
      <xdr:row>15</xdr:row>
      <xdr:rowOff>161290</xdr:rowOff>
    </xdr:to>
    <xdr:cxnSp macro="">
      <xdr:nvCxnSpPr>
        <xdr:cNvPr id="123" name="直線コネクタ 122"/>
        <xdr:cNvCxnSpPr/>
      </xdr:nvCxnSpPr>
      <xdr:spPr>
        <a:xfrm>
          <a:off x="15671800" y="2658745"/>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87012</xdr:rowOff>
    </xdr:from>
    <xdr:ext cx="762000" cy="259045"/>
    <xdr:sp macro="" textlink="">
      <xdr:nvSpPr>
        <xdr:cNvPr id="124" name="物件費平均値テキスト"/>
        <xdr:cNvSpPr txBox="1"/>
      </xdr:nvSpPr>
      <xdr:spPr>
        <a:xfrm>
          <a:off x="16598900" y="2487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70485</xdr:rowOff>
    </xdr:from>
    <xdr:to>
      <xdr:col>82</xdr:col>
      <xdr:colOff>158750</xdr:colOff>
      <xdr:row>16</xdr:row>
      <xdr:rowOff>635</xdr:rowOff>
    </xdr:to>
    <xdr:sp macro="" textlink="">
      <xdr:nvSpPr>
        <xdr:cNvPr id="125" name="フローチャート: 判断 124"/>
        <xdr:cNvSpPr/>
      </xdr:nvSpPr>
      <xdr:spPr>
        <a:xfrm>
          <a:off x="164592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86995</xdr:rowOff>
    </xdr:from>
    <xdr:to>
      <xdr:col>78</xdr:col>
      <xdr:colOff>69850</xdr:colOff>
      <xdr:row>15</xdr:row>
      <xdr:rowOff>104140</xdr:rowOff>
    </xdr:to>
    <xdr:cxnSp macro="">
      <xdr:nvCxnSpPr>
        <xdr:cNvPr id="126" name="直線コネクタ 125"/>
        <xdr:cNvCxnSpPr/>
      </xdr:nvCxnSpPr>
      <xdr:spPr>
        <a:xfrm flipV="1">
          <a:off x="14782800" y="265874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70485</xdr:rowOff>
    </xdr:from>
    <xdr:to>
      <xdr:col>78</xdr:col>
      <xdr:colOff>120650</xdr:colOff>
      <xdr:row>16</xdr:row>
      <xdr:rowOff>635</xdr:rowOff>
    </xdr:to>
    <xdr:sp macro="" textlink="">
      <xdr:nvSpPr>
        <xdr:cNvPr id="127" name="フローチャート: 判断 126"/>
        <xdr:cNvSpPr/>
      </xdr:nvSpPr>
      <xdr:spPr>
        <a:xfrm>
          <a:off x="15621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156862</xdr:rowOff>
    </xdr:from>
    <xdr:ext cx="736600" cy="259045"/>
    <xdr:sp macro="" textlink="">
      <xdr:nvSpPr>
        <xdr:cNvPr id="128" name="テキスト ボックス 127"/>
        <xdr:cNvSpPr txBox="1"/>
      </xdr:nvSpPr>
      <xdr:spPr>
        <a:xfrm>
          <a:off x="15290800" y="2728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104140</xdr:rowOff>
    </xdr:from>
    <xdr:to>
      <xdr:col>73</xdr:col>
      <xdr:colOff>180975</xdr:colOff>
      <xdr:row>15</xdr:row>
      <xdr:rowOff>132715</xdr:rowOff>
    </xdr:to>
    <xdr:cxnSp macro="">
      <xdr:nvCxnSpPr>
        <xdr:cNvPr id="129" name="直線コネクタ 128"/>
        <xdr:cNvCxnSpPr/>
      </xdr:nvCxnSpPr>
      <xdr:spPr>
        <a:xfrm flipV="1">
          <a:off x="13893800" y="267589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53340</xdr:rowOff>
    </xdr:from>
    <xdr:to>
      <xdr:col>74</xdr:col>
      <xdr:colOff>31750</xdr:colOff>
      <xdr:row>15</xdr:row>
      <xdr:rowOff>154940</xdr:rowOff>
    </xdr:to>
    <xdr:sp macro="" textlink="">
      <xdr:nvSpPr>
        <xdr:cNvPr id="130" name="フローチャート: 判断 129"/>
        <xdr:cNvSpPr/>
      </xdr:nvSpPr>
      <xdr:spPr>
        <a:xfrm>
          <a:off x="147320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165117</xdr:rowOff>
    </xdr:from>
    <xdr:ext cx="762000" cy="259045"/>
    <xdr:sp macro="" textlink="">
      <xdr:nvSpPr>
        <xdr:cNvPr id="131" name="テキスト ボックス 130"/>
        <xdr:cNvSpPr txBox="1"/>
      </xdr:nvSpPr>
      <xdr:spPr>
        <a:xfrm>
          <a:off x="14401800" y="239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81280</xdr:rowOff>
    </xdr:from>
    <xdr:to>
      <xdr:col>69</xdr:col>
      <xdr:colOff>92075</xdr:colOff>
      <xdr:row>15</xdr:row>
      <xdr:rowOff>132715</xdr:rowOff>
    </xdr:to>
    <xdr:cxnSp macro="">
      <xdr:nvCxnSpPr>
        <xdr:cNvPr id="132" name="直線コネクタ 131"/>
        <xdr:cNvCxnSpPr/>
      </xdr:nvCxnSpPr>
      <xdr:spPr>
        <a:xfrm>
          <a:off x="13004800" y="265303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xdr:rowOff>
    </xdr:from>
    <xdr:to>
      <xdr:col>69</xdr:col>
      <xdr:colOff>142875</xdr:colOff>
      <xdr:row>15</xdr:row>
      <xdr:rowOff>114935</xdr:rowOff>
    </xdr:to>
    <xdr:sp macro="" textlink="">
      <xdr:nvSpPr>
        <xdr:cNvPr id="133" name="フローチャート: 判断 132"/>
        <xdr:cNvSpPr/>
      </xdr:nvSpPr>
      <xdr:spPr>
        <a:xfrm>
          <a:off x="13843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125112</xdr:rowOff>
    </xdr:from>
    <xdr:ext cx="762000" cy="259045"/>
    <xdr:sp macro="" textlink="">
      <xdr:nvSpPr>
        <xdr:cNvPr id="134" name="テキスト ボックス 133"/>
        <xdr:cNvSpPr txBox="1"/>
      </xdr:nvSpPr>
      <xdr:spPr>
        <a:xfrm>
          <a:off x="13512800" y="235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144780</xdr:rowOff>
    </xdr:from>
    <xdr:to>
      <xdr:col>65</xdr:col>
      <xdr:colOff>53975</xdr:colOff>
      <xdr:row>15</xdr:row>
      <xdr:rowOff>74930</xdr:rowOff>
    </xdr:to>
    <xdr:sp macro="" textlink="">
      <xdr:nvSpPr>
        <xdr:cNvPr id="135" name="フローチャート: 判断 134"/>
        <xdr:cNvSpPr/>
      </xdr:nvSpPr>
      <xdr:spPr>
        <a:xfrm>
          <a:off x="12954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85107</xdr:rowOff>
    </xdr:from>
    <xdr:ext cx="762000" cy="259045"/>
    <xdr:sp macro="" textlink="">
      <xdr:nvSpPr>
        <xdr:cNvPr id="136" name="テキスト ボックス 135"/>
        <xdr:cNvSpPr txBox="1"/>
      </xdr:nvSpPr>
      <xdr:spPr>
        <a:xfrm>
          <a:off x="12623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110490</xdr:rowOff>
    </xdr:from>
    <xdr:to>
      <xdr:col>82</xdr:col>
      <xdr:colOff>158750</xdr:colOff>
      <xdr:row>16</xdr:row>
      <xdr:rowOff>40640</xdr:rowOff>
    </xdr:to>
    <xdr:sp macro="" textlink="">
      <xdr:nvSpPr>
        <xdr:cNvPr id="142" name="楕円 141"/>
        <xdr:cNvSpPr/>
      </xdr:nvSpPr>
      <xdr:spPr>
        <a:xfrm>
          <a:off x="164592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82567</xdr:rowOff>
    </xdr:from>
    <xdr:ext cx="762000" cy="259045"/>
    <xdr:sp macro="" textlink="">
      <xdr:nvSpPr>
        <xdr:cNvPr id="143" name="物件費該当値テキスト"/>
        <xdr:cNvSpPr txBox="1"/>
      </xdr:nvSpPr>
      <xdr:spPr>
        <a:xfrm>
          <a:off x="165989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36195</xdr:rowOff>
    </xdr:from>
    <xdr:to>
      <xdr:col>78</xdr:col>
      <xdr:colOff>120650</xdr:colOff>
      <xdr:row>15</xdr:row>
      <xdr:rowOff>137795</xdr:rowOff>
    </xdr:to>
    <xdr:sp macro="" textlink="">
      <xdr:nvSpPr>
        <xdr:cNvPr id="144" name="楕円 143"/>
        <xdr:cNvSpPr/>
      </xdr:nvSpPr>
      <xdr:spPr>
        <a:xfrm>
          <a:off x="15621000" y="260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147972</xdr:rowOff>
    </xdr:from>
    <xdr:ext cx="736600" cy="259045"/>
    <xdr:sp macro="" textlink="">
      <xdr:nvSpPr>
        <xdr:cNvPr id="145" name="テキスト ボックス 144"/>
        <xdr:cNvSpPr txBox="1"/>
      </xdr:nvSpPr>
      <xdr:spPr>
        <a:xfrm>
          <a:off x="15290800" y="2376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53340</xdr:rowOff>
    </xdr:from>
    <xdr:to>
      <xdr:col>74</xdr:col>
      <xdr:colOff>31750</xdr:colOff>
      <xdr:row>15</xdr:row>
      <xdr:rowOff>154940</xdr:rowOff>
    </xdr:to>
    <xdr:sp macro="" textlink="">
      <xdr:nvSpPr>
        <xdr:cNvPr id="146" name="楕円 145"/>
        <xdr:cNvSpPr/>
      </xdr:nvSpPr>
      <xdr:spPr>
        <a:xfrm>
          <a:off x="14732000" y="262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139717</xdr:rowOff>
    </xdr:from>
    <xdr:ext cx="762000" cy="259045"/>
    <xdr:sp macro="" textlink="">
      <xdr:nvSpPr>
        <xdr:cNvPr id="147" name="テキスト ボックス 146"/>
        <xdr:cNvSpPr txBox="1"/>
      </xdr:nvSpPr>
      <xdr:spPr>
        <a:xfrm>
          <a:off x="14401800" y="271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81915</xdr:rowOff>
    </xdr:from>
    <xdr:to>
      <xdr:col>69</xdr:col>
      <xdr:colOff>142875</xdr:colOff>
      <xdr:row>16</xdr:row>
      <xdr:rowOff>12065</xdr:rowOff>
    </xdr:to>
    <xdr:sp macro="" textlink="">
      <xdr:nvSpPr>
        <xdr:cNvPr id="148" name="楕円 147"/>
        <xdr:cNvSpPr/>
      </xdr:nvSpPr>
      <xdr:spPr>
        <a:xfrm>
          <a:off x="13843000" y="265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168292</xdr:rowOff>
    </xdr:from>
    <xdr:ext cx="762000" cy="259045"/>
    <xdr:sp macro="" textlink="">
      <xdr:nvSpPr>
        <xdr:cNvPr id="149" name="テキスト ボックス 148"/>
        <xdr:cNvSpPr txBox="1"/>
      </xdr:nvSpPr>
      <xdr:spPr>
        <a:xfrm>
          <a:off x="13512800" y="274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30480</xdr:rowOff>
    </xdr:from>
    <xdr:to>
      <xdr:col>65</xdr:col>
      <xdr:colOff>53975</xdr:colOff>
      <xdr:row>15</xdr:row>
      <xdr:rowOff>132080</xdr:rowOff>
    </xdr:to>
    <xdr:sp macro="" textlink="">
      <xdr:nvSpPr>
        <xdr:cNvPr id="150" name="楕円 149"/>
        <xdr:cNvSpPr/>
      </xdr:nvSpPr>
      <xdr:spPr>
        <a:xfrm>
          <a:off x="12954000" y="26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116857</xdr:rowOff>
    </xdr:from>
    <xdr:ext cx="762000" cy="259045"/>
    <xdr:sp macro="" textlink="">
      <xdr:nvSpPr>
        <xdr:cNvPr id="151" name="テキスト ボックス 150"/>
        <xdr:cNvSpPr txBox="1"/>
      </xdr:nvSpPr>
      <xdr:spPr>
        <a:xfrm>
          <a:off x="12623800" y="26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町単独の福祉事業として、福祉医療費の対象拡大や入学祝金給付などを行っているため、類似団体平均を上回っている。子ども、高齢者、障害者等への福祉事業は見直しが困難な部分もあるが、時代の変化に即応した柔軟な対応をし、財政圧迫とならないよう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31750</xdr:rowOff>
    </xdr:to>
    <xdr:cxnSp macro="">
      <xdr:nvCxnSpPr>
        <xdr:cNvPr id="179" name="直線コネクタ 178"/>
        <xdr:cNvCxnSpPr/>
      </xdr:nvCxnSpPr>
      <xdr:spPr>
        <a:xfrm flipV="1">
          <a:off x="4826000" y="90614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2"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3" name="直線コネクタ 182"/>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69850</xdr:rowOff>
    </xdr:from>
    <xdr:to>
      <xdr:col>24</xdr:col>
      <xdr:colOff>25400</xdr:colOff>
      <xdr:row>56</xdr:row>
      <xdr:rowOff>165100</xdr:rowOff>
    </xdr:to>
    <xdr:cxnSp macro="">
      <xdr:nvCxnSpPr>
        <xdr:cNvPr id="184" name="直線コネクタ 183"/>
        <xdr:cNvCxnSpPr/>
      </xdr:nvCxnSpPr>
      <xdr:spPr>
        <a:xfrm>
          <a:off x="3987800" y="96710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5"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69850</xdr:rowOff>
    </xdr:from>
    <xdr:to>
      <xdr:col>19</xdr:col>
      <xdr:colOff>187325</xdr:colOff>
      <xdr:row>56</xdr:row>
      <xdr:rowOff>69850</xdr:rowOff>
    </xdr:to>
    <xdr:cxnSp macro="">
      <xdr:nvCxnSpPr>
        <xdr:cNvPr id="187" name="直線コネクタ 186"/>
        <xdr:cNvCxnSpPr/>
      </xdr:nvCxnSpPr>
      <xdr:spPr>
        <a:xfrm>
          <a:off x="3098800" y="9671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88" name="フローチャート: 判断 187"/>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89" name="テキスト ボックス 188"/>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69850</xdr:rowOff>
    </xdr:to>
    <xdr:cxnSp macro="">
      <xdr:nvCxnSpPr>
        <xdr:cNvPr id="190" name="直線コネクタ 189"/>
        <xdr:cNvCxnSpPr/>
      </xdr:nvCxnSpPr>
      <xdr:spPr>
        <a:xfrm>
          <a:off x="2209800" y="9613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76200</xdr:rowOff>
    </xdr:from>
    <xdr:to>
      <xdr:col>15</xdr:col>
      <xdr:colOff>149225</xdr:colOff>
      <xdr:row>56</xdr:row>
      <xdr:rowOff>6350</xdr:rowOff>
    </xdr:to>
    <xdr:sp macro="" textlink="">
      <xdr:nvSpPr>
        <xdr:cNvPr id="191" name="フローチャート: 判断 190"/>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16527</xdr:rowOff>
    </xdr:from>
    <xdr:ext cx="762000" cy="259045"/>
    <xdr:sp macro="" textlink="">
      <xdr:nvSpPr>
        <xdr:cNvPr id="192" name="テキスト ボックス 191"/>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88900</xdr:rowOff>
    </xdr:from>
    <xdr:to>
      <xdr:col>11</xdr:col>
      <xdr:colOff>9525</xdr:colOff>
      <xdr:row>56</xdr:row>
      <xdr:rowOff>12700</xdr:rowOff>
    </xdr:to>
    <xdr:cxnSp macro="">
      <xdr:nvCxnSpPr>
        <xdr:cNvPr id="193" name="直線コネクタ 192"/>
        <xdr:cNvCxnSpPr/>
      </xdr:nvCxnSpPr>
      <xdr:spPr>
        <a:xfrm>
          <a:off x="1320800" y="95186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38100</xdr:rowOff>
    </xdr:from>
    <xdr:to>
      <xdr:col>11</xdr:col>
      <xdr:colOff>60325</xdr:colOff>
      <xdr:row>55</xdr:row>
      <xdr:rowOff>139700</xdr:rowOff>
    </xdr:to>
    <xdr:sp macro="" textlink="">
      <xdr:nvSpPr>
        <xdr:cNvPr id="194" name="フローチャート: 判断 193"/>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149877</xdr:rowOff>
    </xdr:from>
    <xdr:ext cx="762000" cy="259045"/>
    <xdr:sp macro="" textlink="">
      <xdr:nvSpPr>
        <xdr:cNvPr id="195" name="テキスト ボックス 194"/>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03" name="楕円 202"/>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86377</xdr:rowOff>
    </xdr:from>
    <xdr:ext cx="762000" cy="259045"/>
    <xdr:sp macro="" textlink="">
      <xdr:nvSpPr>
        <xdr:cNvPr id="204" name="扶助費該当値テキスト"/>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19050</xdr:rowOff>
    </xdr:from>
    <xdr:to>
      <xdr:col>20</xdr:col>
      <xdr:colOff>38100</xdr:colOff>
      <xdr:row>56</xdr:row>
      <xdr:rowOff>120650</xdr:rowOff>
    </xdr:to>
    <xdr:sp macro="" textlink="">
      <xdr:nvSpPr>
        <xdr:cNvPr id="205" name="楕円 204"/>
        <xdr:cNvSpPr/>
      </xdr:nvSpPr>
      <xdr:spPr>
        <a:xfrm>
          <a:off x="3937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206" name="テキスト ボックス 205"/>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19050</xdr:rowOff>
    </xdr:from>
    <xdr:to>
      <xdr:col>15</xdr:col>
      <xdr:colOff>149225</xdr:colOff>
      <xdr:row>56</xdr:row>
      <xdr:rowOff>120650</xdr:rowOff>
    </xdr:to>
    <xdr:sp macro="" textlink="">
      <xdr:nvSpPr>
        <xdr:cNvPr id="207" name="楕円 206"/>
        <xdr:cNvSpPr/>
      </xdr:nvSpPr>
      <xdr:spPr>
        <a:xfrm>
          <a:off x="3048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208" name="テキスト ボックス 207"/>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09" name="楕円 208"/>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10" name="テキスト ボックス 209"/>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38100</xdr:rowOff>
    </xdr:from>
    <xdr:to>
      <xdr:col>6</xdr:col>
      <xdr:colOff>171450</xdr:colOff>
      <xdr:row>55</xdr:row>
      <xdr:rowOff>139700</xdr:rowOff>
    </xdr:to>
    <xdr:sp macro="" textlink="">
      <xdr:nvSpPr>
        <xdr:cNvPr id="211" name="楕円 210"/>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124477</xdr:rowOff>
    </xdr:from>
    <xdr:ext cx="762000" cy="259045"/>
    <xdr:sp macro="" textlink="">
      <xdr:nvSpPr>
        <xdr:cNvPr id="212" name="テキスト ボックス 211"/>
        <xdr:cNvSpPr txBox="1"/>
      </xdr:nvSpPr>
      <xdr:spPr>
        <a:xfrm>
          <a:off x="939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類似団体平均を大きく上回ったのは、平成</a:t>
          </a:r>
          <a:r>
            <a:rPr kumimoji="1" lang="en-US" altLang="ja-JP" sz="1100">
              <a:solidFill>
                <a:schemeClr val="dk1"/>
              </a:solidFill>
              <a:effectLst/>
              <a:latin typeface="+mn-ea"/>
              <a:ea typeface="+mn-ea"/>
              <a:cs typeface="+mn-cs"/>
            </a:rPr>
            <a:t>29</a:t>
          </a:r>
          <a:r>
            <a:rPr kumimoji="1" lang="ja-JP" altLang="ja-JP" sz="1100">
              <a:solidFill>
                <a:schemeClr val="dk1"/>
              </a:solidFill>
              <a:effectLst/>
              <a:latin typeface="+mn-ea"/>
              <a:ea typeface="+mn-ea"/>
              <a:cs typeface="+mn-cs"/>
            </a:rPr>
            <a:t>年度の病院事業の診療所化に伴い、一般会計からの赤字補填支出の性質が補助費等から繰出金になったためである。特別会計への繰出金が増加傾向にあり、今後の財政負担が懸念されており、特に公共下水道事業については、</a:t>
          </a:r>
          <a:r>
            <a:rPr kumimoji="1" lang="ja-JP" altLang="en-US" sz="1100">
              <a:solidFill>
                <a:schemeClr val="dk1"/>
              </a:solidFill>
              <a:effectLst/>
              <a:latin typeface="+mn-ea"/>
              <a:ea typeface="+mn-ea"/>
              <a:cs typeface="+mn-cs"/>
            </a:rPr>
            <a:t>これまでの</a:t>
          </a:r>
          <a:r>
            <a:rPr kumimoji="1" lang="ja-JP" altLang="ja-JP" sz="1100">
              <a:solidFill>
                <a:schemeClr val="dk1"/>
              </a:solidFill>
              <a:effectLst/>
              <a:latin typeface="+mn-ea"/>
              <a:ea typeface="+mn-ea"/>
              <a:cs typeface="+mn-cs"/>
            </a:rPr>
            <a:t>整備に伴う起債の償還に加え、設備更新等</a:t>
          </a:r>
          <a:r>
            <a:rPr kumimoji="1" lang="ja-JP" altLang="en-US" sz="1100">
              <a:solidFill>
                <a:schemeClr val="dk1"/>
              </a:solidFill>
              <a:effectLst/>
              <a:latin typeface="+mn-ea"/>
              <a:ea typeface="+mn-ea"/>
              <a:cs typeface="+mn-cs"/>
            </a:rPr>
            <a:t>も順次行っており、</a:t>
          </a:r>
          <a:r>
            <a:rPr kumimoji="1" lang="ja-JP" altLang="ja-JP" sz="1100">
              <a:solidFill>
                <a:schemeClr val="dk1"/>
              </a:solidFill>
              <a:effectLst/>
              <a:latin typeface="+mn-ea"/>
              <a:ea typeface="+mn-ea"/>
              <a:cs typeface="+mn-cs"/>
            </a:rPr>
            <a:t>大幅な削減が困難となってくるが、年度間負担の平準化を図るなど、上昇傾向に歯止めをかけるよう努める。</a:t>
          </a:r>
          <a:endParaRPr lang="ja-JP" altLang="ja-JP" sz="1400">
            <a:effectLst/>
            <a:latin typeface="+mn-ea"/>
            <a:ea typeface="+mn-ea"/>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85852</xdr:rowOff>
    </xdr:from>
    <xdr:to>
      <xdr:col>82</xdr:col>
      <xdr:colOff>107950</xdr:colOff>
      <xdr:row>60</xdr:row>
      <xdr:rowOff>72136</xdr:rowOff>
    </xdr:to>
    <xdr:cxnSp macro="">
      <xdr:nvCxnSpPr>
        <xdr:cNvPr id="237" name="直線コネクタ 236"/>
        <xdr:cNvCxnSpPr/>
      </xdr:nvCxnSpPr>
      <xdr:spPr>
        <a:xfrm flipV="1">
          <a:off x="16510000" y="934415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44213</xdr:rowOff>
    </xdr:from>
    <xdr:ext cx="762000" cy="259045"/>
    <xdr:sp macro="" textlink="">
      <xdr:nvSpPr>
        <xdr:cNvPr id="238" name="その他最小値テキスト"/>
        <xdr:cNvSpPr txBox="1"/>
      </xdr:nvSpPr>
      <xdr:spPr>
        <a:xfrm>
          <a:off x="16598900" y="1033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72136</xdr:rowOff>
    </xdr:from>
    <xdr:to>
      <xdr:col>82</xdr:col>
      <xdr:colOff>196850</xdr:colOff>
      <xdr:row>60</xdr:row>
      <xdr:rowOff>72136</xdr:rowOff>
    </xdr:to>
    <xdr:cxnSp macro="">
      <xdr:nvCxnSpPr>
        <xdr:cNvPr id="239" name="直線コネクタ 238"/>
        <xdr:cNvCxnSpPr/>
      </xdr:nvCxnSpPr>
      <xdr:spPr>
        <a:xfrm>
          <a:off x="16421100" y="1035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779</xdr:rowOff>
    </xdr:from>
    <xdr:ext cx="762000" cy="259045"/>
    <xdr:sp macro="" textlink="">
      <xdr:nvSpPr>
        <xdr:cNvPr id="240" name="その他最大値テキスト"/>
        <xdr:cNvSpPr txBox="1"/>
      </xdr:nvSpPr>
      <xdr:spPr>
        <a:xfrm>
          <a:off x="16598900" y="908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85852</xdr:rowOff>
    </xdr:from>
    <xdr:to>
      <xdr:col>82</xdr:col>
      <xdr:colOff>196850</xdr:colOff>
      <xdr:row>54</xdr:row>
      <xdr:rowOff>85852</xdr:rowOff>
    </xdr:to>
    <xdr:cxnSp macro="">
      <xdr:nvCxnSpPr>
        <xdr:cNvPr id="241" name="直線コネクタ 240"/>
        <xdr:cNvCxnSpPr/>
      </xdr:nvCxnSpPr>
      <xdr:spPr>
        <a:xfrm>
          <a:off x="16421100" y="934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74422</xdr:rowOff>
    </xdr:from>
    <xdr:to>
      <xdr:col>82</xdr:col>
      <xdr:colOff>107950</xdr:colOff>
      <xdr:row>59</xdr:row>
      <xdr:rowOff>156718</xdr:rowOff>
    </xdr:to>
    <xdr:cxnSp macro="">
      <xdr:nvCxnSpPr>
        <xdr:cNvPr id="242" name="直線コネクタ 241"/>
        <xdr:cNvCxnSpPr/>
      </xdr:nvCxnSpPr>
      <xdr:spPr>
        <a:xfrm>
          <a:off x="15671800" y="1018997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12717</xdr:rowOff>
    </xdr:from>
    <xdr:ext cx="762000" cy="259045"/>
    <xdr:sp macro="" textlink="">
      <xdr:nvSpPr>
        <xdr:cNvPr id="243"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44" name="フローチャート: 判断 243"/>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59</xdr:row>
      <xdr:rowOff>74422</xdr:rowOff>
    </xdr:to>
    <xdr:cxnSp macro="">
      <xdr:nvCxnSpPr>
        <xdr:cNvPr id="245" name="直線コネクタ 244"/>
        <xdr:cNvCxnSpPr/>
      </xdr:nvCxnSpPr>
      <xdr:spPr>
        <a:xfrm>
          <a:off x="14782800" y="1007110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6" name="フローチャート: 判断 245"/>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112539</xdr:rowOff>
    </xdr:from>
    <xdr:ext cx="736600" cy="259045"/>
    <xdr:sp macro="" textlink="">
      <xdr:nvSpPr>
        <xdr:cNvPr id="247" name="テキスト ボックス 246"/>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58</xdr:row>
      <xdr:rowOff>127000</xdr:rowOff>
    </xdr:to>
    <xdr:cxnSp macro="">
      <xdr:nvCxnSpPr>
        <xdr:cNvPr id="248" name="直線コネクタ 247"/>
        <xdr:cNvCxnSpPr/>
      </xdr:nvCxnSpPr>
      <xdr:spPr>
        <a:xfrm>
          <a:off x="13893800" y="97282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49" name="フローチャート: 判断 248"/>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126255</xdr:rowOff>
    </xdr:from>
    <xdr:ext cx="762000" cy="259045"/>
    <xdr:sp macro="" textlink="">
      <xdr:nvSpPr>
        <xdr:cNvPr id="250" name="テキスト ボックス 249"/>
        <xdr:cNvSpPr txBox="1"/>
      </xdr:nvSpPr>
      <xdr:spPr>
        <a:xfrm>
          <a:off x="14401800" y="955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104140</xdr:rowOff>
    </xdr:from>
    <xdr:to>
      <xdr:col>69</xdr:col>
      <xdr:colOff>92075</xdr:colOff>
      <xdr:row>56</xdr:row>
      <xdr:rowOff>127000</xdr:rowOff>
    </xdr:to>
    <xdr:cxnSp macro="">
      <xdr:nvCxnSpPr>
        <xdr:cNvPr id="251" name="直線コネクタ 250"/>
        <xdr:cNvCxnSpPr/>
      </xdr:nvCxnSpPr>
      <xdr:spPr>
        <a:xfrm>
          <a:off x="13004800" y="9705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762</xdr:rowOff>
    </xdr:from>
    <xdr:to>
      <xdr:col>69</xdr:col>
      <xdr:colOff>142875</xdr:colOff>
      <xdr:row>57</xdr:row>
      <xdr:rowOff>102362</xdr:rowOff>
    </xdr:to>
    <xdr:sp macro="" textlink="">
      <xdr:nvSpPr>
        <xdr:cNvPr id="252" name="フローチャート: 判断 251"/>
        <xdr:cNvSpPr/>
      </xdr:nvSpPr>
      <xdr:spPr>
        <a:xfrm>
          <a:off x="13843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87139</xdr:rowOff>
    </xdr:from>
    <xdr:ext cx="762000" cy="259045"/>
    <xdr:sp macro="" textlink="">
      <xdr:nvSpPr>
        <xdr:cNvPr id="253" name="テキスト ボックス 252"/>
        <xdr:cNvSpPr txBox="1"/>
      </xdr:nvSpPr>
      <xdr:spPr>
        <a:xfrm>
          <a:off x="13512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54" name="フローチャート: 判断 253"/>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55" name="テキスト ボックス 254"/>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105918</xdr:rowOff>
    </xdr:from>
    <xdr:to>
      <xdr:col>82</xdr:col>
      <xdr:colOff>158750</xdr:colOff>
      <xdr:row>60</xdr:row>
      <xdr:rowOff>36068</xdr:rowOff>
    </xdr:to>
    <xdr:sp macro="" textlink="">
      <xdr:nvSpPr>
        <xdr:cNvPr id="261" name="楕円 260"/>
        <xdr:cNvSpPr/>
      </xdr:nvSpPr>
      <xdr:spPr>
        <a:xfrm>
          <a:off x="16459200" y="1022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14495</xdr:rowOff>
    </xdr:from>
    <xdr:ext cx="762000" cy="259045"/>
    <xdr:sp macro="" textlink="">
      <xdr:nvSpPr>
        <xdr:cNvPr id="262" name="その他該当値テキスト"/>
        <xdr:cNvSpPr txBox="1"/>
      </xdr:nvSpPr>
      <xdr:spPr>
        <a:xfrm>
          <a:off x="16598900" y="1013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23622</xdr:rowOff>
    </xdr:from>
    <xdr:to>
      <xdr:col>78</xdr:col>
      <xdr:colOff>120650</xdr:colOff>
      <xdr:row>59</xdr:row>
      <xdr:rowOff>125222</xdr:rowOff>
    </xdr:to>
    <xdr:sp macro="" textlink="">
      <xdr:nvSpPr>
        <xdr:cNvPr id="263" name="楕円 262"/>
        <xdr:cNvSpPr/>
      </xdr:nvSpPr>
      <xdr:spPr>
        <a:xfrm>
          <a:off x="15621000" y="1013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109999</xdr:rowOff>
    </xdr:from>
    <xdr:ext cx="736600" cy="259045"/>
    <xdr:sp macro="" textlink="">
      <xdr:nvSpPr>
        <xdr:cNvPr id="264" name="テキスト ボックス 263"/>
        <xdr:cNvSpPr txBox="1"/>
      </xdr:nvSpPr>
      <xdr:spPr>
        <a:xfrm>
          <a:off x="15290800" y="10225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65" name="楕円 264"/>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66" name="テキスト ボックス 265"/>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67" name="楕円 266"/>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68" name="テキスト ボックス 267"/>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53340</xdr:rowOff>
    </xdr:from>
    <xdr:to>
      <xdr:col>65</xdr:col>
      <xdr:colOff>53975</xdr:colOff>
      <xdr:row>56</xdr:row>
      <xdr:rowOff>154940</xdr:rowOff>
    </xdr:to>
    <xdr:sp macro="" textlink="">
      <xdr:nvSpPr>
        <xdr:cNvPr id="269" name="楕円 268"/>
        <xdr:cNvSpPr/>
      </xdr:nvSpPr>
      <xdr:spPr>
        <a:xfrm>
          <a:off x="12954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165117</xdr:rowOff>
    </xdr:from>
    <xdr:ext cx="762000" cy="259045"/>
    <xdr:sp macro="" textlink="">
      <xdr:nvSpPr>
        <xdr:cNvPr id="270" name="テキスト ボックス 269"/>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ea"/>
              <a:ea typeface="+mn-ea"/>
              <a:cs typeface="+mn-cs"/>
            </a:rPr>
            <a:t>　</a:t>
          </a:r>
          <a:r>
            <a:rPr kumimoji="1" lang="ja-JP" altLang="ja-JP" sz="1100" baseline="0">
              <a:solidFill>
                <a:schemeClr val="dk1"/>
              </a:solidFill>
              <a:effectLst/>
              <a:latin typeface="+mn-ea"/>
              <a:ea typeface="+mn-ea"/>
              <a:cs typeface="+mn-cs"/>
            </a:rPr>
            <a:t>平成</a:t>
          </a:r>
          <a:r>
            <a:rPr kumimoji="1" lang="en-US" altLang="ja-JP" sz="1100" baseline="0">
              <a:solidFill>
                <a:schemeClr val="dk1"/>
              </a:solidFill>
              <a:effectLst/>
              <a:latin typeface="+mn-ea"/>
              <a:ea typeface="+mn-ea"/>
              <a:cs typeface="+mn-cs"/>
            </a:rPr>
            <a:t>29</a:t>
          </a:r>
          <a:r>
            <a:rPr kumimoji="1" lang="ja-JP" altLang="ja-JP" sz="1100" baseline="0">
              <a:solidFill>
                <a:schemeClr val="dk1"/>
              </a:solidFill>
              <a:effectLst/>
              <a:latin typeface="+mn-ea"/>
              <a:ea typeface="+mn-ea"/>
              <a:cs typeface="+mn-cs"/>
            </a:rPr>
            <a:t>年度の病院事業の診療所化に伴い、類似団体平均</a:t>
          </a:r>
          <a:r>
            <a:rPr kumimoji="1" lang="ja-JP" altLang="en-US" sz="1100" baseline="0">
              <a:solidFill>
                <a:schemeClr val="dk1"/>
              </a:solidFill>
              <a:effectLst/>
              <a:latin typeface="+mn-ea"/>
              <a:ea typeface="+mn-ea"/>
              <a:cs typeface="+mn-cs"/>
            </a:rPr>
            <a:t>と同水準まで減少したが</a:t>
          </a:r>
          <a:r>
            <a:rPr kumimoji="1" lang="ja-JP" altLang="ja-JP" sz="1100" baseline="0">
              <a:solidFill>
                <a:schemeClr val="dk1"/>
              </a:solidFill>
              <a:effectLst/>
              <a:latin typeface="+mn-ea"/>
              <a:ea typeface="+mn-ea"/>
              <a:cs typeface="+mn-cs"/>
            </a:rPr>
            <a:t>、</a:t>
          </a:r>
          <a:r>
            <a:rPr kumimoji="1" lang="ja-JP" altLang="ja-JP" sz="1100">
              <a:solidFill>
                <a:schemeClr val="dk1"/>
              </a:solidFill>
              <a:effectLst/>
              <a:latin typeface="+mn-ea"/>
              <a:ea typeface="+mn-ea"/>
              <a:cs typeface="+mn-cs"/>
            </a:rPr>
            <a:t>衛生や消防関係の一部事務組合への負担が大きく、今後も同水準以上で推移することが見込まれている。各種団体の補助金の見直しや廃止等を検討し、支出の抑制に努める。</a:t>
          </a:r>
          <a:endParaRPr lang="ja-JP" altLang="ja-JP" sz="1400">
            <a:effectLst/>
            <a:latin typeface="+mn-ea"/>
            <a:ea typeface="+mn-ea"/>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40132</xdr:rowOff>
    </xdr:to>
    <xdr:cxnSp macro="">
      <xdr:nvCxnSpPr>
        <xdr:cNvPr id="295" name="直線コネクタ 294"/>
        <xdr:cNvCxnSpPr/>
      </xdr:nvCxnSpPr>
      <xdr:spPr>
        <a:xfrm flipV="1">
          <a:off x="16510000" y="584200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6"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7" name="直線コネクタ 296"/>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8"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9" name="直線コネクタ 298"/>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37</xdr:row>
      <xdr:rowOff>28702</xdr:rowOff>
    </xdr:to>
    <xdr:cxnSp macro="">
      <xdr:nvCxnSpPr>
        <xdr:cNvPr id="300" name="直線コネクタ 299"/>
        <xdr:cNvCxnSpPr/>
      </xdr:nvCxnSpPr>
      <xdr:spPr>
        <a:xfrm>
          <a:off x="15671800" y="628548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156735</xdr:rowOff>
    </xdr:from>
    <xdr:ext cx="762000" cy="259045"/>
    <xdr:sp macro="" textlink="">
      <xdr:nvSpPr>
        <xdr:cNvPr id="301" name="補助費等平均値テキスト"/>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2" name="フローチャート: 判断 301"/>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113284</xdr:rowOff>
    </xdr:from>
    <xdr:to>
      <xdr:col>78</xdr:col>
      <xdr:colOff>69850</xdr:colOff>
      <xdr:row>36</xdr:row>
      <xdr:rowOff>140716</xdr:rowOff>
    </xdr:to>
    <xdr:cxnSp macro="">
      <xdr:nvCxnSpPr>
        <xdr:cNvPr id="303" name="直線コネクタ 302"/>
        <xdr:cNvCxnSpPr/>
      </xdr:nvCxnSpPr>
      <xdr:spPr>
        <a:xfrm flipV="1">
          <a:off x="14782800" y="62854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4" name="フローチャート: 判断 303"/>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5" name="テキスト ボックス 304"/>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140716</xdr:rowOff>
    </xdr:from>
    <xdr:to>
      <xdr:col>73</xdr:col>
      <xdr:colOff>180975</xdr:colOff>
      <xdr:row>39</xdr:row>
      <xdr:rowOff>97282</xdr:rowOff>
    </xdr:to>
    <xdr:cxnSp macro="">
      <xdr:nvCxnSpPr>
        <xdr:cNvPr id="306" name="直線コネクタ 305"/>
        <xdr:cNvCxnSpPr/>
      </xdr:nvCxnSpPr>
      <xdr:spPr>
        <a:xfrm flipV="1">
          <a:off x="13893800" y="6312916"/>
          <a:ext cx="889000" cy="47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07" name="フローチャート: 判断 306"/>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08" name="テキスト ボックス 307"/>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62992</xdr:rowOff>
    </xdr:from>
    <xdr:to>
      <xdr:col>69</xdr:col>
      <xdr:colOff>92075</xdr:colOff>
      <xdr:row>39</xdr:row>
      <xdr:rowOff>97282</xdr:rowOff>
    </xdr:to>
    <xdr:cxnSp macro="">
      <xdr:nvCxnSpPr>
        <xdr:cNvPr id="309" name="直線コネクタ 308"/>
        <xdr:cNvCxnSpPr/>
      </xdr:nvCxnSpPr>
      <xdr:spPr>
        <a:xfrm>
          <a:off x="13004800" y="6578092"/>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1" name="テキスト ボックス 310"/>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2" name="フローチャート: 判断 311"/>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13" name="テキスト ボックス 312"/>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19" name="楕円 318"/>
        <xdr:cNvSpPr/>
      </xdr:nvSpPr>
      <xdr:spPr>
        <a:xfrm>
          <a:off x="16459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121429</xdr:rowOff>
    </xdr:from>
    <xdr:ext cx="762000" cy="259045"/>
    <xdr:sp macro="" textlink="">
      <xdr:nvSpPr>
        <xdr:cNvPr id="320" name="補助費等該当値テキスト"/>
        <xdr:cNvSpPr txBox="1"/>
      </xdr:nvSpPr>
      <xdr:spPr>
        <a:xfrm>
          <a:off x="165989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62484</xdr:rowOff>
    </xdr:from>
    <xdr:to>
      <xdr:col>78</xdr:col>
      <xdr:colOff>120650</xdr:colOff>
      <xdr:row>36</xdr:row>
      <xdr:rowOff>164084</xdr:rowOff>
    </xdr:to>
    <xdr:sp macro="" textlink="">
      <xdr:nvSpPr>
        <xdr:cNvPr id="321" name="楕円 320"/>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22" name="テキスト ボックス 321"/>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89916</xdr:rowOff>
    </xdr:from>
    <xdr:to>
      <xdr:col>74</xdr:col>
      <xdr:colOff>31750</xdr:colOff>
      <xdr:row>37</xdr:row>
      <xdr:rowOff>20066</xdr:rowOff>
    </xdr:to>
    <xdr:sp macro="" textlink="">
      <xdr:nvSpPr>
        <xdr:cNvPr id="323" name="楕円 322"/>
        <xdr:cNvSpPr/>
      </xdr:nvSpPr>
      <xdr:spPr>
        <a:xfrm>
          <a:off x="14732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24" name="テキスト ボックス 323"/>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46482</xdr:rowOff>
    </xdr:from>
    <xdr:to>
      <xdr:col>69</xdr:col>
      <xdr:colOff>142875</xdr:colOff>
      <xdr:row>39</xdr:row>
      <xdr:rowOff>148082</xdr:rowOff>
    </xdr:to>
    <xdr:sp macro="" textlink="">
      <xdr:nvSpPr>
        <xdr:cNvPr id="325" name="楕円 324"/>
        <xdr:cNvSpPr/>
      </xdr:nvSpPr>
      <xdr:spPr>
        <a:xfrm>
          <a:off x="13843000" y="673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132859</xdr:rowOff>
    </xdr:from>
    <xdr:ext cx="762000" cy="259045"/>
    <xdr:sp macro="" textlink="">
      <xdr:nvSpPr>
        <xdr:cNvPr id="326" name="テキスト ボックス 325"/>
        <xdr:cNvSpPr txBox="1"/>
      </xdr:nvSpPr>
      <xdr:spPr>
        <a:xfrm>
          <a:off x="13512800" y="681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12192</xdr:rowOff>
    </xdr:from>
    <xdr:to>
      <xdr:col>65</xdr:col>
      <xdr:colOff>53975</xdr:colOff>
      <xdr:row>38</xdr:row>
      <xdr:rowOff>113792</xdr:rowOff>
    </xdr:to>
    <xdr:sp macro="" textlink="">
      <xdr:nvSpPr>
        <xdr:cNvPr id="327" name="楕円 326"/>
        <xdr:cNvSpPr/>
      </xdr:nvSpPr>
      <xdr:spPr>
        <a:xfrm>
          <a:off x="12954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98569</xdr:rowOff>
    </xdr:from>
    <xdr:ext cx="762000" cy="259045"/>
    <xdr:sp macro="" textlink="">
      <xdr:nvSpPr>
        <xdr:cNvPr id="328" name="テキスト ボックス 327"/>
        <xdr:cNvSpPr txBox="1"/>
      </xdr:nvSpPr>
      <xdr:spPr>
        <a:xfrm>
          <a:off x="12623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第三セクター等改革推進債を活用した土地開発公社の解散や庁舎建設、小学校建設、中学校建設といった大規模事業等を行ったが、現在のところ類似団体平均を下回っている。今後、公共施設個別施設計画に基づき実施する公共施設の老朽化への対応が控えており、公債費の増加が見込まれるが、後年度負担が過大にならないよう、地方債残高の推移を見ながら計画的な借入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156718</xdr:rowOff>
    </xdr:from>
    <xdr:to>
      <xdr:col>24</xdr:col>
      <xdr:colOff>25400</xdr:colOff>
      <xdr:row>81</xdr:row>
      <xdr:rowOff>37846</xdr:rowOff>
    </xdr:to>
    <xdr:cxnSp macro="">
      <xdr:nvCxnSpPr>
        <xdr:cNvPr id="353" name="直線コネクタ 352"/>
        <xdr:cNvCxnSpPr/>
      </xdr:nvCxnSpPr>
      <xdr:spPr>
        <a:xfrm flipV="1">
          <a:off x="4826000" y="12672568"/>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54"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55" name="直線コネクタ 354"/>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71645</xdr:rowOff>
    </xdr:from>
    <xdr:ext cx="762000" cy="259045"/>
    <xdr:sp macro="" textlink="">
      <xdr:nvSpPr>
        <xdr:cNvPr id="356" name="公債費最大値テキスト"/>
        <xdr:cNvSpPr txBox="1"/>
      </xdr:nvSpPr>
      <xdr:spPr>
        <a:xfrm>
          <a:off x="4914900" y="1241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156718</xdr:rowOff>
    </xdr:from>
    <xdr:to>
      <xdr:col>24</xdr:col>
      <xdr:colOff>114300</xdr:colOff>
      <xdr:row>73</xdr:row>
      <xdr:rowOff>156718</xdr:rowOff>
    </xdr:to>
    <xdr:cxnSp macro="">
      <xdr:nvCxnSpPr>
        <xdr:cNvPr id="357" name="直線コネクタ 356"/>
        <xdr:cNvCxnSpPr/>
      </xdr:nvCxnSpPr>
      <xdr:spPr>
        <a:xfrm>
          <a:off x="4737100" y="1267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113285</xdr:rowOff>
    </xdr:from>
    <xdr:to>
      <xdr:col>24</xdr:col>
      <xdr:colOff>25400</xdr:colOff>
      <xdr:row>76</xdr:row>
      <xdr:rowOff>136144</xdr:rowOff>
    </xdr:to>
    <xdr:cxnSp macro="">
      <xdr:nvCxnSpPr>
        <xdr:cNvPr id="358" name="直線コネクタ 357"/>
        <xdr:cNvCxnSpPr/>
      </xdr:nvCxnSpPr>
      <xdr:spPr>
        <a:xfrm>
          <a:off x="3987800" y="13143485"/>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59707</xdr:rowOff>
    </xdr:from>
    <xdr:ext cx="762000" cy="259045"/>
    <xdr:sp macro="" textlink="">
      <xdr:nvSpPr>
        <xdr:cNvPr id="359" name="公債費平均値テキスト"/>
        <xdr:cNvSpPr txBox="1"/>
      </xdr:nvSpPr>
      <xdr:spPr>
        <a:xfrm>
          <a:off x="4914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0" name="フローチャート: 判断 359"/>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113285</xdr:rowOff>
    </xdr:from>
    <xdr:to>
      <xdr:col>19</xdr:col>
      <xdr:colOff>187325</xdr:colOff>
      <xdr:row>76</xdr:row>
      <xdr:rowOff>113285</xdr:rowOff>
    </xdr:to>
    <xdr:cxnSp macro="">
      <xdr:nvCxnSpPr>
        <xdr:cNvPr id="361" name="直線コネクタ 360"/>
        <xdr:cNvCxnSpPr/>
      </xdr:nvCxnSpPr>
      <xdr:spPr>
        <a:xfrm>
          <a:off x="3098800" y="13143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62" name="フローチャート: 判断 361"/>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63" name="テキスト ボックス 362"/>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113285</xdr:rowOff>
    </xdr:from>
    <xdr:to>
      <xdr:col>15</xdr:col>
      <xdr:colOff>98425</xdr:colOff>
      <xdr:row>76</xdr:row>
      <xdr:rowOff>117856</xdr:rowOff>
    </xdr:to>
    <xdr:cxnSp macro="">
      <xdr:nvCxnSpPr>
        <xdr:cNvPr id="364" name="直線コネクタ 363"/>
        <xdr:cNvCxnSpPr/>
      </xdr:nvCxnSpPr>
      <xdr:spPr>
        <a:xfrm flipV="1">
          <a:off x="2209800" y="131434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5" name="フローチャート: 判断 364"/>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66" name="テキスト ボックス 365"/>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58420</xdr:rowOff>
    </xdr:from>
    <xdr:to>
      <xdr:col>11</xdr:col>
      <xdr:colOff>9525</xdr:colOff>
      <xdr:row>76</xdr:row>
      <xdr:rowOff>117856</xdr:rowOff>
    </xdr:to>
    <xdr:cxnSp macro="">
      <xdr:nvCxnSpPr>
        <xdr:cNvPr id="367" name="直線コネクタ 366"/>
        <xdr:cNvCxnSpPr/>
      </xdr:nvCxnSpPr>
      <xdr:spPr>
        <a:xfrm>
          <a:off x="1320800" y="130886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68" name="フローチャート: 判断 367"/>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69" name="テキスト ボックス 368"/>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0" name="フローチャート: 判断 369"/>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1" name="テキスト ボックス 370"/>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85344</xdr:rowOff>
    </xdr:from>
    <xdr:to>
      <xdr:col>24</xdr:col>
      <xdr:colOff>76200</xdr:colOff>
      <xdr:row>77</xdr:row>
      <xdr:rowOff>15494</xdr:rowOff>
    </xdr:to>
    <xdr:sp macro="" textlink="">
      <xdr:nvSpPr>
        <xdr:cNvPr id="377" name="楕円 376"/>
        <xdr:cNvSpPr/>
      </xdr:nvSpPr>
      <xdr:spPr>
        <a:xfrm>
          <a:off x="4775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101871</xdr:rowOff>
    </xdr:from>
    <xdr:ext cx="762000" cy="259045"/>
    <xdr:sp macro="" textlink="">
      <xdr:nvSpPr>
        <xdr:cNvPr id="378" name="公債費該当値テキスト"/>
        <xdr:cNvSpPr txBox="1"/>
      </xdr:nvSpPr>
      <xdr:spPr>
        <a:xfrm>
          <a:off x="4914900" y="1296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62485</xdr:rowOff>
    </xdr:from>
    <xdr:to>
      <xdr:col>20</xdr:col>
      <xdr:colOff>38100</xdr:colOff>
      <xdr:row>76</xdr:row>
      <xdr:rowOff>164085</xdr:rowOff>
    </xdr:to>
    <xdr:sp macro="" textlink="">
      <xdr:nvSpPr>
        <xdr:cNvPr id="379" name="楕円 378"/>
        <xdr:cNvSpPr/>
      </xdr:nvSpPr>
      <xdr:spPr>
        <a:xfrm>
          <a:off x="3937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2811</xdr:rowOff>
    </xdr:from>
    <xdr:ext cx="736600" cy="259045"/>
    <xdr:sp macro="" textlink="">
      <xdr:nvSpPr>
        <xdr:cNvPr id="380" name="テキスト ボックス 379"/>
        <xdr:cNvSpPr txBox="1"/>
      </xdr:nvSpPr>
      <xdr:spPr>
        <a:xfrm>
          <a:off x="3606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62485</xdr:rowOff>
    </xdr:from>
    <xdr:to>
      <xdr:col>15</xdr:col>
      <xdr:colOff>149225</xdr:colOff>
      <xdr:row>76</xdr:row>
      <xdr:rowOff>164085</xdr:rowOff>
    </xdr:to>
    <xdr:sp macro="" textlink="">
      <xdr:nvSpPr>
        <xdr:cNvPr id="381" name="楕円 380"/>
        <xdr:cNvSpPr/>
      </xdr:nvSpPr>
      <xdr:spPr>
        <a:xfrm>
          <a:off x="3048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2811</xdr:rowOff>
    </xdr:from>
    <xdr:ext cx="762000" cy="259045"/>
    <xdr:sp macro="" textlink="">
      <xdr:nvSpPr>
        <xdr:cNvPr id="382" name="テキスト ボックス 381"/>
        <xdr:cNvSpPr txBox="1"/>
      </xdr:nvSpPr>
      <xdr:spPr>
        <a:xfrm>
          <a:off x="2717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67056</xdr:rowOff>
    </xdr:from>
    <xdr:to>
      <xdr:col>11</xdr:col>
      <xdr:colOff>60325</xdr:colOff>
      <xdr:row>76</xdr:row>
      <xdr:rowOff>168656</xdr:rowOff>
    </xdr:to>
    <xdr:sp macro="" textlink="">
      <xdr:nvSpPr>
        <xdr:cNvPr id="383" name="楕円 382"/>
        <xdr:cNvSpPr/>
      </xdr:nvSpPr>
      <xdr:spPr>
        <a:xfrm>
          <a:off x="2159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7383</xdr:rowOff>
    </xdr:from>
    <xdr:ext cx="762000" cy="259045"/>
    <xdr:sp macro="" textlink="">
      <xdr:nvSpPr>
        <xdr:cNvPr id="384" name="テキスト ボックス 383"/>
        <xdr:cNvSpPr txBox="1"/>
      </xdr:nvSpPr>
      <xdr:spPr>
        <a:xfrm>
          <a:off x="1828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xdr:rowOff>
    </xdr:from>
    <xdr:to>
      <xdr:col>6</xdr:col>
      <xdr:colOff>171450</xdr:colOff>
      <xdr:row>76</xdr:row>
      <xdr:rowOff>109220</xdr:rowOff>
    </xdr:to>
    <xdr:sp macro="" textlink="">
      <xdr:nvSpPr>
        <xdr:cNvPr id="385" name="楕円 384"/>
        <xdr:cNvSpPr/>
      </xdr:nvSpPr>
      <xdr:spPr>
        <a:xfrm>
          <a:off x="1270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119397</xdr:rowOff>
    </xdr:from>
    <xdr:ext cx="762000" cy="259045"/>
    <xdr:sp macro="" textlink="">
      <xdr:nvSpPr>
        <xdr:cNvPr id="386" name="テキスト ボックス 385"/>
        <xdr:cNvSpPr txBox="1"/>
      </xdr:nvSpPr>
      <xdr:spPr>
        <a:xfrm>
          <a:off x="939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類似団体平均を上回っている要因として、扶助費、繰出金が類似団体平均を大きく上回っているためである。今後もより一層経費の削減に努め、経常経費の抑制に努める。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80</xdr:row>
      <xdr:rowOff>140715</xdr:rowOff>
    </xdr:to>
    <xdr:cxnSp macro="">
      <xdr:nvCxnSpPr>
        <xdr:cNvPr id="412" name="直線コネクタ 411"/>
        <xdr:cNvCxnSpPr/>
      </xdr:nvCxnSpPr>
      <xdr:spPr>
        <a:xfrm flipV="1">
          <a:off x="16510000" y="12462256"/>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13" name="公債費以外最小値テキスト"/>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14" name="直線コネクタ 413"/>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33274</xdr:rowOff>
    </xdr:from>
    <xdr:to>
      <xdr:col>82</xdr:col>
      <xdr:colOff>107950</xdr:colOff>
      <xdr:row>79</xdr:row>
      <xdr:rowOff>42418</xdr:rowOff>
    </xdr:to>
    <xdr:cxnSp macro="">
      <xdr:nvCxnSpPr>
        <xdr:cNvPr id="417" name="直線コネクタ 416"/>
        <xdr:cNvCxnSpPr/>
      </xdr:nvCxnSpPr>
      <xdr:spPr>
        <a:xfrm>
          <a:off x="15671800" y="13234924"/>
          <a:ext cx="838200" cy="35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79011</xdr:rowOff>
    </xdr:from>
    <xdr:ext cx="762000" cy="259045"/>
    <xdr:sp macro="" textlink="">
      <xdr:nvSpPr>
        <xdr:cNvPr id="418" name="公債費以外平均値テキスト"/>
        <xdr:cNvSpPr txBox="1"/>
      </xdr:nvSpPr>
      <xdr:spPr>
        <a:xfrm>
          <a:off x="16598900" y="1293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19" name="フローチャート: 判断 418"/>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136144</xdr:rowOff>
    </xdr:from>
    <xdr:to>
      <xdr:col>78</xdr:col>
      <xdr:colOff>69850</xdr:colOff>
      <xdr:row>77</xdr:row>
      <xdr:rowOff>33274</xdr:rowOff>
    </xdr:to>
    <xdr:cxnSp macro="">
      <xdr:nvCxnSpPr>
        <xdr:cNvPr id="420" name="直線コネクタ 419"/>
        <xdr:cNvCxnSpPr/>
      </xdr:nvCxnSpPr>
      <xdr:spPr>
        <a:xfrm>
          <a:off x="14782800" y="131663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21" name="フローチャート: 判断 420"/>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160545</xdr:rowOff>
    </xdr:from>
    <xdr:ext cx="736600" cy="259045"/>
    <xdr:sp macro="" textlink="">
      <xdr:nvSpPr>
        <xdr:cNvPr id="422" name="テキスト ボックス 421"/>
        <xdr:cNvSpPr txBox="1"/>
      </xdr:nvSpPr>
      <xdr:spPr>
        <a:xfrm>
          <a:off x="15290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136144</xdr:rowOff>
    </xdr:from>
    <xdr:to>
      <xdr:col>73</xdr:col>
      <xdr:colOff>180975</xdr:colOff>
      <xdr:row>77</xdr:row>
      <xdr:rowOff>83565</xdr:rowOff>
    </xdr:to>
    <xdr:cxnSp macro="">
      <xdr:nvCxnSpPr>
        <xdr:cNvPr id="423" name="直線コネクタ 422"/>
        <xdr:cNvCxnSpPr/>
      </xdr:nvCxnSpPr>
      <xdr:spPr>
        <a:xfrm flipV="1">
          <a:off x="13893800" y="13166344"/>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35052</xdr:rowOff>
    </xdr:from>
    <xdr:to>
      <xdr:col>74</xdr:col>
      <xdr:colOff>31750</xdr:colOff>
      <xdr:row>76</xdr:row>
      <xdr:rowOff>136652</xdr:rowOff>
    </xdr:to>
    <xdr:sp macro="" textlink="">
      <xdr:nvSpPr>
        <xdr:cNvPr id="424" name="フローチャート: 判断 423"/>
        <xdr:cNvSpPr/>
      </xdr:nvSpPr>
      <xdr:spPr>
        <a:xfrm>
          <a:off x="14732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146829</xdr:rowOff>
    </xdr:from>
    <xdr:ext cx="762000" cy="259045"/>
    <xdr:sp macro="" textlink="">
      <xdr:nvSpPr>
        <xdr:cNvPr id="425" name="テキスト ボックス 424"/>
        <xdr:cNvSpPr txBox="1"/>
      </xdr:nvSpPr>
      <xdr:spPr>
        <a:xfrm>
          <a:off x="14401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147574</xdr:rowOff>
    </xdr:from>
    <xdr:to>
      <xdr:col>69</xdr:col>
      <xdr:colOff>92075</xdr:colOff>
      <xdr:row>77</xdr:row>
      <xdr:rowOff>83565</xdr:rowOff>
    </xdr:to>
    <xdr:cxnSp macro="">
      <xdr:nvCxnSpPr>
        <xdr:cNvPr id="426" name="直線コネクタ 425"/>
        <xdr:cNvCxnSpPr/>
      </xdr:nvCxnSpPr>
      <xdr:spPr>
        <a:xfrm>
          <a:off x="13004800" y="13006324"/>
          <a:ext cx="889000" cy="27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27" name="フローチャート: 判断 426"/>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28" name="テキスト ボックス 427"/>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29" name="フローチャート: 判断 428"/>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153687</xdr:rowOff>
    </xdr:from>
    <xdr:ext cx="762000" cy="259045"/>
    <xdr:sp macro="" textlink="">
      <xdr:nvSpPr>
        <xdr:cNvPr id="430" name="テキスト ボックス 429"/>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163068</xdr:rowOff>
    </xdr:from>
    <xdr:to>
      <xdr:col>82</xdr:col>
      <xdr:colOff>158750</xdr:colOff>
      <xdr:row>79</xdr:row>
      <xdr:rowOff>93218</xdr:rowOff>
    </xdr:to>
    <xdr:sp macro="" textlink="">
      <xdr:nvSpPr>
        <xdr:cNvPr id="436" name="楕円 435"/>
        <xdr:cNvSpPr/>
      </xdr:nvSpPr>
      <xdr:spPr>
        <a:xfrm>
          <a:off x="164592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135145</xdr:rowOff>
    </xdr:from>
    <xdr:ext cx="762000" cy="259045"/>
    <xdr:sp macro="" textlink="">
      <xdr:nvSpPr>
        <xdr:cNvPr id="437" name="公債費以外該当値テキスト"/>
        <xdr:cNvSpPr txBox="1"/>
      </xdr:nvSpPr>
      <xdr:spPr>
        <a:xfrm>
          <a:off x="165989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153924</xdr:rowOff>
    </xdr:from>
    <xdr:to>
      <xdr:col>78</xdr:col>
      <xdr:colOff>120650</xdr:colOff>
      <xdr:row>77</xdr:row>
      <xdr:rowOff>84074</xdr:rowOff>
    </xdr:to>
    <xdr:sp macro="" textlink="">
      <xdr:nvSpPr>
        <xdr:cNvPr id="438" name="楕円 437"/>
        <xdr:cNvSpPr/>
      </xdr:nvSpPr>
      <xdr:spPr>
        <a:xfrm>
          <a:off x="15621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68851</xdr:rowOff>
    </xdr:from>
    <xdr:ext cx="736600" cy="259045"/>
    <xdr:sp macro="" textlink="">
      <xdr:nvSpPr>
        <xdr:cNvPr id="439" name="テキスト ボックス 438"/>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85344</xdr:rowOff>
    </xdr:from>
    <xdr:to>
      <xdr:col>74</xdr:col>
      <xdr:colOff>31750</xdr:colOff>
      <xdr:row>77</xdr:row>
      <xdr:rowOff>15494</xdr:rowOff>
    </xdr:to>
    <xdr:sp macro="" textlink="">
      <xdr:nvSpPr>
        <xdr:cNvPr id="440" name="楕円 439"/>
        <xdr:cNvSpPr/>
      </xdr:nvSpPr>
      <xdr:spPr>
        <a:xfrm>
          <a:off x="14732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271</xdr:rowOff>
    </xdr:from>
    <xdr:ext cx="762000" cy="259045"/>
    <xdr:sp macro="" textlink="">
      <xdr:nvSpPr>
        <xdr:cNvPr id="441" name="テキスト ボックス 440"/>
        <xdr:cNvSpPr txBox="1"/>
      </xdr:nvSpPr>
      <xdr:spPr>
        <a:xfrm>
          <a:off x="14401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32765</xdr:rowOff>
    </xdr:from>
    <xdr:to>
      <xdr:col>69</xdr:col>
      <xdr:colOff>142875</xdr:colOff>
      <xdr:row>77</xdr:row>
      <xdr:rowOff>134365</xdr:rowOff>
    </xdr:to>
    <xdr:sp macro="" textlink="">
      <xdr:nvSpPr>
        <xdr:cNvPr id="442" name="楕円 441"/>
        <xdr:cNvSpPr/>
      </xdr:nvSpPr>
      <xdr:spPr>
        <a:xfrm>
          <a:off x="13843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119142</xdr:rowOff>
    </xdr:from>
    <xdr:ext cx="762000" cy="259045"/>
    <xdr:sp macro="" textlink="">
      <xdr:nvSpPr>
        <xdr:cNvPr id="443" name="テキスト ボックス 442"/>
        <xdr:cNvSpPr txBox="1"/>
      </xdr:nvSpPr>
      <xdr:spPr>
        <a:xfrm>
          <a:off x="13512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96774</xdr:rowOff>
    </xdr:from>
    <xdr:to>
      <xdr:col>65</xdr:col>
      <xdr:colOff>53975</xdr:colOff>
      <xdr:row>76</xdr:row>
      <xdr:rowOff>26924</xdr:rowOff>
    </xdr:to>
    <xdr:sp macro="" textlink="">
      <xdr:nvSpPr>
        <xdr:cNvPr id="444" name="楕円 443"/>
        <xdr:cNvSpPr/>
      </xdr:nvSpPr>
      <xdr:spPr>
        <a:xfrm>
          <a:off x="12954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11701</xdr:rowOff>
    </xdr:from>
    <xdr:ext cx="762000" cy="259045"/>
    <xdr:sp macro="" textlink="">
      <xdr:nvSpPr>
        <xdr:cNvPr id="445" name="テキスト ボックス 444"/>
        <xdr:cNvSpPr txBox="1"/>
      </xdr:nvSpPr>
      <xdr:spPr>
        <a:xfrm>
          <a:off x="12623800" y="1304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岐阜県関ケ原町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126235</xdr:rowOff>
    </xdr:from>
    <xdr:to>
      <xdr:col>29</xdr:col>
      <xdr:colOff>127000</xdr:colOff>
      <xdr:row>20</xdr:row>
      <xdr:rowOff>34182</xdr:rowOff>
    </xdr:to>
    <xdr:cxnSp macro="">
      <xdr:nvCxnSpPr>
        <xdr:cNvPr id="43" name="直線コネクタ 42"/>
        <xdr:cNvCxnSpPr/>
      </xdr:nvCxnSpPr>
      <xdr:spPr bwMode="auto">
        <a:xfrm flipV="1">
          <a:off x="5651500" y="2059810"/>
          <a:ext cx="0" cy="1450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6259</xdr:rowOff>
    </xdr:from>
    <xdr:ext cx="762000" cy="259045"/>
    <xdr:sp macro="" textlink="">
      <xdr:nvSpPr>
        <xdr:cNvPr id="44" name="人口1人当たり決算額の推移最小値テキスト130"/>
        <xdr:cNvSpPr txBox="1"/>
      </xdr:nvSpPr>
      <xdr:spPr>
        <a:xfrm>
          <a:off x="5740400" y="348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34182</xdr:rowOff>
    </xdr:from>
    <xdr:to>
      <xdr:col>30</xdr:col>
      <xdr:colOff>25400</xdr:colOff>
      <xdr:row>20</xdr:row>
      <xdr:rowOff>34182</xdr:rowOff>
    </xdr:to>
    <xdr:cxnSp macro="">
      <xdr:nvCxnSpPr>
        <xdr:cNvPr id="45" name="直線コネクタ 44"/>
        <xdr:cNvCxnSpPr/>
      </xdr:nvCxnSpPr>
      <xdr:spPr bwMode="auto">
        <a:xfrm>
          <a:off x="5562600" y="3510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41162</xdr:rowOff>
    </xdr:from>
    <xdr:ext cx="762000" cy="259045"/>
    <xdr:sp macro="" textlink="">
      <xdr:nvSpPr>
        <xdr:cNvPr id="46" name="人口1人当たり決算額の推移最大値テキスト130"/>
        <xdr:cNvSpPr txBox="1"/>
      </xdr:nvSpPr>
      <xdr:spPr>
        <a:xfrm>
          <a:off x="5740400" y="180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126235</xdr:rowOff>
    </xdr:from>
    <xdr:to>
      <xdr:col>30</xdr:col>
      <xdr:colOff>25400</xdr:colOff>
      <xdr:row>11</xdr:row>
      <xdr:rowOff>126235</xdr:rowOff>
    </xdr:to>
    <xdr:cxnSp macro="">
      <xdr:nvCxnSpPr>
        <xdr:cNvPr id="47" name="直線コネクタ 46"/>
        <xdr:cNvCxnSpPr/>
      </xdr:nvCxnSpPr>
      <xdr:spPr bwMode="auto">
        <a:xfrm>
          <a:off x="5562600" y="2059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161741</xdr:rowOff>
    </xdr:from>
    <xdr:to>
      <xdr:col>29</xdr:col>
      <xdr:colOff>127000</xdr:colOff>
      <xdr:row>19</xdr:row>
      <xdr:rowOff>37428</xdr:rowOff>
    </xdr:to>
    <xdr:cxnSp macro="">
      <xdr:nvCxnSpPr>
        <xdr:cNvPr id="48" name="直線コネクタ 47"/>
        <xdr:cNvCxnSpPr/>
      </xdr:nvCxnSpPr>
      <xdr:spPr bwMode="auto">
        <a:xfrm flipV="1">
          <a:off x="5003800" y="3295466"/>
          <a:ext cx="647700" cy="47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99103</xdr:rowOff>
    </xdr:from>
    <xdr:ext cx="762000" cy="259045"/>
    <xdr:sp macro="" textlink="">
      <xdr:nvSpPr>
        <xdr:cNvPr id="49" name="人口1人当たり決算額の推移平均値テキスト130"/>
        <xdr:cNvSpPr txBox="1"/>
      </xdr:nvSpPr>
      <xdr:spPr>
        <a:xfrm>
          <a:off x="5740400" y="2889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82576</xdr:rowOff>
    </xdr:from>
    <xdr:to>
      <xdr:col>29</xdr:col>
      <xdr:colOff>177800</xdr:colOff>
      <xdr:row>18</xdr:row>
      <xdr:rowOff>12726</xdr:rowOff>
    </xdr:to>
    <xdr:sp macro="" textlink="">
      <xdr:nvSpPr>
        <xdr:cNvPr id="50" name="フローチャート: 判断 49"/>
        <xdr:cNvSpPr/>
      </xdr:nvSpPr>
      <xdr:spPr bwMode="auto">
        <a:xfrm>
          <a:off x="56007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58277</xdr:rowOff>
    </xdr:from>
    <xdr:to>
      <xdr:col>26</xdr:col>
      <xdr:colOff>50800</xdr:colOff>
      <xdr:row>19</xdr:row>
      <xdr:rowOff>37428</xdr:rowOff>
    </xdr:to>
    <xdr:cxnSp macro="">
      <xdr:nvCxnSpPr>
        <xdr:cNvPr id="51" name="直線コネクタ 50"/>
        <xdr:cNvCxnSpPr/>
      </xdr:nvCxnSpPr>
      <xdr:spPr bwMode="auto">
        <a:xfrm>
          <a:off x="4305300" y="3192002"/>
          <a:ext cx="698500" cy="150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150251</xdr:rowOff>
    </xdr:from>
    <xdr:to>
      <xdr:col>26</xdr:col>
      <xdr:colOff>101600</xdr:colOff>
      <xdr:row>18</xdr:row>
      <xdr:rowOff>80401</xdr:rowOff>
    </xdr:to>
    <xdr:sp macro="" textlink="">
      <xdr:nvSpPr>
        <xdr:cNvPr id="52" name="フローチャート: 判断 51"/>
        <xdr:cNvSpPr/>
      </xdr:nvSpPr>
      <xdr:spPr bwMode="auto">
        <a:xfrm>
          <a:off x="4953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90578</xdr:rowOff>
    </xdr:from>
    <xdr:ext cx="736600" cy="259045"/>
    <xdr:sp macro="" textlink="">
      <xdr:nvSpPr>
        <xdr:cNvPr id="53" name="テキスト ボックス 52"/>
        <xdr:cNvSpPr txBox="1"/>
      </xdr:nvSpPr>
      <xdr:spPr>
        <a:xfrm>
          <a:off x="4622800" y="288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58277</xdr:rowOff>
    </xdr:from>
    <xdr:to>
      <xdr:col>22</xdr:col>
      <xdr:colOff>114300</xdr:colOff>
      <xdr:row>19</xdr:row>
      <xdr:rowOff>112062</xdr:rowOff>
    </xdr:to>
    <xdr:cxnSp macro="">
      <xdr:nvCxnSpPr>
        <xdr:cNvPr id="54" name="直線コネクタ 53"/>
        <xdr:cNvCxnSpPr/>
      </xdr:nvCxnSpPr>
      <xdr:spPr bwMode="auto">
        <a:xfrm flipV="1">
          <a:off x="3606800" y="3192002"/>
          <a:ext cx="698500" cy="225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162413</xdr:rowOff>
    </xdr:from>
    <xdr:to>
      <xdr:col>22</xdr:col>
      <xdr:colOff>165100</xdr:colOff>
      <xdr:row>18</xdr:row>
      <xdr:rowOff>92563</xdr:rowOff>
    </xdr:to>
    <xdr:sp macro="" textlink="">
      <xdr:nvSpPr>
        <xdr:cNvPr id="55" name="フローチャート: 判断 54"/>
        <xdr:cNvSpPr/>
      </xdr:nvSpPr>
      <xdr:spPr bwMode="auto">
        <a:xfrm>
          <a:off x="4254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102740</xdr:rowOff>
    </xdr:from>
    <xdr:ext cx="762000" cy="259045"/>
    <xdr:sp macro="" textlink="">
      <xdr:nvSpPr>
        <xdr:cNvPr id="56" name="テキスト ボックス 55"/>
        <xdr:cNvSpPr txBox="1"/>
      </xdr:nvSpPr>
      <xdr:spPr>
        <a:xfrm>
          <a:off x="39243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83130</xdr:rowOff>
    </xdr:from>
    <xdr:to>
      <xdr:col>18</xdr:col>
      <xdr:colOff>177800</xdr:colOff>
      <xdr:row>19</xdr:row>
      <xdr:rowOff>112062</xdr:rowOff>
    </xdr:to>
    <xdr:cxnSp macro="">
      <xdr:nvCxnSpPr>
        <xdr:cNvPr id="57" name="直線コネクタ 56"/>
        <xdr:cNvCxnSpPr/>
      </xdr:nvCxnSpPr>
      <xdr:spPr bwMode="auto">
        <a:xfrm>
          <a:off x="2908300" y="3388305"/>
          <a:ext cx="698500" cy="28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167936</xdr:rowOff>
    </xdr:from>
    <xdr:to>
      <xdr:col>19</xdr:col>
      <xdr:colOff>38100</xdr:colOff>
      <xdr:row>18</xdr:row>
      <xdr:rowOff>98086</xdr:rowOff>
    </xdr:to>
    <xdr:sp macro="" textlink="">
      <xdr:nvSpPr>
        <xdr:cNvPr id="58" name="フローチャート: 判断 57"/>
        <xdr:cNvSpPr/>
      </xdr:nvSpPr>
      <xdr:spPr bwMode="auto">
        <a:xfrm>
          <a:off x="3556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108263</xdr:rowOff>
    </xdr:from>
    <xdr:ext cx="762000" cy="259045"/>
    <xdr:sp macro="" textlink="">
      <xdr:nvSpPr>
        <xdr:cNvPr id="59" name="テキスト ボックス 58"/>
        <xdr:cNvSpPr txBox="1"/>
      </xdr:nvSpPr>
      <xdr:spPr>
        <a:xfrm>
          <a:off x="32258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22775</xdr:rowOff>
    </xdr:from>
    <xdr:to>
      <xdr:col>15</xdr:col>
      <xdr:colOff>101600</xdr:colOff>
      <xdr:row>18</xdr:row>
      <xdr:rowOff>124375</xdr:rowOff>
    </xdr:to>
    <xdr:sp macro="" textlink="">
      <xdr:nvSpPr>
        <xdr:cNvPr id="60" name="フローチャート: 判断 59"/>
        <xdr:cNvSpPr/>
      </xdr:nvSpPr>
      <xdr:spPr bwMode="auto">
        <a:xfrm>
          <a:off x="2857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134552</xdr:rowOff>
    </xdr:from>
    <xdr:ext cx="762000" cy="259045"/>
    <xdr:sp macro="" textlink="">
      <xdr:nvSpPr>
        <xdr:cNvPr id="61" name="テキスト ボックス 60"/>
        <xdr:cNvSpPr txBox="1"/>
      </xdr:nvSpPr>
      <xdr:spPr>
        <a:xfrm>
          <a:off x="25273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110941</xdr:rowOff>
    </xdr:from>
    <xdr:to>
      <xdr:col>29</xdr:col>
      <xdr:colOff>177800</xdr:colOff>
      <xdr:row>19</xdr:row>
      <xdr:rowOff>41091</xdr:rowOff>
    </xdr:to>
    <xdr:sp macro="" textlink="">
      <xdr:nvSpPr>
        <xdr:cNvPr id="67" name="楕円 66"/>
        <xdr:cNvSpPr/>
      </xdr:nvSpPr>
      <xdr:spPr bwMode="auto">
        <a:xfrm>
          <a:off x="5600700" y="3244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83018</xdr:rowOff>
    </xdr:from>
    <xdr:ext cx="762000" cy="259045"/>
    <xdr:sp macro="" textlink="">
      <xdr:nvSpPr>
        <xdr:cNvPr id="68" name="人口1人当たり決算額の推移該当値テキスト130"/>
        <xdr:cNvSpPr txBox="1"/>
      </xdr:nvSpPr>
      <xdr:spPr>
        <a:xfrm>
          <a:off x="5740400" y="3216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158078</xdr:rowOff>
    </xdr:from>
    <xdr:to>
      <xdr:col>26</xdr:col>
      <xdr:colOff>101600</xdr:colOff>
      <xdr:row>19</xdr:row>
      <xdr:rowOff>88228</xdr:rowOff>
    </xdr:to>
    <xdr:sp macro="" textlink="">
      <xdr:nvSpPr>
        <xdr:cNvPr id="69" name="楕円 68"/>
        <xdr:cNvSpPr/>
      </xdr:nvSpPr>
      <xdr:spPr bwMode="auto">
        <a:xfrm>
          <a:off x="4953000" y="3291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73005</xdr:rowOff>
    </xdr:from>
    <xdr:ext cx="736600" cy="259045"/>
    <xdr:sp macro="" textlink="">
      <xdr:nvSpPr>
        <xdr:cNvPr id="70" name="テキスト ボックス 69"/>
        <xdr:cNvSpPr txBox="1"/>
      </xdr:nvSpPr>
      <xdr:spPr>
        <a:xfrm>
          <a:off x="4622800" y="3378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7477</xdr:rowOff>
    </xdr:from>
    <xdr:to>
      <xdr:col>22</xdr:col>
      <xdr:colOff>165100</xdr:colOff>
      <xdr:row>18</xdr:row>
      <xdr:rowOff>109077</xdr:rowOff>
    </xdr:to>
    <xdr:sp macro="" textlink="">
      <xdr:nvSpPr>
        <xdr:cNvPr id="71" name="楕円 70"/>
        <xdr:cNvSpPr/>
      </xdr:nvSpPr>
      <xdr:spPr bwMode="auto">
        <a:xfrm>
          <a:off x="4254500" y="3141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93854</xdr:rowOff>
    </xdr:from>
    <xdr:ext cx="762000" cy="259045"/>
    <xdr:sp macro="" textlink="">
      <xdr:nvSpPr>
        <xdr:cNvPr id="72" name="テキスト ボックス 71"/>
        <xdr:cNvSpPr txBox="1"/>
      </xdr:nvSpPr>
      <xdr:spPr>
        <a:xfrm>
          <a:off x="3924300" y="3227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61262</xdr:rowOff>
    </xdr:from>
    <xdr:to>
      <xdr:col>19</xdr:col>
      <xdr:colOff>38100</xdr:colOff>
      <xdr:row>19</xdr:row>
      <xdr:rowOff>162862</xdr:rowOff>
    </xdr:to>
    <xdr:sp macro="" textlink="">
      <xdr:nvSpPr>
        <xdr:cNvPr id="73" name="楕円 72"/>
        <xdr:cNvSpPr/>
      </xdr:nvSpPr>
      <xdr:spPr bwMode="auto">
        <a:xfrm>
          <a:off x="3556000" y="3366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147639</xdr:rowOff>
    </xdr:from>
    <xdr:ext cx="762000" cy="259045"/>
    <xdr:sp macro="" textlink="">
      <xdr:nvSpPr>
        <xdr:cNvPr id="74" name="テキスト ボックス 73"/>
        <xdr:cNvSpPr txBox="1"/>
      </xdr:nvSpPr>
      <xdr:spPr>
        <a:xfrm>
          <a:off x="3225800" y="345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32330</xdr:rowOff>
    </xdr:from>
    <xdr:to>
      <xdr:col>15</xdr:col>
      <xdr:colOff>101600</xdr:colOff>
      <xdr:row>19</xdr:row>
      <xdr:rowOff>133930</xdr:rowOff>
    </xdr:to>
    <xdr:sp macro="" textlink="">
      <xdr:nvSpPr>
        <xdr:cNvPr id="75" name="楕円 74"/>
        <xdr:cNvSpPr/>
      </xdr:nvSpPr>
      <xdr:spPr bwMode="auto">
        <a:xfrm>
          <a:off x="2857500" y="3337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118707</xdr:rowOff>
    </xdr:from>
    <xdr:ext cx="762000" cy="259045"/>
    <xdr:sp macro="" textlink="">
      <xdr:nvSpPr>
        <xdr:cNvPr id="76" name="テキスト ボックス 75"/>
        <xdr:cNvSpPr txBox="1"/>
      </xdr:nvSpPr>
      <xdr:spPr>
        <a:xfrm>
          <a:off x="2527300" y="342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110655</xdr:rowOff>
    </xdr:from>
    <xdr:to>
      <xdr:col>29</xdr:col>
      <xdr:colOff>127000</xdr:colOff>
      <xdr:row>37</xdr:row>
      <xdr:rowOff>320984</xdr:rowOff>
    </xdr:to>
    <xdr:cxnSp macro="">
      <xdr:nvCxnSpPr>
        <xdr:cNvPr id="106" name="直線コネクタ 105"/>
        <xdr:cNvCxnSpPr/>
      </xdr:nvCxnSpPr>
      <xdr:spPr bwMode="auto">
        <a:xfrm flipV="1">
          <a:off x="5651500" y="6035205"/>
          <a:ext cx="0" cy="1410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293061</xdr:rowOff>
    </xdr:from>
    <xdr:ext cx="762000" cy="259045"/>
    <xdr:sp macro="" textlink="">
      <xdr:nvSpPr>
        <xdr:cNvPr id="107" name="人口1人当たり決算額の推移最小値テキスト445"/>
        <xdr:cNvSpPr txBox="1"/>
      </xdr:nvSpPr>
      <xdr:spPr>
        <a:xfrm>
          <a:off x="5740400" y="74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320984</xdr:rowOff>
    </xdr:from>
    <xdr:to>
      <xdr:col>30</xdr:col>
      <xdr:colOff>25400</xdr:colOff>
      <xdr:row>37</xdr:row>
      <xdr:rowOff>320984</xdr:rowOff>
    </xdr:to>
    <xdr:cxnSp macro="">
      <xdr:nvCxnSpPr>
        <xdr:cNvPr id="108" name="直線コネクタ 107"/>
        <xdr:cNvCxnSpPr/>
      </xdr:nvCxnSpPr>
      <xdr:spPr bwMode="auto">
        <a:xfrm>
          <a:off x="5562600" y="7445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25582</xdr:rowOff>
    </xdr:from>
    <xdr:ext cx="762000" cy="259045"/>
    <xdr:sp macro="" textlink="">
      <xdr:nvSpPr>
        <xdr:cNvPr id="109" name="人口1人当たり決算額の推移最大値テキスト445"/>
        <xdr:cNvSpPr txBox="1"/>
      </xdr:nvSpPr>
      <xdr:spPr>
        <a:xfrm>
          <a:off x="5740400" y="577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110655</xdr:rowOff>
    </xdr:from>
    <xdr:to>
      <xdr:col>30</xdr:col>
      <xdr:colOff>25400</xdr:colOff>
      <xdr:row>33</xdr:row>
      <xdr:rowOff>110655</xdr:rowOff>
    </xdr:to>
    <xdr:cxnSp macro="">
      <xdr:nvCxnSpPr>
        <xdr:cNvPr id="110" name="直線コネクタ 109"/>
        <xdr:cNvCxnSpPr/>
      </xdr:nvCxnSpPr>
      <xdr:spPr bwMode="auto">
        <a:xfrm>
          <a:off x="5562600" y="60352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33634</xdr:rowOff>
    </xdr:from>
    <xdr:to>
      <xdr:col>29</xdr:col>
      <xdr:colOff>127000</xdr:colOff>
      <xdr:row>35</xdr:row>
      <xdr:rowOff>64576</xdr:rowOff>
    </xdr:to>
    <xdr:cxnSp macro="">
      <xdr:nvCxnSpPr>
        <xdr:cNvPr id="111" name="直線コネクタ 110"/>
        <xdr:cNvCxnSpPr/>
      </xdr:nvCxnSpPr>
      <xdr:spPr bwMode="auto">
        <a:xfrm>
          <a:off x="5003800" y="6643984"/>
          <a:ext cx="647700" cy="309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133953</xdr:rowOff>
    </xdr:from>
    <xdr:ext cx="762000" cy="259045"/>
    <xdr:sp macro="" textlink="">
      <xdr:nvSpPr>
        <xdr:cNvPr id="112" name="人口1人当たり決算額の推移平均値テキスト445"/>
        <xdr:cNvSpPr txBox="1"/>
      </xdr:nvSpPr>
      <xdr:spPr>
        <a:xfrm>
          <a:off x="5740400" y="6744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161876</xdr:rowOff>
    </xdr:from>
    <xdr:to>
      <xdr:col>29</xdr:col>
      <xdr:colOff>177800</xdr:colOff>
      <xdr:row>35</xdr:row>
      <xdr:rowOff>263476</xdr:rowOff>
    </xdr:to>
    <xdr:sp macro="" textlink="">
      <xdr:nvSpPr>
        <xdr:cNvPr id="113" name="フローチャート: 判断 112"/>
        <xdr:cNvSpPr/>
      </xdr:nvSpPr>
      <xdr:spPr bwMode="auto">
        <a:xfrm>
          <a:off x="56007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33634</xdr:rowOff>
    </xdr:from>
    <xdr:to>
      <xdr:col>26</xdr:col>
      <xdr:colOff>50800</xdr:colOff>
      <xdr:row>35</xdr:row>
      <xdr:rowOff>95665</xdr:rowOff>
    </xdr:to>
    <xdr:cxnSp macro="">
      <xdr:nvCxnSpPr>
        <xdr:cNvPr id="114" name="直線コネクタ 113"/>
        <xdr:cNvCxnSpPr/>
      </xdr:nvCxnSpPr>
      <xdr:spPr bwMode="auto">
        <a:xfrm flipV="1">
          <a:off x="4305300" y="6643984"/>
          <a:ext cx="698500" cy="62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5" name="フローチャート: 判断 114"/>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303427</xdr:rowOff>
    </xdr:from>
    <xdr:ext cx="736600" cy="259045"/>
    <xdr:sp macro="" textlink="">
      <xdr:nvSpPr>
        <xdr:cNvPr id="116" name="テキスト ボックス 115"/>
        <xdr:cNvSpPr txBox="1"/>
      </xdr:nvSpPr>
      <xdr:spPr>
        <a:xfrm>
          <a:off x="4622800" y="691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312705</xdr:rowOff>
    </xdr:from>
    <xdr:to>
      <xdr:col>22</xdr:col>
      <xdr:colOff>114300</xdr:colOff>
      <xdr:row>35</xdr:row>
      <xdr:rowOff>95665</xdr:rowOff>
    </xdr:to>
    <xdr:cxnSp macro="">
      <xdr:nvCxnSpPr>
        <xdr:cNvPr id="117" name="直線コネクタ 116"/>
        <xdr:cNvCxnSpPr/>
      </xdr:nvCxnSpPr>
      <xdr:spPr bwMode="auto">
        <a:xfrm>
          <a:off x="3606800" y="6580155"/>
          <a:ext cx="698500" cy="125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212641</xdr:rowOff>
    </xdr:from>
    <xdr:to>
      <xdr:col>22</xdr:col>
      <xdr:colOff>165100</xdr:colOff>
      <xdr:row>35</xdr:row>
      <xdr:rowOff>314241</xdr:rowOff>
    </xdr:to>
    <xdr:sp macro="" textlink="">
      <xdr:nvSpPr>
        <xdr:cNvPr id="118" name="フローチャート: 判断 117"/>
        <xdr:cNvSpPr/>
      </xdr:nvSpPr>
      <xdr:spPr bwMode="auto">
        <a:xfrm>
          <a:off x="42545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299018</xdr:rowOff>
    </xdr:from>
    <xdr:ext cx="762000" cy="259045"/>
    <xdr:sp macro="" textlink="">
      <xdr:nvSpPr>
        <xdr:cNvPr id="119" name="テキスト ボックス 118"/>
        <xdr:cNvSpPr txBox="1"/>
      </xdr:nvSpPr>
      <xdr:spPr>
        <a:xfrm>
          <a:off x="3924300" y="690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312705</xdr:rowOff>
    </xdr:from>
    <xdr:to>
      <xdr:col>18</xdr:col>
      <xdr:colOff>177800</xdr:colOff>
      <xdr:row>35</xdr:row>
      <xdr:rowOff>48737</xdr:rowOff>
    </xdr:to>
    <xdr:cxnSp macro="">
      <xdr:nvCxnSpPr>
        <xdr:cNvPr id="120" name="直線コネクタ 119"/>
        <xdr:cNvCxnSpPr/>
      </xdr:nvCxnSpPr>
      <xdr:spPr bwMode="auto">
        <a:xfrm flipV="1">
          <a:off x="2908300" y="6580155"/>
          <a:ext cx="698500" cy="78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210176</xdr:rowOff>
    </xdr:from>
    <xdr:to>
      <xdr:col>19</xdr:col>
      <xdr:colOff>38100</xdr:colOff>
      <xdr:row>35</xdr:row>
      <xdr:rowOff>311776</xdr:rowOff>
    </xdr:to>
    <xdr:sp macro="" textlink="">
      <xdr:nvSpPr>
        <xdr:cNvPr id="121" name="フローチャート: 判断 120"/>
        <xdr:cNvSpPr/>
      </xdr:nvSpPr>
      <xdr:spPr bwMode="auto">
        <a:xfrm>
          <a:off x="35560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296553</xdr:rowOff>
    </xdr:from>
    <xdr:ext cx="762000" cy="259045"/>
    <xdr:sp macro="" textlink="">
      <xdr:nvSpPr>
        <xdr:cNvPr id="122" name="テキスト ボックス 121"/>
        <xdr:cNvSpPr txBox="1"/>
      </xdr:nvSpPr>
      <xdr:spPr>
        <a:xfrm>
          <a:off x="3225800" y="690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214111</xdr:rowOff>
    </xdr:from>
    <xdr:to>
      <xdr:col>15</xdr:col>
      <xdr:colOff>101600</xdr:colOff>
      <xdr:row>35</xdr:row>
      <xdr:rowOff>315711</xdr:rowOff>
    </xdr:to>
    <xdr:sp macro="" textlink="">
      <xdr:nvSpPr>
        <xdr:cNvPr id="123" name="フローチャート: 判断 122"/>
        <xdr:cNvSpPr/>
      </xdr:nvSpPr>
      <xdr:spPr bwMode="auto">
        <a:xfrm>
          <a:off x="2857500" y="68244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300488</xdr:rowOff>
    </xdr:from>
    <xdr:ext cx="762000" cy="259045"/>
    <xdr:sp macro="" textlink="">
      <xdr:nvSpPr>
        <xdr:cNvPr id="124" name="テキスト ボックス 123"/>
        <xdr:cNvSpPr txBox="1"/>
      </xdr:nvSpPr>
      <xdr:spPr>
        <a:xfrm>
          <a:off x="2527300" y="6910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13776</xdr:rowOff>
    </xdr:from>
    <xdr:to>
      <xdr:col>29</xdr:col>
      <xdr:colOff>177800</xdr:colOff>
      <xdr:row>35</xdr:row>
      <xdr:rowOff>115376</xdr:rowOff>
    </xdr:to>
    <xdr:sp macro="" textlink="">
      <xdr:nvSpPr>
        <xdr:cNvPr id="130" name="楕円 129"/>
        <xdr:cNvSpPr/>
      </xdr:nvSpPr>
      <xdr:spPr bwMode="auto">
        <a:xfrm>
          <a:off x="5600700" y="6624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201753</xdr:rowOff>
    </xdr:from>
    <xdr:ext cx="762000" cy="259045"/>
    <xdr:sp macro="" textlink="">
      <xdr:nvSpPr>
        <xdr:cNvPr id="131" name="人口1人当たり決算額の推移該当値テキスト445"/>
        <xdr:cNvSpPr txBox="1"/>
      </xdr:nvSpPr>
      <xdr:spPr>
        <a:xfrm>
          <a:off x="5740400" y="646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325734</xdr:rowOff>
    </xdr:from>
    <xdr:to>
      <xdr:col>26</xdr:col>
      <xdr:colOff>101600</xdr:colOff>
      <xdr:row>35</xdr:row>
      <xdr:rowOff>84434</xdr:rowOff>
    </xdr:to>
    <xdr:sp macro="" textlink="">
      <xdr:nvSpPr>
        <xdr:cNvPr id="132" name="楕円 131"/>
        <xdr:cNvSpPr/>
      </xdr:nvSpPr>
      <xdr:spPr bwMode="auto">
        <a:xfrm>
          <a:off x="4953000" y="6593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94610</xdr:rowOff>
    </xdr:from>
    <xdr:ext cx="736600" cy="259045"/>
    <xdr:sp macro="" textlink="">
      <xdr:nvSpPr>
        <xdr:cNvPr id="133" name="テキスト ボックス 132"/>
        <xdr:cNvSpPr txBox="1"/>
      </xdr:nvSpPr>
      <xdr:spPr>
        <a:xfrm>
          <a:off x="4622800" y="6362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44865</xdr:rowOff>
    </xdr:from>
    <xdr:to>
      <xdr:col>22</xdr:col>
      <xdr:colOff>165100</xdr:colOff>
      <xdr:row>35</xdr:row>
      <xdr:rowOff>146465</xdr:rowOff>
    </xdr:to>
    <xdr:sp macro="" textlink="">
      <xdr:nvSpPr>
        <xdr:cNvPr id="134" name="楕円 133"/>
        <xdr:cNvSpPr/>
      </xdr:nvSpPr>
      <xdr:spPr bwMode="auto">
        <a:xfrm>
          <a:off x="4254500" y="6655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156642</xdr:rowOff>
    </xdr:from>
    <xdr:ext cx="762000" cy="259045"/>
    <xdr:sp macro="" textlink="">
      <xdr:nvSpPr>
        <xdr:cNvPr id="135" name="テキスト ボックス 134"/>
        <xdr:cNvSpPr txBox="1"/>
      </xdr:nvSpPr>
      <xdr:spPr>
        <a:xfrm>
          <a:off x="3924300" y="642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261905</xdr:rowOff>
    </xdr:from>
    <xdr:to>
      <xdr:col>19</xdr:col>
      <xdr:colOff>38100</xdr:colOff>
      <xdr:row>35</xdr:row>
      <xdr:rowOff>20605</xdr:rowOff>
    </xdr:to>
    <xdr:sp macro="" textlink="">
      <xdr:nvSpPr>
        <xdr:cNvPr id="136" name="楕円 135"/>
        <xdr:cNvSpPr/>
      </xdr:nvSpPr>
      <xdr:spPr bwMode="auto">
        <a:xfrm>
          <a:off x="3556000" y="6529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30782</xdr:rowOff>
    </xdr:from>
    <xdr:ext cx="762000" cy="259045"/>
    <xdr:sp macro="" textlink="">
      <xdr:nvSpPr>
        <xdr:cNvPr id="137" name="テキスト ボックス 136"/>
        <xdr:cNvSpPr txBox="1"/>
      </xdr:nvSpPr>
      <xdr:spPr>
        <a:xfrm>
          <a:off x="3225800" y="6298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340837</xdr:rowOff>
    </xdr:from>
    <xdr:to>
      <xdr:col>15</xdr:col>
      <xdr:colOff>101600</xdr:colOff>
      <xdr:row>35</xdr:row>
      <xdr:rowOff>99537</xdr:rowOff>
    </xdr:to>
    <xdr:sp macro="" textlink="">
      <xdr:nvSpPr>
        <xdr:cNvPr id="138" name="楕円 137"/>
        <xdr:cNvSpPr/>
      </xdr:nvSpPr>
      <xdr:spPr bwMode="auto">
        <a:xfrm>
          <a:off x="2857500" y="6608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109714</xdr:rowOff>
    </xdr:from>
    <xdr:ext cx="762000" cy="259045"/>
    <xdr:sp macro="" textlink="">
      <xdr:nvSpPr>
        <xdr:cNvPr id="139" name="テキスト ボックス 138"/>
        <xdr:cNvSpPr txBox="1"/>
      </xdr:nvSpPr>
      <xdr:spPr>
        <a:xfrm>
          <a:off x="2527300" y="6377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岐阜県関ケ原町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7,000
6,837
49.28
4,198,433
3,958,572
219,723
2,787,006
3,933,779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36899</xdr:rowOff>
    </xdr:from>
    <xdr:to>
      <xdr:col>24</xdr:col>
      <xdr:colOff>62865</xdr:colOff>
      <xdr:row>38</xdr:row>
      <xdr:rowOff>77674</xdr:rowOff>
    </xdr:to>
    <xdr:cxnSp macro="">
      <xdr:nvCxnSpPr>
        <xdr:cNvPr id="56" name="直線コネクタ 55"/>
        <xdr:cNvCxnSpPr/>
      </xdr:nvCxnSpPr>
      <xdr:spPr>
        <a:xfrm flipV="1">
          <a:off x="4633595" y="5351849"/>
          <a:ext cx="1270" cy="124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81501</xdr:rowOff>
    </xdr:from>
    <xdr:ext cx="534377" cy="259045"/>
    <xdr:sp macro="" textlink="">
      <xdr:nvSpPr>
        <xdr:cNvPr id="57" name="人件費最小値テキスト"/>
        <xdr:cNvSpPr txBox="1"/>
      </xdr:nvSpPr>
      <xdr:spPr>
        <a:xfrm>
          <a:off x="4686300" y="65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77674</xdr:rowOff>
    </xdr:from>
    <xdr:to>
      <xdr:col>24</xdr:col>
      <xdr:colOff>152400</xdr:colOff>
      <xdr:row>38</xdr:row>
      <xdr:rowOff>77674</xdr:rowOff>
    </xdr:to>
    <xdr:cxnSp macro="">
      <xdr:nvCxnSpPr>
        <xdr:cNvPr id="58" name="直線コネクタ 57"/>
        <xdr:cNvCxnSpPr/>
      </xdr:nvCxnSpPr>
      <xdr:spPr>
        <a:xfrm>
          <a:off x="4546600" y="659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155026</xdr:rowOff>
    </xdr:from>
    <xdr:ext cx="599010" cy="259045"/>
    <xdr:sp macro="" textlink="">
      <xdr:nvSpPr>
        <xdr:cNvPr id="59" name="人件費最大値テキスト"/>
        <xdr:cNvSpPr txBox="1"/>
      </xdr:nvSpPr>
      <xdr:spPr>
        <a:xfrm>
          <a:off x="4686300" y="512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36899</xdr:rowOff>
    </xdr:from>
    <xdr:to>
      <xdr:col>24</xdr:col>
      <xdr:colOff>152400</xdr:colOff>
      <xdr:row>31</xdr:row>
      <xdr:rowOff>36899</xdr:rowOff>
    </xdr:to>
    <xdr:cxnSp macro="">
      <xdr:nvCxnSpPr>
        <xdr:cNvPr id="60" name="直線コネクタ 59"/>
        <xdr:cNvCxnSpPr/>
      </xdr:nvCxnSpPr>
      <xdr:spPr>
        <a:xfrm>
          <a:off x="4546600" y="535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59339</xdr:rowOff>
    </xdr:from>
    <xdr:to>
      <xdr:col>24</xdr:col>
      <xdr:colOff>63500</xdr:colOff>
      <xdr:row>37</xdr:row>
      <xdr:rowOff>87831</xdr:rowOff>
    </xdr:to>
    <xdr:cxnSp macro="">
      <xdr:nvCxnSpPr>
        <xdr:cNvPr id="61" name="直線コネクタ 60"/>
        <xdr:cNvCxnSpPr/>
      </xdr:nvCxnSpPr>
      <xdr:spPr>
        <a:xfrm flipV="1">
          <a:off x="3797300" y="6402989"/>
          <a:ext cx="838200" cy="28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36507</xdr:rowOff>
    </xdr:from>
    <xdr:ext cx="599010" cy="259045"/>
    <xdr:sp macro="" textlink="">
      <xdr:nvSpPr>
        <xdr:cNvPr id="62" name="人件費平均値テキスト"/>
        <xdr:cNvSpPr txBox="1"/>
      </xdr:nvSpPr>
      <xdr:spPr>
        <a:xfrm>
          <a:off x="4686300" y="60372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13630</xdr:rowOff>
    </xdr:from>
    <xdr:to>
      <xdr:col>24</xdr:col>
      <xdr:colOff>114300</xdr:colOff>
      <xdr:row>36</xdr:row>
      <xdr:rowOff>115230</xdr:rowOff>
    </xdr:to>
    <xdr:sp macro="" textlink="">
      <xdr:nvSpPr>
        <xdr:cNvPr id="63" name="フローチャート: 判断 62"/>
        <xdr:cNvSpPr/>
      </xdr:nvSpPr>
      <xdr:spPr>
        <a:xfrm>
          <a:off x="45847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87831</xdr:rowOff>
    </xdr:from>
    <xdr:to>
      <xdr:col>19</xdr:col>
      <xdr:colOff>177800</xdr:colOff>
      <xdr:row>37</xdr:row>
      <xdr:rowOff>107094</xdr:rowOff>
    </xdr:to>
    <xdr:cxnSp macro="">
      <xdr:nvCxnSpPr>
        <xdr:cNvPr id="64" name="直線コネクタ 63"/>
        <xdr:cNvCxnSpPr/>
      </xdr:nvCxnSpPr>
      <xdr:spPr>
        <a:xfrm flipV="1">
          <a:off x="2908300" y="6431481"/>
          <a:ext cx="889000" cy="1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68456</xdr:rowOff>
    </xdr:from>
    <xdr:to>
      <xdr:col>20</xdr:col>
      <xdr:colOff>38100</xdr:colOff>
      <xdr:row>36</xdr:row>
      <xdr:rowOff>170056</xdr:rowOff>
    </xdr:to>
    <xdr:sp macro="" textlink="">
      <xdr:nvSpPr>
        <xdr:cNvPr id="65" name="フローチャート: 判断 64"/>
        <xdr:cNvSpPr/>
      </xdr:nvSpPr>
      <xdr:spPr>
        <a:xfrm>
          <a:off x="3746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15133</xdr:rowOff>
    </xdr:from>
    <xdr:ext cx="599010" cy="259045"/>
    <xdr:sp macro="" textlink="">
      <xdr:nvSpPr>
        <xdr:cNvPr id="66" name="テキスト ボックス 65"/>
        <xdr:cNvSpPr txBox="1"/>
      </xdr:nvSpPr>
      <xdr:spPr>
        <a:xfrm>
          <a:off x="3497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107094</xdr:rowOff>
    </xdr:from>
    <xdr:to>
      <xdr:col>15</xdr:col>
      <xdr:colOff>50800</xdr:colOff>
      <xdr:row>37</xdr:row>
      <xdr:rowOff>140188</xdr:rowOff>
    </xdr:to>
    <xdr:cxnSp macro="">
      <xdr:nvCxnSpPr>
        <xdr:cNvPr id="67" name="直線コネクタ 66"/>
        <xdr:cNvCxnSpPr/>
      </xdr:nvCxnSpPr>
      <xdr:spPr>
        <a:xfrm flipV="1">
          <a:off x="2019300" y="6450744"/>
          <a:ext cx="889000" cy="3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71298</xdr:rowOff>
    </xdr:from>
    <xdr:to>
      <xdr:col>15</xdr:col>
      <xdr:colOff>101600</xdr:colOff>
      <xdr:row>37</xdr:row>
      <xdr:rowOff>1448</xdr:rowOff>
    </xdr:to>
    <xdr:sp macro="" textlink="">
      <xdr:nvSpPr>
        <xdr:cNvPr id="68" name="フローチャート: 判断 67"/>
        <xdr:cNvSpPr/>
      </xdr:nvSpPr>
      <xdr:spPr>
        <a:xfrm>
          <a:off x="2857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17975</xdr:rowOff>
    </xdr:from>
    <xdr:ext cx="599010" cy="259045"/>
    <xdr:sp macro="" textlink="">
      <xdr:nvSpPr>
        <xdr:cNvPr id="69" name="テキスト ボックス 68"/>
        <xdr:cNvSpPr txBox="1"/>
      </xdr:nvSpPr>
      <xdr:spPr>
        <a:xfrm>
          <a:off x="2608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106919</xdr:rowOff>
    </xdr:from>
    <xdr:to>
      <xdr:col>10</xdr:col>
      <xdr:colOff>114300</xdr:colOff>
      <xdr:row>37</xdr:row>
      <xdr:rowOff>140188</xdr:rowOff>
    </xdr:to>
    <xdr:cxnSp macro="">
      <xdr:nvCxnSpPr>
        <xdr:cNvPr id="70" name="直線コネクタ 69"/>
        <xdr:cNvCxnSpPr/>
      </xdr:nvCxnSpPr>
      <xdr:spPr>
        <a:xfrm>
          <a:off x="1130300" y="6450569"/>
          <a:ext cx="889000" cy="3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66391</xdr:rowOff>
    </xdr:from>
    <xdr:to>
      <xdr:col>10</xdr:col>
      <xdr:colOff>165100</xdr:colOff>
      <xdr:row>36</xdr:row>
      <xdr:rowOff>167991</xdr:rowOff>
    </xdr:to>
    <xdr:sp macro="" textlink="">
      <xdr:nvSpPr>
        <xdr:cNvPr id="71" name="フローチャート: 判断 70"/>
        <xdr:cNvSpPr/>
      </xdr:nvSpPr>
      <xdr:spPr>
        <a:xfrm>
          <a:off x="1968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13068</xdr:rowOff>
    </xdr:from>
    <xdr:ext cx="599010" cy="259045"/>
    <xdr:sp macro="" textlink="">
      <xdr:nvSpPr>
        <xdr:cNvPr id="72" name="テキスト ボックス 71"/>
        <xdr:cNvSpPr txBox="1"/>
      </xdr:nvSpPr>
      <xdr:spPr>
        <a:xfrm>
          <a:off x="1719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88192</xdr:rowOff>
    </xdr:from>
    <xdr:to>
      <xdr:col>6</xdr:col>
      <xdr:colOff>38100</xdr:colOff>
      <xdr:row>37</xdr:row>
      <xdr:rowOff>18342</xdr:rowOff>
    </xdr:to>
    <xdr:sp macro="" textlink="">
      <xdr:nvSpPr>
        <xdr:cNvPr id="73" name="フローチャート: 判断 72"/>
        <xdr:cNvSpPr/>
      </xdr:nvSpPr>
      <xdr:spPr>
        <a:xfrm>
          <a:off x="1079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34869</xdr:rowOff>
    </xdr:from>
    <xdr:ext cx="599010" cy="259045"/>
    <xdr:sp macro="" textlink="">
      <xdr:nvSpPr>
        <xdr:cNvPr id="74" name="テキスト ボックス 73"/>
        <xdr:cNvSpPr txBox="1"/>
      </xdr:nvSpPr>
      <xdr:spPr>
        <a:xfrm>
          <a:off x="830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8539</xdr:rowOff>
    </xdr:from>
    <xdr:to>
      <xdr:col>24</xdr:col>
      <xdr:colOff>114300</xdr:colOff>
      <xdr:row>37</xdr:row>
      <xdr:rowOff>110139</xdr:rowOff>
    </xdr:to>
    <xdr:sp macro="" textlink="">
      <xdr:nvSpPr>
        <xdr:cNvPr id="80" name="楕円 79"/>
        <xdr:cNvSpPr/>
      </xdr:nvSpPr>
      <xdr:spPr>
        <a:xfrm>
          <a:off x="4584700" y="635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158416</xdr:rowOff>
    </xdr:from>
    <xdr:ext cx="534377" cy="259045"/>
    <xdr:sp macro="" textlink="">
      <xdr:nvSpPr>
        <xdr:cNvPr id="81" name="人件費該当値テキスト"/>
        <xdr:cNvSpPr txBox="1"/>
      </xdr:nvSpPr>
      <xdr:spPr>
        <a:xfrm>
          <a:off x="4686300" y="633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37031</xdr:rowOff>
    </xdr:from>
    <xdr:to>
      <xdr:col>20</xdr:col>
      <xdr:colOff>38100</xdr:colOff>
      <xdr:row>37</xdr:row>
      <xdr:rowOff>138631</xdr:rowOff>
    </xdr:to>
    <xdr:sp macro="" textlink="">
      <xdr:nvSpPr>
        <xdr:cNvPr id="82" name="楕円 81"/>
        <xdr:cNvSpPr/>
      </xdr:nvSpPr>
      <xdr:spPr>
        <a:xfrm>
          <a:off x="3746500" y="638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129757</xdr:rowOff>
    </xdr:from>
    <xdr:ext cx="534377" cy="259045"/>
    <xdr:sp macro="" textlink="">
      <xdr:nvSpPr>
        <xdr:cNvPr id="83" name="テキスト ボックス 82"/>
        <xdr:cNvSpPr txBox="1"/>
      </xdr:nvSpPr>
      <xdr:spPr>
        <a:xfrm>
          <a:off x="3530111" y="647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56294</xdr:rowOff>
    </xdr:from>
    <xdr:to>
      <xdr:col>15</xdr:col>
      <xdr:colOff>101600</xdr:colOff>
      <xdr:row>37</xdr:row>
      <xdr:rowOff>157894</xdr:rowOff>
    </xdr:to>
    <xdr:sp macro="" textlink="">
      <xdr:nvSpPr>
        <xdr:cNvPr id="84" name="楕円 83"/>
        <xdr:cNvSpPr/>
      </xdr:nvSpPr>
      <xdr:spPr>
        <a:xfrm>
          <a:off x="2857500" y="639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149021</xdr:rowOff>
    </xdr:from>
    <xdr:ext cx="534377" cy="259045"/>
    <xdr:sp macro="" textlink="">
      <xdr:nvSpPr>
        <xdr:cNvPr id="85" name="テキスト ボックス 84"/>
        <xdr:cNvSpPr txBox="1"/>
      </xdr:nvSpPr>
      <xdr:spPr>
        <a:xfrm>
          <a:off x="2641111" y="649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89388</xdr:rowOff>
    </xdr:from>
    <xdr:to>
      <xdr:col>10</xdr:col>
      <xdr:colOff>165100</xdr:colOff>
      <xdr:row>38</xdr:row>
      <xdr:rowOff>19538</xdr:rowOff>
    </xdr:to>
    <xdr:sp macro="" textlink="">
      <xdr:nvSpPr>
        <xdr:cNvPr id="86" name="楕円 85"/>
        <xdr:cNvSpPr/>
      </xdr:nvSpPr>
      <xdr:spPr>
        <a:xfrm>
          <a:off x="1968500" y="643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10665</xdr:rowOff>
    </xdr:from>
    <xdr:ext cx="534377" cy="259045"/>
    <xdr:sp macro="" textlink="">
      <xdr:nvSpPr>
        <xdr:cNvPr id="87" name="テキスト ボックス 86"/>
        <xdr:cNvSpPr txBox="1"/>
      </xdr:nvSpPr>
      <xdr:spPr>
        <a:xfrm>
          <a:off x="1752111" y="652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56119</xdr:rowOff>
    </xdr:from>
    <xdr:to>
      <xdr:col>6</xdr:col>
      <xdr:colOff>38100</xdr:colOff>
      <xdr:row>37</xdr:row>
      <xdr:rowOff>157719</xdr:rowOff>
    </xdr:to>
    <xdr:sp macro="" textlink="">
      <xdr:nvSpPr>
        <xdr:cNvPr id="88" name="楕円 87"/>
        <xdr:cNvSpPr/>
      </xdr:nvSpPr>
      <xdr:spPr>
        <a:xfrm>
          <a:off x="1079500" y="639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148846</xdr:rowOff>
    </xdr:from>
    <xdr:ext cx="534377" cy="259045"/>
    <xdr:sp macro="" textlink="">
      <xdr:nvSpPr>
        <xdr:cNvPr id="89" name="テキスト ボックス 88"/>
        <xdr:cNvSpPr txBox="1"/>
      </xdr:nvSpPr>
      <xdr:spPr>
        <a:xfrm>
          <a:off x="863111" y="649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20133</xdr:rowOff>
    </xdr:from>
    <xdr:to>
      <xdr:col>24</xdr:col>
      <xdr:colOff>62865</xdr:colOff>
      <xdr:row>57</xdr:row>
      <xdr:rowOff>46372</xdr:rowOff>
    </xdr:to>
    <xdr:cxnSp macro="">
      <xdr:nvCxnSpPr>
        <xdr:cNvPr id="111" name="直線コネクタ 110"/>
        <xdr:cNvCxnSpPr/>
      </xdr:nvCxnSpPr>
      <xdr:spPr>
        <a:xfrm flipV="1">
          <a:off x="4633595" y="8764083"/>
          <a:ext cx="1270" cy="105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50199</xdr:rowOff>
    </xdr:from>
    <xdr:ext cx="534377" cy="259045"/>
    <xdr:sp macro="" textlink="">
      <xdr:nvSpPr>
        <xdr:cNvPr id="112" name="物件費最小値テキスト"/>
        <xdr:cNvSpPr txBox="1"/>
      </xdr:nvSpPr>
      <xdr:spPr>
        <a:xfrm>
          <a:off x="4686300" y="982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46372</xdr:rowOff>
    </xdr:from>
    <xdr:to>
      <xdr:col>24</xdr:col>
      <xdr:colOff>152400</xdr:colOff>
      <xdr:row>57</xdr:row>
      <xdr:rowOff>46372</xdr:rowOff>
    </xdr:to>
    <xdr:cxnSp macro="">
      <xdr:nvCxnSpPr>
        <xdr:cNvPr id="113" name="直線コネクタ 112"/>
        <xdr:cNvCxnSpPr/>
      </xdr:nvCxnSpPr>
      <xdr:spPr>
        <a:xfrm>
          <a:off x="4546600" y="98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138260</xdr:rowOff>
    </xdr:from>
    <xdr:ext cx="599010" cy="259045"/>
    <xdr:sp macro="" textlink="">
      <xdr:nvSpPr>
        <xdr:cNvPr id="114" name="物件費最大値テキスト"/>
        <xdr:cNvSpPr txBox="1"/>
      </xdr:nvSpPr>
      <xdr:spPr>
        <a:xfrm>
          <a:off x="4686300" y="853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20133</xdr:rowOff>
    </xdr:from>
    <xdr:to>
      <xdr:col>24</xdr:col>
      <xdr:colOff>152400</xdr:colOff>
      <xdr:row>51</xdr:row>
      <xdr:rowOff>20133</xdr:rowOff>
    </xdr:to>
    <xdr:cxnSp macro="">
      <xdr:nvCxnSpPr>
        <xdr:cNvPr id="115" name="直線コネクタ 114"/>
        <xdr:cNvCxnSpPr/>
      </xdr:nvCxnSpPr>
      <xdr:spPr>
        <a:xfrm>
          <a:off x="4546600" y="876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78773</xdr:rowOff>
    </xdr:from>
    <xdr:to>
      <xdr:col>24</xdr:col>
      <xdr:colOff>63500</xdr:colOff>
      <xdr:row>56</xdr:row>
      <xdr:rowOff>88964</xdr:rowOff>
    </xdr:to>
    <xdr:cxnSp macro="">
      <xdr:nvCxnSpPr>
        <xdr:cNvPr id="116" name="直線コネクタ 115"/>
        <xdr:cNvCxnSpPr/>
      </xdr:nvCxnSpPr>
      <xdr:spPr>
        <a:xfrm flipV="1">
          <a:off x="3797300" y="9679973"/>
          <a:ext cx="838200" cy="1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109066</xdr:rowOff>
    </xdr:from>
    <xdr:ext cx="599010" cy="259045"/>
    <xdr:sp macro="" textlink="">
      <xdr:nvSpPr>
        <xdr:cNvPr id="117" name="物件費平均値テキスト"/>
        <xdr:cNvSpPr txBox="1"/>
      </xdr:nvSpPr>
      <xdr:spPr>
        <a:xfrm>
          <a:off x="4686300" y="9367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86189</xdr:rowOff>
    </xdr:from>
    <xdr:to>
      <xdr:col>24</xdr:col>
      <xdr:colOff>114300</xdr:colOff>
      <xdr:row>56</xdr:row>
      <xdr:rowOff>16339</xdr:rowOff>
    </xdr:to>
    <xdr:sp macro="" textlink="">
      <xdr:nvSpPr>
        <xdr:cNvPr id="118" name="フローチャート: 判断 117"/>
        <xdr:cNvSpPr/>
      </xdr:nvSpPr>
      <xdr:spPr>
        <a:xfrm>
          <a:off x="4584700" y="95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87264</xdr:rowOff>
    </xdr:from>
    <xdr:to>
      <xdr:col>19</xdr:col>
      <xdr:colOff>177800</xdr:colOff>
      <xdr:row>56</xdr:row>
      <xdr:rowOff>88964</xdr:rowOff>
    </xdr:to>
    <xdr:cxnSp macro="">
      <xdr:nvCxnSpPr>
        <xdr:cNvPr id="119" name="直線コネクタ 118"/>
        <xdr:cNvCxnSpPr/>
      </xdr:nvCxnSpPr>
      <xdr:spPr>
        <a:xfrm>
          <a:off x="2908300" y="9688464"/>
          <a:ext cx="889000" cy="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87807</xdr:rowOff>
    </xdr:from>
    <xdr:to>
      <xdr:col>20</xdr:col>
      <xdr:colOff>38100</xdr:colOff>
      <xdr:row>56</xdr:row>
      <xdr:rowOff>17957</xdr:rowOff>
    </xdr:to>
    <xdr:sp macro="" textlink="">
      <xdr:nvSpPr>
        <xdr:cNvPr id="120" name="フローチャート: 判断 119"/>
        <xdr:cNvSpPr/>
      </xdr:nvSpPr>
      <xdr:spPr>
        <a:xfrm>
          <a:off x="3746500" y="951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34484</xdr:rowOff>
    </xdr:from>
    <xdr:ext cx="599010" cy="259045"/>
    <xdr:sp macro="" textlink="">
      <xdr:nvSpPr>
        <xdr:cNvPr id="121" name="テキスト ボックス 120"/>
        <xdr:cNvSpPr txBox="1"/>
      </xdr:nvSpPr>
      <xdr:spPr>
        <a:xfrm>
          <a:off x="3497795" y="929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42476</xdr:rowOff>
    </xdr:from>
    <xdr:to>
      <xdr:col>15</xdr:col>
      <xdr:colOff>50800</xdr:colOff>
      <xdr:row>56</xdr:row>
      <xdr:rowOff>87264</xdr:rowOff>
    </xdr:to>
    <xdr:cxnSp macro="">
      <xdr:nvCxnSpPr>
        <xdr:cNvPr id="122" name="直線コネクタ 121"/>
        <xdr:cNvCxnSpPr/>
      </xdr:nvCxnSpPr>
      <xdr:spPr>
        <a:xfrm>
          <a:off x="2019300" y="9643676"/>
          <a:ext cx="889000" cy="4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94862</xdr:rowOff>
    </xdr:from>
    <xdr:to>
      <xdr:col>15</xdr:col>
      <xdr:colOff>101600</xdr:colOff>
      <xdr:row>56</xdr:row>
      <xdr:rowOff>25012</xdr:rowOff>
    </xdr:to>
    <xdr:sp macro="" textlink="">
      <xdr:nvSpPr>
        <xdr:cNvPr id="123" name="フローチャート: 判断 122"/>
        <xdr:cNvSpPr/>
      </xdr:nvSpPr>
      <xdr:spPr>
        <a:xfrm>
          <a:off x="28575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41539</xdr:rowOff>
    </xdr:from>
    <xdr:ext cx="599010" cy="259045"/>
    <xdr:sp macro="" textlink="">
      <xdr:nvSpPr>
        <xdr:cNvPr id="124" name="テキスト ボックス 123"/>
        <xdr:cNvSpPr txBox="1"/>
      </xdr:nvSpPr>
      <xdr:spPr>
        <a:xfrm>
          <a:off x="2608795" y="9299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42476</xdr:rowOff>
    </xdr:from>
    <xdr:to>
      <xdr:col>10</xdr:col>
      <xdr:colOff>114300</xdr:colOff>
      <xdr:row>56</xdr:row>
      <xdr:rowOff>67567</xdr:rowOff>
    </xdr:to>
    <xdr:cxnSp macro="">
      <xdr:nvCxnSpPr>
        <xdr:cNvPr id="125" name="直線コネクタ 124"/>
        <xdr:cNvCxnSpPr/>
      </xdr:nvCxnSpPr>
      <xdr:spPr>
        <a:xfrm flipV="1">
          <a:off x="1130300" y="9643676"/>
          <a:ext cx="889000" cy="2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71494</xdr:rowOff>
    </xdr:from>
    <xdr:to>
      <xdr:col>10</xdr:col>
      <xdr:colOff>165100</xdr:colOff>
      <xdr:row>56</xdr:row>
      <xdr:rowOff>1644</xdr:rowOff>
    </xdr:to>
    <xdr:sp macro="" textlink="">
      <xdr:nvSpPr>
        <xdr:cNvPr id="126" name="フローチャート: 判断 125"/>
        <xdr:cNvSpPr/>
      </xdr:nvSpPr>
      <xdr:spPr>
        <a:xfrm>
          <a:off x="1968500" y="95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18171</xdr:rowOff>
    </xdr:from>
    <xdr:ext cx="599010" cy="259045"/>
    <xdr:sp macro="" textlink="">
      <xdr:nvSpPr>
        <xdr:cNvPr id="127" name="テキスト ボックス 126"/>
        <xdr:cNvSpPr txBox="1"/>
      </xdr:nvSpPr>
      <xdr:spPr>
        <a:xfrm>
          <a:off x="1719795" y="9276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92146</xdr:rowOff>
    </xdr:from>
    <xdr:to>
      <xdr:col>6</xdr:col>
      <xdr:colOff>38100</xdr:colOff>
      <xdr:row>56</xdr:row>
      <xdr:rowOff>22296</xdr:rowOff>
    </xdr:to>
    <xdr:sp macro="" textlink="">
      <xdr:nvSpPr>
        <xdr:cNvPr id="128" name="フローチャート: 判断 127"/>
        <xdr:cNvSpPr/>
      </xdr:nvSpPr>
      <xdr:spPr>
        <a:xfrm>
          <a:off x="1079500" y="95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38823</xdr:rowOff>
    </xdr:from>
    <xdr:ext cx="599010" cy="259045"/>
    <xdr:sp macro="" textlink="">
      <xdr:nvSpPr>
        <xdr:cNvPr id="129" name="テキスト ボックス 128"/>
        <xdr:cNvSpPr txBox="1"/>
      </xdr:nvSpPr>
      <xdr:spPr>
        <a:xfrm>
          <a:off x="830795" y="929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27973</xdr:rowOff>
    </xdr:from>
    <xdr:to>
      <xdr:col>24</xdr:col>
      <xdr:colOff>114300</xdr:colOff>
      <xdr:row>56</xdr:row>
      <xdr:rowOff>129573</xdr:rowOff>
    </xdr:to>
    <xdr:sp macro="" textlink="">
      <xdr:nvSpPr>
        <xdr:cNvPr id="135" name="楕円 134"/>
        <xdr:cNvSpPr/>
      </xdr:nvSpPr>
      <xdr:spPr>
        <a:xfrm>
          <a:off x="4584700" y="962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6400</xdr:rowOff>
    </xdr:from>
    <xdr:ext cx="534377" cy="259045"/>
    <xdr:sp macro="" textlink="">
      <xdr:nvSpPr>
        <xdr:cNvPr id="136" name="物件費該当値テキスト"/>
        <xdr:cNvSpPr txBox="1"/>
      </xdr:nvSpPr>
      <xdr:spPr>
        <a:xfrm>
          <a:off x="4686300" y="960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38164</xdr:rowOff>
    </xdr:from>
    <xdr:to>
      <xdr:col>20</xdr:col>
      <xdr:colOff>38100</xdr:colOff>
      <xdr:row>56</xdr:row>
      <xdr:rowOff>139764</xdr:rowOff>
    </xdr:to>
    <xdr:sp macro="" textlink="">
      <xdr:nvSpPr>
        <xdr:cNvPr id="137" name="楕円 136"/>
        <xdr:cNvSpPr/>
      </xdr:nvSpPr>
      <xdr:spPr>
        <a:xfrm>
          <a:off x="3746500" y="963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130891</xdr:rowOff>
    </xdr:from>
    <xdr:ext cx="534377" cy="259045"/>
    <xdr:sp macro="" textlink="">
      <xdr:nvSpPr>
        <xdr:cNvPr id="138" name="テキスト ボックス 137"/>
        <xdr:cNvSpPr txBox="1"/>
      </xdr:nvSpPr>
      <xdr:spPr>
        <a:xfrm>
          <a:off x="3530111" y="973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36464</xdr:rowOff>
    </xdr:from>
    <xdr:to>
      <xdr:col>15</xdr:col>
      <xdr:colOff>101600</xdr:colOff>
      <xdr:row>56</xdr:row>
      <xdr:rowOff>138064</xdr:rowOff>
    </xdr:to>
    <xdr:sp macro="" textlink="">
      <xdr:nvSpPr>
        <xdr:cNvPr id="139" name="楕円 138"/>
        <xdr:cNvSpPr/>
      </xdr:nvSpPr>
      <xdr:spPr>
        <a:xfrm>
          <a:off x="2857500" y="96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129191</xdr:rowOff>
    </xdr:from>
    <xdr:ext cx="534377" cy="259045"/>
    <xdr:sp macro="" textlink="">
      <xdr:nvSpPr>
        <xdr:cNvPr id="140" name="テキスト ボックス 139"/>
        <xdr:cNvSpPr txBox="1"/>
      </xdr:nvSpPr>
      <xdr:spPr>
        <a:xfrm>
          <a:off x="2641111" y="973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163126</xdr:rowOff>
    </xdr:from>
    <xdr:to>
      <xdr:col>10</xdr:col>
      <xdr:colOff>165100</xdr:colOff>
      <xdr:row>56</xdr:row>
      <xdr:rowOff>93276</xdr:rowOff>
    </xdr:to>
    <xdr:sp macro="" textlink="">
      <xdr:nvSpPr>
        <xdr:cNvPr id="141" name="楕円 140"/>
        <xdr:cNvSpPr/>
      </xdr:nvSpPr>
      <xdr:spPr>
        <a:xfrm>
          <a:off x="1968500" y="959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84403</xdr:rowOff>
    </xdr:from>
    <xdr:ext cx="534377" cy="259045"/>
    <xdr:sp macro="" textlink="">
      <xdr:nvSpPr>
        <xdr:cNvPr id="142" name="テキスト ボックス 141"/>
        <xdr:cNvSpPr txBox="1"/>
      </xdr:nvSpPr>
      <xdr:spPr>
        <a:xfrm>
          <a:off x="1752111" y="968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16767</xdr:rowOff>
    </xdr:from>
    <xdr:to>
      <xdr:col>6</xdr:col>
      <xdr:colOff>38100</xdr:colOff>
      <xdr:row>56</xdr:row>
      <xdr:rowOff>118367</xdr:rowOff>
    </xdr:to>
    <xdr:sp macro="" textlink="">
      <xdr:nvSpPr>
        <xdr:cNvPr id="143" name="楕円 142"/>
        <xdr:cNvSpPr/>
      </xdr:nvSpPr>
      <xdr:spPr>
        <a:xfrm>
          <a:off x="1079500" y="961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109494</xdr:rowOff>
    </xdr:from>
    <xdr:ext cx="534377" cy="259045"/>
    <xdr:sp macro="" textlink="">
      <xdr:nvSpPr>
        <xdr:cNvPr id="144" name="テキスト ボックス 143"/>
        <xdr:cNvSpPr txBox="1"/>
      </xdr:nvSpPr>
      <xdr:spPr>
        <a:xfrm>
          <a:off x="863111" y="971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37402</xdr:rowOff>
    </xdr:from>
    <xdr:to>
      <xdr:col>24</xdr:col>
      <xdr:colOff>62865</xdr:colOff>
      <xdr:row>78</xdr:row>
      <xdr:rowOff>161798</xdr:rowOff>
    </xdr:to>
    <xdr:cxnSp macro="">
      <xdr:nvCxnSpPr>
        <xdr:cNvPr id="168" name="直線コネクタ 167"/>
        <xdr:cNvCxnSpPr/>
      </xdr:nvCxnSpPr>
      <xdr:spPr>
        <a:xfrm flipV="1">
          <a:off x="4633595" y="12038902"/>
          <a:ext cx="1270" cy="149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165625</xdr:rowOff>
    </xdr:from>
    <xdr:ext cx="469744" cy="259045"/>
    <xdr:sp macro="" textlink="">
      <xdr:nvSpPr>
        <xdr:cNvPr id="169" name="維持補修費最小値テキスト"/>
        <xdr:cNvSpPr txBox="1"/>
      </xdr:nvSpPr>
      <xdr:spPr>
        <a:xfrm>
          <a:off x="4686300" y="135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161798</xdr:rowOff>
    </xdr:from>
    <xdr:to>
      <xdr:col>24</xdr:col>
      <xdr:colOff>152400</xdr:colOff>
      <xdr:row>78</xdr:row>
      <xdr:rowOff>161798</xdr:rowOff>
    </xdr:to>
    <xdr:cxnSp macro="">
      <xdr:nvCxnSpPr>
        <xdr:cNvPr id="170" name="直線コネクタ 169"/>
        <xdr:cNvCxnSpPr/>
      </xdr:nvCxnSpPr>
      <xdr:spPr>
        <a:xfrm>
          <a:off x="4546600" y="1353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155529</xdr:rowOff>
    </xdr:from>
    <xdr:ext cx="534377" cy="259045"/>
    <xdr:sp macro="" textlink="">
      <xdr:nvSpPr>
        <xdr:cNvPr id="171" name="維持補修費最大値テキスト"/>
        <xdr:cNvSpPr txBox="1"/>
      </xdr:nvSpPr>
      <xdr:spPr>
        <a:xfrm>
          <a:off x="4686300" y="1181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37402</xdr:rowOff>
    </xdr:from>
    <xdr:to>
      <xdr:col>24</xdr:col>
      <xdr:colOff>152400</xdr:colOff>
      <xdr:row>70</xdr:row>
      <xdr:rowOff>37402</xdr:rowOff>
    </xdr:to>
    <xdr:cxnSp macro="">
      <xdr:nvCxnSpPr>
        <xdr:cNvPr id="172" name="直線コネクタ 171"/>
        <xdr:cNvCxnSpPr/>
      </xdr:nvCxnSpPr>
      <xdr:spPr>
        <a:xfrm>
          <a:off x="4546600" y="1203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65557</xdr:rowOff>
    </xdr:from>
    <xdr:to>
      <xdr:col>24</xdr:col>
      <xdr:colOff>63500</xdr:colOff>
      <xdr:row>78</xdr:row>
      <xdr:rowOff>69101</xdr:rowOff>
    </xdr:to>
    <xdr:cxnSp macro="">
      <xdr:nvCxnSpPr>
        <xdr:cNvPr id="173" name="直線コネクタ 172"/>
        <xdr:cNvCxnSpPr/>
      </xdr:nvCxnSpPr>
      <xdr:spPr>
        <a:xfrm flipV="1">
          <a:off x="3797300" y="13438657"/>
          <a:ext cx="8382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158602</xdr:rowOff>
    </xdr:from>
    <xdr:ext cx="469744" cy="259045"/>
    <xdr:sp macro="" textlink="">
      <xdr:nvSpPr>
        <xdr:cNvPr id="174" name="維持補修費平均値テキスト"/>
        <xdr:cNvSpPr txBox="1"/>
      </xdr:nvSpPr>
      <xdr:spPr>
        <a:xfrm>
          <a:off x="4686300" y="13017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135725</xdr:rowOff>
    </xdr:from>
    <xdr:to>
      <xdr:col>24</xdr:col>
      <xdr:colOff>114300</xdr:colOff>
      <xdr:row>77</xdr:row>
      <xdr:rowOff>65875</xdr:rowOff>
    </xdr:to>
    <xdr:sp macro="" textlink="">
      <xdr:nvSpPr>
        <xdr:cNvPr id="175" name="フローチャート: 判断 174"/>
        <xdr:cNvSpPr/>
      </xdr:nvSpPr>
      <xdr:spPr>
        <a:xfrm>
          <a:off x="4584700" y="131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11151</xdr:rowOff>
    </xdr:from>
    <xdr:to>
      <xdr:col>19</xdr:col>
      <xdr:colOff>177800</xdr:colOff>
      <xdr:row>78</xdr:row>
      <xdr:rowOff>69101</xdr:rowOff>
    </xdr:to>
    <xdr:cxnSp macro="">
      <xdr:nvCxnSpPr>
        <xdr:cNvPr id="176" name="直線コネクタ 175"/>
        <xdr:cNvCxnSpPr/>
      </xdr:nvCxnSpPr>
      <xdr:spPr>
        <a:xfrm>
          <a:off x="2908300" y="13384251"/>
          <a:ext cx="889000" cy="5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90043</xdr:rowOff>
    </xdr:from>
    <xdr:to>
      <xdr:col>20</xdr:col>
      <xdr:colOff>38100</xdr:colOff>
      <xdr:row>77</xdr:row>
      <xdr:rowOff>20193</xdr:rowOff>
    </xdr:to>
    <xdr:sp macro="" textlink="">
      <xdr:nvSpPr>
        <xdr:cNvPr id="177" name="フローチャート: 判断 176"/>
        <xdr:cNvSpPr/>
      </xdr:nvSpPr>
      <xdr:spPr>
        <a:xfrm>
          <a:off x="3746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36720</xdr:rowOff>
    </xdr:from>
    <xdr:ext cx="534377" cy="259045"/>
    <xdr:sp macro="" textlink="">
      <xdr:nvSpPr>
        <xdr:cNvPr id="178" name="テキスト ボックス 177"/>
        <xdr:cNvSpPr txBox="1"/>
      </xdr:nvSpPr>
      <xdr:spPr>
        <a:xfrm>
          <a:off x="3530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168618</xdr:rowOff>
    </xdr:from>
    <xdr:to>
      <xdr:col>15</xdr:col>
      <xdr:colOff>50800</xdr:colOff>
      <xdr:row>78</xdr:row>
      <xdr:rowOff>11151</xdr:rowOff>
    </xdr:to>
    <xdr:cxnSp macro="">
      <xdr:nvCxnSpPr>
        <xdr:cNvPr id="179" name="直線コネクタ 178"/>
        <xdr:cNvCxnSpPr/>
      </xdr:nvCxnSpPr>
      <xdr:spPr>
        <a:xfrm>
          <a:off x="2019300" y="13370268"/>
          <a:ext cx="889000" cy="1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50457</xdr:rowOff>
    </xdr:from>
    <xdr:to>
      <xdr:col>15</xdr:col>
      <xdr:colOff>101600</xdr:colOff>
      <xdr:row>76</xdr:row>
      <xdr:rowOff>152057</xdr:rowOff>
    </xdr:to>
    <xdr:sp macro="" textlink="">
      <xdr:nvSpPr>
        <xdr:cNvPr id="180" name="フローチャート: 判断 179"/>
        <xdr:cNvSpPr/>
      </xdr:nvSpPr>
      <xdr:spPr>
        <a:xfrm>
          <a:off x="2857500" y="1308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168584</xdr:rowOff>
    </xdr:from>
    <xdr:ext cx="534377" cy="259045"/>
    <xdr:sp macro="" textlink="">
      <xdr:nvSpPr>
        <xdr:cNvPr id="181" name="テキスト ボックス 180"/>
        <xdr:cNvSpPr txBox="1"/>
      </xdr:nvSpPr>
      <xdr:spPr>
        <a:xfrm>
          <a:off x="2641111" y="1285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168618</xdr:rowOff>
    </xdr:from>
    <xdr:to>
      <xdr:col>10</xdr:col>
      <xdr:colOff>114300</xdr:colOff>
      <xdr:row>78</xdr:row>
      <xdr:rowOff>67805</xdr:rowOff>
    </xdr:to>
    <xdr:cxnSp macro="">
      <xdr:nvCxnSpPr>
        <xdr:cNvPr id="182" name="直線コネクタ 181"/>
        <xdr:cNvCxnSpPr/>
      </xdr:nvCxnSpPr>
      <xdr:spPr>
        <a:xfrm flipV="1">
          <a:off x="1130300" y="13370268"/>
          <a:ext cx="889000" cy="70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116560</xdr:rowOff>
    </xdr:from>
    <xdr:to>
      <xdr:col>10</xdr:col>
      <xdr:colOff>165100</xdr:colOff>
      <xdr:row>77</xdr:row>
      <xdr:rowOff>46710</xdr:rowOff>
    </xdr:to>
    <xdr:sp macro="" textlink="">
      <xdr:nvSpPr>
        <xdr:cNvPr id="183" name="フローチャート: 判断 182"/>
        <xdr:cNvSpPr/>
      </xdr:nvSpPr>
      <xdr:spPr>
        <a:xfrm>
          <a:off x="1968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63237</xdr:rowOff>
    </xdr:from>
    <xdr:ext cx="534377" cy="259045"/>
    <xdr:sp macro="" textlink="">
      <xdr:nvSpPr>
        <xdr:cNvPr id="184" name="テキスト ボックス 183"/>
        <xdr:cNvSpPr txBox="1"/>
      </xdr:nvSpPr>
      <xdr:spPr>
        <a:xfrm>
          <a:off x="1752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24549</xdr:rowOff>
    </xdr:from>
    <xdr:to>
      <xdr:col>6</xdr:col>
      <xdr:colOff>38100</xdr:colOff>
      <xdr:row>77</xdr:row>
      <xdr:rowOff>126149</xdr:rowOff>
    </xdr:to>
    <xdr:sp macro="" textlink="">
      <xdr:nvSpPr>
        <xdr:cNvPr id="185" name="フローチャート: 判断 184"/>
        <xdr:cNvSpPr/>
      </xdr:nvSpPr>
      <xdr:spPr>
        <a:xfrm>
          <a:off x="1079500" y="1322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142676</xdr:rowOff>
    </xdr:from>
    <xdr:ext cx="469744" cy="259045"/>
    <xdr:sp macro="" textlink="">
      <xdr:nvSpPr>
        <xdr:cNvPr id="186" name="テキスト ボックス 185"/>
        <xdr:cNvSpPr txBox="1"/>
      </xdr:nvSpPr>
      <xdr:spPr>
        <a:xfrm>
          <a:off x="895428" y="1300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14757</xdr:rowOff>
    </xdr:from>
    <xdr:to>
      <xdr:col>24</xdr:col>
      <xdr:colOff>114300</xdr:colOff>
      <xdr:row>78</xdr:row>
      <xdr:rowOff>116357</xdr:rowOff>
    </xdr:to>
    <xdr:sp macro="" textlink="">
      <xdr:nvSpPr>
        <xdr:cNvPr id="192" name="楕円 191"/>
        <xdr:cNvSpPr/>
      </xdr:nvSpPr>
      <xdr:spPr>
        <a:xfrm>
          <a:off x="4584700" y="1338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101134</xdr:rowOff>
    </xdr:from>
    <xdr:ext cx="469744" cy="259045"/>
    <xdr:sp macro="" textlink="">
      <xdr:nvSpPr>
        <xdr:cNvPr id="193" name="維持補修費該当値テキスト"/>
        <xdr:cNvSpPr txBox="1"/>
      </xdr:nvSpPr>
      <xdr:spPr>
        <a:xfrm>
          <a:off x="4686300" y="1330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18301</xdr:rowOff>
    </xdr:from>
    <xdr:to>
      <xdr:col>20</xdr:col>
      <xdr:colOff>38100</xdr:colOff>
      <xdr:row>78</xdr:row>
      <xdr:rowOff>119901</xdr:rowOff>
    </xdr:to>
    <xdr:sp macro="" textlink="">
      <xdr:nvSpPr>
        <xdr:cNvPr id="194" name="楕円 193"/>
        <xdr:cNvSpPr/>
      </xdr:nvSpPr>
      <xdr:spPr>
        <a:xfrm>
          <a:off x="3746500" y="1339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111028</xdr:rowOff>
    </xdr:from>
    <xdr:ext cx="469744" cy="259045"/>
    <xdr:sp macro="" textlink="">
      <xdr:nvSpPr>
        <xdr:cNvPr id="195" name="テキスト ボックス 194"/>
        <xdr:cNvSpPr txBox="1"/>
      </xdr:nvSpPr>
      <xdr:spPr>
        <a:xfrm>
          <a:off x="3562428" y="1348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131801</xdr:rowOff>
    </xdr:from>
    <xdr:to>
      <xdr:col>15</xdr:col>
      <xdr:colOff>101600</xdr:colOff>
      <xdr:row>78</xdr:row>
      <xdr:rowOff>61951</xdr:rowOff>
    </xdr:to>
    <xdr:sp macro="" textlink="">
      <xdr:nvSpPr>
        <xdr:cNvPr id="196" name="楕円 195"/>
        <xdr:cNvSpPr/>
      </xdr:nvSpPr>
      <xdr:spPr>
        <a:xfrm>
          <a:off x="2857500" y="1333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53078</xdr:rowOff>
    </xdr:from>
    <xdr:ext cx="469744" cy="259045"/>
    <xdr:sp macro="" textlink="">
      <xdr:nvSpPr>
        <xdr:cNvPr id="197" name="テキスト ボックス 196"/>
        <xdr:cNvSpPr txBox="1"/>
      </xdr:nvSpPr>
      <xdr:spPr>
        <a:xfrm>
          <a:off x="2673428" y="1342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117818</xdr:rowOff>
    </xdr:from>
    <xdr:to>
      <xdr:col>10</xdr:col>
      <xdr:colOff>165100</xdr:colOff>
      <xdr:row>78</xdr:row>
      <xdr:rowOff>47968</xdr:rowOff>
    </xdr:to>
    <xdr:sp macro="" textlink="">
      <xdr:nvSpPr>
        <xdr:cNvPr id="198" name="楕円 197"/>
        <xdr:cNvSpPr/>
      </xdr:nvSpPr>
      <xdr:spPr>
        <a:xfrm>
          <a:off x="1968500" y="1331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39095</xdr:rowOff>
    </xdr:from>
    <xdr:ext cx="469744" cy="259045"/>
    <xdr:sp macro="" textlink="">
      <xdr:nvSpPr>
        <xdr:cNvPr id="199" name="テキスト ボックス 198"/>
        <xdr:cNvSpPr txBox="1"/>
      </xdr:nvSpPr>
      <xdr:spPr>
        <a:xfrm>
          <a:off x="1784428" y="1341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17005</xdr:rowOff>
    </xdr:from>
    <xdr:to>
      <xdr:col>6</xdr:col>
      <xdr:colOff>38100</xdr:colOff>
      <xdr:row>78</xdr:row>
      <xdr:rowOff>118605</xdr:rowOff>
    </xdr:to>
    <xdr:sp macro="" textlink="">
      <xdr:nvSpPr>
        <xdr:cNvPr id="200" name="楕円 199"/>
        <xdr:cNvSpPr/>
      </xdr:nvSpPr>
      <xdr:spPr>
        <a:xfrm>
          <a:off x="1079500" y="1339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109732</xdr:rowOff>
    </xdr:from>
    <xdr:ext cx="469744" cy="259045"/>
    <xdr:sp macro="" textlink="">
      <xdr:nvSpPr>
        <xdr:cNvPr id="201" name="テキスト ボックス 200"/>
        <xdr:cNvSpPr txBox="1"/>
      </xdr:nvSpPr>
      <xdr:spPr>
        <a:xfrm>
          <a:off x="895428" y="1348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52057</xdr:rowOff>
    </xdr:from>
    <xdr:to>
      <xdr:col>24</xdr:col>
      <xdr:colOff>62865</xdr:colOff>
      <xdr:row>99</xdr:row>
      <xdr:rowOff>14376</xdr:rowOff>
    </xdr:to>
    <xdr:cxnSp macro="">
      <xdr:nvCxnSpPr>
        <xdr:cNvPr id="226" name="直線コネクタ 225"/>
        <xdr:cNvCxnSpPr/>
      </xdr:nvCxnSpPr>
      <xdr:spPr>
        <a:xfrm flipV="1">
          <a:off x="4633595" y="15654007"/>
          <a:ext cx="1270" cy="1333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18203</xdr:rowOff>
    </xdr:from>
    <xdr:ext cx="534377" cy="259045"/>
    <xdr:sp macro="" textlink="">
      <xdr:nvSpPr>
        <xdr:cNvPr id="227" name="扶助費最小値テキスト"/>
        <xdr:cNvSpPr txBox="1"/>
      </xdr:nvSpPr>
      <xdr:spPr>
        <a:xfrm>
          <a:off x="4686300" y="1699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14376</xdr:rowOff>
    </xdr:from>
    <xdr:to>
      <xdr:col>24</xdr:col>
      <xdr:colOff>152400</xdr:colOff>
      <xdr:row>99</xdr:row>
      <xdr:rowOff>14376</xdr:rowOff>
    </xdr:to>
    <xdr:cxnSp macro="">
      <xdr:nvCxnSpPr>
        <xdr:cNvPr id="228" name="直線コネクタ 227"/>
        <xdr:cNvCxnSpPr/>
      </xdr:nvCxnSpPr>
      <xdr:spPr>
        <a:xfrm>
          <a:off x="4546600" y="1698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170184</xdr:rowOff>
    </xdr:from>
    <xdr:ext cx="599010" cy="259045"/>
    <xdr:sp macro="" textlink="">
      <xdr:nvSpPr>
        <xdr:cNvPr id="229" name="扶助費最大値テキスト"/>
        <xdr:cNvSpPr txBox="1"/>
      </xdr:nvSpPr>
      <xdr:spPr>
        <a:xfrm>
          <a:off x="4686300" y="1542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52057</xdr:rowOff>
    </xdr:from>
    <xdr:to>
      <xdr:col>24</xdr:col>
      <xdr:colOff>152400</xdr:colOff>
      <xdr:row>91</xdr:row>
      <xdr:rowOff>52057</xdr:rowOff>
    </xdr:to>
    <xdr:cxnSp macro="">
      <xdr:nvCxnSpPr>
        <xdr:cNvPr id="230" name="直線コネクタ 229"/>
        <xdr:cNvCxnSpPr/>
      </xdr:nvCxnSpPr>
      <xdr:spPr>
        <a:xfrm>
          <a:off x="4546600" y="1565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134925</xdr:rowOff>
    </xdr:from>
    <xdr:to>
      <xdr:col>24</xdr:col>
      <xdr:colOff>63500</xdr:colOff>
      <xdr:row>97</xdr:row>
      <xdr:rowOff>166942</xdr:rowOff>
    </xdr:to>
    <xdr:cxnSp macro="">
      <xdr:nvCxnSpPr>
        <xdr:cNvPr id="231" name="直線コネクタ 230"/>
        <xdr:cNvCxnSpPr/>
      </xdr:nvCxnSpPr>
      <xdr:spPr>
        <a:xfrm flipV="1">
          <a:off x="3797300" y="16765575"/>
          <a:ext cx="838200" cy="3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155478</xdr:rowOff>
    </xdr:from>
    <xdr:ext cx="534377" cy="259045"/>
    <xdr:sp macro="" textlink="">
      <xdr:nvSpPr>
        <xdr:cNvPr id="232" name="扶助費平均値テキスト"/>
        <xdr:cNvSpPr txBox="1"/>
      </xdr:nvSpPr>
      <xdr:spPr>
        <a:xfrm>
          <a:off x="4686300" y="16443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132601</xdr:rowOff>
    </xdr:from>
    <xdr:to>
      <xdr:col>24</xdr:col>
      <xdr:colOff>114300</xdr:colOff>
      <xdr:row>97</xdr:row>
      <xdr:rowOff>62751</xdr:rowOff>
    </xdr:to>
    <xdr:sp macro="" textlink="">
      <xdr:nvSpPr>
        <xdr:cNvPr id="233" name="フローチャート: 判断 232"/>
        <xdr:cNvSpPr/>
      </xdr:nvSpPr>
      <xdr:spPr>
        <a:xfrm>
          <a:off x="45847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160223</xdr:rowOff>
    </xdr:from>
    <xdr:to>
      <xdr:col>19</xdr:col>
      <xdr:colOff>177800</xdr:colOff>
      <xdr:row>97</xdr:row>
      <xdr:rowOff>166942</xdr:rowOff>
    </xdr:to>
    <xdr:cxnSp macro="">
      <xdr:nvCxnSpPr>
        <xdr:cNvPr id="234" name="直線コネクタ 233"/>
        <xdr:cNvCxnSpPr/>
      </xdr:nvCxnSpPr>
      <xdr:spPr>
        <a:xfrm>
          <a:off x="2908300" y="16790873"/>
          <a:ext cx="889000" cy="6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142278</xdr:rowOff>
    </xdr:from>
    <xdr:to>
      <xdr:col>20</xdr:col>
      <xdr:colOff>38100</xdr:colOff>
      <xdr:row>97</xdr:row>
      <xdr:rowOff>72428</xdr:rowOff>
    </xdr:to>
    <xdr:sp macro="" textlink="">
      <xdr:nvSpPr>
        <xdr:cNvPr id="235" name="フローチャート: 判断 234"/>
        <xdr:cNvSpPr/>
      </xdr:nvSpPr>
      <xdr:spPr>
        <a:xfrm>
          <a:off x="3746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88955</xdr:rowOff>
    </xdr:from>
    <xdr:ext cx="534377" cy="259045"/>
    <xdr:sp macro="" textlink="">
      <xdr:nvSpPr>
        <xdr:cNvPr id="236" name="テキスト ボックス 235"/>
        <xdr:cNvSpPr txBox="1"/>
      </xdr:nvSpPr>
      <xdr:spPr>
        <a:xfrm>
          <a:off x="3530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143357</xdr:rowOff>
    </xdr:from>
    <xdr:to>
      <xdr:col>15</xdr:col>
      <xdr:colOff>50800</xdr:colOff>
      <xdr:row>97</xdr:row>
      <xdr:rowOff>160223</xdr:rowOff>
    </xdr:to>
    <xdr:cxnSp macro="">
      <xdr:nvCxnSpPr>
        <xdr:cNvPr id="237" name="直線コネクタ 236"/>
        <xdr:cNvCxnSpPr/>
      </xdr:nvCxnSpPr>
      <xdr:spPr>
        <a:xfrm>
          <a:off x="2019300" y="16774007"/>
          <a:ext cx="889000" cy="1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136474</xdr:rowOff>
    </xdr:from>
    <xdr:to>
      <xdr:col>15</xdr:col>
      <xdr:colOff>101600</xdr:colOff>
      <xdr:row>97</xdr:row>
      <xdr:rowOff>66624</xdr:rowOff>
    </xdr:to>
    <xdr:sp macro="" textlink="">
      <xdr:nvSpPr>
        <xdr:cNvPr id="238" name="フローチャート: 判断 237"/>
        <xdr:cNvSpPr/>
      </xdr:nvSpPr>
      <xdr:spPr>
        <a:xfrm>
          <a:off x="2857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83151</xdr:rowOff>
    </xdr:from>
    <xdr:ext cx="534377" cy="259045"/>
    <xdr:sp macro="" textlink="">
      <xdr:nvSpPr>
        <xdr:cNvPr id="239" name="テキスト ボックス 238"/>
        <xdr:cNvSpPr txBox="1"/>
      </xdr:nvSpPr>
      <xdr:spPr>
        <a:xfrm>
          <a:off x="2641111" y="163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143357</xdr:rowOff>
    </xdr:from>
    <xdr:to>
      <xdr:col>10</xdr:col>
      <xdr:colOff>114300</xdr:colOff>
      <xdr:row>98</xdr:row>
      <xdr:rowOff>33706</xdr:rowOff>
    </xdr:to>
    <xdr:cxnSp macro="">
      <xdr:nvCxnSpPr>
        <xdr:cNvPr id="240" name="直線コネクタ 239"/>
        <xdr:cNvCxnSpPr/>
      </xdr:nvCxnSpPr>
      <xdr:spPr>
        <a:xfrm flipV="1">
          <a:off x="1130300" y="16774007"/>
          <a:ext cx="889000" cy="6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133693</xdr:rowOff>
    </xdr:from>
    <xdr:to>
      <xdr:col>10</xdr:col>
      <xdr:colOff>165100</xdr:colOff>
      <xdr:row>97</xdr:row>
      <xdr:rowOff>63843</xdr:rowOff>
    </xdr:to>
    <xdr:sp macro="" textlink="">
      <xdr:nvSpPr>
        <xdr:cNvPr id="241" name="フローチャート: 判断 240"/>
        <xdr:cNvSpPr/>
      </xdr:nvSpPr>
      <xdr:spPr>
        <a:xfrm>
          <a:off x="1968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80370</xdr:rowOff>
    </xdr:from>
    <xdr:ext cx="534377" cy="259045"/>
    <xdr:sp macro="" textlink="">
      <xdr:nvSpPr>
        <xdr:cNvPr id="242" name="テキスト ボックス 241"/>
        <xdr:cNvSpPr txBox="1"/>
      </xdr:nvSpPr>
      <xdr:spPr>
        <a:xfrm>
          <a:off x="1752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20853</xdr:rowOff>
    </xdr:from>
    <xdr:to>
      <xdr:col>6</xdr:col>
      <xdr:colOff>38100</xdr:colOff>
      <xdr:row>97</xdr:row>
      <xdr:rowOff>122453</xdr:rowOff>
    </xdr:to>
    <xdr:sp macro="" textlink="">
      <xdr:nvSpPr>
        <xdr:cNvPr id="243" name="フローチャート: 判断 242"/>
        <xdr:cNvSpPr/>
      </xdr:nvSpPr>
      <xdr:spPr>
        <a:xfrm>
          <a:off x="1079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138980</xdr:rowOff>
    </xdr:from>
    <xdr:ext cx="534377" cy="259045"/>
    <xdr:sp macro="" textlink="">
      <xdr:nvSpPr>
        <xdr:cNvPr id="244" name="テキスト ボックス 243"/>
        <xdr:cNvSpPr txBox="1"/>
      </xdr:nvSpPr>
      <xdr:spPr>
        <a:xfrm>
          <a:off x="863111" y="1642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84125</xdr:rowOff>
    </xdr:from>
    <xdr:to>
      <xdr:col>24</xdr:col>
      <xdr:colOff>114300</xdr:colOff>
      <xdr:row>98</xdr:row>
      <xdr:rowOff>14275</xdr:rowOff>
    </xdr:to>
    <xdr:sp macro="" textlink="">
      <xdr:nvSpPr>
        <xdr:cNvPr id="250" name="楕円 249"/>
        <xdr:cNvSpPr/>
      </xdr:nvSpPr>
      <xdr:spPr>
        <a:xfrm>
          <a:off x="4584700" y="1671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62552</xdr:rowOff>
    </xdr:from>
    <xdr:ext cx="534377" cy="259045"/>
    <xdr:sp macro="" textlink="">
      <xdr:nvSpPr>
        <xdr:cNvPr id="251" name="扶助費該当値テキスト"/>
        <xdr:cNvSpPr txBox="1"/>
      </xdr:nvSpPr>
      <xdr:spPr>
        <a:xfrm>
          <a:off x="4686300" y="1669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116142</xdr:rowOff>
    </xdr:from>
    <xdr:to>
      <xdr:col>20</xdr:col>
      <xdr:colOff>38100</xdr:colOff>
      <xdr:row>98</xdr:row>
      <xdr:rowOff>46292</xdr:rowOff>
    </xdr:to>
    <xdr:sp macro="" textlink="">
      <xdr:nvSpPr>
        <xdr:cNvPr id="252" name="楕円 251"/>
        <xdr:cNvSpPr/>
      </xdr:nvSpPr>
      <xdr:spPr>
        <a:xfrm>
          <a:off x="3746500" y="1674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37419</xdr:rowOff>
    </xdr:from>
    <xdr:ext cx="534377" cy="259045"/>
    <xdr:sp macro="" textlink="">
      <xdr:nvSpPr>
        <xdr:cNvPr id="253" name="テキスト ボックス 252"/>
        <xdr:cNvSpPr txBox="1"/>
      </xdr:nvSpPr>
      <xdr:spPr>
        <a:xfrm>
          <a:off x="3530111" y="1683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109423</xdr:rowOff>
    </xdr:from>
    <xdr:to>
      <xdr:col>15</xdr:col>
      <xdr:colOff>101600</xdr:colOff>
      <xdr:row>98</xdr:row>
      <xdr:rowOff>39573</xdr:rowOff>
    </xdr:to>
    <xdr:sp macro="" textlink="">
      <xdr:nvSpPr>
        <xdr:cNvPr id="254" name="楕円 253"/>
        <xdr:cNvSpPr/>
      </xdr:nvSpPr>
      <xdr:spPr>
        <a:xfrm>
          <a:off x="2857500" y="1674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30700</xdr:rowOff>
    </xdr:from>
    <xdr:ext cx="534377" cy="259045"/>
    <xdr:sp macro="" textlink="">
      <xdr:nvSpPr>
        <xdr:cNvPr id="255" name="テキスト ボックス 254"/>
        <xdr:cNvSpPr txBox="1"/>
      </xdr:nvSpPr>
      <xdr:spPr>
        <a:xfrm>
          <a:off x="2641111" y="1683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92557</xdr:rowOff>
    </xdr:from>
    <xdr:to>
      <xdr:col>10</xdr:col>
      <xdr:colOff>165100</xdr:colOff>
      <xdr:row>98</xdr:row>
      <xdr:rowOff>22707</xdr:rowOff>
    </xdr:to>
    <xdr:sp macro="" textlink="">
      <xdr:nvSpPr>
        <xdr:cNvPr id="256" name="楕円 255"/>
        <xdr:cNvSpPr/>
      </xdr:nvSpPr>
      <xdr:spPr>
        <a:xfrm>
          <a:off x="1968500" y="1672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13834</xdr:rowOff>
    </xdr:from>
    <xdr:ext cx="534377" cy="259045"/>
    <xdr:sp macro="" textlink="">
      <xdr:nvSpPr>
        <xdr:cNvPr id="257" name="テキスト ボックス 256"/>
        <xdr:cNvSpPr txBox="1"/>
      </xdr:nvSpPr>
      <xdr:spPr>
        <a:xfrm>
          <a:off x="1752111" y="1681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154356</xdr:rowOff>
    </xdr:from>
    <xdr:to>
      <xdr:col>6</xdr:col>
      <xdr:colOff>38100</xdr:colOff>
      <xdr:row>98</xdr:row>
      <xdr:rowOff>84506</xdr:rowOff>
    </xdr:to>
    <xdr:sp macro="" textlink="">
      <xdr:nvSpPr>
        <xdr:cNvPr id="258" name="楕円 257"/>
        <xdr:cNvSpPr/>
      </xdr:nvSpPr>
      <xdr:spPr>
        <a:xfrm>
          <a:off x="1079500" y="1678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75633</xdr:rowOff>
    </xdr:from>
    <xdr:ext cx="534377" cy="259045"/>
    <xdr:sp macro="" textlink="">
      <xdr:nvSpPr>
        <xdr:cNvPr id="259" name="テキスト ボックス 258"/>
        <xdr:cNvSpPr txBox="1"/>
      </xdr:nvSpPr>
      <xdr:spPr>
        <a:xfrm>
          <a:off x="863111" y="1687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7021</xdr:rowOff>
    </xdr:from>
    <xdr:to>
      <xdr:col>54</xdr:col>
      <xdr:colOff>189865</xdr:colOff>
      <xdr:row>38</xdr:row>
      <xdr:rowOff>119920</xdr:rowOff>
    </xdr:to>
    <xdr:cxnSp macro="">
      <xdr:nvCxnSpPr>
        <xdr:cNvPr id="285" name="直線コネクタ 284"/>
        <xdr:cNvCxnSpPr/>
      </xdr:nvCxnSpPr>
      <xdr:spPr>
        <a:xfrm flipV="1">
          <a:off x="10475595" y="5150521"/>
          <a:ext cx="1270" cy="14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123747</xdr:rowOff>
    </xdr:from>
    <xdr:ext cx="534377" cy="259045"/>
    <xdr:sp macro="" textlink="">
      <xdr:nvSpPr>
        <xdr:cNvPr id="286" name="補助費等最小値テキスト"/>
        <xdr:cNvSpPr txBox="1"/>
      </xdr:nvSpPr>
      <xdr:spPr>
        <a:xfrm>
          <a:off x="10528300" y="66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119920</xdr:rowOff>
    </xdr:from>
    <xdr:to>
      <xdr:col>55</xdr:col>
      <xdr:colOff>88900</xdr:colOff>
      <xdr:row>38</xdr:row>
      <xdr:rowOff>119920</xdr:rowOff>
    </xdr:to>
    <xdr:cxnSp macro="">
      <xdr:nvCxnSpPr>
        <xdr:cNvPr id="287" name="直線コネクタ 286"/>
        <xdr:cNvCxnSpPr/>
      </xdr:nvCxnSpPr>
      <xdr:spPr>
        <a:xfrm>
          <a:off x="10388600" y="66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125148</xdr:rowOff>
    </xdr:from>
    <xdr:ext cx="599010" cy="259045"/>
    <xdr:sp macro="" textlink="">
      <xdr:nvSpPr>
        <xdr:cNvPr id="288" name="補助費等最大値テキスト"/>
        <xdr:cNvSpPr txBox="1"/>
      </xdr:nvSpPr>
      <xdr:spPr>
        <a:xfrm>
          <a:off x="10528300" y="492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7021</xdr:rowOff>
    </xdr:from>
    <xdr:to>
      <xdr:col>55</xdr:col>
      <xdr:colOff>88900</xdr:colOff>
      <xdr:row>30</xdr:row>
      <xdr:rowOff>7021</xdr:rowOff>
    </xdr:to>
    <xdr:cxnSp macro="">
      <xdr:nvCxnSpPr>
        <xdr:cNvPr id="289" name="直線コネクタ 288"/>
        <xdr:cNvCxnSpPr/>
      </xdr:nvCxnSpPr>
      <xdr:spPr>
        <a:xfrm>
          <a:off x="10388600" y="515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44880</xdr:rowOff>
    </xdr:from>
    <xdr:to>
      <xdr:col>55</xdr:col>
      <xdr:colOff>0</xdr:colOff>
      <xdr:row>38</xdr:row>
      <xdr:rowOff>56610</xdr:rowOff>
    </xdr:to>
    <xdr:cxnSp macro="">
      <xdr:nvCxnSpPr>
        <xdr:cNvPr id="290" name="直線コネクタ 289"/>
        <xdr:cNvCxnSpPr/>
      </xdr:nvCxnSpPr>
      <xdr:spPr>
        <a:xfrm flipV="1">
          <a:off x="9639300" y="6559980"/>
          <a:ext cx="838200" cy="1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85762</xdr:rowOff>
    </xdr:from>
    <xdr:ext cx="599010" cy="259045"/>
    <xdr:sp macro="" textlink="">
      <xdr:nvSpPr>
        <xdr:cNvPr id="291" name="補助費等平均値テキスト"/>
        <xdr:cNvSpPr txBox="1"/>
      </xdr:nvSpPr>
      <xdr:spPr>
        <a:xfrm>
          <a:off x="10528300" y="6257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62885</xdr:rowOff>
    </xdr:from>
    <xdr:to>
      <xdr:col>55</xdr:col>
      <xdr:colOff>50800</xdr:colOff>
      <xdr:row>37</xdr:row>
      <xdr:rowOff>164485</xdr:rowOff>
    </xdr:to>
    <xdr:sp macro="" textlink="">
      <xdr:nvSpPr>
        <xdr:cNvPr id="292" name="フローチャート: 判断 291"/>
        <xdr:cNvSpPr/>
      </xdr:nvSpPr>
      <xdr:spPr>
        <a:xfrm>
          <a:off x="10426700" y="640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56610</xdr:rowOff>
    </xdr:from>
    <xdr:to>
      <xdr:col>50</xdr:col>
      <xdr:colOff>114300</xdr:colOff>
      <xdr:row>38</xdr:row>
      <xdr:rowOff>65522</xdr:rowOff>
    </xdr:to>
    <xdr:cxnSp macro="">
      <xdr:nvCxnSpPr>
        <xdr:cNvPr id="293" name="直線コネクタ 292"/>
        <xdr:cNvCxnSpPr/>
      </xdr:nvCxnSpPr>
      <xdr:spPr>
        <a:xfrm flipV="1">
          <a:off x="8750300" y="6571710"/>
          <a:ext cx="889000" cy="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71050</xdr:rowOff>
    </xdr:from>
    <xdr:to>
      <xdr:col>50</xdr:col>
      <xdr:colOff>165100</xdr:colOff>
      <xdr:row>38</xdr:row>
      <xdr:rowOff>1200</xdr:rowOff>
    </xdr:to>
    <xdr:sp macro="" textlink="">
      <xdr:nvSpPr>
        <xdr:cNvPr id="294" name="フローチャート: 判断 293"/>
        <xdr:cNvSpPr/>
      </xdr:nvSpPr>
      <xdr:spPr>
        <a:xfrm>
          <a:off x="9588500" y="64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17727</xdr:rowOff>
    </xdr:from>
    <xdr:ext cx="534377" cy="259045"/>
    <xdr:sp macro="" textlink="">
      <xdr:nvSpPr>
        <xdr:cNvPr id="295" name="テキスト ボックス 294"/>
        <xdr:cNvSpPr txBox="1"/>
      </xdr:nvSpPr>
      <xdr:spPr>
        <a:xfrm>
          <a:off x="9372111" y="618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30299</xdr:rowOff>
    </xdr:from>
    <xdr:to>
      <xdr:col>45</xdr:col>
      <xdr:colOff>177800</xdr:colOff>
      <xdr:row>38</xdr:row>
      <xdr:rowOff>65522</xdr:rowOff>
    </xdr:to>
    <xdr:cxnSp macro="">
      <xdr:nvCxnSpPr>
        <xdr:cNvPr id="296" name="直線コネクタ 295"/>
        <xdr:cNvCxnSpPr/>
      </xdr:nvCxnSpPr>
      <xdr:spPr>
        <a:xfrm>
          <a:off x="7861300" y="6373949"/>
          <a:ext cx="889000" cy="20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54956</xdr:rowOff>
    </xdr:from>
    <xdr:to>
      <xdr:col>46</xdr:col>
      <xdr:colOff>38100</xdr:colOff>
      <xdr:row>37</xdr:row>
      <xdr:rowOff>156556</xdr:rowOff>
    </xdr:to>
    <xdr:sp macro="" textlink="">
      <xdr:nvSpPr>
        <xdr:cNvPr id="297" name="フローチャート: 判断 296"/>
        <xdr:cNvSpPr/>
      </xdr:nvSpPr>
      <xdr:spPr>
        <a:xfrm>
          <a:off x="8699500" y="639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1633</xdr:rowOff>
    </xdr:from>
    <xdr:ext cx="599010" cy="259045"/>
    <xdr:sp macro="" textlink="">
      <xdr:nvSpPr>
        <xdr:cNvPr id="298" name="テキスト ボックス 297"/>
        <xdr:cNvSpPr txBox="1"/>
      </xdr:nvSpPr>
      <xdr:spPr>
        <a:xfrm>
          <a:off x="8450795" y="617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30299</xdr:rowOff>
    </xdr:from>
    <xdr:to>
      <xdr:col>41</xdr:col>
      <xdr:colOff>50800</xdr:colOff>
      <xdr:row>37</xdr:row>
      <xdr:rowOff>121706</xdr:rowOff>
    </xdr:to>
    <xdr:cxnSp macro="">
      <xdr:nvCxnSpPr>
        <xdr:cNvPr id="299" name="直線コネクタ 298"/>
        <xdr:cNvCxnSpPr/>
      </xdr:nvCxnSpPr>
      <xdr:spPr>
        <a:xfrm flipV="1">
          <a:off x="6972300" y="6373949"/>
          <a:ext cx="889000" cy="9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76164</xdr:rowOff>
    </xdr:from>
    <xdr:to>
      <xdr:col>41</xdr:col>
      <xdr:colOff>101600</xdr:colOff>
      <xdr:row>38</xdr:row>
      <xdr:rowOff>6314</xdr:rowOff>
    </xdr:to>
    <xdr:sp macro="" textlink="">
      <xdr:nvSpPr>
        <xdr:cNvPr id="300" name="フローチャート: 判断 299"/>
        <xdr:cNvSpPr/>
      </xdr:nvSpPr>
      <xdr:spPr>
        <a:xfrm>
          <a:off x="7810500" y="641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168891</xdr:rowOff>
    </xdr:from>
    <xdr:ext cx="534377" cy="259045"/>
    <xdr:sp macro="" textlink="">
      <xdr:nvSpPr>
        <xdr:cNvPr id="301" name="テキスト ボックス 300"/>
        <xdr:cNvSpPr txBox="1"/>
      </xdr:nvSpPr>
      <xdr:spPr>
        <a:xfrm>
          <a:off x="7594111" y="651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87839</xdr:rowOff>
    </xdr:from>
    <xdr:to>
      <xdr:col>36</xdr:col>
      <xdr:colOff>165100</xdr:colOff>
      <xdr:row>38</xdr:row>
      <xdr:rowOff>17989</xdr:rowOff>
    </xdr:to>
    <xdr:sp macro="" textlink="">
      <xdr:nvSpPr>
        <xdr:cNvPr id="302" name="フローチャート: 判断 301"/>
        <xdr:cNvSpPr/>
      </xdr:nvSpPr>
      <xdr:spPr>
        <a:xfrm>
          <a:off x="6921500" y="643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9116</xdr:rowOff>
    </xdr:from>
    <xdr:ext cx="534377" cy="259045"/>
    <xdr:sp macro="" textlink="">
      <xdr:nvSpPr>
        <xdr:cNvPr id="303" name="テキスト ボックス 302"/>
        <xdr:cNvSpPr txBox="1"/>
      </xdr:nvSpPr>
      <xdr:spPr>
        <a:xfrm>
          <a:off x="6705111" y="652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165530</xdr:rowOff>
    </xdr:from>
    <xdr:to>
      <xdr:col>55</xdr:col>
      <xdr:colOff>50800</xdr:colOff>
      <xdr:row>38</xdr:row>
      <xdr:rowOff>95680</xdr:rowOff>
    </xdr:to>
    <xdr:sp macro="" textlink="">
      <xdr:nvSpPr>
        <xdr:cNvPr id="309" name="楕円 308"/>
        <xdr:cNvSpPr/>
      </xdr:nvSpPr>
      <xdr:spPr>
        <a:xfrm>
          <a:off x="10426700" y="650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80457</xdr:rowOff>
    </xdr:from>
    <xdr:ext cx="534377" cy="259045"/>
    <xdr:sp macro="" textlink="">
      <xdr:nvSpPr>
        <xdr:cNvPr id="310" name="補助費等該当値テキスト"/>
        <xdr:cNvSpPr txBox="1"/>
      </xdr:nvSpPr>
      <xdr:spPr>
        <a:xfrm>
          <a:off x="10528300" y="642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5810</xdr:rowOff>
    </xdr:from>
    <xdr:to>
      <xdr:col>50</xdr:col>
      <xdr:colOff>165100</xdr:colOff>
      <xdr:row>38</xdr:row>
      <xdr:rowOff>107410</xdr:rowOff>
    </xdr:to>
    <xdr:sp macro="" textlink="">
      <xdr:nvSpPr>
        <xdr:cNvPr id="311" name="楕円 310"/>
        <xdr:cNvSpPr/>
      </xdr:nvSpPr>
      <xdr:spPr>
        <a:xfrm>
          <a:off x="9588500" y="65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98537</xdr:rowOff>
    </xdr:from>
    <xdr:ext cx="534377" cy="259045"/>
    <xdr:sp macro="" textlink="">
      <xdr:nvSpPr>
        <xdr:cNvPr id="312" name="テキスト ボックス 311"/>
        <xdr:cNvSpPr txBox="1"/>
      </xdr:nvSpPr>
      <xdr:spPr>
        <a:xfrm>
          <a:off x="9372111" y="661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14722</xdr:rowOff>
    </xdr:from>
    <xdr:to>
      <xdr:col>46</xdr:col>
      <xdr:colOff>38100</xdr:colOff>
      <xdr:row>38</xdr:row>
      <xdr:rowOff>116322</xdr:rowOff>
    </xdr:to>
    <xdr:sp macro="" textlink="">
      <xdr:nvSpPr>
        <xdr:cNvPr id="313" name="楕円 312"/>
        <xdr:cNvSpPr/>
      </xdr:nvSpPr>
      <xdr:spPr>
        <a:xfrm>
          <a:off x="8699500" y="652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107449</xdr:rowOff>
    </xdr:from>
    <xdr:ext cx="534377" cy="259045"/>
    <xdr:sp macro="" textlink="">
      <xdr:nvSpPr>
        <xdr:cNvPr id="314" name="テキスト ボックス 313"/>
        <xdr:cNvSpPr txBox="1"/>
      </xdr:nvSpPr>
      <xdr:spPr>
        <a:xfrm>
          <a:off x="8483111" y="662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150949</xdr:rowOff>
    </xdr:from>
    <xdr:to>
      <xdr:col>41</xdr:col>
      <xdr:colOff>101600</xdr:colOff>
      <xdr:row>37</xdr:row>
      <xdr:rowOff>81099</xdr:rowOff>
    </xdr:to>
    <xdr:sp macro="" textlink="">
      <xdr:nvSpPr>
        <xdr:cNvPr id="315" name="楕円 314"/>
        <xdr:cNvSpPr/>
      </xdr:nvSpPr>
      <xdr:spPr>
        <a:xfrm>
          <a:off x="7810500" y="632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97626</xdr:rowOff>
    </xdr:from>
    <xdr:ext cx="599010" cy="259045"/>
    <xdr:sp macro="" textlink="">
      <xdr:nvSpPr>
        <xdr:cNvPr id="316" name="テキスト ボックス 315"/>
        <xdr:cNvSpPr txBox="1"/>
      </xdr:nvSpPr>
      <xdr:spPr>
        <a:xfrm>
          <a:off x="7561795" y="609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70906</xdr:rowOff>
    </xdr:from>
    <xdr:to>
      <xdr:col>36</xdr:col>
      <xdr:colOff>165100</xdr:colOff>
      <xdr:row>38</xdr:row>
      <xdr:rowOff>1056</xdr:rowOff>
    </xdr:to>
    <xdr:sp macro="" textlink="">
      <xdr:nvSpPr>
        <xdr:cNvPr id="317" name="楕円 316"/>
        <xdr:cNvSpPr/>
      </xdr:nvSpPr>
      <xdr:spPr>
        <a:xfrm>
          <a:off x="6921500" y="641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17583</xdr:rowOff>
    </xdr:from>
    <xdr:ext cx="534377" cy="259045"/>
    <xdr:sp macro="" textlink="">
      <xdr:nvSpPr>
        <xdr:cNvPr id="318" name="テキスト ボックス 317"/>
        <xdr:cNvSpPr txBox="1"/>
      </xdr:nvSpPr>
      <xdr:spPr>
        <a:xfrm>
          <a:off x="6705111" y="618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69310</xdr:rowOff>
    </xdr:from>
    <xdr:to>
      <xdr:col>54</xdr:col>
      <xdr:colOff>189865</xdr:colOff>
      <xdr:row>58</xdr:row>
      <xdr:rowOff>130805</xdr:rowOff>
    </xdr:to>
    <xdr:cxnSp macro="">
      <xdr:nvCxnSpPr>
        <xdr:cNvPr id="340" name="直線コネクタ 339"/>
        <xdr:cNvCxnSpPr/>
      </xdr:nvCxnSpPr>
      <xdr:spPr>
        <a:xfrm flipV="1">
          <a:off x="10475595" y="8984710"/>
          <a:ext cx="1270" cy="109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136600</xdr:rowOff>
    </xdr:from>
    <xdr:ext cx="534377" cy="259045"/>
    <xdr:sp macro="" textlink="">
      <xdr:nvSpPr>
        <xdr:cNvPr id="341" name="普通建設事業費最小値テキスト"/>
        <xdr:cNvSpPr txBox="1"/>
      </xdr:nvSpPr>
      <xdr:spPr>
        <a:xfrm>
          <a:off x="10528300" y="100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130805</xdr:rowOff>
    </xdr:from>
    <xdr:to>
      <xdr:col>55</xdr:col>
      <xdr:colOff>88900</xdr:colOff>
      <xdr:row>58</xdr:row>
      <xdr:rowOff>130805</xdr:rowOff>
    </xdr:to>
    <xdr:cxnSp macro="">
      <xdr:nvCxnSpPr>
        <xdr:cNvPr id="342" name="直線コネクタ 341"/>
        <xdr:cNvCxnSpPr/>
      </xdr:nvCxnSpPr>
      <xdr:spPr>
        <a:xfrm>
          <a:off x="10388600" y="1007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15987</xdr:rowOff>
    </xdr:from>
    <xdr:ext cx="690189" cy="259045"/>
    <xdr:sp macro="" textlink="">
      <xdr:nvSpPr>
        <xdr:cNvPr id="343" name="普通建設事業費最大値テキスト"/>
        <xdr:cNvSpPr txBox="1"/>
      </xdr:nvSpPr>
      <xdr:spPr>
        <a:xfrm>
          <a:off x="10528300" y="8759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69310</xdr:rowOff>
    </xdr:from>
    <xdr:to>
      <xdr:col>55</xdr:col>
      <xdr:colOff>88900</xdr:colOff>
      <xdr:row>52</xdr:row>
      <xdr:rowOff>69310</xdr:rowOff>
    </xdr:to>
    <xdr:cxnSp macro="">
      <xdr:nvCxnSpPr>
        <xdr:cNvPr id="344" name="直線コネクタ 343"/>
        <xdr:cNvCxnSpPr/>
      </xdr:nvCxnSpPr>
      <xdr:spPr>
        <a:xfrm>
          <a:off x="10388600" y="898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103974</xdr:rowOff>
    </xdr:from>
    <xdr:to>
      <xdr:col>55</xdr:col>
      <xdr:colOff>0</xdr:colOff>
      <xdr:row>58</xdr:row>
      <xdr:rowOff>118491</xdr:rowOff>
    </xdr:to>
    <xdr:cxnSp macro="">
      <xdr:nvCxnSpPr>
        <xdr:cNvPr id="345" name="直線コネクタ 344"/>
        <xdr:cNvCxnSpPr/>
      </xdr:nvCxnSpPr>
      <xdr:spPr>
        <a:xfrm flipV="1">
          <a:off x="9639300" y="10048074"/>
          <a:ext cx="838200" cy="1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54050</xdr:rowOff>
    </xdr:from>
    <xdr:ext cx="599010" cy="259045"/>
    <xdr:sp macro="" textlink="">
      <xdr:nvSpPr>
        <xdr:cNvPr id="346" name="普通建設事業費平均値テキスト"/>
        <xdr:cNvSpPr txBox="1"/>
      </xdr:nvSpPr>
      <xdr:spPr>
        <a:xfrm>
          <a:off x="10528300" y="98267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31173</xdr:rowOff>
    </xdr:from>
    <xdr:to>
      <xdr:col>55</xdr:col>
      <xdr:colOff>50800</xdr:colOff>
      <xdr:row>58</xdr:row>
      <xdr:rowOff>132773</xdr:rowOff>
    </xdr:to>
    <xdr:sp macro="" textlink="">
      <xdr:nvSpPr>
        <xdr:cNvPr id="347" name="フローチャート: 判断 346"/>
        <xdr:cNvSpPr/>
      </xdr:nvSpPr>
      <xdr:spPr>
        <a:xfrm>
          <a:off x="104267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118491</xdr:rowOff>
    </xdr:from>
    <xdr:to>
      <xdr:col>50</xdr:col>
      <xdr:colOff>114300</xdr:colOff>
      <xdr:row>58</xdr:row>
      <xdr:rowOff>120793</xdr:rowOff>
    </xdr:to>
    <xdr:cxnSp macro="">
      <xdr:nvCxnSpPr>
        <xdr:cNvPr id="348" name="直線コネクタ 347"/>
        <xdr:cNvCxnSpPr/>
      </xdr:nvCxnSpPr>
      <xdr:spPr>
        <a:xfrm flipV="1">
          <a:off x="8750300" y="10062591"/>
          <a:ext cx="889000" cy="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36418</xdr:rowOff>
    </xdr:from>
    <xdr:to>
      <xdr:col>50</xdr:col>
      <xdr:colOff>165100</xdr:colOff>
      <xdr:row>58</xdr:row>
      <xdr:rowOff>138018</xdr:rowOff>
    </xdr:to>
    <xdr:sp macro="" textlink="">
      <xdr:nvSpPr>
        <xdr:cNvPr id="349" name="フローチャート: 判断 348"/>
        <xdr:cNvSpPr/>
      </xdr:nvSpPr>
      <xdr:spPr>
        <a:xfrm>
          <a:off x="9588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154545</xdr:rowOff>
    </xdr:from>
    <xdr:ext cx="599010" cy="259045"/>
    <xdr:sp macro="" textlink="">
      <xdr:nvSpPr>
        <xdr:cNvPr id="350" name="テキスト ボックス 349"/>
        <xdr:cNvSpPr txBox="1"/>
      </xdr:nvSpPr>
      <xdr:spPr>
        <a:xfrm>
          <a:off x="9339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118966</xdr:rowOff>
    </xdr:from>
    <xdr:to>
      <xdr:col>45</xdr:col>
      <xdr:colOff>177800</xdr:colOff>
      <xdr:row>58</xdr:row>
      <xdr:rowOff>120793</xdr:rowOff>
    </xdr:to>
    <xdr:cxnSp macro="">
      <xdr:nvCxnSpPr>
        <xdr:cNvPr id="351" name="直線コネクタ 350"/>
        <xdr:cNvCxnSpPr/>
      </xdr:nvCxnSpPr>
      <xdr:spPr>
        <a:xfrm>
          <a:off x="7861300" y="10063066"/>
          <a:ext cx="889000" cy="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32718</xdr:rowOff>
    </xdr:from>
    <xdr:to>
      <xdr:col>46</xdr:col>
      <xdr:colOff>38100</xdr:colOff>
      <xdr:row>58</xdr:row>
      <xdr:rowOff>134318</xdr:rowOff>
    </xdr:to>
    <xdr:sp macro="" textlink="">
      <xdr:nvSpPr>
        <xdr:cNvPr id="352" name="フローチャート: 判断 351"/>
        <xdr:cNvSpPr/>
      </xdr:nvSpPr>
      <xdr:spPr>
        <a:xfrm>
          <a:off x="8699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150845</xdr:rowOff>
    </xdr:from>
    <xdr:ext cx="599010" cy="259045"/>
    <xdr:sp macro="" textlink="">
      <xdr:nvSpPr>
        <xdr:cNvPr id="353" name="テキスト ボックス 352"/>
        <xdr:cNvSpPr txBox="1"/>
      </xdr:nvSpPr>
      <xdr:spPr>
        <a:xfrm>
          <a:off x="8450795" y="975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111581</xdr:rowOff>
    </xdr:from>
    <xdr:to>
      <xdr:col>41</xdr:col>
      <xdr:colOff>50800</xdr:colOff>
      <xdr:row>58</xdr:row>
      <xdr:rowOff>118966</xdr:rowOff>
    </xdr:to>
    <xdr:cxnSp macro="">
      <xdr:nvCxnSpPr>
        <xdr:cNvPr id="354" name="直線コネクタ 353"/>
        <xdr:cNvCxnSpPr/>
      </xdr:nvCxnSpPr>
      <xdr:spPr>
        <a:xfrm>
          <a:off x="6972300" y="10055681"/>
          <a:ext cx="889000" cy="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25509</xdr:rowOff>
    </xdr:from>
    <xdr:to>
      <xdr:col>41</xdr:col>
      <xdr:colOff>101600</xdr:colOff>
      <xdr:row>58</xdr:row>
      <xdr:rowOff>127109</xdr:rowOff>
    </xdr:to>
    <xdr:sp macro="" textlink="">
      <xdr:nvSpPr>
        <xdr:cNvPr id="355" name="フローチャート: 判断 354"/>
        <xdr:cNvSpPr/>
      </xdr:nvSpPr>
      <xdr:spPr>
        <a:xfrm>
          <a:off x="7810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143636</xdr:rowOff>
    </xdr:from>
    <xdr:ext cx="599010" cy="259045"/>
    <xdr:sp macro="" textlink="">
      <xdr:nvSpPr>
        <xdr:cNvPr id="356" name="テキスト ボックス 355"/>
        <xdr:cNvSpPr txBox="1"/>
      </xdr:nvSpPr>
      <xdr:spPr>
        <a:xfrm>
          <a:off x="7561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30099</xdr:rowOff>
    </xdr:from>
    <xdr:to>
      <xdr:col>36</xdr:col>
      <xdr:colOff>165100</xdr:colOff>
      <xdr:row>58</xdr:row>
      <xdr:rowOff>131699</xdr:rowOff>
    </xdr:to>
    <xdr:sp macro="" textlink="">
      <xdr:nvSpPr>
        <xdr:cNvPr id="357" name="フローチャート: 判断 356"/>
        <xdr:cNvSpPr/>
      </xdr:nvSpPr>
      <xdr:spPr>
        <a:xfrm>
          <a:off x="6921500" y="997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148226</xdr:rowOff>
    </xdr:from>
    <xdr:ext cx="599010" cy="259045"/>
    <xdr:sp macro="" textlink="">
      <xdr:nvSpPr>
        <xdr:cNvPr id="358" name="テキスト ボックス 357"/>
        <xdr:cNvSpPr txBox="1"/>
      </xdr:nvSpPr>
      <xdr:spPr>
        <a:xfrm>
          <a:off x="6672795" y="9749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53174</xdr:rowOff>
    </xdr:from>
    <xdr:to>
      <xdr:col>55</xdr:col>
      <xdr:colOff>50800</xdr:colOff>
      <xdr:row>58</xdr:row>
      <xdr:rowOff>154774</xdr:rowOff>
    </xdr:to>
    <xdr:sp macro="" textlink="">
      <xdr:nvSpPr>
        <xdr:cNvPr id="364" name="楕円 363"/>
        <xdr:cNvSpPr/>
      </xdr:nvSpPr>
      <xdr:spPr>
        <a:xfrm>
          <a:off x="10426700" y="999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9600</xdr:rowOff>
    </xdr:from>
    <xdr:ext cx="534377" cy="259045"/>
    <xdr:sp macro="" textlink="">
      <xdr:nvSpPr>
        <xdr:cNvPr id="365" name="普通建設事業費該当値テキスト"/>
        <xdr:cNvSpPr txBox="1"/>
      </xdr:nvSpPr>
      <xdr:spPr>
        <a:xfrm>
          <a:off x="10528300" y="995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67691</xdr:rowOff>
    </xdr:from>
    <xdr:to>
      <xdr:col>50</xdr:col>
      <xdr:colOff>165100</xdr:colOff>
      <xdr:row>58</xdr:row>
      <xdr:rowOff>169291</xdr:rowOff>
    </xdr:to>
    <xdr:sp macro="" textlink="">
      <xdr:nvSpPr>
        <xdr:cNvPr id="366" name="楕円 365"/>
        <xdr:cNvSpPr/>
      </xdr:nvSpPr>
      <xdr:spPr>
        <a:xfrm>
          <a:off x="9588500" y="1001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160418</xdr:rowOff>
    </xdr:from>
    <xdr:ext cx="534377" cy="259045"/>
    <xdr:sp macro="" textlink="">
      <xdr:nvSpPr>
        <xdr:cNvPr id="367" name="テキスト ボックス 366"/>
        <xdr:cNvSpPr txBox="1"/>
      </xdr:nvSpPr>
      <xdr:spPr>
        <a:xfrm>
          <a:off x="9372111" y="1010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69993</xdr:rowOff>
    </xdr:from>
    <xdr:to>
      <xdr:col>46</xdr:col>
      <xdr:colOff>38100</xdr:colOff>
      <xdr:row>59</xdr:row>
      <xdr:rowOff>143</xdr:rowOff>
    </xdr:to>
    <xdr:sp macro="" textlink="">
      <xdr:nvSpPr>
        <xdr:cNvPr id="368" name="楕円 367"/>
        <xdr:cNvSpPr/>
      </xdr:nvSpPr>
      <xdr:spPr>
        <a:xfrm>
          <a:off x="8699500" y="1001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162720</xdr:rowOff>
    </xdr:from>
    <xdr:ext cx="534377" cy="259045"/>
    <xdr:sp macro="" textlink="">
      <xdr:nvSpPr>
        <xdr:cNvPr id="369" name="テキスト ボックス 368"/>
        <xdr:cNvSpPr txBox="1"/>
      </xdr:nvSpPr>
      <xdr:spPr>
        <a:xfrm>
          <a:off x="8483111" y="1010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68166</xdr:rowOff>
    </xdr:from>
    <xdr:to>
      <xdr:col>41</xdr:col>
      <xdr:colOff>101600</xdr:colOff>
      <xdr:row>58</xdr:row>
      <xdr:rowOff>169766</xdr:rowOff>
    </xdr:to>
    <xdr:sp macro="" textlink="">
      <xdr:nvSpPr>
        <xdr:cNvPr id="370" name="楕円 369"/>
        <xdr:cNvSpPr/>
      </xdr:nvSpPr>
      <xdr:spPr>
        <a:xfrm>
          <a:off x="7810500" y="1001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160893</xdr:rowOff>
    </xdr:from>
    <xdr:ext cx="534377" cy="259045"/>
    <xdr:sp macro="" textlink="">
      <xdr:nvSpPr>
        <xdr:cNvPr id="371" name="テキスト ボックス 370"/>
        <xdr:cNvSpPr txBox="1"/>
      </xdr:nvSpPr>
      <xdr:spPr>
        <a:xfrm>
          <a:off x="7594111" y="1010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60781</xdr:rowOff>
    </xdr:from>
    <xdr:to>
      <xdr:col>36</xdr:col>
      <xdr:colOff>165100</xdr:colOff>
      <xdr:row>58</xdr:row>
      <xdr:rowOff>162381</xdr:rowOff>
    </xdr:to>
    <xdr:sp macro="" textlink="">
      <xdr:nvSpPr>
        <xdr:cNvPr id="372" name="楕円 371"/>
        <xdr:cNvSpPr/>
      </xdr:nvSpPr>
      <xdr:spPr>
        <a:xfrm>
          <a:off x="6921500" y="1000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153508</xdr:rowOff>
    </xdr:from>
    <xdr:ext cx="534377" cy="259045"/>
    <xdr:sp macro="" textlink="">
      <xdr:nvSpPr>
        <xdr:cNvPr id="373" name="テキスト ボックス 372"/>
        <xdr:cNvSpPr txBox="1"/>
      </xdr:nvSpPr>
      <xdr:spPr>
        <a:xfrm>
          <a:off x="6705111" y="1009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136610</xdr:rowOff>
    </xdr:from>
    <xdr:to>
      <xdr:col>54</xdr:col>
      <xdr:colOff>189865</xdr:colOff>
      <xdr:row>79</xdr:row>
      <xdr:rowOff>44450</xdr:rowOff>
    </xdr:to>
    <xdr:cxnSp macro="">
      <xdr:nvCxnSpPr>
        <xdr:cNvPr id="397" name="直線コネクタ 396"/>
        <xdr:cNvCxnSpPr/>
      </xdr:nvCxnSpPr>
      <xdr:spPr>
        <a:xfrm flipV="1">
          <a:off x="10475595" y="12309560"/>
          <a:ext cx="1270" cy="1279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83287</xdr:rowOff>
    </xdr:from>
    <xdr:ext cx="599010" cy="259045"/>
    <xdr:sp macro="" textlink="">
      <xdr:nvSpPr>
        <xdr:cNvPr id="400" name="普通建設事業費 （ うち新規整備　）最大値テキスト"/>
        <xdr:cNvSpPr txBox="1"/>
      </xdr:nvSpPr>
      <xdr:spPr>
        <a:xfrm>
          <a:off x="10528300" y="1208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136610</xdr:rowOff>
    </xdr:from>
    <xdr:to>
      <xdr:col>55</xdr:col>
      <xdr:colOff>88900</xdr:colOff>
      <xdr:row>71</xdr:row>
      <xdr:rowOff>136610</xdr:rowOff>
    </xdr:to>
    <xdr:cxnSp macro="">
      <xdr:nvCxnSpPr>
        <xdr:cNvPr id="401" name="直線コネクタ 400"/>
        <xdr:cNvCxnSpPr/>
      </xdr:nvCxnSpPr>
      <xdr:spPr>
        <a:xfrm>
          <a:off x="10388600" y="1230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167567</xdr:rowOff>
    </xdr:from>
    <xdr:to>
      <xdr:col>55</xdr:col>
      <xdr:colOff>0</xdr:colOff>
      <xdr:row>79</xdr:row>
      <xdr:rowOff>35424</xdr:rowOff>
    </xdr:to>
    <xdr:cxnSp macro="">
      <xdr:nvCxnSpPr>
        <xdr:cNvPr id="402" name="直線コネクタ 401"/>
        <xdr:cNvCxnSpPr/>
      </xdr:nvCxnSpPr>
      <xdr:spPr>
        <a:xfrm flipV="1">
          <a:off x="9639300" y="13540667"/>
          <a:ext cx="838200" cy="3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110980</xdr:rowOff>
    </xdr:from>
    <xdr:ext cx="534377" cy="259045"/>
    <xdr:sp macro="" textlink="">
      <xdr:nvSpPr>
        <xdr:cNvPr id="403" name="普通建設事業費 （ うち新規整備　）平均値テキスト"/>
        <xdr:cNvSpPr txBox="1"/>
      </xdr:nvSpPr>
      <xdr:spPr>
        <a:xfrm>
          <a:off x="10528300" y="1331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88103</xdr:rowOff>
    </xdr:from>
    <xdr:to>
      <xdr:col>55</xdr:col>
      <xdr:colOff>50800</xdr:colOff>
      <xdr:row>79</xdr:row>
      <xdr:rowOff>18253</xdr:rowOff>
    </xdr:to>
    <xdr:sp macro="" textlink="">
      <xdr:nvSpPr>
        <xdr:cNvPr id="404" name="フローチャート: 判断 403"/>
        <xdr:cNvSpPr/>
      </xdr:nvSpPr>
      <xdr:spPr>
        <a:xfrm>
          <a:off x="10426700" y="1346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34894</xdr:rowOff>
    </xdr:from>
    <xdr:to>
      <xdr:col>50</xdr:col>
      <xdr:colOff>114300</xdr:colOff>
      <xdr:row>79</xdr:row>
      <xdr:rowOff>35424</xdr:rowOff>
    </xdr:to>
    <xdr:cxnSp macro="">
      <xdr:nvCxnSpPr>
        <xdr:cNvPr id="405" name="直線コネクタ 404"/>
        <xdr:cNvCxnSpPr/>
      </xdr:nvCxnSpPr>
      <xdr:spPr>
        <a:xfrm>
          <a:off x="8750300" y="13579444"/>
          <a:ext cx="889000" cy="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98231</xdr:rowOff>
    </xdr:from>
    <xdr:to>
      <xdr:col>50</xdr:col>
      <xdr:colOff>165100</xdr:colOff>
      <xdr:row>79</xdr:row>
      <xdr:rowOff>28381</xdr:rowOff>
    </xdr:to>
    <xdr:sp macro="" textlink="">
      <xdr:nvSpPr>
        <xdr:cNvPr id="406" name="フローチャート: 判断 405"/>
        <xdr:cNvSpPr/>
      </xdr:nvSpPr>
      <xdr:spPr>
        <a:xfrm>
          <a:off x="9588500" y="13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44908</xdr:rowOff>
    </xdr:from>
    <xdr:ext cx="534377" cy="259045"/>
    <xdr:sp macro="" textlink="">
      <xdr:nvSpPr>
        <xdr:cNvPr id="407" name="テキスト ボックス 406"/>
        <xdr:cNvSpPr txBox="1"/>
      </xdr:nvSpPr>
      <xdr:spPr>
        <a:xfrm>
          <a:off x="9372111" y="1324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13205</xdr:rowOff>
    </xdr:from>
    <xdr:to>
      <xdr:col>45</xdr:col>
      <xdr:colOff>177800</xdr:colOff>
      <xdr:row>79</xdr:row>
      <xdr:rowOff>34894</xdr:rowOff>
    </xdr:to>
    <xdr:cxnSp macro="">
      <xdr:nvCxnSpPr>
        <xdr:cNvPr id="408" name="直線コネクタ 407"/>
        <xdr:cNvCxnSpPr/>
      </xdr:nvCxnSpPr>
      <xdr:spPr>
        <a:xfrm>
          <a:off x="7861300" y="13557755"/>
          <a:ext cx="889000" cy="2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71941</xdr:rowOff>
    </xdr:from>
    <xdr:to>
      <xdr:col>46</xdr:col>
      <xdr:colOff>38100</xdr:colOff>
      <xdr:row>79</xdr:row>
      <xdr:rowOff>2091</xdr:rowOff>
    </xdr:to>
    <xdr:sp macro="" textlink="">
      <xdr:nvSpPr>
        <xdr:cNvPr id="409" name="フローチャート: 判断 408"/>
        <xdr:cNvSpPr/>
      </xdr:nvSpPr>
      <xdr:spPr>
        <a:xfrm>
          <a:off x="8699500" y="1344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18618</xdr:rowOff>
    </xdr:from>
    <xdr:ext cx="534377" cy="259045"/>
    <xdr:sp macro="" textlink="">
      <xdr:nvSpPr>
        <xdr:cNvPr id="410" name="テキスト ボックス 409"/>
        <xdr:cNvSpPr txBox="1"/>
      </xdr:nvSpPr>
      <xdr:spPr>
        <a:xfrm>
          <a:off x="8483111" y="1322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37</xdr:rowOff>
    </xdr:from>
    <xdr:to>
      <xdr:col>41</xdr:col>
      <xdr:colOff>50800</xdr:colOff>
      <xdr:row>79</xdr:row>
      <xdr:rowOff>13205</xdr:rowOff>
    </xdr:to>
    <xdr:cxnSp macro="">
      <xdr:nvCxnSpPr>
        <xdr:cNvPr id="411" name="直線コネクタ 410"/>
        <xdr:cNvCxnSpPr/>
      </xdr:nvCxnSpPr>
      <xdr:spPr>
        <a:xfrm>
          <a:off x="6972300" y="13544587"/>
          <a:ext cx="889000" cy="1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45197</xdr:rowOff>
    </xdr:from>
    <xdr:to>
      <xdr:col>41</xdr:col>
      <xdr:colOff>101600</xdr:colOff>
      <xdr:row>78</xdr:row>
      <xdr:rowOff>146797</xdr:rowOff>
    </xdr:to>
    <xdr:sp macro="" textlink="">
      <xdr:nvSpPr>
        <xdr:cNvPr id="412" name="フローチャート: 判断 411"/>
        <xdr:cNvSpPr/>
      </xdr:nvSpPr>
      <xdr:spPr>
        <a:xfrm>
          <a:off x="7810500" y="1341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163324</xdr:rowOff>
    </xdr:from>
    <xdr:ext cx="534377" cy="259045"/>
    <xdr:sp macro="" textlink="">
      <xdr:nvSpPr>
        <xdr:cNvPr id="413" name="テキスト ボックス 412"/>
        <xdr:cNvSpPr txBox="1"/>
      </xdr:nvSpPr>
      <xdr:spPr>
        <a:xfrm>
          <a:off x="7594111" y="1319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41289</xdr:rowOff>
    </xdr:from>
    <xdr:to>
      <xdr:col>36</xdr:col>
      <xdr:colOff>165100</xdr:colOff>
      <xdr:row>78</xdr:row>
      <xdr:rowOff>142889</xdr:rowOff>
    </xdr:to>
    <xdr:sp macro="" textlink="">
      <xdr:nvSpPr>
        <xdr:cNvPr id="414" name="フローチャート: 判断 413"/>
        <xdr:cNvSpPr/>
      </xdr:nvSpPr>
      <xdr:spPr>
        <a:xfrm>
          <a:off x="6921500" y="1341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159416</xdr:rowOff>
    </xdr:from>
    <xdr:ext cx="534377" cy="259045"/>
    <xdr:sp macro="" textlink="">
      <xdr:nvSpPr>
        <xdr:cNvPr id="415" name="テキスト ボックス 414"/>
        <xdr:cNvSpPr txBox="1"/>
      </xdr:nvSpPr>
      <xdr:spPr>
        <a:xfrm>
          <a:off x="6705111" y="1318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116767</xdr:rowOff>
    </xdr:from>
    <xdr:to>
      <xdr:col>55</xdr:col>
      <xdr:colOff>50800</xdr:colOff>
      <xdr:row>79</xdr:row>
      <xdr:rowOff>46917</xdr:rowOff>
    </xdr:to>
    <xdr:sp macro="" textlink="">
      <xdr:nvSpPr>
        <xdr:cNvPr id="421" name="楕円 420"/>
        <xdr:cNvSpPr/>
      </xdr:nvSpPr>
      <xdr:spPr>
        <a:xfrm>
          <a:off x="10426700" y="1348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66531</xdr:rowOff>
    </xdr:from>
    <xdr:ext cx="534377" cy="259045"/>
    <xdr:sp macro="" textlink="">
      <xdr:nvSpPr>
        <xdr:cNvPr id="422" name="普通建設事業費 （ うち新規整備　）該当値テキスト"/>
        <xdr:cNvSpPr txBox="1"/>
      </xdr:nvSpPr>
      <xdr:spPr>
        <a:xfrm>
          <a:off x="10528300" y="1343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156074</xdr:rowOff>
    </xdr:from>
    <xdr:to>
      <xdr:col>50</xdr:col>
      <xdr:colOff>165100</xdr:colOff>
      <xdr:row>79</xdr:row>
      <xdr:rowOff>86224</xdr:rowOff>
    </xdr:to>
    <xdr:sp macro="" textlink="">
      <xdr:nvSpPr>
        <xdr:cNvPr id="423" name="楕円 422"/>
        <xdr:cNvSpPr/>
      </xdr:nvSpPr>
      <xdr:spPr>
        <a:xfrm>
          <a:off x="9588500" y="1352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77351</xdr:rowOff>
    </xdr:from>
    <xdr:ext cx="469744" cy="259045"/>
    <xdr:sp macro="" textlink="">
      <xdr:nvSpPr>
        <xdr:cNvPr id="424" name="テキスト ボックス 423"/>
        <xdr:cNvSpPr txBox="1"/>
      </xdr:nvSpPr>
      <xdr:spPr>
        <a:xfrm>
          <a:off x="9404428" y="1362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155544</xdr:rowOff>
    </xdr:from>
    <xdr:to>
      <xdr:col>46</xdr:col>
      <xdr:colOff>38100</xdr:colOff>
      <xdr:row>79</xdr:row>
      <xdr:rowOff>85694</xdr:rowOff>
    </xdr:to>
    <xdr:sp macro="" textlink="">
      <xdr:nvSpPr>
        <xdr:cNvPr id="425" name="楕円 424"/>
        <xdr:cNvSpPr/>
      </xdr:nvSpPr>
      <xdr:spPr>
        <a:xfrm>
          <a:off x="8699500" y="1352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76821</xdr:rowOff>
    </xdr:from>
    <xdr:ext cx="469744" cy="259045"/>
    <xdr:sp macro="" textlink="">
      <xdr:nvSpPr>
        <xdr:cNvPr id="426" name="テキスト ボックス 425"/>
        <xdr:cNvSpPr txBox="1"/>
      </xdr:nvSpPr>
      <xdr:spPr>
        <a:xfrm>
          <a:off x="8515428" y="13621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133855</xdr:rowOff>
    </xdr:from>
    <xdr:to>
      <xdr:col>41</xdr:col>
      <xdr:colOff>101600</xdr:colOff>
      <xdr:row>79</xdr:row>
      <xdr:rowOff>64005</xdr:rowOff>
    </xdr:to>
    <xdr:sp macro="" textlink="">
      <xdr:nvSpPr>
        <xdr:cNvPr id="427" name="楕円 426"/>
        <xdr:cNvSpPr/>
      </xdr:nvSpPr>
      <xdr:spPr>
        <a:xfrm>
          <a:off x="7810500" y="1350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55132</xdr:rowOff>
    </xdr:from>
    <xdr:ext cx="534377" cy="259045"/>
    <xdr:sp macro="" textlink="">
      <xdr:nvSpPr>
        <xdr:cNvPr id="428" name="テキスト ボックス 427"/>
        <xdr:cNvSpPr txBox="1"/>
      </xdr:nvSpPr>
      <xdr:spPr>
        <a:xfrm>
          <a:off x="7594111" y="1359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120687</xdr:rowOff>
    </xdr:from>
    <xdr:to>
      <xdr:col>36</xdr:col>
      <xdr:colOff>165100</xdr:colOff>
      <xdr:row>79</xdr:row>
      <xdr:rowOff>50837</xdr:rowOff>
    </xdr:to>
    <xdr:sp macro="" textlink="">
      <xdr:nvSpPr>
        <xdr:cNvPr id="429" name="楕円 428"/>
        <xdr:cNvSpPr/>
      </xdr:nvSpPr>
      <xdr:spPr>
        <a:xfrm>
          <a:off x="6921500" y="1349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41964</xdr:rowOff>
    </xdr:from>
    <xdr:ext cx="534377" cy="259045"/>
    <xdr:sp macro="" textlink="">
      <xdr:nvSpPr>
        <xdr:cNvPr id="430" name="テキスト ボックス 429"/>
        <xdr:cNvSpPr txBox="1"/>
      </xdr:nvSpPr>
      <xdr:spPr>
        <a:xfrm>
          <a:off x="6705111" y="1358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29342</xdr:rowOff>
    </xdr:from>
    <xdr:to>
      <xdr:col>54</xdr:col>
      <xdr:colOff>189865</xdr:colOff>
      <xdr:row>99</xdr:row>
      <xdr:rowOff>85116</xdr:rowOff>
    </xdr:to>
    <xdr:cxnSp macro="">
      <xdr:nvCxnSpPr>
        <xdr:cNvPr id="456" name="直線コネクタ 455"/>
        <xdr:cNvCxnSpPr/>
      </xdr:nvCxnSpPr>
      <xdr:spPr>
        <a:xfrm flipV="1">
          <a:off x="10475595" y="15459842"/>
          <a:ext cx="1270" cy="159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88943</xdr:rowOff>
    </xdr:from>
    <xdr:ext cx="534377" cy="259045"/>
    <xdr:sp macro="" textlink="">
      <xdr:nvSpPr>
        <xdr:cNvPr id="457" name="普通建設事業費 （ うち更新整備　）最小値テキスト"/>
        <xdr:cNvSpPr txBox="1"/>
      </xdr:nvSpPr>
      <xdr:spPr>
        <a:xfrm>
          <a:off x="10528300" y="170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85116</xdr:rowOff>
    </xdr:from>
    <xdr:to>
      <xdr:col>55</xdr:col>
      <xdr:colOff>88900</xdr:colOff>
      <xdr:row>99</xdr:row>
      <xdr:rowOff>85116</xdr:rowOff>
    </xdr:to>
    <xdr:cxnSp macro="">
      <xdr:nvCxnSpPr>
        <xdr:cNvPr id="458" name="直線コネクタ 457"/>
        <xdr:cNvCxnSpPr/>
      </xdr:nvCxnSpPr>
      <xdr:spPr>
        <a:xfrm>
          <a:off x="10388600" y="1705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147469</xdr:rowOff>
    </xdr:from>
    <xdr:ext cx="690189" cy="259045"/>
    <xdr:sp macro="" textlink="">
      <xdr:nvSpPr>
        <xdr:cNvPr id="459" name="普通建設事業費 （ うち更新整備　）最大値テキスト"/>
        <xdr:cNvSpPr txBox="1"/>
      </xdr:nvSpPr>
      <xdr:spPr>
        <a:xfrm>
          <a:off x="10528300" y="1523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29342</xdr:rowOff>
    </xdr:from>
    <xdr:to>
      <xdr:col>55</xdr:col>
      <xdr:colOff>88900</xdr:colOff>
      <xdr:row>90</xdr:row>
      <xdr:rowOff>29342</xdr:rowOff>
    </xdr:to>
    <xdr:cxnSp macro="">
      <xdr:nvCxnSpPr>
        <xdr:cNvPr id="460" name="直線コネクタ 459"/>
        <xdr:cNvCxnSpPr/>
      </xdr:nvCxnSpPr>
      <xdr:spPr>
        <a:xfrm>
          <a:off x="10388600" y="1545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50626</xdr:rowOff>
    </xdr:from>
    <xdr:to>
      <xdr:col>55</xdr:col>
      <xdr:colOff>0</xdr:colOff>
      <xdr:row>99</xdr:row>
      <xdr:rowOff>59810</xdr:rowOff>
    </xdr:to>
    <xdr:cxnSp macro="">
      <xdr:nvCxnSpPr>
        <xdr:cNvPr id="461" name="直線コネクタ 460"/>
        <xdr:cNvCxnSpPr/>
      </xdr:nvCxnSpPr>
      <xdr:spPr>
        <a:xfrm flipV="1">
          <a:off x="9639300" y="17024176"/>
          <a:ext cx="838200" cy="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164907</xdr:rowOff>
    </xdr:from>
    <xdr:ext cx="534377" cy="259045"/>
    <xdr:sp macro="" textlink="">
      <xdr:nvSpPr>
        <xdr:cNvPr id="462" name="普通建設事業費 （ うち更新整備　）平均値テキスト"/>
        <xdr:cNvSpPr txBox="1"/>
      </xdr:nvSpPr>
      <xdr:spPr>
        <a:xfrm>
          <a:off x="10528300" y="16795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142030</xdr:rowOff>
    </xdr:from>
    <xdr:to>
      <xdr:col>55</xdr:col>
      <xdr:colOff>50800</xdr:colOff>
      <xdr:row>99</xdr:row>
      <xdr:rowOff>72180</xdr:rowOff>
    </xdr:to>
    <xdr:sp macro="" textlink="">
      <xdr:nvSpPr>
        <xdr:cNvPr id="463" name="フローチャート: 判断 462"/>
        <xdr:cNvSpPr/>
      </xdr:nvSpPr>
      <xdr:spPr>
        <a:xfrm>
          <a:off x="10426700" y="1694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59810</xdr:rowOff>
    </xdr:from>
    <xdr:to>
      <xdr:col>50</xdr:col>
      <xdr:colOff>114300</xdr:colOff>
      <xdr:row>99</xdr:row>
      <xdr:rowOff>68785</xdr:rowOff>
    </xdr:to>
    <xdr:cxnSp macro="">
      <xdr:nvCxnSpPr>
        <xdr:cNvPr id="464" name="直線コネクタ 463"/>
        <xdr:cNvCxnSpPr/>
      </xdr:nvCxnSpPr>
      <xdr:spPr>
        <a:xfrm flipV="1">
          <a:off x="8750300" y="17033360"/>
          <a:ext cx="889000" cy="8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149924</xdr:rowOff>
    </xdr:from>
    <xdr:to>
      <xdr:col>50</xdr:col>
      <xdr:colOff>165100</xdr:colOff>
      <xdr:row>99</xdr:row>
      <xdr:rowOff>80074</xdr:rowOff>
    </xdr:to>
    <xdr:sp macro="" textlink="">
      <xdr:nvSpPr>
        <xdr:cNvPr id="465" name="フローチャート: 判断 464"/>
        <xdr:cNvSpPr/>
      </xdr:nvSpPr>
      <xdr:spPr>
        <a:xfrm>
          <a:off x="9588500" y="169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96601</xdr:rowOff>
    </xdr:from>
    <xdr:ext cx="534377" cy="259045"/>
    <xdr:sp macro="" textlink="">
      <xdr:nvSpPr>
        <xdr:cNvPr id="466" name="テキスト ボックス 465"/>
        <xdr:cNvSpPr txBox="1"/>
      </xdr:nvSpPr>
      <xdr:spPr>
        <a:xfrm>
          <a:off x="9372111" y="1672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68785</xdr:rowOff>
    </xdr:from>
    <xdr:to>
      <xdr:col>45</xdr:col>
      <xdr:colOff>177800</xdr:colOff>
      <xdr:row>99</xdr:row>
      <xdr:rowOff>76389</xdr:rowOff>
    </xdr:to>
    <xdr:cxnSp macro="">
      <xdr:nvCxnSpPr>
        <xdr:cNvPr id="467" name="直線コネクタ 466"/>
        <xdr:cNvCxnSpPr/>
      </xdr:nvCxnSpPr>
      <xdr:spPr>
        <a:xfrm flipV="1">
          <a:off x="7861300" y="17042335"/>
          <a:ext cx="889000" cy="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154412</xdr:rowOff>
    </xdr:from>
    <xdr:to>
      <xdr:col>46</xdr:col>
      <xdr:colOff>38100</xdr:colOff>
      <xdr:row>99</xdr:row>
      <xdr:rowOff>84562</xdr:rowOff>
    </xdr:to>
    <xdr:sp macro="" textlink="">
      <xdr:nvSpPr>
        <xdr:cNvPr id="468" name="フローチャート: 判断 467"/>
        <xdr:cNvSpPr/>
      </xdr:nvSpPr>
      <xdr:spPr>
        <a:xfrm>
          <a:off x="8699500" y="16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101089</xdr:rowOff>
    </xdr:from>
    <xdr:ext cx="534377" cy="259045"/>
    <xdr:sp macro="" textlink="">
      <xdr:nvSpPr>
        <xdr:cNvPr id="469" name="テキスト ボックス 468"/>
        <xdr:cNvSpPr txBox="1"/>
      </xdr:nvSpPr>
      <xdr:spPr>
        <a:xfrm>
          <a:off x="8483111" y="1673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64550</xdr:rowOff>
    </xdr:from>
    <xdr:to>
      <xdr:col>41</xdr:col>
      <xdr:colOff>50800</xdr:colOff>
      <xdr:row>99</xdr:row>
      <xdr:rowOff>76389</xdr:rowOff>
    </xdr:to>
    <xdr:cxnSp macro="">
      <xdr:nvCxnSpPr>
        <xdr:cNvPr id="470" name="直線コネクタ 469"/>
        <xdr:cNvCxnSpPr/>
      </xdr:nvCxnSpPr>
      <xdr:spPr>
        <a:xfrm>
          <a:off x="6972300" y="17038100"/>
          <a:ext cx="889000" cy="1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157824</xdr:rowOff>
    </xdr:from>
    <xdr:to>
      <xdr:col>41</xdr:col>
      <xdr:colOff>101600</xdr:colOff>
      <xdr:row>99</xdr:row>
      <xdr:rowOff>87974</xdr:rowOff>
    </xdr:to>
    <xdr:sp macro="" textlink="">
      <xdr:nvSpPr>
        <xdr:cNvPr id="471" name="フローチャート: 判断 470"/>
        <xdr:cNvSpPr/>
      </xdr:nvSpPr>
      <xdr:spPr>
        <a:xfrm>
          <a:off x="7810500" y="1695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104501</xdr:rowOff>
    </xdr:from>
    <xdr:ext cx="534377" cy="259045"/>
    <xdr:sp macro="" textlink="">
      <xdr:nvSpPr>
        <xdr:cNvPr id="472" name="テキスト ボックス 471"/>
        <xdr:cNvSpPr txBox="1"/>
      </xdr:nvSpPr>
      <xdr:spPr>
        <a:xfrm>
          <a:off x="7594111" y="1673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170700</xdr:rowOff>
    </xdr:from>
    <xdr:to>
      <xdr:col>36</xdr:col>
      <xdr:colOff>165100</xdr:colOff>
      <xdr:row>99</xdr:row>
      <xdr:rowOff>100850</xdr:rowOff>
    </xdr:to>
    <xdr:sp macro="" textlink="">
      <xdr:nvSpPr>
        <xdr:cNvPr id="473" name="フローチャート: 判断 472"/>
        <xdr:cNvSpPr/>
      </xdr:nvSpPr>
      <xdr:spPr>
        <a:xfrm>
          <a:off x="6921500" y="169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117377</xdr:rowOff>
    </xdr:from>
    <xdr:ext cx="534377" cy="259045"/>
    <xdr:sp macro="" textlink="">
      <xdr:nvSpPr>
        <xdr:cNvPr id="474" name="テキスト ボックス 473"/>
        <xdr:cNvSpPr txBox="1"/>
      </xdr:nvSpPr>
      <xdr:spPr>
        <a:xfrm>
          <a:off x="6705111" y="167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171276</xdr:rowOff>
    </xdr:from>
    <xdr:to>
      <xdr:col>55</xdr:col>
      <xdr:colOff>50800</xdr:colOff>
      <xdr:row>99</xdr:row>
      <xdr:rowOff>101426</xdr:rowOff>
    </xdr:to>
    <xdr:sp macro="" textlink="">
      <xdr:nvSpPr>
        <xdr:cNvPr id="480" name="楕円 479"/>
        <xdr:cNvSpPr/>
      </xdr:nvSpPr>
      <xdr:spPr>
        <a:xfrm>
          <a:off x="10426700" y="1697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120456</xdr:rowOff>
    </xdr:from>
    <xdr:ext cx="534377" cy="259045"/>
    <xdr:sp macro="" textlink="">
      <xdr:nvSpPr>
        <xdr:cNvPr id="481" name="普通建設事業費 （ うち更新整備　）該当値テキスト"/>
        <xdr:cNvSpPr txBox="1"/>
      </xdr:nvSpPr>
      <xdr:spPr>
        <a:xfrm>
          <a:off x="10528300" y="1692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9010</xdr:rowOff>
    </xdr:from>
    <xdr:to>
      <xdr:col>50</xdr:col>
      <xdr:colOff>165100</xdr:colOff>
      <xdr:row>99</xdr:row>
      <xdr:rowOff>110610</xdr:rowOff>
    </xdr:to>
    <xdr:sp macro="" textlink="">
      <xdr:nvSpPr>
        <xdr:cNvPr id="482" name="楕円 481"/>
        <xdr:cNvSpPr/>
      </xdr:nvSpPr>
      <xdr:spPr>
        <a:xfrm>
          <a:off x="9588500" y="1698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101737</xdr:rowOff>
    </xdr:from>
    <xdr:ext cx="534377" cy="259045"/>
    <xdr:sp macro="" textlink="">
      <xdr:nvSpPr>
        <xdr:cNvPr id="483" name="テキスト ボックス 482"/>
        <xdr:cNvSpPr txBox="1"/>
      </xdr:nvSpPr>
      <xdr:spPr>
        <a:xfrm>
          <a:off x="9372111" y="1707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17985</xdr:rowOff>
    </xdr:from>
    <xdr:to>
      <xdr:col>46</xdr:col>
      <xdr:colOff>38100</xdr:colOff>
      <xdr:row>99</xdr:row>
      <xdr:rowOff>119585</xdr:rowOff>
    </xdr:to>
    <xdr:sp macro="" textlink="">
      <xdr:nvSpPr>
        <xdr:cNvPr id="484" name="楕円 483"/>
        <xdr:cNvSpPr/>
      </xdr:nvSpPr>
      <xdr:spPr>
        <a:xfrm>
          <a:off x="8699500" y="1699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110712</xdr:rowOff>
    </xdr:from>
    <xdr:ext cx="534377" cy="259045"/>
    <xdr:sp macro="" textlink="">
      <xdr:nvSpPr>
        <xdr:cNvPr id="485" name="テキスト ボックス 484"/>
        <xdr:cNvSpPr txBox="1"/>
      </xdr:nvSpPr>
      <xdr:spPr>
        <a:xfrm>
          <a:off x="8483111" y="1708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25589</xdr:rowOff>
    </xdr:from>
    <xdr:to>
      <xdr:col>41</xdr:col>
      <xdr:colOff>101600</xdr:colOff>
      <xdr:row>99</xdr:row>
      <xdr:rowOff>127189</xdr:rowOff>
    </xdr:to>
    <xdr:sp macro="" textlink="">
      <xdr:nvSpPr>
        <xdr:cNvPr id="486" name="楕円 485"/>
        <xdr:cNvSpPr/>
      </xdr:nvSpPr>
      <xdr:spPr>
        <a:xfrm>
          <a:off x="7810500" y="1699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118316</xdr:rowOff>
    </xdr:from>
    <xdr:ext cx="534377" cy="259045"/>
    <xdr:sp macro="" textlink="">
      <xdr:nvSpPr>
        <xdr:cNvPr id="487" name="テキスト ボックス 486"/>
        <xdr:cNvSpPr txBox="1"/>
      </xdr:nvSpPr>
      <xdr:spPr>
        <a:xfrm>
          <a:off x="7594111" y="1709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13750</xdr:rowOff>
    </xdr:from>
    <xdr:to>
      <xdr:col>36</xdr:col>
      <xdr:colOff>165100</xdr:colOff>
      <xdr:row>99</xdr:row>
      <xdr:rowOff>115350</xdr:rowOff>
    </xdr:to>
    <xdr:sp macro="" textlink="">
      <xdr:nvSpPr>
        <xdr:cNvPr id="488" name="楕円 487"/>
        <xdr:cNvSpPr/>
      </xdr:nvSpPr>
      <xdr:spPr>
        <a:xfrm>
          <a:off x="6921500" y="169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106477</xdr:rowOff>
    </xdr:from>
    <xdr:ext cx="534377" cy="259045"/>
    <xdr:sp macro="" textlink="">
      <xdr:nvSpPr>
        <xdr:cNvPr id="489" name="テキスト ボックス 488"/>
        <xdr:cNvSpPr txBox="1"/>
      </xdr:nvSpPr>
      <xdr:spPr>
        <a:xfrm>
          <a:off x="6705111" y="1708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25048</xdr:rowOff>
    </xdr:from>
    <xdr:to>
      <xdr:col>85</xdr:col>
      <xdr:colOff>126364</xdr:colOff>
      <xdr:row>38</xdr:row>
      <xdr:rowOff>139700</xdr:rowOff>
    </xdr:to>
    <xdr:cxnSp macro="">
      <xdr:nvCxnSpPr>
        <xdr:cNvPr id="511" name="直線コネクタ 510"/>
        <xdr:cNvCxnSpPr/>
      </xdr:nvCxnSpPr>
      <xdr:spPr>
        <a:xfrm flipV="1">
          <a:off x="16317595" y="5511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154272</xdr:rowOff>
    </xdr:from>
    <xdr:ext cx="249299" cy="259045"/>
    <xdr:sp macro="" textlink="">
      <xdr:nvSpPr>
        <xdr:cNvPr id="512" name="災害復旧事業費最小値テキスト"/>
        <xdr:cNvSpPr txBox="1"/>
      </xdr:nvSpPr>
      <xdr:spPr>
        <a:xfrm>
          <a:off x="16370300" y="6669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143175</xdr:rowOff>
    </xdr:from>
    <xdr:ext cx="599010" cy="259045"/>
    <xdr:sp macro="" textlink="">
      <xdr:nvSpPr>
        <xdr:cNvPr id="514" name="災害復旧事業費最大値テキスト"/>
        <xdr:cNvSpPr txBox="1"/>
      </xdr:nvSpPr>
      <xdr:spPr>
        <a:xfrm>
          <a:off x="16370300" y="528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25048</xdr:rowOff>
    </xdr:from>
    <xdr:to>
      <xdr:col>86</xdr:col>
      <xdr:colOff>25400</xdr:colOff>
      <xdr:row>32</xdr:row>
      <xdr:rowOff>25048</xdr:rowOff>
    </xdr:to>
    <xdr:cxnSp macro="">
      <xdr:nvCxnSpPr>
        <xdr:cNvPr id="515" name="直線コネクタ 514"/>
        <xdr:cNvCxnSpPr/>
      </xdr:nvCxnSpPr>
      <xdr:spPr>
        <a:xfrm>
          <a:off x="16230600" y="55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59690</xdr:rowOff>
    </xdr:from>
    <xdr:to>
      <xdr:col>85</xdr:col>
      <xdr:colOff>127000</xdr:colOff>
      <xdr:row>38</xdr:row>
      <xdr:rowOff>130140</xdr:rowOff>
    </xdr:to>
    <xdr:cxnSp macro="">
      <xdr:nvCxnSpPr>
        <xdr:cNvPr id="516" name="直線コネクタ 515"/>
        <xdr:cNvCxnSpPr/>
      </xdr:nvCxnSpPr>
      <xdr:spPr>
        <a:xfrm>
          <a:off x="15481300" y="6574790"/>
          <a:ext cx="838200" cy="7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71722</xdr:rowOff>
    </xdr:from>
    <xdr:ext cx="469744" cy="259045"/>
    <xdr:sp macro="" textlink="">
      <xdr:nvSpPr>
        <xdr:cNvPr id="517" name="災害復旧事業費平均値テキスト"/>
        <xdr:cNvSpPr txBox="1"/>
      </xdr:nvSpPr>
      <xdr:spPr>
        <a:xfrm>
          <a:off x="16370300" y="6415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48845</xdr:rowOff>
    </xdr:from>
    <xdr:to>
      <xdr:col>85</xdr:col>
      <xdr:colOff>177800</xdr:colOff>
      <xdr:row>38</xdr:row>
      <xdr:rowOff>150445</xdr:rowOff>
    </xdr:to>
    <xdr:sp macro="" textlink="">
      <xdr:nvSpPr>
        <xdr:cNvPr id="518" name="フローチャート: 判断 517"/>
        <xdr:cNvSpPr/>
      </xdr:nvSpPr>
      <xdr:spPr>
        <a:xfrm>
          <a:off x="162687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59690</xdr:rowOff>
    </xdr:from>
    <xdr:to>
      <xdr:col>81</xdr:col>
      <xdr:colOff>50800</xdr:colOff>
      <xdr:row>38</xdr:row>
      <xdr:rowOff>128279</xdr:rowOff>
    </xdr:to>
    <xdr:cxnSp macro="">
      <xdr:nvCxnSpPr>
        <xdr:cNvPr id="519" name="直線コネクタ 518"/>
        <xdr:cNvCxnSpPr/>
      </xdr:nvCxnSpPr>
      <xdr:spPr>
        <a:xfrm flipV="1">
          <a:off x="14592300" y="6574790"/>
          <a:ext cx="889000" cy="6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44410</xdr:rowOff>
    </xdr:from>
    <xdr:to>
      <xdr:col>81</xdr:col>
      <xdr:colOff>101600</xdr:colOff>
      <xdr:row>38</xdr:row>
      <xdr:rowOff>146010</xdr:rowOff>
    </xdr:to>
    <xdr:sp macro="" textlink="">
      <xdr:nvSpPr>
        <xdr:cNvPr id="520" name="フローチャート: 判断 519"/>
        <xdr:cNvSpPr/>
      </xdr:nvSpPr>
      <xdr:spPr>
        <a:xfrm>
          <a:off x="15430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137137</xdr:rowOff>
    </xdr:from>
    <xdr:ext cx="469744" cy="259045"/>
    <xdr:sp macro="" textlink="">
      <xdr:nvSpPr>
        <xdr:cNvPr id="521" name="テキスト ボックス 520"/>
        <xdr:cNvSpPr txBox="1"/>
      </xdr:nvSpPr>
      <xdr:spPr>
        <a:xfrm>
          <a:off x="15246428" y="665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128279</xdr:rowOff>
    </xdr:from>
    <xdr:to>
      <xdr:col>76</xdr:col>
      <xdr:colOff>114300</xdr:colOff>
      <xdr:row>38</xdr:row>
      <xdr:rowOff>139700</xdr:rowOff>
    </xdr:to>
    <xdr:cxnSp macro="">
      <xdr:nvCxnSpPr>
        <xdr:cNvPr id="522" name="直線コネクタ 521"/>
        <xdr:cNvCxnSpPr/>
      </xdr:nvCxnSpPr>
      <xdr:spPr>
        <a:xfrm flipV="1">
          <a:off x="13703300" y="6643379"/>
          <a:ext cx="889000" cy="1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44383</xdr:rowOff>
    </xdr:from>
    <xdr:to>
      <xdr:col>76</xdr:col>
      <xdr:colOff>165100</xdr:colOff>
      <xdr:row>38</xdr:row>
      <xdr:rowOff>145983</xdr:rowOff>
    </xdr:to>
    <xdr:sp macro="" textlink="">
      <xdr:nvSpPr>
        <xdr:cNvPr id="523" name="フローチャート: 判断 522"/>
        <xdr:cNvSpPr/>
      </xdr:nvSpPr>
      <xdr:spPr>
        <a:xfrm>
          <a:off x="14541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162510</xdr:rowOff>
    </xdr:from>
    <xdr:ext cx="469744" cy="259045"/>
    <xdr:sp macro="" textlink="">
      <xdr:nvSpPr>
        <xdr:cNvPr id="524" name="テキスト ボックス 523"/>
        <xdr:cNvSpPr txBox="1"/>
      </xdr:nvSpPr>
      <xdr:spPr>
        <a:xfrm>
          <a:off x="14357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117887</xdr:rowOff>
    </xdr:from>
    <xdr:to>
      <xdr:col>71</xdr:col>
      <xdr:colOff>177800</xdr:colOff>
      <xdr:row>38</xdr:row>
      <xdr:rowOff>139700</xdr:rowOff>
    </xdr:to>
    <xdr:cxnSp macro="">
      <xdr:nvCxnSpPr>
        <xdr:cNvPr id="525" name="直線コネクタ 524"/>
        <xdr:cNvCxnSpPr/>
      </xdr:nvCxnSpPr>
      <xdr:spPr>
        <a:xfrm>
          <a:off x="12814300" y="6632987"/>
          <a:ext cx="889000" cy="2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46796</xdr:rowOff>
    </xdr:from>
    <xdr:to>
      <xdr:col>72</xdr:col>
      <xdr:colOff>38100</xdr:colOff>
      <xdr:row>38</xdr:row>
      <xdr:rowOff>148396</xdr:rowOff>
    </xdr:to>
    <xdr:sp macro="" textlink="">
      <xdr:nvSpPr>
        <xdr:cNvPr id="526" name="フローチャート: 判断 525"/>
        <xdr:cNvSpPr/>
      </xdr:nvSpPr>
      <xdr:spPr>
        <a:xfrm>
          <a:off x="13652500" y="656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164923</xdr:rowOff>
    </xdr:from>
    <xdr:ext cx="469744" cy="259045"/>
    <xdr:sp macro="" textlink="">
      <xdr:nvSpPr>
        <xdr:cNvPr id="527" name="テキスト ボックス 526"/>
        <xdr:cNvSpPr txBox="1"/>
      </xdr:nvSpPr>
      <xdr:spPr>
        <a:xfrm>
          <a:off x="13468428" y="633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59593</xdr:rowOff>
    </xdr:from>
    <xdr:to>
      <xdr:col>67</xdr:col>
      <xdr:colOff>101600</xdr:colOff>
      <xdr:row>38</xdr:row>
      <xdr:rowOff>161193</xdr:rowOff>
    </xdr:to>
    <xdr:sp macro="" textlink="">
      <xdr:nvSpPr>
        <xdr:cNvPr id="528" name="フローチャート: 判断 527"/>
        <xdr:cNvSpPr/>
      </xdr:nvSpPr>
      <xdr:spPr>
        <a:xfrm>
          <a:off x="12763500" y="657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6271</xdr:rowOff>
    </xdr:from>
    <xdr:ext cx="469744" cy="259045"/>
    <xdr:sp macro="" textlink="">
      <xdr:nvSpPr>
        <xdr:cNvPr id="529" name="テキスト ボックス 528"/>
        <xdr:cNvSpPr txBox="1"/>
      </xdr:nvSpPr>
      <xdr:spPr>
        <a:xfrm>
          <a:off x="12579428" y="63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79340</xdr:rowOff>
    </xdr:from>
    <xdr:to>
      <xdr:col>85</xdr:col>
      <xdr:colOff>177800</xdr:colOff>
      <xdr:row>39</xdr:row>
      <xdr:rowOff>9490</xdr:rowOff>
    </xdr:to>
    <xdr:sp macro="" textlink="">
      <xdr:nvSpPr>
        <xdr:cNvPr id="535" name="楕円 534"/>
        <xdr:cNvSpPr/>
      </xdr:nvSpPr>
      <xdr:spPr>
        <a:xfrm>
          <a:off x="16268700" y="659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27272</xdr:rowOff>
    </xdr:from>
    <xdr:ext cx="469744" cy="259045"/>
    <xdr:sp macro="" textlink="">
      <xdr:nvSpPr>
        <xdr:cNvPr id="536" name="災害復旧事業費該当値テキスト"/>
        <xdr:cNvSpPr txBox="1"/>
      </xdr:nvSpPr>
      <xdr:spPr>
        <a:xfrm>
          <a:off x="16370300" y="65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xdr:rowOff>
    </xdr:from>
    <xdr:to>
      <xdr:col>81</xdr:col>
      <xdr:colOff>101600</xdr:colOff>
      <xdr:row>38</xdr:row>
      <xdr:rowOff>110490</xdr:rowOff>
    </xdr:to>
    <xdr:sp macro="" textlink="">
      <xdr:nvSpPr>
        <xdr:cNvPr id="537" name="楕円 536"/>
        <xdr:cNvSpPr/>
      </xdr:nvSpPr>
      <xdr:spPr>
        <a:xfrm>
          <a:off x="154305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127017</xdr:rowOff>
    </xdr:from>
    <xdr:ext cx="534377" cy="259045"/>
    <xdr:sp macro="" textlink="">
      <xdr:nvSpPr>
        <xdr:cNvPr id="538" name="テキスト ボックス 537"/>
        <xdr:cNvSpPr txBox="1"/>
      </xdr:nvSpPr>
      <xdr:spPr>
        <a:xfrm>
          <a:off x="15214111" y="629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77479</xdr:rowOff>
    </xdr:from>
    <xdr:to>
      <xdr:col>76</xdr:col>
      <xdr:colOff>165100</xdr:colOff>
      <xdr:row>39</xdr:row>
      <xdr:rowOff>7629</xdr:rowOff>
    </xdr:to>
    <xdr:sp macro="" textlink="">
      <xdr:nvSpPr>
        <xdr:cNvPr id="539" name="楕円 538"/>
        <xdr:cNvSpPr/>
      </xdr:nvSpPr>
      <xdr:spPr>
        <a:xfrm>
          <a:off x="14541500" y="659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170206</xdr:rowOff>
    </xdr:from>
    <xdr:ext cx="469744" cy="259045"/>
    <xdr:sp macro="" textlink="">
      <xdr:nvSpPr>
        <xdr:cNvPr id="540" name="テキスト ボックス 539"/>
        <xdr:cNvSpPr txBox="1"/>
      </xdr:nvSpPr>
      <xdr:spPr>
        <a:xfrm>
          <a:off x="14357428" y="668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1" name="楕円 540"/>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2" name="テキスト ボックス 541"/>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67087</xdr:rowOff>
    </xdr:from>
    <xdr:to>
      <xdr:col>67</xdr:col>
      <xdr:colOff>101600</xdr:colOff>
      <xdr:row>38</xdr:row>
      <xdr:rowOff>168687</xdr:rowOff>
    </xdr:to>
    <xdr:sp macro="" textlink="">
      <xdr:nvSpPr>
        <xdr:cNvPr id="543" name="楕円 542"/>
        <xdr:cNvSpPr/>
      </xdr:nvSpPr>
      <xdr:spPr>
        <a:xfrm>
          <a:off x="12763500" y="658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159814</xdr:rowOff>
    </xdr:from>
    <xdr:ext cx="469744" cy="259045"/>
    <xdr:sp macro="" textlink="">
      <xdr:nvSpPr>
        <xdr:cNvPr id="544" name="テキスト ボックス 543"/>
        <xdr:cNvSpPr txBox="1"/>
      </xdr:nvSpPr>
      <xdr:spPr>
        <a:xfrm>
          <a:off x="12579428" y="667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90322</xdr:rowOff>
    </xdr:from>
    <xdr:to>
      <xdr:col>85</xdr:col>
      <xdr:colOff>126364</xdr:colOff>
      <xdr:row>78</xdr:row>
      <xdr:rowOff>109826</xdr:rowOff>
    </xdr:to>
    <xdr:cxnSp macro="">
      <xdr:nvCxnSpPr>
        <xdr:cNvPr id="615" name="直線コネクタ 614"/>
        <xdr:cNvCxnSpPr/>
      </xdr:nvCxnSpPr>
      <xdr:spPr>
        <a:xfrm flipV="1">
          <a:off x="16317595" y="12434722"/>
          <a:ext cx="1269" cy="104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113653</xdr:rowOff>
    </xdr:from>
    <xdr:ext cx="469744" cy="259045"/>
    <xdr:sp macro="" textlink="">
      <xdr:nvSpPr>
        <xdr:cNvPr id="616" name="公債費最小値テキスト"/>
        <xdr:cNvSpPr txBox="1"/>
      </xdr:nvSpPr>
      <xdr:spPr>
        <a:xfrm>
          <a:off x="16370300" y="1348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109826</xdr:rowOff>
    </xdr:from>
    <xdr:to>
      <xdr:col>86</xdr:col>
      <xdr:colOff>25400</xdr:colOff>
      <xdr:row>78</xdr:row>
      <xdr:rowOff>109826</xdr:rowOff>
    </xdr:to>
    <xdr:cxnSp macro="">
      <xdr:nvCxnSpPr>
        <xdr:cNvPr id="617" name="直線コネクタ 616"/>
        <xdr:cNvCxnSpPr/>
      </xdr:nvCxnSpPr>
      <xdr:spPr>
        <a:xfrm>
          <a:off x="16230600" y="1348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36999</xdr:rowOff>
    </xdr:from>
    <xdr:ext cx="599010" cy="259045"/>
    <xdr:sp macro="" textlink="">
      <xdr:nvSpPr>
        <xdr:cNvPr id="618" name="公債費最大値テキスト"/>
        <xdr:cNvSpPr txBox="1"/>
      </xdr:nvSpPr>
      <xdr:spPr>
        <a:xfrm>
          <a:off x="16370300" y="1220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90322</xdr:rowOff>
    </xdr:from>
    <xdr:to>
      <xdr:col>86</xdr:col>
      <xdr:colOff>25400</xdr:colOff>
      <xdr:row>72</xdr:row>
      <xdr:rowOff>90322</xdr:rowOff>
    </xdr:to>
    <xdr:cxnSp macro="">
      <xdr:nvCxnSpPr>
        <xdr:cNvPr id="619" name="直線コネクタ 618"/>
        <xdr:cNvCxnSpPr/>
      </xdr:nvCxnSpPr>
      <xdr:spPr>
        <a:xfrm>
          <a:off x="16230600" y="124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80941</xdr:rowOff>
    </xdr:from>
    <xdr:to>
      <xdr:col>85</xdr:col>
      <xdr:colOff>127000</xdr:colOff>
      <xdr:row>77</xdr:row>
      <xdr:rowOff>85609</xdr:rowOff>
    </xdr:to>
    <xdr:cxnSp macro="">
      <xdr:nvCxnSpPr>
        <xdr:cNvPr id="620" name="直線コネクタ 619"/>
        <xdr:cNvCxnSpPr/>
      </xdr:nvCxnSpPr>
      <xdr:spPr>
        <a:xfrm>
          <a:off x="15481300" y="13282591"/>
          <a:ext cx="838200" cy="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111384</xdr:rowOff>
    </xdr:from>
    <xdr:ext cx="534377" cy="259045"/>
    <xdr:sp macro="" textlink="">
      <xdr:nvSpPr>
        <xdr:cNvPr id="621" name="公債費平均値テキスト"/>
        <xdr:cNvSpPr txBox="1"/>
      </xdr:nvSpPr>
      <xdr:spPr>
        <a:xfrm>
          <a:off x="16370300" y="12970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88506</xdr:rowOff>
    </xdr:from>
    <xdr:to>
      <xdr:col>85</xdr:col>
      <xdr:colOff>177800</xdr:colOff>
      <xdr:row>77</xdr:row>
      <xdr:rowOff>18656</xdr:rowOff>
    </xdr:to>
    <xdr:sp macro="" textlink="">
      <xdr:nvSpPr>
        <xdr:cNvPr id="622" name="フローチャート: 判断 621"/>
        <xdr:cNvSpPr/>
      </xdr:nvSpPr>
      <xdr:spPr>
        <a:xfrm>
          <a:off x="162687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80941</xdr:rowOff>
    </xdr:from>
    <xdr:to>
      <xdr:col>81</xdr:col>
      <xdr:colOff>50800</xdr:colOff>
      <xdr:row>77</xdr:row>
      <xdr:rowOff>92970</xdr:rowOff>
    </xdr:to>
    <xdr:cxnSp macro="">
      <xdr:nvCxnSpPr>
        <xdr:cNvPr id="623" name="直線コネクタ 622"/>
        <xdr:cNvCxnSpPr/>
      </xdr:nvCxnSpPr>
      <xdr:spPr>
        <a:xfrm flipV="1">
          <a:off x="14592300" y="13282591"/>
          <a:ext cx="889000" cy="1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116816</xdr:rowOff>
    </xdr:from>
    <xdr:to>
      <xdr:col>81</xdr:col>
      <xdr:colOff>101600</xdr:colOff>
      <xdr:row>77</xdr:row>
      <xdr:rowOff>46966</xdr:rowOff>
    </xdr:to>
    <xdr:sp macro="" textlink="">
      <xdr:nvSpPr>
        <xdr:cNvPr id="624" name="フローチャート: 判断 623"/>
        <xdr:cNvSpPr/>
      </xdr:nvSpPr>
      <xdr:spPr>
        <a:xfrm>
          <a:off x="15430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63494</xdr:rowOff>
    </xdr:from>
    <xdr:ext cx="534377" cy="259045"/>
    <xdr:sp macro="" textlink="">
      <xdr:nvSpPr>
        <xdr:cNvPr id="625" name="テキスト ボックス 624"/>
        <xdr:cNvSpPr txBox="1"/>
      </xdr:nvSpPr>
      <xdr:spPr>
        <a:xfrm>
          <a:off x="15214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92970</xdr:rowOff>
    </xdr:from>
    <xdr:to>
      <xdr:col>76</xdr:col>
      <xdr:colOff>114300</xdr:colOff>
      <xdr:row>77</xdr:row>
      <xdr:rowOff>98904</xdr:rowOff>
    </xdr:to>
    <xdr:cxnSp macro="">
      <xdr:nvCxnSpPr>
        <xdr:cNvPr id="626" name="直線コネクタ 625"/>
        <xdr:cNvCxnSpPr/>
      </xdr:nvCxnSpPr>
      <xdr:spPr>
        <a:xfrm flipV="1">
          <a:off x="13703300" y="13294620"/>
          <a:ext cx="889000" cy="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111517</xdr:rowOff>
    </xdr:from>
    <xdr:to>
      <xdr:col>76</xdr:col>
      <xdr:colOff>165100</xdr:colOff>
      <xdr:row>77</xdr:row>
      <xdr:rowOff>41667</xdr:rowOff>
    </xdr:to>
    <xdr:sp macro="" textlink="">
      <xdr:nvSpPr>
        <xdr:cNvPr id="627" name="フローチャート: 判断 626"/>
        <xdr:cNvSpPr/>
      </xdr:nvSpPr>
      <xdr:spPr>
        <a:xfrm>
          <a:off x="14541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58195</xdr:rowOff>
    </xdr:from>
    <xdr:ext cx="534377" cy="259045"/>
    <xdr:sp macro="" textlink="">
      <xdr:nvSpPr>
        <xdr:cNvPr id="628" name="テキスト ボックス 627"/>
        <xdr:cNvSpPr txBox="1"/>
      </xdr:nvSpPr>
      <xdr:spPr>
        <a:xfrm>
          <a:off x="14325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98904</xdr:rowOff>
    </xdr:from>
    <xdr:to>
      <xdr:col>71</xdr:col>
      <xdr:colOff>177800</xdr:colOff>
      <xdr:row>77</xdr:row>
      <xdr:rowOff>113123</xdr:rowOff>
    </xdr:to>
    <xdr:cxnSp macro="">
      <xdr:nvCxnSpPr>
        <xdr:cNvPr id="629" name="直線コネクタ 628"/>
        <xdr:cNvCxnSpPr/>
      </xdr:nvCxnSpPr>
      <xdr:spPr>
        <a:xfrm flipV="1">
          <a:off x="12814300" y="13300554"/>
          <a:ext cx="889000" cy="1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116204</xdr:rowOff>
    </xdr:from>
    <xdr:to>
      <xdr:col>72</xdr:col>
      <xdr:colOff>38100</xdr:colOff>
      <xdr:row>77</xdr:row>
      <xdr:rowOff>46354</xdr:rowOff>
    </xdr:to>
    <xdr:sp macro="" textlink="">
      <xdr:nvSpPr>
        <xdr:cNvPr id="630" name="フローチャート: 判断 629"/>
        <xdr:cNvSpPr/>
      </xdr:nvSpPr>
      <xdr:spPr>
        <a:xfrm>
          <a:off x="13652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62881</xdr:rowOff>
    </xdr:from>
    <xdr:ext cx="534377" cy="259045"/>
    <xdr:sp macro="" textlink="">
      <xdr:nvSpPr>
        <xdr:cNvPr id="631" name="テキスト ボックス 630"/>
        <xdr:cNvSpPr txBox="1"/>
      </xdr:nvSpPr>
      <xdr:spPr>
        <a:xfrm>
          <a:off x="13436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118943</xdr:rowOff>
    </xdr:from>
    <xdr:to>
      <xdr:col>67</xdr:col>
      <xdr:colOff>101600</xdr:colOff>
      <xdr:row>77</xdr:row>
      <xdr:rowOff>49093</xdr:rowOff>
    </xdr:to>
    <xdr:sp macro="" textlink="">
      <xdr:nvSpPr>
        <xdr:cNvPr id="632" name="フローチャート: 判断 631"/>
        <xdr:cNvSpPr/>
      </xdr:nvSpPr>
      <xdr:spPr>
        <a:xfrm>
          <a:off x="12763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65619</xdr:rowOff>
    </xdr:from>
    <xdr:ext cx="534377" cy="259045"/>
    <xdr:sp macro="" textlink="">
      <xdr:nvSpPr>
        <xdr:cNvPr id="633" name="テキスト ボックス 632"/>
        <xdr:cNvSpPr txBox="1"/>
      </xdr:nvSpPr>
      <xdr:spPr>
        <a:xfrm>
          <a:off x="12547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34809</xdr:rowOff>
    </xdr:from>
    <xdr:to>
      <xdr:col>85</xdr:col>
      <xdr:colOff>177800</xdr:colOff>
      <xdr:row>77</xdr:row>
      <xdr:rowOff>136409</xdr:rowOff>
    </xdr:to>
    <xdr:sp macro="" textlink="">
      <xdr:nvSpPr>
        <xdr:cNvPr id="639" name="楕円 638"/>
        <xdr:cNvSpPr/>
      </xdr:nvSpPr>
      <xdr:spPr>
        <a:xfrm>
          <a:off x="16268700" y="1323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13236</xdr:rowOff>
    </xdr:from>
    <xdr:ext cx="534377" cy="259045"/>
    <xdr:sp macro="" textlink="">
      <xdr:nvSpPr>
        <xdr:cNvPr id="640" name="公債費該当値テキスト"/>
        <xdr:cNvSpPr txBox="1"/>
      </xdr:nvSpPr>
      <xdr:spPr>
        <a:xfrm>
          <a:off x="16370300" y="1321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30141</xdr:rowOff>
    </xdr:from>
    <xdr:to>
      <xdr:col>81</xdr:col>
      <xdr:colOff>101600</xdr:colOff>
      <xdr:row>77</xdr:row>
      <xdr:rowOff>131741</xdr:rowOff>
    </xdr:to>
    <xdr:sp macro="" textlink="">
      <xdr:nvSpPr>
        <xdr:cNvPr id="641" name="楕円 640"/>
        <xdr:cNvSpPr/>
      </xdr:nvSpPr>
      <xdr:spPr>
        <a:xfrm>
          <a:off x="15430500" y="1323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122868</xdr:rowOff>
    </xdr:from>
    <xdr:ext cx="534377" cy="259045"/>
    <xdr:sp macro="" textlink="">
      <xdr:nvSpPr>
        <xdr:cNvPr id="642" name="テキスト ボックス 641"/>
        <xdr:cNvSpPr txBox="1"/>
      </xdr:nvSpPr>
      <xdr:spPr>
        <a:xfrm>
          <a:off x="15214111" y="133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42170</xdr:rowOff>
    </xdr:from>
    <xdr:to>
      <xdr:col>76</xdr:col>
      <xdr:colOff>165100</xdr:colOff>
      <xdr:row>77</xdr:row>
      <xdr:rowOff>143770</xdr:rowOff>
    </xdr:to>
    <xdr:sp macro="" textlink="">
      <xdr:nvSpPr>
        <xdr:cNvPr id="643" name="楕円 642"/>
        <xdr:cNvSpPr/>
      </xdr:nvSpPr>
      <xdr:spPr>
        <a:xfrm>
          <a:off x="14541500" y="13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134897</xdr:rowOff>
    </xdr:from>
    <xdr:ext cx="534377" cy="259045"/>
    <xdr:sp macro="" textlink="">
      <xdr:nvSpPr>
        <xdr:cNvPr id="644" name="テキスト ボックス 643"/>
        <xdr:cNvSpPr txBox="1"/>
      </xdr:nvSpPr>
      <xdr:spPr>
        <a:xfrm>
          <a:off x="14325111" y="1333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48104</xdr:rowOff>
    </xdr:from>
    <xdr:to>
      <xdr:col>72</xdr:col>
      <xdr:colOff>38100</xdr:colOff>
      <xdr:row>77</xdr:row>
      <xdr:rowOff>149704</xdr:rowOff>
    </xdr:to>
    <xdr:sp macro="" textlink="">
      <xdr:nvSpPr>
        <xdr:cNvPr id="645" name="楕円 644"/>
        <xdr:cNvSpPr/>
      </xdr:nvSpPr>
      <xdr:spPr>
        <a:xfrm>
          <a:off x="13652500" y="1324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140831</xdr:rowOff>
    </xdr:from>
    <xdr:ext cx="534377" cy="259045"/>
    <xdr:sp macro="" textlink="">
      <xdr:nvSpPr>
        <xdr:cNvPr id="646" name="テキスト ボックス 645"/>
        <xdr:cNvSpPr txBox="1"/>
      </xdr:nvSpPr>
      <xdr:spPr>
        <a:xfrm>
          <a:off x="13436111" y="1334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62323</xdr:rowOff>
    </xdr:from>
    <xdr:to>
      <xdr:col>67</xdr:col>
      <xdr:colOff>101600</xdr:colOff>
      <xdr:row>77</xdr:row>
      <xdr:rowOff>163923</xdr:rowOff>
    </xdr:to>
    <xdr:sp macro="" textlink="">
      <xdr:nvSpPr>
        <xdr:cNvPr id="647" name="楕円 646"/>
        <xdr:cNvSpPr/>
      </xdr:nvSpPr>
      <xdr:spPr>
        <a:xfrm>
          <a:off x="12763500" y="1326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155050</xdr:rowOff>
    </xdr:from>
    <xdr:ext cx="534377" cy="259045"/>
    <xdr:sp macro="" textlink="">
      <xdr:nvSpPr>
        <xdr:cNvPr id="648" name="テキスト ボックス 647"/>
        <xdr:cNvSpPr txBox="1"/>
      </xdr:nvSpPr>
      <xdr:spPr>
        <a:xfrm>
          <a:off x="12547111" y="1335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2" name="テキスト ボックス 66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8" name="テキスト ボックス 66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51966</xdr:rowOff>
    </xdr:from>
    <xdr:to>
      <xdr:col>85</xdr:col>
      <xdr:colOff>126364</xdr:colOff>
      <xdr:row>99</xdr:row>
      <xdr:rowOff>44165</xdr:rowOff>
    </xdr:to>
    <xdr:cxnSp macro="">
      <xdr:nvCxnSpPr>
        <xdr:cNvPr id="672" name="直線コネクタ 671"/>
        <xdr:cNvCxnSpPr/>
      </xdr:nvCxnSpPr>
      <xdr:spPr>
        <a:xfrm flipV="1">
          <a:off x="16317595" y="15482466"/>
          <a:ext cx="1269" cy="1535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60134</xdr:rowOff>
    </xdr:from>
    <xdr:ext cx="378565" cy="259045"/>
    <xdr:sp macro="" textlink="">
      <xdr:nvSpPr>
        <xdr:cNvPr id="673" name="積立金最小値テキスト"/>
        <xdr:cNvSpPr txBox="1"/>
      </xdr:nvSpPr>
      <xdr:spPr>
        <a:xfrm>
          <a:off x="16370300" y="170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44165</xdr:rowOff>
    </xdr:from>
    <xdr:to>
      <xdr:col>86</xdr:col>
      <xdr:colOff>25400</xdr:colOff>
      <xdr:row>99</xdr:row>
      <xdr:rowOff>44165</xdr:rowOff>
    </xdr:to>
    <xdr:cxnSp macro="">
      <xdr:nvCxnSpPr>
        <xdr:cNvPr id="674" name="直線コネクタ 673"/>
        <xdr:cNvCxnSpPr/>
      </xdr:nvCxnSpPr>
      <xdr:spPr>
        <a:xfrm>
          <a:off x="16230600" y="1701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170093</xdr:rowOff>
    </xdr:from>
    <xdr:ext cx="690189" cy="259045"/>
    <xdr:sp macro="" textlink="">
      <xdr:nvSpPr>
        <xdr:cNvPr id="675" name="積立金最大値テキスト"/>
        <xdr:cNvSpPr txBox="1"/>
      </xdr:nvSpPr>
      <xdr:spPr>
        <a:xfrm>
          <a:off x="16370300" y="152576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51966</xdr:rowOff>
    </xdr:from>
    <xdr:to>
      <xdr:col>86</xdr:col>
      <xdr:colOff>25400</xdr:colOff>
      <xdr:row>90</xdr:row>
      <xdr:rowOff>51966</xdr:rowOff>
    </xdr:to>
    <xdr:cxnSp macro="">
      <xdr:nvCxnSpPr>
        <xdr:cNvPr id="676" name="直線コネクタ 675"/>
        <xdr:cNvCxnSpPr/>
      </xdr:nvCxnSpPr>
      <xdr:spPr>
        <a:xfrm>
          <a:off x="16230600" y="1548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35216</xdr:rowOff>
    </xdr:from>
    <xdr:to>
      <xdr:col>85</xdr:col>
      <xdr:colOff>127000</xdr:colOff>
      <xdr:row>99</xdr:row>
      <xdr:rowOff>39159</xdr:rowOff>
    </xdr:to>
    <xdr:cxnSp macro="">
      <xdr:nvCxnSpPr>
        <xdr:cNvPr id="677" name="直線コネクタ 676"/>
        <xdr:cNvCxnSpPr/>
      </xdr:nvCxnSpPr>
      <xdr:spPr>
        <a:xfrm flipV="1">
          <a:off x="15481300" y="17008766"/>
          <a:ext cx="838200" cy="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149035</xdr:rowOff>
    </xdr:from>
    <xdr:ext cx="534377" cy="259045"/>
    <xdr:sp macro="" textlink="">
      <xdr:nvSpPr>
        <xdr:cNvPr id="678" name="積立金平均値テキスト"/>
        <xdr:cNvSpPr txBox="1"/>
      </xdr:nvSpPr>
      <xdr:spPr>
        <a:xfrm>
          <a:off x="16370300" y="16779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126158</xdr:rowOff>
    </xdr:from>
    <xdr:to>
      <xdr:col>85</xdr:col>
      <xdr:colOff>177800</xdr:colOff>
      <xdr:row>99</xdr:row>
      <xdr:rowOff>56308</xdr:rowOff>
    </xdr:to>
    <xdr:sp macro="" textlink="">
      <xdr:nvSpPr>
        <xdr:cNvPr id="679" name="フローチャート: 判断 678"/>
        <xdr:cNvSpPr/>
      </xdr:nvSpPr>
      <xdr:spPr>
        <a:xfrm>
          <a:off x="16268700" y="1692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39159</xdr:rowOff>
    </xdr:from>
    <xdr:to>
      <xdr:col>81</xdr:col>
      <xdr:colOff>50800</xdr:colOff>
      <xdr:row>99</xdr:row>
      <xdr:rowOff>39777</xdr:rowOff>
    </xdr:to>
    <xdr:cxnSp macro="">
      <xdr:nvCxnSpPr>
        <xdr:cNvPr id="680" name="直線コネクタ 679"/>
        <xdr:cNvCxnSpPr/>
      </xdr:nvCxnSpPr>
      <xdr:spPr>
        <a:xfrm flipV="1">
          <a:off x="14592300" y="17012709"/>
          <a:ext cx="889000" cy="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124369</xdr:rowOff>
    </xdr:from>
    <xdr:to>
      <xdr:col>81</xdr:col>
      <xdr:colOff>101600</xdr:colOff>
      <xdr:row>99</xdr:row>
      <xdr:rowOff>54519</xdr:rowOff>
    </xdr:to>
    <xdr:sp macro="" textlink="">
      <xdr:nvSpPr>
        <xdr:cNvPr id="681" name="フローチャート: 判断 680"/>
        <xdr:cNvSpPr/>
      </xdr:nvSpPr>
      <xdr:spPr>
        <a:xfrm>
          <a:off x="15430500" y="1692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71046</xdr:rowOff>
    </xdr:from>
    <xdr:ext cx="534377" cy="259045"/>
    <xdr:sp macro="" textlink="">
      <xdr:nvSpPr>
        <xdr:cNvPr id="682" name="テキスト ボックス 681"/>
        <xdr:cNvSpPr txBox="1"/>
      </xdr:nvSpPr>
      <xdr:spPr>
        <a:xfrm>
          <a:off x="15214111" y="1670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38829</xdr:rowOff>
    </xdr:from>
    <xdr:to>
      <xdr:col>76</xdr:col>
      <xdr:colOff>114300</xdr:colOff>
      <xdr:row>99</xdr:row>
      <xdr:rowOff>39777</xdr:rowOff>
    </xdr:to>
    <xdr:cxnSp macro="">
      <xdr:nvCxnSpPr>
        <xdr:cNvPr id="683" name="直線コネクタ 682"/>
        <xdr:cNvCxnSpPr/>
      </xdr:nvCxnSpPr>
      <xdr:spPr>
        <a:xfrm>
          <a:off x="13703300" y="17012379"/>
          <a:ext cx="889000" cy="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125535</xdr:rowOff>
    </xdr:from>
    <xdr:to>
      <xdr:col>76</xdr:col>
      <xdr:colOff>165100</xdr:colOff>
      <xdr:row>99</xdr:row>
      <xdr:rowOff>55685</xdr:rowOff>
    </xdr:to>
    <xdr:sp macro="" textlink="">
      <xdr:nvSpPr>
        <xdr:cNvPr id="684" name="フローチャート: 判断 683"/>
        <xdr:cNvSpPr/>
      </xdr:nvSpPr>
      <xdr:spPr>
        <a:xfrm>
          <a:off x="145415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72212</xdr:rowOff>
    </xdr:from>
    <xdr:ext cx="534377" cy="259045"/>
    <xdr:sp macro="" textlink="">
      <xdr:nvSpPr>
        <xdr:cNvPr id="685" name="テキスト ボックス 684"/>
        <xdr:cNvSpPr txBox="1"/>
      </xdr:nvSpPr>
      <xdr:spPr>
        <a:xfrm>
          <a:off x="14325111" y="1670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38829</xdr:rowOff>
    </xdr:from>
    <xdr:to>
      <xdr:col>71</xdr:col>
      <xdr:colOff>177800</xdr:colOff>
      <xdr:row>99</xdr:row>
      <xdr:rowOff>38925</xdr:rowOff>
    </xdr:to>
    <xdr:cxnSp macro="">
      <xdr:nvCxnSpPr>
        <xdr:cNvPr id="686" name="直線コネクタ 685"/>
        <xdr:cNvCxnSpPr/>
      </xdr:nvCxnSpPr>
      <xdr:spPr>
        <a:xfrm flipV="1">
          <a:off x="12814300" y="17012379"/>
          <a:ext cx="889000" cy="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121910</xdr:rowOff>
    </xdr:from>
    <xdr:to>
      <xdr:col>72</xdr:col>
      <xdr:colOff>38100</xdr:colOff>
      <xdr:row>99</xdr:row>
      <xdr:rowOff>52060</xdr:rowOff>
    </xdr:to>
    <xdr:sp macro="" textlink="">
      <xdr:nvSpPr>
        <xdr:cNvPr id="687" name="フローチャート: 判断 686"/>
        <xdr:cNvSpPr/>
      </xdr:nvSpPr>
      <xdr:spPr>
        <a:xfrm>
          <a:off x="13652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68587</xdr:rowOff>
    </xdr:from>
    <xdr:ext cx="534377" cy="259045"/>
    <xdr:sp macro="" textlink="">
      <xdr:nvSpPr>
        <xdr:cNvPr id="688" name="テキスト ボックス 687"/>
        <xdr:cNvSpPr txBox="1"/>
      </xdr:nvSpPr>
      <xdr:spPr>
        <a:xfrm>
          <a:off x="13436111" y="166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114894</xdr:rowOff>
    </xdr:from>
    <xdr:to>
      <xdr:col>67</xdr:col>
      <xdr:colOff>101600</xdr:colOff>
      <xdr:row>99</xdr:row>
      <xdr:rowOff>45044</xdr:rowOff>
    </xdr:to>
    <xdr:sp macro="" textlink="">
      <xdr:nvSpPr>
        <xdr:cNvPr id="689" name="フローチャート: 判断 688"/>
        <xdr:cNvSpPr/>
      </xdr:nvSpPr>
      <xdr:spPr>
        <a:xfrm>
          <a:off x="12763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61571</xdr:rowOff>
    </xdr:from>
    <xdr:ext cx="534377" cy="259045"/>
    <xdr:sp macro="" textlink="">
      <xdr:nvSpPr>
        <xdr:cNvPr id="690" name="テキスト ボックス 689"/>
        <xdr:cNvSpPr txBox="1"/>
      </xdr:nvSpPr>
      <xdr:spPr>
        <a:xfrm>
          <a:off x="12547111" y="1669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155866</xdr:rowOff>
    </xdr:from>
    <xdr:to>
      <xdr:col>85</xdr:col>
      <xdr:colOff>177800</xdr:colOff>
      <xdr:row>99</xdr:row>
      <xdr:rowOff>86016</xdr:rowOff>
    </xdr:to>
    <xdr:sp macro="" textlink="">
      <xdr:nvSpPr>
        <xdr:cNvPr id="696" name="楕円 695"/>
        <xdr:cNvSpPr/>
      </xdr:nvSpPr>
      <xdr:spPr>
        <a:xfrm>
          <a:off x="16268700" y="1695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104584</xdr:rowOff>
    </xdr:from>
    <xdr:ext cx="469744" cy="259045"/>
    <xdr:sp macro="" textlink="">
      <xdr:nvSpPr>
        <xdr:cNvPr id="697" name="積立金該当値テキスト"/>
        <xdr:cNvSpPr txBox="1"/>
      </xdr:nvSpPr>
      <xdr:spPr>
        <a:xfrm>
          <a:off x="16370300" y="1690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159809</xdr:rowOff>
    </xdr:from>
    <xdr:to>
      <xdr:col>81</xdr:col>
      <xdr:colOff>101600</xdr:colOff>
      <xdr:row>99</xdr:row>
      <xdr:rowOff>89959</xdr:rowOff>
    </xdr:to>
    <xdr:sp macro="" textlink="">
      <xdr:nvSpPr>
        <xdr:cNvPr id="698" name="楕円 697"/>
        <xdr:cNvSpPr/>
      </xdr:nvSpPr>
      <xdr:spPr>
        <a:xfrm>
          <a:off x="15430500" y="1696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81086</xdr:rowOff>
    </xdr:from>
    <xdr:ext cx="469744" cy="259045"/>
    <xdr:sp macro="" textlink="">
      <xdr:nvSpPr>
        <xdr:cNvPr id="699" name="テキスト ボックス 698"/>
        <xdr:cNvSpPr txBox="1"/>
      </xdr:nvSpPr>
      <xdr:spPr>
        <a:xfrm>
          <a:off x="15246428" y="17054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160427</xdr:rowOff>
    </xdr:from>
    <xdr:to>
      <xdr:col>76</xdr:col>
      <xdr:colOff>165100</xdr:colOff>
      <xdr:row>99</xdr:row>
      <xdr:rowOff>90577</xdr:rowOff>
    </xdr:to>
    <xdr:sp macro="" textlink="">
      <xdr:nvSpPr>
        <xdr:cNvPr id="700" name="楕円 699"/>
        <xdr:cNvSpPr/>
      </xdr:nvSpPr>
      <xdr:spPr>
        <a:xfrm>
          <a:off x="14541500" y="1696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81704</xdr:rowOff>
    </xdr:from>
    <xdr:ext cx="469744" cy="259045"/>
    <xdr:sp macro="" textlink="">
      <xdr:nvSpPr>
        <xdr:cNvPr id="701" name="テキスト ボックス 700"/>
        <xdr:cNvSpPr txBox="1"/>
      </xdr:nvSpPr>
      <xdr:spPr>
        <a:xfrm>
          <a:off x="14357428" y="17055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159479</xdr:rowOff>
    </xdr:from>
    <xdr:to>
      <xdr:col>72</xdr:col>
      <xdr:colOff>38100</xdr:colOff>
      <xdr:row>99</xdr:row>
      <xdr:rowOff>89629</xdr:rowOff>
    </xdr:to>
    <xdr:sp macro="" textlink="">
      <xdr:nvSpPr>
        <xdr:cNvPr id="702" name="楕円 701"/>
        <xdr:cNvSpPr/>
      </xdr:nvSpPr>
      <xdr:spPr>
        <a:xfrm>
          <a:off x="13652500" y="1696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80756</xdr:rowOff>
    </xdr:from>
    <xdr:ext cx="469744" cy="259045"/>
    <xdr:sp macro="" textlink="">
      <xdr:nvSpPr>
        <xdr:cNvPr id="703" name="テキスト ボックス 702"/>
        <xdr:cNvSpPr txBox="1"/>
      </xdr:nvSpPr>
      <xdr:spPr>
        <a:xfrm>
          <a:off x="13468428" y="1705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159575</xdr:rowOff>
    </xdr:from>
    <xdr:to>
      <xdr:col>67</xdr:col>
      <xdr:colOff>101600</xdr:colOff>
      <xdr:row>99</xdr:row>
      <xdr:rowOff>89725</xdr:rowOff>
    </xdr:to>
    <xdr:sp macro="" textlink="">
      <xdr:nvSpPr>
        <xdr:cNvPr id="704" name="楕円 703"/>
        <xdr:cNvSpPr/>
      </xdr:nvSpPr>
      <xdr:spPr>
        <a:xfrm>
          <a:off x="12763500" y="1696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80852</xdr:rowOff>
    </xdr:from>
    <xdr:ext cx="469744" cy="259045"/>
    <xdr:sp macro="" textlink="">
      <xdr:nvSpPr>
        <xdr:cNvPr id="705" name="テキスト ボックス 704"/>
        <xdr:cNvSpPr txBox="1"/>
      </xdr:nvSpPr>
      <xdr:spPr>
        <a:xfrm>
          <a:off x="12579428" y="1705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9" name="テキスト ボックス 71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39</xdr:row>
      <xdr:rowOff>44450</xdr:rowOff>
    </xdr:to>
    <xdr:cxnSp macro="">
      <xdr:nvCxnSpPr>
        <xdr:cNvPr id="729" name="直線コネクタ 728"/>
        <xdr:cNvCxnSpPr/>
      </xdr:nvCxnSpPr>
      <xdr:spPr>
        <a:xfrm flipV="1">
          <a:off x="22159595" y="5217820"/>
          <a:ext cx="1269" cy="15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534377" cy="259045"/>
    <xdr:sp macro="" textlink="">
      <xdr:nvSpPr>
        <xdr:cNvPr id="732" name="投資及び出資金最大値テキスト"/>
        <xdr:cNvSpPr txBox="1"/>
      </xdr:nvSpPr>
      <xdr:spPr>
        <a:xfrm>
          <a:off x="22212300" y="49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3" name="直線コネクタ 732"/>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4" name="直線コネクタ 73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14165</xdr:rowOff>
    </xdr:from>
    <xdr:ext cx="469744" cy="259045"/>
    <xdr:sp macro="" textlink="">
      <xdr:nvSpPr>
        <xdr:cNvPr id="735" name="投資及び出資金平均値テキスト"/>
        <xdr:cNvSpPr txBox="1"/>
      </xdr:nvSpPr>
      <xdr:spPr>
        <a:xfrm>
          <a:off x="22212300" y="6357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162738</xdr:rowOff>
    </xdr:from>
    <xdr:to>
      <xdr:col>116</xdr:col>
      <xdr:colOff>114300</xdr:colOff>
      <xdr:row>38</xdr:row>
      <xdr:rowOff>92888</xdr:rowOff>
    </xdr:to>
    <xdr:sp macro="" textlink="">
      <xdr:nvSpPr>
        <xdr:cNvPr id="736" name="フローチャート: 判断 735"/>
        <xdr:cNvSpPr/>
      </xdr:nvSpPr>
      <xdr:spPr>
        <a:xfrm>
          <a:off x="22110700" y="650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7" name="直線コネクタ 73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167539</xdr:rowOff>
    </xdr:from>
    <xdr:to>
      <xdr:col>112</xdr:col>
      <xdr:colOff>38100</xdr:colOff>
      <xdr:row>38</xdr:row>
      <xdr:rowOff>97689</xdr:rowOff>
    </xdr:to>
    <xdr:sp macro="" textlink="">
      <xdr:nvSpPr>
        <xdr:cNvPr id="738" name="フローチャート: 判断 737"/>
        <xdr:cNvSpPr/>
      </xdr:nvSpPr>
      <xdr:spPr>
        <a:xfrm>
          <a:off x="21272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114215</xdr:rowOff>
    </xdr:from>
    <xdr:ext cx="469744" cy="259045"/>
    <xdr:sp macro="" textlink="">
      <xdr:nvSpPr>
        <xdr:cNvPr id="739" name="テキスト ボックス 738"/>
        <xdr:cNvSpPr txBox="1"/>
      </xdr:nvSpPr>
      <xdr:spPr>
        <a:xfrm>
          <a:off x="21088428" y="628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54966</xdr:rowOff>
    </xdr:from>
    <xdr:to>
      <xdr:col>107</xdr:col>
      <xdr:colOff>50800</xdr:colOff>
      <xdr:row>39</xdr:row>
      <xdr:rowOff>44450</xdr:rowOff>
    </xdr:to>
    <xdr:cxnSp macro="">
      <xdr:nvCxnSpPr>
        <xdr:cNvPr id="740" name="直線コネクタ 739"/>
        <xdr:cNvCxnSpPr/>
      </xdr:nvCxnSpPr>
      <xdr:spPr>
        <a:xfrm>
          <a:off x="19545300" y="6055716"/>
          <a:ext cx="889000" cy="67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159080</xdr:rowOff>
    </xdr:from>
    <xdr:to>
      <xdr:col>107</xdr:col>
      <xdr:colOff>101600</xdr:colOff>
      <xdr:row>38</xdr:row>
      <xdr:rowOff>89230</xdr:rowOff>
    </xdr:to>
    <xdr:sp macro="" textlink="">
      <xdr:nvSpPr>
        <xdr:cNvPr id="741" name="フローチャート: 判断 740"/>
        <xdr:cNvSpPr/>
      </xdr:nvSpPr>
      <xdr:spPr>
        <a:xfrm>
          <a:off x="20383500" y="65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105757</xdr:rowOff>
    </xdr:from>
    <xdr:ext cx="469744" cy="259045"/>
    <xdr:sp macro="" textlink="">
      <xdr:nvSpPr>
        <xdr:cNvPr id="742" name="テキスト ボックス 741"/>
        <xdr:cNvSpPr txBox="1"/>
      </xdr:nvSpPr>
      <xdr:spPr>
        <a:xfrm>
          <a:off x="20199428" y="627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24486</xdr:rowOff>
    </xdr:from>
    <xdr:to>
      <xdr:col>102</xdr:col>
      <xdr:colOff>114300</xdr:colOff>
      <xdr:row>35</xdr:row>
      <xdr:rowOff>54966</xdr:rowOff>
    </xdr:to>
    <xdr:cxnSp macro="">
      <xdr:nvCxnSpPr>
        <xdr:cNvPr id="743" name="直線コネクタ 742"/>
        <xdr:cNvCxnSpPr/>
      </xdr:nvCxnSpPr>
      <xdr:spPr>
        <a:xfrm>
          <a:off x="18656300" y="6025236"/>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44" name="フローチャート: 判断 743"/>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73728</xdr:rowOff>
    </xdr:from>
    <xdr:ext cx="469744" cy="259045"/>
    <xdr:sp macro="" textlink="">
      <xdr:nvSpPr>
        <xdr:cNvPr id="745" name="テキスト ボックス 744"/>
        <xdr:cNvSpPr txBox="1"/>
      </xdr:nvSpPr>
      <xdr:spPr>
        <a:xfrm>
          <a:off x="19310428" y="658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162814</xdr:rowOff>
    </xdr:from>
    <xdr:to>
      <xdr:col>98</xdr:col>
      <xdr:colOff>38100</xdr:colOff>
      <xdr:row>38</xdr:row>
      <xdr:rowOff>92964</xdr:rowOff>
    </xdr:to>
    <xdr:sp macro="" textlink="">
      <xdr:nvSpPr>
        <xdr:cNvPr id="746" name="フローチャート: 判断 745"/>
        <xdr:cNvSpPr/>
      </xdr:nvSpPr>
      <xdr:spPr>
        <a:xfrm>
          <a:off x="186055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84091</xdr:rowOff>
    </xdr:from>
    <xdr:ext cx="469744" cy="259045"/>
    <xdr:sp macro="" textlink="">
      <xdr:nvSpPr>
        <xdr:cNvPr id="747" name="テキスト ボックス 746"/>
        <xdr:cNvSpPr txBox="1"/>
      </xdr:nvSpPr>
      <xdr:spPr>
        <a:xfrm>
          <a:off x="18421428" y="65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5" name="楕円 75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6" name="テキスト ボックス 75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7" name="楕円 75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8" name="テキスト ボックス 75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4166</xdr:rowOff>
    </xdr:from>
    <xdr:to>
      <xdr:col>102</xdr:col>
      <xdr:colOff>165100</xdr:colOff>
      <xdr:row>35</xdr:row>
      <xdr:rowOff>105766</xdr:rowOff>
    </xdr:to>
    <xdr:sp macro="" textlink="">
      <xdr:nvSpPr>
        <xdr:cNvPr id="759" name="楕円 758"/>
        <xdr:cNvSpPr/>
      </xdr:nvSpPr>
      <xdr:spPr>
        <a:xfrm>
          <a:off x="19494500" y="60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122293</xdr:rowOff>
    </xdr:from>
    <xdr:ext cx="469744" cy="259045"/>
    <xdr:sp macro="" textlink="">
      <xdr:nvSpPr>
        <xdr:cNvPr id="760" name="テキスト ボックス 759"/>
        <xdr:cNvSpPr txBox="1"/>
      </xdr:nvSpPr>
      <xdr:spPr>
        <a:xfrm>
          <a:off x="19310428" y="5780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145136</xdr:rowOff>
    </xdr:from>
    <xdr:to>
      <xdr:col>98</xdr:col>
      <xdr:colOff>38100</xdr:colOff>
      <xdr:row>35</xdr:row>
      <xdr:rowOff>75286</xdr:rowOff>
    </xdr:to>
    <xdr:sp macro="" textlink="">
      <xdr:nvSpPr>
        <xdr:cNvPr id="761" name="楕円 760"/>
        <xdr:cNvSpPr/>
      </xdr:nvSpPr>
      <xdr:spPr>
        <a:xfrm>
          <a:off x="18605500" y="597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91813</xdr:rowOff>
    </xdr:from>
    <xdr:ext cx="469744" cy="259045"/>
    <xdr:sp macro="" textlink="">
      <xdr:nvSpPr>
        <xdr:cNvPr id="762" name="テキスト ボックス 761"/>
        <xdr:cNvSpPr txBox="1"/>
      </xdr:nvSpPr>
      <xdr:spPr>
        <a:xfrm>
          <a:off x="18421428" y="5749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76" name="テキスト ボックス 775"/>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8" name="テキスト ボックス 777"/>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0" name="テキスト ボックス 779"/>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149146</xdr:rowOff>
    </xdr:from>
    <xdr:to>
      <xdr:col>116</xdr:col>
      <xdr:colOff>62864</xdr:colOff>
      <xdr:row>58</xdr:row>
      <xdr:rowOff>139700</xdr:rowOff>
    </xdr:to>
    <xdr:cxnSp macro="">
      <xdr:nvCxnSpPr>
        <xdr:cNvPr id="784" name="直線コネクタ 783"/>
        <xdr:cNvCxnSpPr/>
      </xdr:nvCxnSpPr>
      <xdr:spPr>
        <a:xfrm flipV="1">
          <a:off x="22159595" y="8721646"/>
          <a:ext cx="1269" cy="136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10519</xdr:rowOff>
    </xdr:from>
    <xdr:ext cx="249299" cy="259045"/>
    <xdr:sp macro="" textlink="">
      <xdr:nvSpPr>
        <xdr:cNvPr id="785" name="貸付金最小値テキスト"/>
        <xdr:cNvSpPr txBox="1"/>
      </xdr:nvSpPr>
      <xdr:spPr>
        <a:xfrm>
          <a:off x="22212300" y="1012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95823</xdr:rowOff>
    </xdr:from>
    <xdr:ext cx="599010" cy="259045"/>
    <xdr:sp macro="" textlink="">
      <xdr:nvSpPr>
        <xdr:cNvPr id="787" name="貸付金最大値テキスト"/>
        <xdr:cNvSpPr txBox="1"/>
      </xdr:nvSpPr>
      <xdr:spPr>
        <a:xfrm>
          <a:off x="22212300" y="84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149146</xdr:rowOff>
    </xdr:from>
    <xdr:to>
      <xdr:col>116</xdr:col>
      <xdr:colOff>152400</xdr:colOff>
      <xdr:row>50</xdr:row>
      <xdr:rowOff>149146</xdr:rowOff>
    </xdr:to>
    <xdr:cxnSp macro="">
      <xdr:nvCxnSpPr>
        <xdr:cNvPr id="788" name="直線コネクタ 787"/>
        <xdr:cNvCxnSpPr/>
      </xdr:nvCxnSpPr>
      <xdr:spPr>
        <a:xfrm>
          <a:off x="22072600" y="87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137089</xdr:rowOff>
    </xdr:from>
    <xdr:to>
      <xdr:col>116</xdr:col>
      <xdr:colOff>63500</xdr:colOff>
      <xdr:row>58</xdr:row>
      <xdr:rowOff>137121</xdr:rowOff>
    </xdr:to>
    <xdr:cxnSp macro="">
      <xdr:nvCxnSpPr>
        <xdr:cNvPr id="789" name="直線コネクタ 788"/>
        <xdr:cNvCxnSpPr/>
      </xdr:nvCxnSpPr>
      <xdr:spPr>
        <a:xfrm flipV="1">
          <a:off x="21323300" y="10081189"/>
          <a:ext cx="8382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99419</xdr:rowOff>
    </xdr:from>
    <xdr:ext cx="469744" cy="259045"/>
    <xdr:sp macro="" textlink="">
      <xdr:nvSpPr>
        <xdr:cNvPr id="790" name="貸付金平均値テキスト"/>
        <xdr:cNvSpPr txBox="1"/>
      </xdr:nvSpPr>
      <xdr:spPr>
        <a:xfrm>
          <a:off x="22212300" y="9872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76542</xdr:rowOff>
    </xdr:from>
    <xdr:to>
      <xdr:col>116</xdr:col>
      <xdr:colOff>114300</xdr:colOff>
      <xdr:row>59</xdr:row>
      <xdr:rowOff>6692</xdr:rowOff>
    </xdr:to>
    <xdr:sp macro="" textlink="">
      <xdr:nvSpPr>
        <xdr:cNvPr id="791" name="フローチャート: 判断 790"/>
        <xdr:cNvSpPr/>
      </xdr:nvSpPr>
      <xdr:spPr>
        <a:xfrm>
          <a:off x="22110700" y="1002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137121</xdr:rowOff>
    </xdr:from>
    <xdr:to>
      <xdr:col>111</xdr:col>
      <xdr:colOff>177800</xdr:colOff>
      <xdr:row>58</xdr:row>
      <xdr:rowOff>137176</xdr:rowOff>
    </xdr:to>
    <xdr:cxnSp macro="">
      <xdr:nvCxnSpPr>
        <xdr:cNvPr id="792" name="直線コネクタ 791"/>
        <xdr:cNvCxnSpPr/>
      </xdr:nvCxnSpPr>
      <xdr:spPr>
        <a:xfrm flipV="1">
          <a:off x="20434300" y="10081221"/>
          <a:ext cx="889000" cy="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76478</xdr:rowOff>
    </xdr:from>
    <xdr:to>
      <xdr:col>112</xdr:col>
      <xdr:colOff>38100</xdr:colOff>
      <xdr:row>59</xdr:row>
      <xdr:rowOff>6628</xdr:rowOff>
    </xdr:to>
    <xdr:sp macro="" textlink="">
      <xdr:nvSpPr>
        <xdr:cNvPr id="793" name="フローチャート: 判断 792"/>
        <xdr:cNvSpPr/>
      </xdr:nvSpPr>
      <xdr:spPr>
        <a:xfrm>
          <a:off x="21272500" y="1002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23155</xdr:rowOff>
    </xdr:from>
    <xdr:ext cx="469744" cy="259045"/>
    <xdr:sp macro="" textlink="">
      <xdr:nvSpPr>
        <xdr:cNvPr id="794" name="テキスト ボックス 793"/>
        <xdr:cNvSpPr txBox="1"/>
      </xdr:nvSpPr>
      <xdr:spPr>
        <a:xfrm>
          <a:off x="21088428" y="97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137176</xdr:rowOff>
    </xdr:from>
    <xdr:to>
      <xdr:col>107</xdr:col>
      <xdr:colOff>50800</xdr:colOff>
      <xdr:row>58</xdr:row>
      <xdr:rowOff>137231</xdr:rowOff>
    </xdr:to>
    <xdr:cxnSp macro="">
      <xdr:nvCxnSpPr>
        <xdr:cNvPr id="795" name="直線コネクタ 794"/>
        <xdr:cNvCxnSpPr/>
      </xdr:nvCxnSpPr>
      <xdr:spPr>
        <a:xfrm flipV="1">
          <a:off x="19545300" y="10081276"/>
          <a:ext cx="889000" cy="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73620</xdr:rowOff>
    </xdr:from>
    <xdr:to>
      <xdr:col>107</xdr:col>
      <xdr:colOff>101600</xdr:colOff>
      <xdr:row>59</xdr:row>
      <xdr:rowOff>3770</xdr:rowOff>
    </xdr:to>
    <xdr:sp macro="" textlink="">
      <xdr:nvSpPr>
        <xdr:cNvPr id="796" name="フローチャート: 判断 795"/>
        <xdr:cNvSpPr/>
      </xdr:nvSpPr>
      <xdr:spPr>
        <a:xfrm>
          <a:off x="20383500" y="1001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20297</xdr:rowOff>
    </xdr:from>
    <xdr:ext cx="469744" cy="259045"/>
    <xdr:sp macro="" textlink="">
      <xdr:nvSpPr>
        <xdr:cNvPr id="797" name="テキスト ボックス 796"/>
        <xdr:cNvSpPr txBox="1"/>
      </xdr:nvSpPr>
      <xdr:spPr>
        <a:xfrm>
          <a:off x="20199428" y="979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137231</xdr:rowOff>
    </xdr:from>
    <xdr:to>
      <xdr:col>102</xdr:col>
      <xdr:colOff>114300</xdr:colOff>
      <xdr:row>58</xdr:row>
      <xdr:rowOff>137286</xdr:rowOff>
    </xdr:to>
    <xdr:cxnSp macro="">
      <xdr:nvCxnSpPr>
        <xdr:cNvPr id="798" name="直線コネクタ 797"/>
        <xdr:cNvCxnSpPr/>
      </xdr:nvCxnSpPr>
      <xdr:spPr>
        <a:xfrm flipV="1">
          <a:off x="18656300" y="10081331"/>
          <a:ext cx="889000" cy="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72514</xdr:rowOff>
    </xdr:from>
    <xdr:to>
      <xdr:col>102</xdr:col>
      <xdr:colOff>165100</xdr:colOff>
      <xdr:row>59</xdr:row>
      <xdr:rowOff>2664</xdr:rowOff>
    </xdr:to>
    <xdr:sp macro="" textlink="">
      <xdr:nvSpPr>
        <xdr:cNvPr id="799" name="フローチャート: 判断 798"/>
        <xdr:cNvSpPr/>
      </xdr:nvSpPr>
      <xdr:spPr>
        <a:xfrm>
          <a:off x="19494500" y="1001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19191</xdr:rowOff>
    </xdr:from>
    <xdr:ext cx="469744" cy="259045"/>
    <xdr:sp macro="" textlink="">
      <xdr:nvSpPr>
        <xdr:cNvPr id="800" name="テキスト ボックス 799"/>
        <xdr:cNvSpPr txBox="1"/>
      </xdr:nvSpPr>
      <xdr:spPr>
        <a:xfrm>
          <a:off x="19310428" y="979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70214</xdr:rowOff>
    </xdr:from>
    <xdr:to>
      <xdr:col>98</xdr:col>
      <xdr:colOff>38100</xdr:colOff>
      <xdr:row>59</xdr:row>
      <xdr:rowOff>364</xdr:rowOff>
    </xdr:to>
    <xdr:sp macro="" textlink="">
      <xdr:nvSpPr>
        <xdr:cNvPr id="801" name="フローチャート: 判断 800"/>
        <xdr:cNvSpPr/>
      </xdr:nvSpPr>
      <xdr:spPr>
        <a:xfrm>
          <a:off x="18605500" y="10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16891</xdr:rowOff>
    </xdr:from>
    <xdr:ext cx="469744" cy="259045"/>
    <xdr:sp macro="" textlink="">
      <xdr:nvSpPr>
        <xdr:cNvPr id="802" name="テキスト ボックス 801"/>
        <xdr:cNvSpPr txBox="1"/>
      </xdr:nvSpPr>
      <xdr:spPr>
        <a:xfrm>
          <a:off x="18421428" y="978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86289</xdr:rowOff>
    </xdr:from>
    <xdr:to>
      <xdr:col>116</xdr:col>
      <xdr:colOff>114300</xdr:colOff>
      <xdr:row>59</xdr:row>
      <xdr:rowOff>16439</xdr:rowOff>
    </xdr:to>
    <xdr:sp macro="" textlink="">
      <xdr:nvSpPr>
        <xdr:cNvPr id="808" name="楕円 807"/>
        <xdr:cNvSpPr/>
      </xdr:nvSpPr>
      <xdr:spPr>
        <a:xfrm>
          <a:off x="22110700" y="1003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54968</xdr:rowOff>
    </xdr:from>
    <xdr:ext cx="378565" cy="259045"/>
    <xdr:sp macro="" textlink="">
      <xdr:nvSpPr>
        <xdr:cNvPr id="809" name="貸付金該当値テキスト"/>
        <xdr:cNvSpPr txBox="1"/>
      </xdr:nvSpPr>
      <xdr:spPr>
        <a:xfrm>
          <a:off x="22212300" y="9999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86321</xdr:rowOff>
    </xdr:from>
    <xdr:to>
      <xdr:col>112</xdr:col>
      <xdr:colOff>38100</xdr:colOff>
      <xdr:row>59</xdr:row>
      <xdr:rowOff>16471</xdr:rowOff>
    </xdr:to>
    <xdr:sp macro="" textlink="">
      <xdr:nvSpPr>
        <xdr:cNvPr id="810" name="楕円 809"/>
        <xdr:cNvSpPr/>
      </xdr:nvSpPr>
      <xdr:spPr>
        <a:xfrm>
          <a:off x="21272500" y="1003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7598</xdr:rowOff>
    </xdr:from>
    <xdr:ext cx="378565" cy="259045"/>
    <xdr:sp macro="" textlink="">
      <xdr:nvSpPr>
        <xdr:cNvPr id="811" name="テキスト ボックス 810"/>
        <xdr:cNvSpPr txBox="1"/>
      </xdr:nvSpPr>
      <xdr:spPr>
        <a:xfrm>
          <a:off x="21134017" y="10123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86376</xdr:rowOff>
    </xdr:from>
    <xdr:to>
      <xdr:col>107</xdr:col>
      <xdr:colOff>101600</xdr:colOff>
      <xdr:row>59</xdr:row>
      <xdr:rowOff>16526</xdr:rowOff>
    </xdr:to>
    <xdr:sp macro="" textlink="">
      <xdr:nvSpPr>
        <xdr:cNvPr id="812" name="楕円 811"/>
        <xdr:cNvSpPr/>
      </xdr:nvSpPr>
      <xdr:spPr>
        <a:xfrm>
          <a:off x="20383500" y="1003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7653</xdr:rowOff>
    </xdr:from>
    <xdr:ext cx="378565" cy="259045"/>
    <xdr:sp macro="" textlink="">
      <xdr:nvSpPr>
        <xdr:cNvPr id="813" name="テキスト ボックス 812"/>
        <xdr:cNvSpPr txBox="1"/>
      </xdr:nvSpPr>
      <xdr:spPr>
        <a:xfrm>
          <a:off x="20245017" y="10123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86431</xdr:rowOff>
    </xdr:from>
    <xdr:to>
      <xdr:col>102</xdr:col>
      <xdr:colOff>165100</xdr:colOff>
      <xdr:row>59</xdr:row>
      <xdr:rowOff>16581</xdr:rowOff>
    </xdr:to>
    <xdr:sp macro="" textlink="">
      <xdr:nvSpPr>
        <xdr:cNvPr id="814" name="楕円 813"/>
        <xdr:cNvSpPr/>
      </xdr:nvSpPr>
      <xdr:spPr>
        <a:xfrm>
          <a:off x="19494500" y="1003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7708</xdr:rowOff>
    </xdr:from>
    <xdr:ext cx="378565" cy="259045"/>
    <xdr:sp macro="" textlink="">
      <xdr:nvSpPr>
        <xdr:cNvPr id="815" name="テキスト ボックス 814"/>
        <xdr:cNvSpPr txBox="1"/>
      </xdr:nvSpPr>
      <xdr:spPr>
        <a:xfrm>
          <a:off x="19356017" y="10123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86486</xdr:rowOff>
    </xdr:from>
    <xdr:to>
      <xdr:col>98</xdr:col>
      <xdr:colOff>38100</xdr:colOff>
      <xdr:row>59</xdr:row>
      <xdr:rowOff>16636</xdr:rowOff>
    </xdr:to>
    <xdr:sp macro="" textlink="">
      <xdr:nvSpPr>
        <xdr:cNvPr id="816" name="楕円 815"/>
        <xdr:cNvSpPr/>
      </xdr:nvSpPr>
      <xdr:spPr>
        <a:xfrm>
          <a:off x="18605500" y="1003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7763</xdr:rowOff>
    </xdr:from>
    <xdr:ext cx="378565" cy="259045"/>
    <xdr:sp macro="" textlink="">
      <xdr:nvSpPr>
        <xdr:cNvPr id="817" name="テキスト ボックス 816"/>
        <xdr:cNvSpPr txBox="1"/>
      </xdr:nvSpPr>
      <xdr:spPr>
        <a:xfrm>
          <a:off x="18467017" y="10123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129463</xdr:rowOff>
    </xdr:from>
    <xdr:to>
      <xdr:col>116</xdr:col>
      <xdr:colOff>62864</xdr:colOff>
      <xdr:row>79</xdr:row>
      <xdr:rowOff>34570</xdr:rowOff>
    </xdr:to>
    <xdr:cxnSp macro="">
      <xdr:nvCxnSpPr>
        <xdr:cNvPr id="842" name="直線コネクタ 841"/>
        <xdr:cNvCxnSpPr/>
      </xdr:nvCxnSpPr>
      <xdr:spPr>
        <a:xfrm flipV="1">
          <a:off x="22159595" y="11959513"/>
          <a:ext cx="1269" cy="16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38397</xdr:rowOff>
    </xdr:from>
    <xdr:ext cx="534377" cy="259045"/>
    <xdr:sp macro="" textlink="">
      <xdr:nvSpPr>
        <xdr:cNvPr id="843" name="繰出金最小値テキスト"/>
        <xdr:cNvSpPr txBox="1"/>
      </xdr:nvSpPr>
      <xdr:spPr>
        <a:xfrm>
          <a:off x="22212300" y="135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34570</xdr:rowOff>
    </xdr:from>
    <xdr:to>
      <xdr:col>116</xdr:col>
      <xdr:colOff>152400</xdr:colOff>
      <xdr:row>79</xdr:row>
      <xdr:rowOff>34570</xdr:rowOff>
    </xdr:to>
    <xdr:cxnSp macro="">
      <xdr:nvCxnSpPr>
        <xdr:cNvPr id="844" name="直線コネクタ 843"/>
        <xdr:cNvCxnSpPr/>
      </xdr:nvCxnSpPr>
      <xdr:spPr>
        <a:xfrm>
          <a:off x="22072600" y="1357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76140</xdr:rowOff>
    </xdr:from>
    <xdr:ext cx="599010" cy="259045"/>
    <xdr:sp macro="" textlink="">
      <xdr:nvSpPr>
        <xdr:cNvPr id="845" name="繰出金最大値テキスト"/>
        <xdr:cNvSpPr txBox="1"/>
      </xdr:nvSpPr>
      <xdr:spPr>
        <a:xfrm>
          <a:off x="22212300" y="1173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129463</xdr:rowOff>
    </xdr:from>
    <xdr:to>
      <xdr:col>116</xdr:col>
      <xdr:colOff>152400</xdr:colOff>
      <xdr:row>69</xdr:row>
      <xdr:rowOff>129463</xdr:rowOff>
    </xdr:to>
    <xdr:cxnSp macro="">
      <xdr:nvCxnSpPr>
        <xdr:cNvPr id="846" name="直線コネクタ 845"/>
        <xdr:cNvCxnSpPr/>
      </xdr:nvCxnSpPr>
      <xdr:spPr>
        <a:xfrm>
          <a:off x="22072600" y="1195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52350</xdr:rowOff>
    </xdr:from>
    <xdr:to>
      <xdr:col>116</xdr:col>
      <xdr:colOff>63500</xdr:colOff>
      <xdr:row>72</xdr:row>
      <xdr:rowOff>67119</xdr:rowOff>
    </xdr:to>
    <xdr:cxnSp macro="">
      <xdr:nvCxnSpPr>
        <xdr:cNvPr id="847" name="直線コネクタ 846"/>
        <xdr:cNvCxnSpPr/>
      </xdr:nvCxnSpPr>
      <xdr:spPr>
        <a:xfrm flipV="1">
          <a:off x="21323300" y="12396750"/>
          <a:ext cx="838200" cy="1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106532</xdr:rowOff>
    </xdr:from>
    <xdr:ext cx="534377" cy="259045"/>
    <xdr:sp macro="" textlink="">
      <xdr:nvSpPr>
        <xdr:cNvPr id="848" name="繰出金平均値テキスト"/>
        <xdr:cNvSpPr txBox="1"/>
      </xdr:nvSpPr>
      <xdr:spPr>
        <a:xfrm>
          <a:off x="22212300" y="12965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128105</xdr:rowOff>
    </xdr:from>
    <xdr:to>
      <xdr:col>116</xdr:col>
      <xdr:colOff>114300</xdr:colOff>
      <xdr:row>76</xdr:row>
      <xdr:rowOff>58254</xdr:rowOff>
    </xdr:to>
    <xdr:sp macro="" textlink="">
      <xdr:nvSpPr>
        <xdr:cNvPr id="849" name="フローチャート: 判断 848"/>
        <xdr:cNvSpPr/>
      </xdr:nvSpPr>
      <xdr:spPr>
        <a:xfrm>
          <a:off x="221107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54839</xdr:rowOff>
    </xdr:from>
    <xdr:to>
      <xdr:col>111</xdr:col>
      <xdr:colOff>177800</xdr:colOff>
      <xdr:row>72</xdr:row>
      <xdr:rowOff>67119</xdr:rowOff>
    </xdr:to>
    <xdr:cxnSp macro="">
      <xdr:nvCxnSpPr>
        <xdr:cNvPr id="850" name="直線コネクタ 849"/>
        <xdr:cNvCxnSpPr/>
      </xdr:nvCxnSpPr>
      <xdr:spPr>
        <a:xfrm>
          <a:off x="20434300" y="12399239"/>
          <a:ext cx="889000" cy="1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141351</xdr:rowOff>
    </xdr:from>
    <xdr:to>
      <xdr:col>112</xdr:col>
      <xdr:colOff>38100</xdr:colOff>
      <xdr:row>76</xdr:row>
      <xdr:rowOff>71501</xdr:rowOff>
    </xdr:to>
    <xdr:sp macro="" textlink="">
      <xdr:nvSpPr>
        <xdr:cNvPr id="851" name="フローチャート: 判断 850"/>
        <xdr:cNvSpPr/>
      </xdr:nvSpPr>
      <xdr:spPr>
        <a:xfrm>
          <a:off x="21272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62628</xdr:rowOff>
    </xdr:from>
    <xdr:ext cx="534377" cy="259045"/>
    <xdr:sp macro="" textlink="">
      <xdr:nvSpPr>
        <xdr:cNvPr id="852" name="テキスト ボックス 851"/>
        <xdr:cNvSpPr txBox="1"/>
      </xdr:nvSpPr>
      <xdr:spPr>
        <a:xfrm>
          <a:off x="21056111" y="130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54839</xdr:rowOff>
    </xdr:from>
    <xdr:to>
      <xdr:col>107</xdr:col>
      <xdr:colOff>50800</xdr:colOff>
      <xdr:row>75</xdr:row>
      <xdr:rowOff>138887</xdr:rowOff>
    </xdr:to>
    <xdr:cxnSp macro="">
      <xdr:nvCxnSpPr>
        <xdr:cNvPr id="853" name="直線コネクタ 852"/>
        <xdr:cNvCxnSpPr/>
      </xdr:nvCxnSpPr>
      <xdr:spPr>
        <a:xfrm flipV="1">
          <a:off x="19545300" y="12399239"/>
          <a:ext cx="889000" cy="59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133934</xdr:rowOff>
    </xdr:from>
    <xdr:to>
      <xdr:col>107</xdr:col>
      <xdr:colOff>101600</xdr:colOff>
      <xdr:row>76</xdr:row>
      <xdr:rowOff>64084</xdr:rowOff>
    </xdr:to>
    <xdr:sp macro="" textlink="">
      <xdr:nvSpPr>
        <xdr:cNvPr id="854" name="フローチャート: 判断 853"/>
        <xdr:cNvSpPr/>
      </xdr:nvSpPr>
      <xdr:spPr>
        <a:xfrm>
          <a:off x="20383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55211</xdr:rowOff>
    </xdr:from>
    <xdr:ext cx="534377" cy="259045"/>
    <xdr:sp macro="" textlink="">
      <xdr:nvSpPr>
        <xdr:cNvPr id="855" name="テキスト ボックス 854"/>
        <xdr:cNvSpPr txBox="1"/>
      </xdr:nvSpPr>
      <xdr:spPr>
        <a:xfrm>
          <a:off x="20167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138887</xdr:rowOff>
    </xdr:from>
    <xdr:to>
      <xdr:col>102</xdr:col>
      <xdr:colOff>114300</xdr:colOff>
      <xdr:row>76</xdr:row>
      <xdr:rowOff>3175</xdr:rowOff>
    </xdr:to>
    <xdr:cxnSp macro="">
      <xdr:nvCxnSpPr>
        <xdr:cNvPr id="856" name="直線コネクタ 855"/>
        <xdr:cNvCxnSpPr/>
      </xdr:nvCxnSpPr>
      <xdr:spPr>
        <a:xfrm flipV="1">
          <a:off x="18656300" y="12997637"/>
          <a:ext cx="889000" cy="3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117881</xdr:rowOff>
    </xdr:from>
    <xdr:to>
      <xdr:col>102</xdr:col>
      <xdr:colOff>165100</xdr:colOff>
      <xdr:row>76</xdr:row>
      <xdr:rowOff>48031</xdr:rowOff>
    </xdr:to>
    <xdr:sp macro="" textlink="">
      <xdr:nvSpPr>
        <xdr:cNvPr id="857" name="フローチャート: 判断 856"/>
        <xdr:cNvSpPr/>
      </xdr:nvSpPr>
      <xdr:spPr>
        <a:xfrm>
          <a:off x="19494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39158</xdr:rowOff>
    </xdr:from>
    <xdr:ext cx="534377" cy="259045"/>
    <xdr:sp macro="" textlink="">
      <xdr:nvSpPr>
        <xdr:cNvPr id="858" name="テキスト ボックス 857"/>
        <xdr:cNvSpPr txBox="1"/>
      </xdr:nvSpPr>
      <xdr:spPr>
        <a:xfrm>
          <a:off x="19278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126200</xdr:rowOff>
    </xdr:from>
    <xdr:to>
      <xdr:col>98</xdr:col>
      <xdr:colOff>38100</xdr:colOff>
      <xdr:row>76</xdr:row>
      <xdr:rowOff>56350</xdr:rowOff>
    </xdr:to>
    <xdr:sp macro="" textlink="">
      <xdr:nvSpPr>
        <xdr:cNvPr id="859" name="フローチャート: 判断 858"/>
        <xdr:cNvSpPr/>
      </xdr:nvSpPr>
      <xdr:spPr>
        <a:xfrm>
          <a:off x="18605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47477</xdr:rowOff>
    </xdr:from>
    <xdr:ext cx="534377" cy="259045"/>
    <xdr:sp macro="" textlink="">
      <xdr:nvSpPr>
        <xdr:cNvPr id="860" name="テキスト ボックス 859"/>
        <xdr:cNvSpPr txBox="1"/>
      </xdr:nvSpPr>
      <xdr:spPr>
        <a:xfrm>
          <a:off x="18389111" y="130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1550</xdr:rowOff>
    </xdr:from>
    <xdr:to>
      <xdr:col>116</xdr:col>
      <xdr:colOff>114300</xdr:colOff>
      <xdr:row>72</xdr:row>
      <xdr:rowOff>103150</xdr:rowOff>
    </xdr:to>
    <xdr:sp macro="" textlink="">
      <xdr:nvSpPr>
        <xdr:cNvPr id="866" name="楕円 865"/>
        <xdr:cNvSpPr/>
      </xdr:nvSpPr>
      <xdr:spPr>
        <a:xfrm>
          <a:off x="22110700" y="1234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24427</xdr:rowOff>
    </xdr:from>
    <xdr:ext cx="599010" cy="259045"/>
    <xdr:sp macro="" textlink="">
      <xdr:nvSpPr>
        <xdr:cNvPr id="867" name="繰出金該当値テキスト"/>
        <xdr:cNvSpPr txBox="1"/>
      </xdr:nvSpPr>
      <xdr:spPr>
        <a:xfrm>
          <a:off x="22212300" y="12197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16319</xdr:rowOff>
    </xdr:from>
    <xdr:to>
      <xdr:col>112</xdr:col>
      <xdr:colOff>38100</xdr:colOff>
      <xdr:row>72</xdr:row>
      <xdr:rowOff>117919</xdr:rowOff>
    </xdr:to>
    <xdr:sp macro="" textlink="">
      <xdr:nvSpPr>
        <xdr:cNvPr id="868" name="楕円 867"/>
        <xdr:cNvSpPr/>
      </xdr:nvSpPr>
      <xdr:spPr>
        <a:xfrm>
          <a:off x="21272500" y="1236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70</xdr:row>
      <xdr:rowOff>134446</xdr:rowOff>
    </xdr:from>
    <xdr:ext cx="599010" cy="259045"/>
    <xdr:sp macro="" textlink="">
      <xdr:nvSpPr>
        <xdr:cNvPr id="869" name="テキスト ボックス 868"/>
        <xdr:cNvSpPr txBox="1"/>
      </xdr:nvSpPr>
      <xdr:spPr>
        <a:xfrm>
          <a:off x="21023795" y="12135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4039</xdr:rowOff>
    </xdr:from>
    <xdr:to>
      <xdr:col>107</xdr:col>
      <xdr:colOff>101600</xdr:colOff>
      <xdr:row>72</xdr:row>
      <xdr:rowOff>105639</xdr:rowOff>
    </xdr:to>
    <xdr:sp macro="" textlink="">
      <xdr:nvSpPr>
        <xdr:cNvPr id="870" name="楕円 869"/>
        <xdr:cNvSpPr/>
      </xdr:nvSpPr>
      <xdr:spPr>
        <a:xfrm>
          <a:off x="20383500" y="1234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70</xdr:row>
      <xdr:rowOff>122166</xdr:rowOff>
    </xdr:from>
    <xdr:ext cx="599010" cy="259045"/>
    <xdr:sp macro="" textlink="">
      <xdr:nvSpPr>
        <xdr:cNvPr id="871" name="テキスト ボックス 870"/>
        <xdr:cNvSpPr txBox="1"/>
      </xdr:nvSpPr>
      <xdr:spPr>
        <a:xfrm>
          <a:off x="20134795" y="12123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88087</xdr:rowOff>
    </xdr:from>
    <xdr:to>
      <xdr:col>102</xdr:col>
      <xdr:colOff>165100</xdr:colOff>
      <xdr:row>76</xdr:row>
      <xdr:rowOff>18238</xdr:rowOff>
    </xdr:to>
    <xdr:sp macro="" textlink="">
      <xdr:nvSpPr>
        <xdr:cNvPr id="872" name="楕円 871"/>
        <xdr:cNvSpPr/>
      </xdr:nvSpPr>
      <xdr:spPr>
        <a:xfrm>
          <a:off x="19494500" y="129468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34764</xdr:rowOff>
    </xdr:from>
    <xdr:ext cx="534377" cy="259045"/>
    <xdr:sp macro="" textlink="">
      <xdr:nvSpPr>
        <xdr:cNvPr id="873" name="テキスト ボックス 872"/>
        <xdr:cNvSpPr txBox="1"/>
      </xdr:nvSpPr>
      <xdr:spPr>
        <a:xfrm>
          <a:off x="19278111" y="1272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123825</xdr:rowOff>
    </xdr:from>
    <xdr:to>
      <xdr:col>98</xdr:col>
      <xdr:colOff>38100</xdr:colOff>
      <xdr:row>76</xdr:row>
      <xdr:rowOff>53975</xdr:rowOff>
    </xdr:to>
    <xdr:sp macro="" textlink="">
      <xdr:nvSpPr>
        <xdr:cNvPr id="874" name="楕円 873"/>
        <xdr:cNvSpPr/>
      </xdr:nvSpPr>
      <xdr:spPr>
        <a:xfrm>
          <a:off x="18605500" y="1298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70502</xdr:rowOff>
    </xdr:from>
    <xdr:ext cx="534377" cy="259045"/>
    <xdr:sp macro="" textlink="">
      <xdr:nvSpPr>
        <xdr:cNvPr id="875" name="テキスト ボックス 874"/>
        <xdr:cNvSpPr txBox="1"/>
      </xdr:nvSpPr>
      <xdr:spPr>
        <a:xfrm>
          <a:off x="18389111" y="1275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ea"/>
              <a:ea typeface="+mn-ea"/>
              <a:cs typeface="+mn-cs"/>
            </a:rPr>
            <a:t>歳出決算総額は、住民一人当たり</a:t>
          </a:r>
          <a:r>
            <a:rPr kumimoji="1" lang="en-US" altLang="ja-JP" sz="1100">
              <a:solidFill>
                <a:schemeClr val="dk1"/>
              </a:solidFill>
              <a:effectLst/>
              <a:latin typeface="+mn-ea"/>
              <a:ea typeface="+mn-ea"/>
              <a:cs typeface="+mn-cs"/>
            </a:rPr>
            <a:t>565,511</a:t>
          </a:r>
          <a:r>
            <a:rPr kumimoji="1" lang="ja-JP" altLang="ja-JP" sz="1100">
              <a:solidFill>
                <a:schemeClr val="dk1"/>
              </a:solidFill>
              <a:effectLst/>
              <a:latin typeface="+mn-ea"/>
              <a:ea typeface="+mn-ea"/>
              <a:cs typeface="+mn-cs"/>
            </a:rPr>
            <a:t>円となっている。普通建設事業費は住民一人当たり</a:t>
          </a:r>
          <a:r>
            <a:rPr kumimoji="1" lang="en-US" altLang="ja-JP" sz="1100">
              <a:solidFill>
                <a:schemeClr val="dk1"/>
              </a:solidFill>
              <a:effectLst/>
              <a:latin typeface="+mn-ea"/>
              <a:ea typeface="+mn-ea"/>
              <a:cs typeface="+mn-cs"/>
            </a:rPr>
            <a:t>78,141</a:t>
          </a:r>
          <a:r>
            <a:rPr kumimoji="1" lang="ja-JP" altLang="ja-JP" sz="1100">
              <a:solidFill>
                <a:schemeClr val="dk1"/>
              </a:solidFill>
              <a:effectLst/>
              <a:latin typeface="+mn-ea"/>
              <a:ea typeface="+mn-ea"/>
              <a:cs typeface="+mn-cs"/>
            </a:rPr>
            <a:t>円となっており、類似団体と比較して一人当たりのコストが低い状況となっている。近年、経常経費の割合が増加傾向にあったことから、大型事業を除き、投資的経費の抑制を図っていたためである。今後、公共施設個別施設計画に基づく、公共施設の統廃合や更新、転用等を計画的に実施していく必要があるため、増加することが見込まれているが、事業の取捨選択を徹底し、事業費の抑制に努めていきたい。また、補助費等が住民一人当たり</a:t>
          </a:r>
          <a:r>
            <a:rPr kumimoji="1" lang="en-US" altLang="ja-JP" sz="1100">
              <a:solidFill>
                <a:schemeClr val="dk1"/>
              </a:solidFill>
              <a:effectLst/>
              <a:latin typeface="+mn-ea"/>
              <a:ea typeface="+mn-ea"/>
              <a:cs typeface="+mn-cs"/>
            </a:rPr>
            <a:t>69,035</a:t>
          </a:r>
          <a:r>
            <a:rPr kumimoji="1" lang="ja-JP" altLang="en-US" sz="1100">
              <a:solidFill>
                <a:schemeClr val="dk1"/>
              </a:solidFill>
              <a:effectLst/>
              <a:latin typeface="+mn-ea"/>
              <a:ea typeface="+mn-ea"/>
              <a:cs typeface="+mn-cs"/>
            </a:rPr>
            <a:t>円</a:t>
          </a:r>
          <a:r>
            <a:rPr kumimoji="1" lang="ja-JP" altLang="ja-JP" sz="1100">
              <a:solidFill>
                <a:schemeClr val="dk1"/>
              </a:solidFill>
              <a:effectLst/>
              <a:latin typeface="+mn-ea"/>
              <a:ea typeface="+mn-ea"/>
              <a:cs typeface="+mn-cs"/>
            </a:rPr>
            <a:t>、投資及び出資金が住民一人当たり</a:t>
          </a:r>
          <a:r>
            <a:rPr kumimoji="1" lang="en-US" altLang="ja-JP" sz="1100">
              <a:solidFill>
                <a:schemeClr val="dk1"/>
              </a:solidFill>
              <a:effectLst/>
              <a:latin typeface="+mn-ea"/>
              <a:ea typeface="+mn-ea"/>
              <a:cs typeface="+mn-cs"/>
            </a:rPr>
            <a:t>0</a:t>
          </a:r>
          <a:r>
            <a:rPr kumimoji="1" lang="ja-JP" altLang="ja-JP" sz="1100">
              <a:solidFill>
                <a:schemeClr val="dk1"/>
              </a:solidFill>
              <a:effectLst/>
              <a:latin typeface="+mn-ea"/>
              <a:ea typeface="+mn-ea"/>
              <a:cs typeface="+mn-cs"/>
            </a:rPr>
            <a:t>円</a:t>
          </a:r>
          <a:r>
            <a:rPr kumimoji="1" lang="ja-JP" altLang="en-US" sz="1100">
              <a:solidFill>
                <a:schemeClr val="dk1"/>
              </a:solidFill>
              <a:effectLst/>
              <a:latin typeface="+mn-ea"/>
              <a:ea typeface="+mn-ea"/>
              <a:cs typeface="+mn-cs"/>
            </a:rPr>
            <a:t>で</a:t>
          </a:r>
          <a:r>
            <a:rPr kumimoji="1" lang="ja-JP" altLang="ja-JP" sz="1100">
              <a:solidFill>
                <a:schemeClr val="dk1"/>
              </a:solidFill>
              <a:effectLst/>
              <a:latin typeface="+mn-ea"/>
              <a:ea typeface="+mn-ea"/>
              <a:cs typeface="+mn-cs"/>
            </a:rPr>
            <a:t>、類似団体と比較して一人当たりのコストが低い水準にあり、繰出金が住民一人当たり</a:t>
          </a:r>
          <a:r>
            <a:rPr kumimoji="1" lang="en-US" altLang="ja-JP" sz="1100">
              <a:solidFill>
                <a:schemeClr val="dk1"/>
              </a:solidFill>
              <a:effectLst/>
              <a:latin typeface="+mn-ea"/>
              <a:ea typeface="+mn-ea"/>
              <a:cs typeface="+mn-cs"/>
            </a:rPr>
            <a:t>123,878</a:t>
          </a:r>
          <a:r>
            <a:rPr kumimoji="1" lang="ja-JP" altLang="en-US" sz="1100">
              <a:solidFill>
                <a:schemeClr val="dk1"/>
              </a:solidFill>
              <a:effectLst/>
              <a:latin typeface="+mn-ea"/>
              <a:ea typeface="+mn-ea"/>
              <a:cs typeface="+mn-cs"/>
            </a:rPr>
            <a:t>円</a:t>
          </a:r>
          <a:r>
            <a:rPr kumimoji="1" lang="ja-JP" altLang="ja-JP" sz="1100">
              <a:solidFill>
                <a:schemeClr val="dk1"/>
              </a:solidFill>
              <a:effectLst/>
              <a:latin typeface="+mn-ea"/>
              <a:ea typeface="+mn-ea"/>
              <a:cs typeface="+mn-cs"/>
            </a:rPr>
            <a:t>と高い水準になっているのは、赤字の続いていた国民健康保険関ケ原病院の診療所化に伴うものである。病院事業の診療所化に伴い、町の財政負担の軽減が図れたが、依然、診療所に対する財政負担は大きく、健全な財政維持のために、より一層の経営改善に努めていく必要がある。</a:t>
          </a:r>
          <a:endParaRPr lang="ja-JP" altLang="ja-JP" sz="1400">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岐阜県関ケ原町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7,000
6,837
49.28
4,198,433
3,958,572
219,723
2,787,006
3,933,779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66167</xdr:rowOff>
    </xdr:from>
    <xdr:to>
      <xdr:col>24</xdr:col>
      <xdr:colOff>62865</xdr:colOff>
      <xdr:row>37</xdr:row>
      <xdr:rowOff>149225</xdr:rowOff>
    </xdr:to>
    <xdr:cxnSp macro="">
      <xdr:nvCxnSpPr>
        <xdr:cNvPr id="56" name="直線コネクタ 55"/>
        <xdr:cNvCxnSpPr/>
      </xdr:nvCxnSpPr>
      <xdr:spPr>
        <a:xfrm flipV="1">
          <a:off x="4633595" y="5209667"/>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153052</xdr:rowOff>
    </xdr:from>
    <xdr:ext cx="469744" cy="259045"/>
    <xdr:sp macro="" textlink="">
      <xdr:nvSpPr>
        <xdr:cNvPr id="57" name="議会費最小値テキスト"/>
        <xdr:cNvSpPr txBox="1"/>
      </xdr:nvSpPr>
      <xdr:spPr>
        <a:xfrm>
          <a:off x="4686300"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149225</xdr:rowOff>
    </xdr:from>
    <xdr:to>
      <xdr:col>24</xdr:col>
      <xdr:colOff>152400</xdr:colOff>
      <xdr:row>37</xdr:row>
      <xdr:rowOff>149225</xdr:rowOff>
    </xdr:to>
    <xdr:cxnSp macro="">
      <xdr:nvCxnSpPr>
        <xdr:cNvPr id="58" name="直線コネクタ 57"/>
        <xdr:cNvCxnSpPr/>
      </xdr:nvCxnSpPr>
      <xdr:spPr>
        <a:xfrm>
          <a:off x="4546600" y="64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12844</xdr:rowOff>
    </xdr:from>
    <xdr:ext cx="534377" cy="259045"/>
    <xdr:sp macro="" textlink="">
      <xdr:nvSpPr>
        <xdr:cNvPr id="59" name="議会費最大値テキスト"/>
        <xdr:cNvSpPr txBox="1"/>
      </xdr:nvSpPr>
      <xdr:spPr>
        <a:xfrm>
          <a:off x="4686300" y="49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66167</xdr:rowOff>
    </xdr:from>
    <xdr:to>
      <xdr:col>24</xdr:col>
      <xdr:colOff>152400</xdr:colOff>
      <xdr:row>30</xdr:row>
      <xdr:rowOff>66167</xdr:rowOff>
    </xdr:to>
    <xdr:cxnSp macro="">
      <xdr:nvCxnSpPr>
        <xdr:cNvPr id="60" name="直線コネクタ 59"/>
        <xdr:cNvCxnSpPr/>
      </xdr:nvCxnSpPr>
      <xdr:spPr>
        <a:xfrm>
          <a:off x="4546600" y="520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45212</xdr:rowOff>
    </xdr:from>
    <xdr:to>
      <xdr:col>24</xdr:col>
      <xdr:colOff>63500</xdr:colOff>
      <xdr:row>36</xdr:row>
      <xdr:rowOff>74041</xdr:rowOff>
    </xdr:to>
    <xdr:cxnSp macro="">
      <xdr:nvCxnSpPr>
        <xdr:cNvPr id="61" name="直線コネクタ 60"/>
        <xdr:cNvCxnSpPr/>
      </xdr:nvCxnSpPr>
      <xdr:spPr>
        <a:xfrm>
          <a:off x="3797300" y="6217412"/>
          <a:ext cx="838200" cy="2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36466</xdr:rowOff>
    </xdr:from>
    <xdr:ext cx="469744" cy="259045"/>
    <xdr:sp macro="" textlink="">
      <xdr:nvSpPr>
        <xdr:cNvPr id="62" name="議会費平均値テキスト"/>
        <xdr:cNvSpPr txBox="1"/>
      </xdr:nvSpPr>
      <xdr:spPr>
        <a:xfrm>
          <a:off x="4686300" y="5694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13589</xdr:rowOff>
    </xdr:from>
    <xdr:to>
      <xdr:col>24</xdr:col>
      <xdr:colOff>114300</xdr:colOff>
      <xdr:row>34</xdr:row>
      <xdr:rowOff>115189</xdr:rowOff>
    </xdr:to>
    <xdr:sp macro="" textlink="">
      <xdr:nvSpPr>
        <xdr:cNvPr id="63" name="フローチャート: 判断 62"/>
        <xdr:cNvSpPr/>
      </xdr:nvSpPr>
      <xdr:spPr>
        <a:xfrm>
          <a:off x="4584700" y="5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45212</xdr:rowOff>
    </xdr:from>
    <xdr:to>
      <xdr:col>19</xdr:col>
      <xdr:colOff>177800</xdr:colOff>
      <xdr:row>36</xdr:row>
      <xdr:rowOff>57785</xdr:rowOff>
    </xdr:to>
    <xdr:cxnSp macro="">
      <xdr:nvCxnSpPr>
        <xdr:cNvPr id="64" name="直線コネクタ 63"/>
        <xdr:cNvCxnSpPr/>
      </xdr:nvCxnSpPr>
      <xdr:spPr>
        <a:xfrm flipV="1">
          <a:off x="2908300" y="6217412"/>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52324</xdr:rowOff>
    </xdr:from>
    <xdr:to>
      <xdr:col>20</xdr:col>
      <xdr:colOff>38100</xdr:colOff>
      <xdr:row>34</xdr:row>
      <xdr:rowOff>153924</xdr:rowOff>
    </xdr:to>
    <xdr:sp macro="" textlink="">
      <xdr:nvSpPr>
        <xdr:cNvPr id="65" name="フローチャート: 判断 64"/>
        <xdr:cNvSpPr/>
      </xdr:nvSpPr>
      <xdr:spPr>
        <a:xfrm>
          <a:off x="37465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170451</xdr:rowOff>
    </xdr:from>
    <xdr:ext cx="469744" cy="259045"/>
    <xdr:sp macro="" textlink="">
      <xdr:nvSpPr>
        <xdr:cNvPr id="66" name="テキスト ボックス 65"/>
        <xdr:cNvSpPr txBox="1"/>
      </xdr:nvSpPr>
      <xdr:spPr>
        <a:xfrm>
          <a:off x="3562428" y="565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57785</xdr:rowOff>
    </xdr:from>
    <xdr:to>
      <xdr:col>15</xdr:col>
      <xdr:colOff>50800</xdr:colOff>
      <xdr:row>36</xdr:row>
      <xdr:rowOff>86741</xdr:rowOff>
    </xdr:to>
    <xdr:cxnSp macro="">
      <xdr:nvCxnSpPr>
        <xdr:cNvPr id="67" name="直線コネクタ 66"/>
        <xdr:cNvCxnSpPr/>
      </xdr:nvCxnSpPr>
      <xdr:spPr>
        <a:xfrm flipV="1">
          <a:off x="2019300" y="6229985"/>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57150</xdr:rowOff>
    </xdr:from>
    <xdr:to>
      <xdr:col>15</xdr:col>
      <xdr:colOff>101600</xdr:colOff>
      <xdr:row>34</xdr:row>
      <xdr:rowOff>158750</xdr:rowOff>
    </xdr:to>
    <xdr:sp macro="" textlink="">
      <xdr:nvSpPr>
        <xdr:cNvPr id="68" name="フローチャート: 判断 67"/>
        <xdr:cNvSpPr/>
      </xdr:nvSpPr>
      <xdr:spPr>
        <a:xfrm>
          <a:off x="2857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3827</xdr:rowOff>
    </xdr:from>
    <xdr:ext cx="469744" cy="259045"/>
    <xdr:sp macro="" textlink="">
      <xdr:nvSpPr>
        <xdr:cNvPr id="69" name="テキスト ボックス 68"/>
        <xdr:cNvSpPr txBox="1"/>
      </xdr:nvSpPr>
      <xdr:spPr>
        <a:xfrm>
          <a:off x="2673428"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32639</xdr:rowOff>
    </xdr:from>
    <xdr:to>
      <xdr:col>10</xdr:col>
      <xdr:colOff>114300</xdr:colOff>
      <xdr:row>36</xdr:row>
      <xdr:rowOff>86741</xdr:rowOff>
    </xdr:to>
    <xdr:cxnSp macro="">
      <xdr:nvCxnSpPr>
        <xdr:cNvPr id="70" name="直線コネクタ 69"/>
        <xdr:cNvCxnSpPr/>
      </xdr:nvCxnSpPr>
      <xdr:spPr>
        <a:xfrm>
          <a:off x="1130300" y="6204839"/>
          <a:ext cx="8890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44323</xdr:rowOff>
    </xdr:from>
    <xdr:to>
      <xdr:col>10</xdr:col>
      <xdr:colOff>165100</xdr:colOff>
      <xdr:row>34</xdr:row>
      <xdr:rowOff>145923</xdr:rowOff>
    </xdr:to>
    <xdr:sp macro="" textlink="">
      <xdr:nvSpPr>
        <xdr:cNvPr id="71" name="フローチャート: 判断 70"/>
        <xdr:cNvSpPr/>
      </xdr:nvSpPr>
      <xdr:spPr>
        <a:xfrm>
          <a:off x="1968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162450</xdr:rowOff>
    </xdr:from>
    <xdr:ext cx="469744" cy="259045"/>
    <xdr:sp macro="" textlink="">
      <xdr:nvSpPr>
        <xdr:cNvPr id="72" name="テキスト ボックス 71"/>
        <xdr:cNvSpPr txBox="1"/>
      </xdr:nvSpPr>
      <xdr:spPr>
        <a:xfrm>
          <a:off x="1784428" y="56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762</xdr:rowOff>
    </xdr:from>
    <xdr:to>
      <xdr:col>6</xdr:col>
      <xdr:colOff>38100</xdr:colOff>
      <xdr:row>34</xdr:row>
      <xdr:rowOff>102362</xdr:rowOff>
    </xdr:to>
    <xdr:sp macro="" textlink="">
      <xdr:nvSpPr>
        <xdr:cNvPr id="73" name="フローチャート: 判断 72"/>
        <xdr:cNvSpPr/>
      </xdr:nvSpPr>
      <xdr:spPr>
        <a:xfrm>
          <a:off x="1079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118889</xdr:rowOff>
    </xdr:from>
    <xdr:ext cx="469744" cy="259045"/>
    <xdr:sp macro="" textlink="">
      <xdr:nvSpPr>
        <xdr:cNvPr id="74" name="テキスト ボックス 73"/>
        <xdr:cNvSpPr txBox="1"/>
      </xdr:nvSpPr>
      <xdr:spPr>
        <a:xfrm>
          <a:off x="895428" y="560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23241</xdr:rowOff>
    </xdr:from>
    <xdr:to>
      <xdr:col>24</xdr:col>
      <xdr:colOff>114300</xdr:colOff>
      <xdr:row>36</xdr:row>
      <xdr:rowOff>124841</xdr:rowOff>
    </xdr:to>
    <xdr:sp macro="" textlink="">
      <xdr:nvSpPr>
        <xdr:cNvPr id="80" name="楕円 79"/>
        <xdr:cNvSpPr/>
      </xdr:nvSpPr>
      <xdr:spPr>
        <a:xfrm>
          <a:off x="4584700" y="619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1668</xdr:rowOff>
    </xdr:from>
    <xdr:ext cx="469744" cy="259045"/>
    <xdr:sp macro="" textlink="">
      <xdr:nvSpPr>
        <xdr:cNvPr id="81" name="議会費該当値テキスト"/>
        <xdr:cNvSpPr txBox="1"/>
      </xdr:nvSpPr>
      <xdr:spPr>
        <a:xfrm>
          <a:off x="4686300" y="617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165862</xdr:rowOff>
    </xdr:from>
    <xdr:to>
      <xdr:col>20</xdr:col>
      <xdr:colOff>38100</xdr:colOff>
      <xdr:row>36</xdr:row>
      <xdr:rowOff>96012</xdr:rowOff>
    </xdr:to>
    <xdr:sp macro="" textlink="">
      <xdr:nvSpPr>
        <xdr:cNvPr id="82" name="楕円 81"/>
        <xdr:cNvSpPr/>
      </xdr:nvSpPr>
      <xdr:spPr>
        <a:xfrm>
          <a:off x="3746500" y="616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87139</xdr:rowOff>
    </xdr:from>
    <xdr:ext cx="469744" cy="259045"/>
    <xdr:sp macro="" textlink="">
      <xdr:nvSpPr>
        <xdr:cNvPr id="83" name="テキスト ボックス 82"/>
        <xdr:cNvSpPr txBox="1"/>
      </xdr:nvSpPr>
      <xdr:spPr>
        <a:xfrm>
          <a:off x="3562428" y="62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6985</xdr:rowOff>
    </xdr:from>
    <xdr:to>
      <xdr:col>15</xdr:col>
      <xdr:colOff>101600</xdr:colOff>
      <xdr:row>36</xdr:row>
      <xdr:rowOff>108585</xdr:rowOff>
    </xdr:to>
    <xdr:sp macro="" textlink="">
      <xdr:nvSpPr>
        <xdr:cNvPr id="84" name="楕円 83"/>
        <xdr:cNvSpPr/>
      </xdr:nvSpPr>
      <xdr:spPr>
        <a:xfrm>
          <a:off x="2857500" y="617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99712</xdr:rowOff>
    </xdr:from>
    <xdr:ext cx="469744" cy="259045"/>
    <xdr:sp macro="" textlink="">
      <xdr:nvSpPr>
        <xdr:cNvPr id="85" name="テキスト ボックス 84"/>
        <xdr:cNvSpPr txBox="1"/>
      </xdr:nvSpPr>
      <xdr:spPr>
        <a:xfrm>
          <a:off x="2673428" y="627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35941</xdr:rowOff>
    </xdr:from>
    <xdr:to>
      <xdr:col>10</xdr:col>
      <xdr:colOff>165100</xdr:colOff>
      <xdr:row>36</xdr:row>
      <xdr:rowOff>137541</xdr:rowOff>
    </xdr:to>
    <xdr:sp macro="" textlink="">
      <xdr:nvSpPr>
        <xdr:cNvPr id="86" name="楕円 85"/>
        <xdr:cNvSpPr/>
      </xdr:nvSpPr>
      <xdr:spPr>
        <a:xfrm>
          <a:off x="1968500" y="620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128668</xdr:rowOff>
    </xdr:from>
    <xdr:ext cx="469744" cy="259045"/>
    <xdr:sp macro="" textlink="">
      <xdr:nvSpPr>
        <xdr:cNvPr id="87" name="テキスト ボックス 86"/>
        <xdr:cNvSpPr txBox="1"/>
      </xdr:nvSpPr>
      <xdr:spPr>
        <a:xfrm>
          <a:off x="1784428" y="630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153289</xdr:rowOff>
    </xdr:from>
    <xdr:to>
      <xdr:col>6</xdr:col>
      <xdr:colOff>38100</xdr:colOff>
      <xdr:row>36</xdr:row>
      <xdr:rowOff>83439</xdr:rowOff>
    </xdr:to>
    <xdr:sp macro="" textlink="">
      <xdr:nvSpPr>
        <xdr:cNvPr id="88" name="楕円 87"/>
        <xdr:cNvSpPr/>
      </xdr:nvSpPr>
      <xdr:spPr>
        <a:xfrm>
          <a:off x="1079500" y="615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74566</xdr:rowOff>
    </xdr:from>
    <xdr:ext cx="469744" cy="259045"/>
    <xdr:sp macro="" textlink="">
      <xdr:nvSpPr>
        <xdr:cNvPr id="89" name="テキスト ボックス 88"/>
        <xdr:cNvSpPr txBox="1"/>
      </xdr:nvSpPr>
      <xdr:spPr>
        <a:xfrm>
          <a:off x="895428" y="6246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17399</xdr:rowOff>
    </xdr:from>
    <xdr:to>
      <xdr:col>24</xdr:col>
      <xdr:colOff>62865</xdr:colOff>
      <xdr:row>59</xdr:row>
      <xdr:rowOff>25679</xdr:rowOff>
    </xdr:to>
    <xdr:cxnSp macro="">
      <xdr:nvCxnSpPr>
        <xdr:cNvPr id="115" name="直線コネクタ 114"/>
        <xdr:cNvCxnSpPr/>
      </xdr:nvCxnSpPr>
      <xdr:spPr>
        <a:xfrm flipV="1">
          <a:off x="4633595" y="8589899"/>
          <a:ext cx="1270" cy="1551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29506</xdr:rowOff>
    </xdr:from>
    <xdr:ext cx="534377" cy="259045"/>
    <xdr:sp macro="" textlink="">
      <xdr:nvSpPr>
        <xdr:cNvPr id="116" name="総務費最小値テキスト"/>
        <xdr:cNvSpPr txBox="1"/>
      </xdr:nvSpPr>
      <xdr:spPr>
        <a:xfrm>
          <a:off x="4686300" y="101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25679</xdr:rowOff>
    </xdr:from>
    <xdr:to>
      <xdr:col>24</xdr:col>
      <xdr:colOff>152400</xdr:colOff>
      <xdr:row>59</xdr:row>
      <xdr:rowOff>25679</xdr:rowOff>
    </xdr:to>
    <xdr:cxnSp macro="">
      <xdr:nvCxnSpPr>
        <xdr:cNvPr id="117" name="直線コネクタ 116"/>
        <xdr:cNvCxnSpPr/>
      </xdr:nvCxnSpPr>
      <xdr:spPr>
        <a:xfrm>
          <a:off x="4546600" y="1014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135526</xdr:rowOff>
    </xdr:from>
    <xdr:ext cx="690189" cy="259045"/>
    <xdr:sp macro="" textlink="">
      <xdr:nvSpPr>
        <xdr:cNvPr id="118" name="総務費最大値テキスト"/>
        <xdr:cNvSpPr txBox="1"/>
      </xdr:nvSpPr>
      <xdr:spPr>
        <a:xfrm>
          <a:off x="4686300" y="83651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1,492,350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17399</xdr:rowOff>
    </xdr:from>
    <xdr:to>
      <xdr:col>24</xdr:col>
      <xdr:colOff>152400</xdr:colOff>
      <xdr:row>50</xdr:row>
      <xdr:rowOff>17399</xdr:rowOff>
    </xdr:to>
    <xdr:cxnSp macro="">
      <xdr:nvCxnSpPr>
        <xdr:cNvPr id="119" name="直線コネクタ 118"/>
        <xdr:cNvCxnSpPr/>
      </xdr:nvCxnSpPr>
      <xdr:spPr>
        <a:xfrm>
          <a:off x="4546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21959</xdr:rowOff>
    </xdr:from>
    <xdr:to>
      <xdr:col>24</xdr:col>
      <xdr:colOff>63500</xdr:colOff>
      <xdr:row>59</xdr:row>
      <xdr:rowOff>30882</xdr:rowOff>
    </xdr:to>
    <xdr:cxnSp macro="">
      <xdr:nvCxnSpPr>
        <xdr:cNvPr id="120" name="直線コネクタ 119"/>
        <xdr:cNvCxnSpPr/>
      </xdr:nvCxnSpPr>
      <xdr:spPr>
        <a:xfrm flipV="1">
          <a:off x="3797300" y="10137509"/>
          <a:ext cx="838200" cy="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102588</xdr:rowOff>
    </xdr:from>
    <xdr:ext cx="599010" cy="259045"/>
    <xdr:sp macro="" textlink="">
      <xdr:nvSpPr>
        <xdr:cNvPr id="121" name="総務費平均値テキスト"/>
        <xdr:cNvSpPr txBox="1"/>
      </xdr:nvSpPr>
      <xdr:spPr>
        <a:xfrm>
          <a:off x="4686300" y="9875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79711</xdr:rowOff>
    </xdr:from>
    <xdr:to>
      <xdr:col>24</xdr:col>
      <xdr:colOff>114300</xdr:colOff>
      <xdr:row>59</xdr:row>
      <xdr:rowOff>9861</xdr:rowOff>
    </xdr:to>
    <xdr:sp macro="" textlink="">
      <xdr:nvSpPr>
        <xdr:cNvPr id="122" name="フローチャート: 判断 121"/>
        <xdr:cNvSpPr/>
      </xdr:nvSpPr>
      <xdr:spPr>
        <a:xfrm>
          <a:off x="45847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30882</xdr:rowOff>
    </xdr:from>
    <xdr:to>
      <xdr:col>19</xdr:col>
      <xdr:colOff>177800</xdr:colOff>
      <xdr:row>59</xdr:row>
      <xdr:rowOff>31934</xdr:rowOff>
    </xdr:to>
    <xdr:cxnSp macro="">
      <xdr:nvCxnSpPr>
        <xdr:cNvPr id="123" name="直線コネクタ 122"/>
        <xdr:cNvCxnSpPr/>
      </xdr:nvCxnSpPr>
      <xdr:spPr>
        <a:xfrm flipV="1">
          <a:off x="2908300" y="10146432"/>
          <a:ext cx="8890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4" name="フローチャート: 判断 123"/>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26388</xdr:rowOff>
    </xdr:from>
    <xdr:ext cx="599010" cy="259045"/>
    <xdr:sp macro="" textlink="">
      <xdr:nvSpPr>
        <xdr:cNvPr id="125" name="テキスト ボックス 124"/>
        <xdr:cNvSpPr txBox="1"/>
      </xdr:nvSpPr>
      <xdr:spPr>
        <a:xfrm>
          <a:off x="3497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29090</xdr:rowOff>
    </xdr:from>
    <xdr:to>
      <xdr:col>15</xdr:col>
      <xdr:colOff>50800</xdr:colOff>
      <xdr:row>59</xdr:row>
      <xdr:rowOff>31934</xdr:rowOff>
    </xdr:to>
    <xdr:cxnSp macro="">
      <xdr:nvCxnSpPr>
        <xdr:cNvPr id="126" name="直線コネクタ 125"/>
        <xdr:cNvCxnSpPr/>
      </xdr:nvCxnSpPr>
      <xdr:spPr>
        <a:xfrm>
          <a:off x="2019300" y="10144640"/>
          <a:ext cx="889000" cy="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74127</xdr:rowOff>
    </xdr:from>
    <xdr:to>
      <xdr:col>15</xdr:col>
      <xdr:colOff>101600</xdr:colOff>
      <xdr:row>59</xdr:row>
      <xdr:rowOff>4277</xdr:rowOff>
    </xdr:to>
    <xdr:sp macro="" textlink="">
      <xdr:nvSpPr>
        <xdr:cNvPr id="127" name="フローチャート: 判断 126"/>
        <xdr:cNvSpPr/>
      </xdr:nvSpPr>
      <xdr:spPr>
        <a:xfrm>
          <a:off x="2857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20804</xdr:rowOff>
    </xdr:from>
    <xdr:ext cx="599010" cy="259045"/>
    <xdr:sp macro="" textlink="">
      <xdr:nvSpPr>
        <xdr:cNvPr id="128" name="テキスト ボックス 127"/>
        <xdr:cNvSpPr txBox="1"/>
      </xdr:nvSpPr>
      <xdr:spPr>
        <a:xfrm>
          <a:off x="2608795" y="979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26608</xdr:rowOff>
    </xdr:from>
    <xdr:to>
      <xdr:col>10</xdr:col>
      <xdr:colOff>114300</xdr:colOff>
      <xdr:row>59</xdr:row>
      <xdr:rowOff>29090</xdr:rowOff>
    </xdr:to>
    <xdr:cxnSp macro="">
      <xdr:nvCxnSpPr>
        <xdr:cNvPr id="129" name="直線コネクタ 128"/>
        <xdr:cNvCxnSpPr/>
      </xdr:nvCxnSpPr>
      <xdr:spPr>
        <a:xfrm>
          <a:off x="1130300" y="10142158"/>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74029</xdr:rowOff>
    </xdr:from>
    <xdr:to>
      <xdr:col>10</xdr:col>
      <xdr:colOff>165100</xdr:colOff>
      <xdr:row>59</xdr:row>
      <xdr:rowOff>4179</xdr:rowOff>
    </xdr:to>
    <xdr:sp macro="" textlink="">
      <xdr:nvSpPr>
        <xdr:cNvPr id="130" name="フローチャート: 判断 129"/>
        <xdr:cNvSpPr/>
      </xdr:nvSpPr>
      <xdr:spPr>
        <a:xfrm>
          <a:off x="1968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20706</xdr:rowOff>
    </xdr:from>
    <xdr:ext cx="599010" cy="259045"/>
    <xdr:sp macro="" textlink="">
      <xdr:nvSpPr>
        <xdr:cNvPr id="131" name="テキスト ボックス 130"/>
        <xdr:cNvSpPr txBox="1"/>
      </xdr:nvSpPr>
      <xdr:spPr>
        <a:xfrm>
          <a:off x="1719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80280</xdr:rowOff>
    </xdr:from>
    <xdr:to>
      <xdr:col>6</xdr:col>
      <xdr:colOff>38100</xdr:colOff>
      <xdr:row>59</xdr:row>
      <xdr:rowOff>10430</xdr:rowOff>
    </xdr:to>
    <xdr:sp macro="" textlink="">
      <xdr:nvSpPr>
        <xdr:cNvPr id="132" name="フローチャート: 判断 131"/>
        <xdr:cNvSpPr/>
      </xdr:nvSpPr>
      <xdr:spPr>
        <a:xfrm>
          <a:off x="1079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26957</xdr:rowOff>
    </xdr:from>
    <xdr:ext cx="599010" cy="259045"/>
    <xdr:sp macro="" textlink="">
      <xdr:nvSpPr>
        <xdr:cNvPr id="133" name="テキスト ボックス 132"/>
        <xdr:cNvSpPr txBox="1"/>
      </xdr:nvSpPr>
      <xdr:spPr>
        <a:xfrm>
          <a:off x="830795" y="979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142609</xdr:rowOff>
    </xdr:from>
    <xdr:to>
      <xdr:col>24</xdr:col>
      <xdr:colOff>114300</xdr:colOff>
      <xdr:row>59</xdr:row>
      <xdr:rowOff>72759</xdr:rowOff>
    </xdr:to>
    <xdr:sp macro="" textlink="">
      <xdr:nvSpPr>
        <xdr:cNvPr id="139" name="楕円 138"/>
        <xdr:cNvSpPr/>
      </xdr:nvSpPr>
      <xdr:spPr>
        <a:xfrm>
          <a:off x="4584700" y="1008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58137</xdr:rowOff>
    </xdr:from>
    <xdr:ext cx="534377" cy="259045"/>
    <xdr:sp macro="" textlink="">
      <xdr:nvSpPr>
        <xdr:cNvPr id="140" name="総務費該当値テキスト"/>
        <xdr:cNvSpPr txBox="1"/>
      </xdr:nvSpPr>
      <xdr:spPr>
        <a:xfrm>
          <a:off x="4686300" y="1000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151532</xdr:rowOff>
    </xdr:from>
    <xdr:to>
      <xdr:col>20</xdr:col>
      <xdr:colOff>38100</xdr:colOff>
      <xdr:row>59</xdr:row>
      <xdr:rowOff>81682</xdr:rowOff>
    </xdr:to>
    <xdr:sp macro="" textlink="">
      <xdr:nvSpPr>
        <xdr:cNvPr id="141" name="楕円 140"/>
        <xdr:cNvSpPr/>
      </xdr:nvSpPr>
      <xdr:spPr>
        <a:xfrm>
          <a:off x="3746500" y="1009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72809</xdr:rowOff>
    </xdr:from>
    <xdr:ext cx="534377" cy="259045"/>
    <xdr:sp macro="" textlink="">
      <xdr:nvSpPr>
        <xdr:cNvPr id="142" name="テキスト ボックス 141"/>
        <xdr:cNvSpPr txBox="1"/>
      </xdr:nvSpPr>
      <xdr:spPr>
        <a:xfrm>
          <a:off x="3530111" y="1018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152584</xdr:rowOff>
    </xdr:from>
    <xdr:to>
      <xdr:col>15</xdr:col>
      <xdr:colOff>101600</xdr:colOff>
      <xdr:row>59</xdr:row>
      <xdr:rowOff>82734</xdr:rowOff>
    </xdr:to>
    <xdr:sp macro="" textlink="">
      <xdr:nvSpPr>
        <xdr:cNvPr id="143" name="楕円 142"/>
        <xdr:cNvSpPr/>
      </xdr:nvSpPr>
      <xdr:spPr>
        <a:xfrm>
          <a:off x="2857500" y="1009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73861</xdr:rowOff>
    </xdr:from>
    <xdr:ext cx="534377" cy="259045"/>
    <xdr:sp macro="" textlink="">
      <xdr:nvSpPr>
        <xdr:cNvPr id="144" name="テキスト ボックス 143"/>
        <xdr:cNvSpPr txBox="1"/>
      </xdr:nvSpPr>
      <xdr:spPr>
        <a:xfrm>
          <a:off x="2641111" y="1018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149740</xdr:rowOff>
    </xdr:from>
    <xdr:to>
      <xdr:col>10</xdr:col>
      <xdr:colOff>165100</xdr:colOff>
      <xdr:row>59</xdr:row>
      <xdr:rowOff>79890</xdr:rowOff>
    </xdr:to>
    <xdr:sp macro="" textlink="">
      <xdr:nvSpPr>
        <xdr:cNvPr id="145" name="楕円 144"/>
        <xdr:cNvSpPr/>
      </xdr:nvSpPr>
      <xdr:spPr>
        <a:xfrm>
          <a:off x="1968500" y="100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71017</xdr:rowOff>
    </xdr:from>
    <xdr:ext cx="534377" cy="259045"/>
    <xdr:sp macro="" textlink="">
      <xdr:nvSpPr>
        <xdr:cNvPr id="146" name="テキスト ボックス 145"/>
        <xdr:cNvSpPr txBox="1"/>
      </xdr:nvSpPr>
      <xdr:spPr>
        <a:xfrm>
          <a:off x="1752111" y="1018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147258</xdr:rowOff>
    </xdr:from>
    <xdr:to>
      <xdr:col>6</xdr:col>
      <xdr:colOff>38100</xdr:colOff>
      <xdr:row>59</xdr:row>
      <xdr:rowOff>77408</xdr:rowOff>
    </xdr:to>
    <xdr:sp macro="" textlink="">
      <xdr:nvSpPr>
        <xdr:cNvPr id="147" name="楕円 146"/>
        <xdr:cNvSpPr/>
      </xdr:nvSpPr>
      <xdr:spPr>
        <a:xfrm>
          <a:off x="1079500" y="1009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68535</xdr:rowOff>
    </xdr:from>
    <xdr:ext cx="534377" cy="259045"/>
    <xdr:sp macro="" textlink="">
      <xdr:nvSpPr>
        <xdr:cNvPr id="148" name="テキスト ボックス 147"/>
        <xdr:cNvSpPr txBox="1"/>
      </xdr:nvSpPr>
      <xdr:spPr>
        <a:xfrm>
          <a:off x="863111" y="1018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20937</xdr:rowOff>
    </xdr:from>
    <xdr:to>
      <xdr:col>24</xdr:col>
      <xdr:colOff>62865</xdr:colOff>
      <xdr:row>77</xdr:row>
      <xdr:rowOff>143946</xdr:rowOff>
    </xdr:to>
    <xdr:cxnSp macro="">
      <xdr:nvCxnSpPr>
        <xdr:cNvPr id="169" name="直線コネクタ 168"/>
        <xdr:cNvCxnSpPr/>
      </xdr:nvCxnSpPr>
      <xdr:spPr>
        <a:xfrm flipV="1">
          <a:off x="4633595" y="12193887"/>
          <a:ext cx="1270" cy="115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147773</xdr:rowOff>
    </xdr:from>
    <xdr:ext cx="599010" cy="259045"/>
    <xdr:sp macro="" textlink="">
      <xdr:nvSpPr>
        <xdr:cNvPr id="170" name="民生費最小値テキスト"/>
        <xdr:cNvSpPr txBox="1"/>
      </xdr:nvSpPr>
      <xdr:spPr>
        <a:xfrm>
          <a:off x="4686300" y="1334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143946</xdr:rowOff>
    </xdr:from>
    <xdr:to>
      <xdr:col>24</xdr:col>
      <xdr:colOff>152400</xdr:colOff>
      <xdr:row>77</xdr:row>
      <xdr:rowOff>143946</xdr:rowOff>
    </xdr:to>
    <xdr:cxnSp macro="">
      <xdr:nvCxnSpPr>
        <xdr:cNvPr id="171" name="直線コネクタ 170"/>
        <xdr:cNvCxnSpPr/>
      </xdr:nvCxnSpPr>
      <xdr:spPr>
        <a:xfrm>
          <a:off x="4546600" y="13345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139064</xdr:rowOff>
    </xdr:from>
    <xdr:ext cx="599010" cy="259045"/>
    <xdr:sp macro="" textlink="">
      <xdr:nvSpPr>
        <xdr:cNvPr id="172" name="民生費最大値テキスト"/>
        <xdr:cNvSpPr txBox="1"/>
      </xdr:nvSpPr>
      <xdr:spPr>
        <a:xfrm>
          <a:off x="4686300" y="1196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20937</xdr:rowOff>
    </xdr:from>
    <xdr:to>
      <xdr:col>24</xdr:col>
      <xdr:colOff>152400</xdr:colOff>
      <xdr:row>71</xdr:row>
      <xdr:rowOff>20937</xdr:rowOff>
    </xdr:to>
    <xdr:cxnSp macro="">
      <xdr:nvCxnSpPr>
        <xdr:cNvPr id="173" name="直線コネクタ 172"/>
        <xdr:cNvCxnSpPr/>
      </xdr:nvCxnSpPr>
      <xdr:spPr>
        <a:xfrm>
          <a:off x="4546600" y="1219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45334</xdr:rowOff>
    </xdr:from>
    <xdr:to>
      <xdr:col>24</xdr:col>
      <xdr:colOff>63500</xdr:colOff>
      <xdr:row>77</xdr:row>
      <xdr:rowOff>83418</xdr:rowOff>
    </xdr:to>
    <xdr:cxnSp macro="">
      <xdr:nvCxnSpPr>
        <xdr:cNvPr id="174" name="直線コネクタ 173"/>
        <xdr:cNvCxnSpPr/>
      </xdr:nvCxnSpPr>
      <xdr:spPr>
        <a:xfrm flipV="1">
          <a:off x="3797300" y="13246984"/>
          <a:ext cx="838200" cy="3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150342</xdr:rowOff>
    </xdr:from>
    <xdr:ext cx="599010" cy="259045"/>
    <xdr:sp macro="" textlink="">
      <xdr:nvSpPr>
        <xdr:cNvPr id="175" name="民生費平均値テキスト"/>
        <xdr:cNvSpPr txBox="1"/>
      </xdr:nvSpPr>
      <xdr:spPr>
        <a:xfrm>
          <a:off x="4686300" y="128376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127465</xdr:rowOff>
    </xdr:from>
    <xdr:to>
      <xdr:col>24</xdr:col>
      <xdr:colOff>114300</xdr:colOff>
      <xdr:row>76</xdr:row>
      <xdr:rowOff>57615</xdr:rowOff>
    </xdr:to>
    <xdr:sp macro="" textlink="">
      <xdr:nvSpPr>
        <xdr:cNvPr id="176" name="フローチャート: 判断 175"/>
        <xdr:cNvSpPr/>
      </xdr:nvSpPr>
      <xdr:spPr>
        <a:xfrm>
          <a:off x="45847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49512</xdr:rowOff>
    </xdr:from>
    <xdr:to>
      <xdr:col>19</xdr:col>
      <xdr:colOff>177800</xdr:colOff>
      <xdr:row>77</xdr:row>
      <xdr:rowOff>83418</xdr:rowOff>
    </xdr:to>
    <xdr:cxnSp macro="">
      <xdr:nvCxnSpPr>
        <xdr:cNvPr id="177" name="直線コネクタ 176"/>
        <xdr:cNvCxnSpPr/>
      </xdr:nvCxnSpPr>
      <xdr:spPr>
        <a:xfrm>
          <a:off x="2908300" y="13251162"/>
          <a:ext cx="889000" cy="3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2764</xdr:rowOff>
    </xdr:from>
    <xdr:to>
      <xdr:col>20</xdr:col>
      <xdr:colOff>38100</xdr:colOff>
      <xdr:row>76</xdr:row>
      <xdr:rowOff>104364</xdr:rowOff>
    </xdr:to>
    <xdr:sp macro="" textlink="">
      <xdr:nvSpPr>
        <xdr:cNvPr id="178" name="フローチャート: 判断 177"/>
        <xdr:cNvSpPr/>
      </xdr:nvSpPr>
      <xdr:spPr>
        <a:xfrm>
          <a:off x="3746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120890</xdr:rowOff>
    </xdr:from>
    <xdr:ext cx="599010" cy="259045"/>
    <xdr:sp macro="" textlink="">
      <xdr:nvSpPr>
        <xdr:cNvPr id="179" name="テキスト ボックス 178"/>
        <xdr:cNvSpPr txBox="1"/>
      </xdr:nvSpPr>
      <xdr:spPr>
        <a:xfrm>
          <a:off x="3497795" y="1280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49512</xdr:rowOff>
    </xdr:from>
    <xdr:to>
      <xdr:col>15</xdr:col>
      <xdr:colOff>50800</xdr:colOff>
      <xdr:row>77</xdr:row>
      <xdr:rowOff>96648</xdr:rowOff>
    </xdr:to>
    <xdr:cxnSp macro="">
      <xdr:nvCxnSpPr>
        <xdr:cNvPr id="180" name="直線コネクタ 179"/>
        <xdr:cNvCxnSpPr/>
      </xdr:nvCxnSpPr>
      <xdr:spPr>
        <a:xfrm flipV="1">
          <a:off x="2019300" y="13251162"/>
          <a:ext cx="889000" cy="4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166052</xdr:rowOff>
    </xdr:from>
    <xdr:to>
      <xdr:col>15</xdr:col>
      <xdr:colOff>101600</xdr:colOff>
      <xdr:row>76</xdr:row>
      <xdr:rowOff>96202</xdr:rowOff>
    </xdr:to>
    <xdr:sp macro="" textlink="">
      <xdr:nvSpPr>
        <xdr:cNvPr id="181" name="フローチャート: 判断 180"/>
        <xdr:cNvSpPr/>
      </xdr:nvSpPr>
      <xdr:spPr>
        <a:xfrm>
          <a:off x="2857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112730</xdr:rowOff>
    </xdr:from>
    <xdr:ext cx="599010" cy="259045"/>
    <xdr:sp macro="" textlink="">
      <xdr:nvSpPr>
        <xdr:cNvPr id="182" name="テキスト ボックス 181"/>
        <xdr:cNvSpPr txBox="1"/>
      </xdr:nvSpPr>
      <xdr:spPr>
        <a:xfrm>
          <a:off x="2608795" y="1280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77893</xdr:rowOff>
    </xdr:from>
    <xdr:to>
      <xdr:col>10</xdr:col>
      <xdr:colOff>114300</xdr:colOff>
      <xdr:row>77</xdr:row>
      <xdr:rowOff>96648</xdr:rowOff>
    </xdr:to>
    <xdr:cxnSp macro="">
      <xdr:nvCxnSpPr>
        <xdr:cNvPr id="183" name="直線コネクタ 182"/>
        <xdr:cNvCxnSpPr/>
      </xdr:nvCxnSpPr>
      <xdr:spPr>
        <a:xfrm>
          <a:off x="1130300" y="13279543"/>
          <a:ext cx="889000" cy="1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146359</xdr:rowOff>
    </xdr:from>
    <xdr:to>
      <xdr:col>10</xdr:col>
      <xdr:colOff>165100</xdr:colOff>
      <xdr:row>76</xdr:row>
      <xdr:rowOff>76509</xdr:rowOff>
    </xdr:to>
    <xdr:sp macro="" textlink="">
      <xdr:nvSpPr>
        <xdr:cNvPr id="184" name="フローチャート: 判断 183"/>
        <xdr:cNvSpPr/>
      </xdr:nvSpPr>
      <xdr:spPr>
        <a:xfrm>
          <a:off x="1968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93036</xdr:rowOff>
    </xdr:from>
    <xdr:ext cx="599010" cy="259045"/>
    <xdr:sp macro="" textlink="">
      <xdr:nvSpPr>
        <xdr:cNvPr id="185" name="テキスト ボックス 184"/>
        <xdr:cNvSpPr txBox="1"/>
      </xdr:nvSpPr>
      <xdr:spPr>
        <a:xfrm>
          <a:off x="1719795" y="127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139095</xdr:rowOff>
    </xdr:from>
    <xdr:to>
      <xdr:col>6</xdr:col>
      <xdr:colOff>38100</xdr:colOff>
      <xdr:row>76</xdr:row>
      <xdr:rowOff>69245</xdr:rowOff>
    </xdr:to>
    <xdr:sp macro="" textlink="">
      <xdr:nvSpPr>
        <xdr:cNvPr id="186" name="フローチャート: 判断 185"/>
        <xdr:cNvSpPr/>
      </xdr:nvSpPr>
      <xdr:spPr>
        <a:xfrm>
          <a:off x="1079500" y="1299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85772</xdr:rowOff>
    </xdr:from>
    <xdr:ext cx="599010" cy="259045"/>
    <xdr:sp macro="" textlink="">
      <xdr:nvSpPr>
        <xdr:cNvPr id="187" name="テキスト ボックス 186"/>
        <xdr:cNvSpPr txBox="1"/>
      </xdr:nvSpPr>
      <xdr:spPr>
        <a:xfrm>
          <a:off x="830795" y="1277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165984</xdr:rowOff>
    </xdr:from>
    <xdr:to>
      <xdr:col>24</xdr:col>
      <xdr:colOff>114300</xdr:colOff>
      <xdr:row>77</xdr:row>
      <xdr:rowOff>96134</xdr:rowOff>
    </xdr:to>
    <xdr:sp macro="" textlink="">
      <xdr:nvSpPr>
        <xdr:cNvPr id="193" name="楕円 192"/>
        <xdr:cNvSpPr/>
      </xdr:nvSpPr>
      <xdr:spPr>
        <a:xfrm>
          <a:off x="4584700" y="1319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80911</xdr:rowOff>
    </xdr:from>
    <xdr:ext cx="599010" cy="259045"/>
    <xdr:sp macro="" textlink="">
      <xdr:nvSpPr>
        <xdr:cNvPr id="194" name="民生費該当値テキスト"/>
        <xdr:cNvSpPr txBox="1"/>
      </xdr:nvSpPr>
      <xdr:spPr>
        <a:xfrm>
          <a:off x="4686300" y="13111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32618</xdr:rowOff>
    </xdr:from>
    <xdr:to>
      <xdr:col>20</xdr:col>
      <xdr:colOff>38100</xdr:colOff>
      <xdr:row>77</xdr:row>
      <xdr:rowOff>134218</xdr:rowOff>
    </xdr:to>
    <xdr:sp macro="" textlink="">
      <xdr:nvSpPr>
        <xdr:cNvPr id="195" name="楕円 194"/>
        <xdr:cNvSpPr/>
      </xdr:nvSpPr>
      <xdr:spPr>
        <a:xfrm>
          <a:off x="3746500" y="1323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125345</xdr:rowOff>
    </xdr:from>
    <xdr:ext cx="599010" cy="259045"/>
    <xdr:sp macro="" textlink="">
      <xdr:nvSpPr>
        <xdr:cNvPr id="196" name="テキスト ボックス 195"/>
        <xdr:cNvSpPr txBox="1"/>
      </xdr:nvSpPr>
      <xdr:spPr>
        <a:xfrm>
          <a:off x="3497795" y="13326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170162</xdr:rowOff>
    </xdr:from>
    <xdr:to>
      <xdr:col>15</xdr:col>
      <xdr:colOff>101600</xdr:colOff>
      <xdr:row>77</xdr:row>
      <xdr:rowOff>100312</xdr:rowOff>
    </xdr:to>
    <xdr:sp macro="" textlink="">
      <xdr:nvSpPr>
        <xdr:cNvPr id="197" name="楕円 196"/>
        <xdr:cNvSpPr/>
      </xdr:nvSpPr>
      <xdr:spPr>
        <a:xfrm>
          <a:off x="2857500" y="1320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91439</xdr:rowOff>
    </xdr:from>
    <xdr:ext cx="599010" cy="259045"/>
    <xdr:sp macro="" textlink="">
      <xdr:nvSpPr>
        <xdr:cNvPr id="198" name="テキスト ボックス 197"/>
        <xdr:cNvSpPr txBox="1"/>
      </xdr:nvSpPr>
      <xdr:spPr>
        <a:xfrm>
          <a:off x="2608795" y="13293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45848</xdr:rowOff>
    </xdr:from>
    <xdr:to>
      <xdr:col>10</xdr:col>
      <xdr:colOff>165100</xdr:colOff>
      <xdr:row>77</xdr:row>
      <xdr:rowOff>147448</xdr:rowOff>
    </xdr:to>
    <xdr:sp macro="" textlink="">
      <xdr:nvSpPr>
        <xdr:cNvPr id="199" name="楕円 198"/>
        <xdr:cNvSpPr/>
      </xdr:nvSpPr>
      <xdr:spPr>
        <a:xfrm>
          <a:off x="1968500" y="1324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138575</xdr:rowOff>
    </xdr:from>
    <xdr:ext cx="599010" cy="259045"/>
    <xdr:sp macro="" textlink="">
      <xdr:nvSpPr>
        <xdr:cNvPr id="200" name="テキスト ボックス 199"/>
        <xdr:cNvSpPr txBox="1"/>
      </xdr:nvSpPr>
      <xdr:spPr>
        <a:xfrm>
          <a:off x="1719795" y="13340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27093</xdr:rowOff>
    </xdr:from>
    <xdr:to>
      <xdr:col>6</xdr:col>
      <xdr:colOff>38100</xdr:colOff>
      <xdr:row>77</xdr:row>
      <xdr:rowOff>128693</xdr:rowOff>
    </xdr:to>
    <xdr:sp macro="" textlink="">
      <xdr:nvSpPr>
        <xdr:cNvPr id="201" name="楕円 200"/>
        <xdr:cNvSpPr/>
      </xdr:nvSpPr>
      <xdr:spPr>
        <a:xfrm>
          <a:off x="1079500" y="1322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119820</xdr:rowOff>
    </xdr:from>
    <xdr:ext cx="599010" cy="259045"/>
    <xdr:sp macro="" textlink="">
      <xdr:nvSpPr>
        <xdr:cNvPr id="202" name="テキスト ボックス 201"/>
        <xdr:cNvSpPr txBox="1"/>
      </xdr:nvSpPr>
      <xdr:spPr>
        <a:xfrm>
          <a:off x="830795" y="1332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4469</xdr:rowOff>
    </xdr:from>
    <xdr:to>
      <xdr:col>24</xdr:col>
      <xdr:colOff>62865</xdr:colOff>
      <xdr:row>98</xdr:row>
      <xdr:rowOff>98036</xdr:rowOff>
    </xdr:to>
    <xdr:cxnSp macro="">
      <xdr:nvCxnSpPr>
        <xdr:cNvPr id="224" name="直線コネクタ 223"/>
        <xdr:cNvCxnSpPr/>
      </xdr:nvCxnSpPr>
      <xdr:spPr>
        <a:xfrm flipV="1">
          <a:off x="4633595" y="15606419"/>
          <a:ext cx="1270" cy="129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101863</xdr:rowOff>
    </xdr:from>
    <xdr:ext cx="534377" cy="259045"/>
    <xdr:sp macro="" textlink="">
      <xdr:nvSpPr>
        <xdr:cNvPr id="225" name="衛生費最小値テキスト"/>
        <xdr:cNvSpPr txBox="1"/>
      </xdr:nvSpPr>
      <xdr:spPr>
        <a:xfrm>
          <a:off x="4686300" y="1690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98036</xdr:rowOff>
    </xdr:from>
    <xdr:to>
      <xdr:col>24</xdr:col>
      <xdr:colOff>152400</xdr:colOff>
      <xdr:row>98</xdr:row>
      <xdr:rowOff>98036</xdr:rowOff>
    </xdr:to>
    <xdr:cxnSp macro="">
      <xdr:nvCxnSpPr>
        <xdr:cNvPr id="226" name="直線コネクタ 225"/>
        <xdr:cNvCxnSpPr/>
      </xdr:nvCxnSpPr>
      <xdr:spPr>
        <a:xfrm>
          <a:off x="4546600" y="169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122596</xdr:rowOff>
    </xdr:from>
    <xdr:ext cx="599010" cy="259045"/>
    <xdr:sp macro="" textlink="">
      <xdr:nvSpPr>
        <xdr:cNvPr id="227" name="衛生費最大値テキスト"/>
        <xdr:cNvSpPr txBox="1"/>
      </xdr:nvSpPr>
      <xdr:spPr>
        <a:xfrm>
          <a:off x="4686300" y="1538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584,156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4469</xdr:rowOff>
    </xdr:from>
    <xdr:to>
      <xdr:col>24</xdr:col>
      <xdr:colOff>152400</xdr:colOff>
      <xdr:row>91</xdr:row>
      <xdr:rowOff>4469</xdr:rowOff>
    </xdr:to>
    <xdr:cxnSp macro="">
      <xdr:nvCxnSpPr>
        <xdr:cNvPr id="228" name="直線コネクタ 227"/>
        <xdr:cNvCxnSpPr/>
      </xdr:nvCxnSpPr>
      <xdr:spPr>
        <a:xfrm>
          <a:off x="4546600" y="1560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97496</xdr:rowOff>
    </xdr:from>
    <xdr:to>
      <xdr:col>24</xdr:col>
      <xdr:colOff>63500</xdr:colOff>
      <xdr:row>97</xdr:row>
      <xdr:rowOff>113306</xdr:rowOff>
    </xdr:to>
    <xdr:cxnSp macro="">
      <xdr:nvCxnSpPr>
        <xdr:cNvPr id="229" name="直線コネクタ 228"/>
        <xdr:cNvCxnSpPr/>
      </xdr:nvCxnSpPr>
      <xdr:spPr>
        <a:xfrm>
          <a:off x="3797300" y="16728146"/>
          <a:ext cx="838200" cy="1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91316</xdr:rowOff>
    </xdr:from>
    <xdr:ext cx="534377" cy="259045"/>
    <xdr:sp macro="" textlink="">
      <xdr:nvSpPr>
        <xdr:cNvPr id="230" name="衛生費平均値テキスト"/>
        <xdr:cNvSpPr txBox="1"/>
      </xdr:nvSpPr>
      <xdr:spPr>
        <a:xfrm>
          <a:off x="4686300" y="16721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112889</xdr:rowOff>
    </xdr:from>
    <xdr:to>
      <xdr:col>24</xdr:col>
      <xdr:colOff>114300</xdr:colOff>
      <xdr:row>98</xdr:row>
      <xdr:rowOff>43039</xdr:rowOff>
    </xdr:to>
    <xdr:sp macro="" textlink="">
      <xdr:nvSpPr>
        <xdr:cNvPr id="231" name="フローチャート: 判断 230"/>
        <xdr:cNvSpPr/>
      </xdr:nvSpPr>
      <xdr:spPr>
        <a:xfrm>
          <a:off x="4584700" y="1674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91689</xdr:rowOff>
    </xdr:from>
    <xdr:to>
      <xdr:col>19</xdr:col>
      <xdr:colOff>177800</xdr:colOff>
      <xdr:row>97</xdr:row>
      <xdr:rowOff>97496</xdr:rowOff>
    </xdr:to>
    <xdr:cxnSp macro="">
      <xdr:nvCxnSpPr>
        <xdr:cNvPr id="232" name="直線コネクタ 231"/>
        <xdr:cNvCxnSpPr/>
      </xdr:nvCxnSpPr>
      <xdr:spPr>
        <a:xfrm>
          <a:off x="2908300" y="16722339"/>
          <a:ext cx="889000" cy="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125154</xdr:rowOff>
    </xdr:from>
    <xdr:to>
      <xdr:col>20</xdr:col>
      <xdr:colOff>38100</xdr:colOff>
      <xdr:row>98</xdr:row>
      <xdr:rowOff>55304</xdr:rowOff>
    </xdr:to>
    <xdr:sp macro="" textlink="">
      <xdr:nvSpPr>
        <xdr:cNvPr id="233" name="フローチャート: 判断 232"/>
        <xdr:cNvSpPr/>
      </xdr:nvSpPr>
      <xdr:spPr>
        <a:xfrm>
          <a:off x="3746500" y="1675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46431</xdr:rowOff>
    </xdr:from>
    <xdr:ext cx="534377" cy="259045"/>
    <xdr:sp macro="" textlink="">
      <xdr:nvSpPr>
        <xdr:cNvPr id="234" name="テキスト ボックス 233"/>
        <xdr:cNvSpPr txBox="1"/>
      </xdr:nvSpPr>
      <xdr:spPr>
        <a:xfrm>
          <a:off x="3530111" y="1684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39981</xdr:rowOff>
    </xdr:from>
    <xdr:to>
      <xdr:col>15</xdr:col>
      <xdr:colOff>50800</xdr:colOff>
      <xdr:row>97</xdr:row>
      <xdr:rowOff>91689</xdr:rowOff>
    </xdr:to>
    <xdr:cxnSp macro="">
      <xdr:nvCxnSpPr>
        <xdr:cNvPr id="235" name="直線コネクタ 234"/>
        <xdr:cNvCxnSpPr/>
      </xdr:nvCxnSpPr>
      <xdr:spPr>
        <a:xfrm>
          <a:off x="2019300" y="1667063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119952</xdr:rowOff>
    </xdr:from>
    <xdr:to>
      <xdr:col>15</xdr:col>
      <xdr:colOff>101600</xdr:colOff>
      <xdr:row>98</xdr:row>
      <xdr:rowOff>50102</xdr:rowOff>
    </xdr:to>
    <xdr:sp macro="" textlink="">
      <xdr:nvSpPr>
        <xdr:cNvPr id="236" name="フローチャート: 判断 235"/>
        <xdr:cNvSpPr/>
      </xdr:nvSpPr>
      <xdr:spPr>
        <a:xfrm>
          <a:off x="28575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41229</xdr:rowOff>
    </xdr:from>
    <xdr:ext cx="534377" cy="259045"/>
    <xdr:sp macro="" textlink="">
      <xdr:nvSpPr>
        <xdr:cNvPr id="237" name="テキスト ボックス 236"/>
        <xdr:cNvSpPr txBox="1"/>
      </xdr:nvSpPr>
      <xdr:spPr>
        <a:xfrm>
          <a:off x="2641111" y="1684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39981</xdr:rowOff>
    </xdr:from>
    <xdr:to>
      <xdr:col>10</xdr:col>
      <xdr:colOff>114300</xdr:colOff>
      <xdr:row>97</xdr:row>
      <xdr:rowOff>111159</xdr:rowOff>
    </xdr:to>
    <xdr:cxnSp macro="">
      <xdr:nvCxnSpPr>
        <xdr:cNvPr id="238" name="直線コネクタ 237"/>
        <xdr:cNvCxnSpPr/>
      </xdr:nvCxnSpPr>
      <xdr:spPr>
        <a:xfrm flipV="1">
          <a:off x="1130300" y="16670631"/>
          <a:ext cx="889000" cy="7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110511</xdr:rowOff>
    </xdr:from>
    <xdr:to>
      <xdr:col>10</xdr:col>
      <xdr:colOff>165100</xdr:colOff>
      <xdr:row>98</xdr:row>
      <xdr:rowOff>40661</xdr:rowOff>
    </xdr:to>
    <xdr:sp macro="" textlink="">
      <xdr:nvSpPr>
        <xdr:cNvPr id="239" name="フローチャート: 判断 238"/>
        <xdr:cNvSpPr/>
      </xdr:nvSpPr>
      <xdr:spPr>
        <a:xfrm>
          <a:off x="1968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31788</xdr:rowOff>
    </xdr:from>
    <xdr:ext cx="534377" cy="259045"/>
    <xdr:sp macro="" textlink="">
      <xdr:nvSpPr>
        <xdr:cNvPr id="240" name="テキスト ボックス 239"/>
        <xdr:cNvSpPr txBox="1"/>
      </xdr:nvSpPr>
      <xdr:spPr>
        <a:xfrm>
          <a:off x="1752111" y="1683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128276</xdr:rowOff>
    </xdr:from>
    <xdr:to>
      <xdr:col>6</xdr:col>
      <xdr:colOff>38100</xdr:colOff>
      <xdr:row>98</xdr:row>
      <xdr:rowOff>58426</xdr:rowOff>
    </xdr:to>
    <xdr:sp macro="" textlink="">
      <xdr:nvSpPr>
        <xdr:cNvPr id="241" name="フローチャート: 判断 240"/>
        <xdr:cNvSpPr/>
      </xdr:nvSpPr>
      <xdr:spPr>
        <a:xfrm>
          <a:off x="1079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49553</xdr:rowOff>
    </xdr:from>
    <xdr:ext cx="534377" cy="259045"/>
    <xdr:sp macro="" textlink="">
      <xdr:nvSpPr>
        <xdr:cNvPr id="242" name="テキスト ボックス 241"/>
        <xdr:cNvSpPr txBox="1"/>
      </xdr:nvSpPr>
      <xdr:spPr>
        <a:xfrm>
          <a:off x="863111" y="1685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62506</xdr:rowOff>
    </xdr:from>
    <xdr:to>
      <xdr:col>24</xdr:col>
      <xdr:colOff>114300</xdr:colOff>
      <xdr:row>97</xdr:row>
      <xdr:rowOff>164106</xdr:rowOff>
    </xdr:to>
    <xdr:sp macro="" textlink="">
      <xdr:nvSpPr>
        <xdr:cNvPr id="248" name="楕円 247"/>
        <xdr:cNvSpPr/>
      </xdr:nvSpPr>
      <xdr:spPr>
        <a:xfrm>
          <a:off x="4584700" y="1669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85383</xdr:rowOff>
    </xdr:from>
    <xdr:ext cx="534377" cy="259045"/>
    <xdr:sp macro="" textlink="">
      <xdr:nvSpPr>
        <xdr:cNvPr id="249" name="衛生費該当値テキスト"/>
        <xdr:cNvSpPr txBox="1"/>
      </xdr:nvSpPr>
      <xdr:spPr>
        <a:xfrm>
          <a:off x="4686300" y="1654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46696</xdr:rowOff>
    </xdr:from>
    <xdr:to>
      <xdr:col>20</xdr:col>
      <xdr:colOff>38100</xdr:colOff>
      <xdr:row>97</xdr:row>
      <xdr:rowOff>148296</xdr:rowOff>
    </xdr:to>
    <xdr:sp macro="" textlink="">
      <xdr:nvSpPr>
        <xdr:cNvPr id="250" name="楕円 249"/>
        <xdr:cNvSpPr/>
      </xdr:nvSpPr>
      <xdr:spPr>
        <a:xfrm>
          <a:off x="3746500" y="1667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164823</xdr:rowOff>
    </xdr:from>
    <xdr:ext cx="534377" cy="259045"/>
    <xdr:sp macro="" textlink="">
      <xdr:nvSpPr>
        <xdr:cNvPr id="251" name="テキスト ボックス 250"/>
        <xdr:cNvSpPr txBox="1"/>
      </xdr:nvSpPr>
      <xdr:spPr>
        <a:xfrm>
          <a:off x="3530111" y="1645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40889</xdr:rowOff>
    </xdr:from>
    <xdr:to>
      <xdr:col>15</xdr:col>
      <xdr:colOff>101600</xdr:colOff>
      <xdr:row>97</xdr:row>
      <xdr:rowOff>142489</xdr:rowOff>
    </xdr:to>
    <xdr:sp macro="" textlink="">
      <xdr:nvSpPr>
        <xdr:cNvPr id="252" name="楕円 251"/>
        <xdr:cNvSpPr/>
      </xdr:nvSpPr>
      <xdr:spPr>
        <a:xfrm>
          <a:off x="2857500" y="1667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159016</xdr:rowOff>
    </xdr:from>
    <xdr:ext cx="534377" cy="259045"/>
    <xdr:sp macro="" textlink="">
      <xdr:nvSpPr>
        <xdr:cNvPr id="253" name="テキスト ボックス 252"/>
        <xdr:cNvSpPr txBox="1"/>
      </xdr:nvSpPr>
      <xdr:spPr>
        <a:xfrm>
          <a:off x="2641111" y="1644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160631</xdr:rowOff>
    </xdr:from>
    <xdr:to>
      <xdr:col>10</xdr:col>
      <xdr:colOff>165100</xdr:colOff>
      <xdr:row>97</xdr:row>
      <xdr:rowOff>90781</xdr:rowOff>
    </xdr:to>
    <xdr:sp macro="" textlink="">
      <xdr:nvSpPr>
        <xdr:cNvPr id="254" name="楕円 253"/>
        <xdr:cNvSpPr/>
      </xdr:nvSpPr>
      <xdr:spPr>
        <a:xfrm>
          <a:off x="1968500" y="1661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107308</xdr:rowOff>
    </xdr:from>
    <xdr:ext cx="599010" cy="259045"/>
    <xdr:sp macro="" textlink="">
      <xdr:nvSpPr>
        <xdr:cNvPr id="255" name="テキスト ボックス 254"/>
        <xdr:cNvSpPr txBox="1"/>
      </xdr:nvSpPr>
      <xdr:spPr>
        <a:xfrm>
          <a:off x="1719795" y="16395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60359</xdr:rowOff>
    </xdr:from>
    <xdr:to>
      <xdr:col>6</xdr:col>
      <xdr:colOff>38100</xdr:colOff>
      <xdr:row>97</xdr:row>
      <xdr:rowOff>161959</xdr:rowOff>
    </xdr:to>
    <xdr:sp macro="" textlink="">
      <xdr:nvSpPr>
        <xdr:cNvPr id="256" name="楕円 255"/>
        <xdr:cNvSpPr/>
      </xdr:nvSpPr>
      <xdr:spPr>
        <a:xfrm>
          <a:off x="1079500" y="1669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7036</xdr:rowOff>
    </xdr:from>
    <xdr:ext cx="534377" cy="259045"/>
    <xdr:sp macro="" textlink="">
      <xdr:nvSpPr>
        <xdr:cNvPr id="257" name="テキスト ボックス 256"/>
        <xdr:cNvSpPr txBox="1"/>
      </xdr:nvSpPr>
      <xdr:spPr>
        <a:xfrm>
          <a:off x="863111" y="1646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131318</xdr:rowOff>
    </xdr:from>
    <xdr:to>
      <xdr:col>54</xdr:col>
      <xdr:colOff>189865</xdr:colOff>
      <xdr:row>39</xdr:row>
      <xdr:rowOff>44450</xdr:rowOff>
    </xdr:to>
    <xdr:cxnSp macro="">
      <xdr:nvCxnSpPr>
        <xdr:cNvPr id="281" name="直線コネクタ 280"/>
        <xdr:cNvCxnSpPr/>
      </xdr:nvCxnSpPr>
      <xdr:spPr>
        <a:xfrm flipV="1">
          <a:off x="10475595" y="5274818"/>
          <a:ext cx="1270" cy="145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77995</xdr:rowOff>
    </xdr:from>
    <xdr:ext cx="469744" cy="259045"/>
    <xdr:sp macro="" textlink="">
      <xdr:nvSpPr>
        <xdr:cNvPr id="284" name="労働費最大値テキスト"/>
        <xdr:cNvSpPr txBox="1"/>
      </xdr:nvSpPr>
      <xdr:spPr>
        <a:xfrm>
          <a:off x="10528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131318</xdr:rowOff>
    </xdr:from>
    <xdr:to>
      <xdr:col>55</xdr:col>
      <xdr:colOff>88900</xdr:colOff>
      <xdr:row>30</xdr:row>
      <xdr:rowOff>131318</xdr:rowOff>
    </xdr:to>
    <xdr:cxnSp macro="">
      <xdr:nvCxnSpPr>
        <xdr:cNvPr id="285" name="直線コネクタ 284"/>
        <xdr:cNvCxnSpPr/>
      </xdr:nvCxnSpPr>
      <xdr:spPr>
        <a:xfrm>
          <a:off x="10388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149606</xdr:rowOff>
    </xdr:from>
    <xdr:to>
      <xdr:col>55</xdr:col>
      <xdr:colOff>0</xdr:colOff>
      <xdr:row>37</xdr:row>
      <xdr:rowOff>152273</xdr:rowOff>
    </xdr:to>
    <xdr:cxnSp macro="">
      <xdr:nvCxnSpPr>
        <xdr:cNvPr id="286" name="直線コネクタ 285"/>
        <xdr:cNvCxnSpPr/>
      </xdr:nvCxnSpPr>
      <xdr:spPr>
        <a:xfrm flipV="1">
          <a:off x="9639300" y="6493256"/>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168292</xdr:rowOff>
    </xdr:from>
    <xdr:ext cx="378565" cy="259045"/>
    <xdr:sp macro="" textlink="">
      <xdr:nvSpPr>
        <xdr:cNvPr id="287" name="労働費平均値テキスト"/>
        <xdr:cNvSpPr txBox="1"/>
      </xdr:nvSpPr>
      <xdr:spPr>
        <a:xfrm>
          <a:off x="10528300" y="65119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18415</xdr:rowOff>
    </xdr:from>
    <xdr:to>
      <xdr:col>55</xdr:col>
      <xdr:colOff>50800</xdr:colOff>
      <xdr:row>38</xdr:row>
      <xdr:rowOff>120015</xdr:rowOff>
    </xdr:to>
    <xdr:sp macro="" textlink="">
      <xdr:nvSpPr>
        <xdr:cNvPr id="288" name="フローチャート: 判断 287"/>
        <xdr:cNvSpPr/>
      </xdr:nvSpPr>
      <xdr:spPr>
        <a:xfrm>
          <a:off x="10426700" y="65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152273</xdr:rowOff>
    </xdr:from>
    <xdr:to>
      <xdr:col>50</xdr:col>
      <xdr:colOff>114300</xdr:colOff>
      <xdr:row>37</xdr:row>
      <xdr:rowOff>157988</xdr:rowOff>
    </xdr:to>
    <xdr:cxnSp macro="">
      <xdr:nvCxnSpPr>
        <xdr:cNvPr id="289" name="直線コネクタ 288"/>
        <xdr:cNvCxnSpPr/>
      </xdr:nvCxnSpPr>
      <xdr:spPr>
        <a:xfrm flipV="1">
          <a:off x="8750300" y="6495923"/>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13462</xdr:rowOff>
    </xdr:from>
    <xdr:to>
      <xdr:col>50</xdr:col>
      <xdr:colOff>165100</xdr:colOff>
      <xdr:row>38</xdr:row>
      <xdr:rowOff>115062</xdr:rowOff>
    </xdr:to>
    <xdr:sp macro="" textlink="">
      <xdr:nvSpPr>
        <xdr:cNvPr id="290" name="フローチャート: 判断 289"/>
        <xdr:cNvSpPr/>
      </xdr:nvSpPr>
      <xdr:spPr>
        <a:xfrm>
          <a:off x="95885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106189</xdr:rowOff>
    </xdr:from>
    <xdr:ext cx="378565" cy="259045"/>
    <xdr:sp macro="" textlink="">
      <xdr:nvSpPr>
        <xdr:cNvPr id="291" name="テキスト ボックス 290"/>
        <xdr:cNvSpPr txBox="1"/>
      </xdr:nvSpPr>
      <xdr:spPr>
        <a:xfrm>
          <a:off x="9450017" y="6621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144653</xdr:rowOff>
    </xdr:from>
    <xdr:to>
      <xdr:col>45</xdr:col>
      <xdr:colOff>177800</xdr:colOff>
      <xdr:row>37</xdr:row>
      <xdr:rowOff>157988</xdr:rowOff>
    </xdr:to>
    <xdr:cxnSp macro="">
      <xdr:nvCxnSpPr>
        <xdr:cNvPr id="292" name="直線コネクタ 291"/>
        <xdr:cNvCxnSpPr/>
      </xdr:nvCxnSpPr>
      <xdr:spPr>
        <a:xfrm>
          <a:off x="7861300" y="6488303"/>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158242</xdr:rowOff>
    </xdr:from>
    <xdr:to>
      <xdr:col>46</xdr:col>
      <xdr:colOff>38100</xdr:colOff>
      <xdr:row>38</xdr:row>
      <xdr:rowOff>88392</xdr:rowOff>
    </xdr:to>
    <xdr:sp macro="" textlink="">
      <xdr:nvSpPr>
        <xdr:cNvPr id="293" name="フローチャート: 判断 292"/>
        <xdr:cNvSpPr/>
      </xdr:nvSpPr>
      <xdr:spPr>
        <a:xfrm>
          <a:off x="8699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79519</xdr:rowOff>
    </xdr:from>
    <xdr:ext cx="378565" cy="259045"/>
    <xdr:sp macro="" textlink="">
      <xdr:nvSpPr>
        <xdr:cNvPr id="294" name="テキスト ボックス 293"/>
        <xdr:cNvSpPr txBox="1"/>
      </xdr:nvSpPr>
      <xdr:spPr>
        <a:xfrm>
          <a:off x="8561017" y="6594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11684</xdr:rowOff>
    </xdr:from>
    <xdr:to>
      <xdr:col>41</xdr:col>
      <xdr:colOff>50800</xdr:colOff>
      <xdr:row>37</xdr:row>
      <xdr:rowOff>144653</xdr:rowOff>
    </xdr:to>
    <xdr:cxnSp macro="">
      <xdr:nvCxnSpPr>
        <xdr:cNvPr id="295" name="直線コネクタ 294"/>
        <xdr:cNvCxnSpPr/>
      </xdr:nvCxnSpPr>
      <xdr:spPr>
        <a:xfrm>
          <a:off x="6972300" y="6355334"/>
          <a:ext cx="889000" cy="13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159004</xdr:rowOff>
    </xdr:from>
    <xdr:to>
      <xdr:col>41</xdr:col>
      <xdr:colOff>101600</xdr:colOff>
      <xdr:row>37</xdr:row>
      <xdr:rowOff>89154</xdr:rowOff>
    </xdr:to>
    <xdr:sp macro="" textlink="">
      <xdr:nvSpPr>
        <xdr:cNvPr id="296" name="フローチャート: 判断 295"/>
        <xdr:cNvSpPr/>
      </xdr:nvSpPr>
      <xdr:spPr>
        <a:xfrm>
          <a:off x="7810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105681</xdr:rowOff>
    </xdr:from>
    <xdr:ext cx="378565" cy="259045"/>
    <xdr:sp macro="" textlink="">
      <xdr:nvSpPr>
        <xdr:cNvPr id="297" name="テキスト ボックス 296"/>
        <xdr:cNvSpPr txBox="1"/>
      </xdr:nvSpPr>
      <xdr:spPr>
        <a:xfrm>
          <a:off x="7672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26797</xdr:rowOff>
    </xdr:from>
    <xdr:to>
      <xdr:col>36</xdr:col>
      <xdr:colOff>165100</xdr:colOff>
      <xdr:row>36</xdr:row>
      <xdr:rowOff>128397</xdr:rowOff>
    </xdr:to>
    <xdr:sp macro="" textlink="">
      <xdr:nvSpPr>
        <xdr:cNvPr id="298" name="フローチャート: 判断 297"/>
        <xdr:cNvSpPr/>
      </xdr:nvSpPr>
      <xdr:spPr>
        <a:xfrm>
          <a:off x="6921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144924</xdr:rowOff>
    </xdr:from>
    <xdr:ext cx="469744" cy="259045"/>
    <xdr:sp macro="" textlink="">
      <xdr:nvSpPr>
        <xdr:cNvPr id="299" name="テキスト ボックス 298"/>
        <xdr:cNvSpPr txBox="1"/>
      </xdr:nvSpPr>
      <xdr:spPr>
        <a:xfrm>
          <a:off x="6737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98806</xdr:rowOff>
    </xdr:from>
    <xdr:to>
      <xdr:col>55</xdr:col>
      <xdr:colOff>50800</xdr:colOff>
      <xdr:row>38</xdr:row>
      <xdr:rowOff>28956</xdr:rowOff>
    </xdr:to>
    <xdr:sp macro="" textlink="">
      <xdr:nvSpPr>
        <xdr:cNvPr id="305" name="楕円 304"/>
        <xdr:cNvSpPr/>
      </xdr:nvSpPr>
      <xdr:spPr>
        <a:xfrm>
          <a:off x="10426700" y="644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121683</xdr:rowOff>
    </xdr:from>
    <xdr:ext cx="378565" cy="259045"/>
    <xdr:sp macro="" textlink="">
      <xdr:nvSpPr>
        <xdr:cNvPr id="306" name="労働費該当値テキスト"/>
        <xdr:cNvSpPr txBox="1"/>
      </xdr:nvSpPr>
      <xdr:spPr>
        <a:xfrm>
          <a:off x="10528300" y="6293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101473</xdr:rowOff>
    </xdr:from>
    <xdr:to>
      <xdr:col>50</xdr:col>
      <xdr:colOff>165100</xdr:colOff>
      <xdr:row>38</xdr:row>
      <xdr:rowOff>31623</xdr:rowOff>
    </xdr:to>
    <xdr:sp macro="" textlink="">
      <xdr:nvSpPr>
        <xdr:cNvPr id="307" name="楕円 306"/>
        <xdr:cNvSpPr/>
      </xdr:nvSpPr>
      <xdr:spPr>
        <a:xfrm>
          <a:off x="9588500" y="644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48150</xdr:rowOff>
    </xdr:from>
    <xdr:ext cx="378565" cy="259045"/>
    <xdr:sp macro="" textlink="">
      <xdr:nvSpPr>
        <xdr:cNvPr id="308" name="テキスト ボックス 307"/>
        <xdr:cNvSpPr txBox="1"/>
      </xdr:nvSpPr>
      <xdr:spPr>
        <a:xfrm>
          <a:off x="9450017" y="6220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107188</xdr:rowOff>
    </xdr:from>
    <xdr:to>
      <xdr:col>46</xdr:col>
      <xdr:colOff>38100</xdr:colOff>
      <xdr:row>38</xdr:row>
      <xdr:rowOff>37338</xdr:rowOff>
    </xdr:to>
    <xdr:sp macro="" textlink="">
      <xdr:nvSpPr>
        <xdr:cNvPr id="309" name="楕円 308"/>
        <xdr:cNvSpPr/>
      </xdr:nvSpPr>
      <xdr:spPr>
        <a:xfrm>
          <a:off x="8699500" y="645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53865</xdr:rowOff>
    </xdr:from>
    <xdr:ext cx="378565" cy="259045"/>
    <xdr:sp macro="" textlink="">
      <xdr:nvSpPr>
        <xdr:cNvPr id="310" name="テキスト ボックス 309"/>
        <xdr:cNvSpPr txBox="1"/>
      </xdr:nvSpPr>
      <xdr:spPr>
        <a:xfrm>
          <a:off x="8561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93853</xdr:rowOff>
    </xdr:from>
    <xdr:to>
      <xdr:col>41</xdr:col>
      <xdr:colOff>101600</xdr:colOff>
      <xdr:row>38</xdr:row>
      <xdr:rowOff>24003</xdr:rowOff>
    </xdr:to>
    <xdr:sp macro="" textlink="">
      <xdr:nvSpPr>
        <xdr:cNvPr id="311" name="楕円 310"/>
        <xdr:cNvSpPr/>
      </xdr:nvSpPr>
      <xdr:spPr>
        <a:xfrm>
          <a:off x="7810500" y="64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15130</xdr:rowOff>
    </xdr:from>
    <xdr:ext cx="378565" cy="259045"/>
    <xdr:sp macro="" textlink="">
      <xdr:nvSpPr>
        <xdr:cNvPr id="312" name="テキスト ボックス 311"/>
        <xdr:cNvSpPr txBox="1"/>
      </xdr:nvSpPr>
      <xdr:spPr>
        <a:xfrm>
          <a:off x="7672017" y="6530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132334</xdr:rowOff>
    </xdr:from>
    <xdr:to>
      <xdr:col>36</xdr:col>
      <xdr:colOff>165100</xdr:colOff>
      <xdr:row>37</xdr:row>
      <xdr:rowOff>62484</xdr:rowOff>
    </xdr:to>
    <xdr:sp macro="" textlink="">
      <xdr:nvSpPr>
        <xdr:cNvPr id="313" name="楕円 312"/>
        <xdr:cNvSpPr/>
      </xdr:nvSpPr>
      <xdr:spPr>
        <a:xfrm>
          <a:off x="6921500" y="630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53611</xdr:rowOff>
    </xdr:from>
    <xdr:ext cx="378565" cy="259045"/>
    <xdr:sp macro="" textlink="">
      <xdr:nvSpPr>
        <xdr:cNvPr id="314" name="テキスト ボックス 313"/>
        <xdr:cNvSpPr txBox="1"/>
      </xdr:nvSpPr>
      <xdr:spPr>
        <a:xfrm>
          <a:off x="6783017" y="63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39477</xdr:rowOff>
    </xdr:from>
    <xdr:to>
      <xdr:col>54</xdr:col>
      <xdr:colOff>189865</xdr:colOff>
      <xdr:row>58</xdr:row>
      <xdr:rowOff>135658</xdr:rowOff>
    </xdr:to>
    <xdr:cxnSp macro="">
      <xdr:nvCxnSpPr>
        <xdr:cNvPr id="336" name="直線コネクタ 335"/>
        <xdr:cNvCxnSpPr/>
      </xdr:nvCxnSpPr>
      <xdr:spPr>
        <a:xfrm flipV="1">
          <a:off x="10475595" y="8783427"/>
          <a:ext cx="1270" cy="129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139485</xdr:rowOff>
    </xdr:from>
    <xdr:ext cx="469744" cy="259045"/>
    <xdr:sp macro="" textlink="">
      <xdr:nvSpPr>
        <xdr:cNvPr id="337" name="農林水産業費最小値テキスト"/>
        <xdr:cNvSpPr txBox="1"/>
      </xdr:nvSpPr>
      <xdr:spPr>
        <a:xfrm>
          <a:off x="10528300" y="1008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135658</xdr:rowOff>
    </xdr:from>
    <xdr:to>
      <xdr:col>55</xdr:col>
      <xdr:colOff>88900</xdr:colOff>
      <xdr:row>58</xdr:row>
      <xdr:rowOff>135658</xdr:rowOff>
    </xdr:to>
    <xdr:cxnSp macro="">
      <xdr:nvCxnSpPr>
        <xdr:cNvPr id="338" name="直線コネクタ 337"/>
        <xdr:cNvCxnSpPr/>
      </xdr:nvCxnSpPr>
      <xdr:spPr>
        <a:xfrm>
          <a:off x="10388600" y="1007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157604</xdr:rowOff>
    </xdr:from>
    <xdr:ext cx="599010" cy="259045"/>
    <xdr:sp macro="" textlink="">
      <xdr:nvSpPr>
        <xdr:cNvPr id="339" name="農林水産業費最大値テキスト"/>
        <xdr:cNvSpPr txBox="1"/>
      </xdr:nvSpPr>
      <xdr:spPr>
        <a:xfrm>
          <a:off x="10528300" y="855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39477</xdr:rowOff>
    </xdr:from>
    <xdr:to>
      <xdr:col>55</xdr:col>
      <xdr:colOff>88900</xdr:colOff>
      <xdr:row>51</xdr:row>
      <xdr:rowOff>39477</xdr:rowOff>
    </xdr:to>
    <xdr:cxnSp macro="">
      <xdr:nvCxnSpPr>
        <xdr:cNvPr id="340" name="直線コネクタ 339"/>
        <xdr:cNvCxnSpPr/>
      </xdr:nvCxnSpPr>
      <xdr:spPr>
        <a:xfrm>
          <a:off x="10388600" y="878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90619</xdr:rowOff>
    </xdr:from>
    <xdr:to>
      <xdr:col>55</xdr:col>
      <xdr:colOff>0</xdr:colOff>
      <xdr:row>58</xdr:row>
      <xdr:rowOff>100543</xdr:rowOff>
    </xdr:to>
    <xdr:cxnSp macro="">
      <xdr:nvCxnSpPr>
        <xdr:cNvPr id="341" name="直線コネクタ 340"/>
        <xdr:cNvCxnSpPr/>
      </xdr:nvCxnSpPr>
      <xdr:spPr>
        <a:xfrm flipV="1">
          <a:off x="9639300" y="10034719"/>
          <a:ext cx="838200" cy="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164954</xdr:rowOff>
    </xdr:from>
    <xdr:ext cx="534377" cy="259045"/>
    <xdr:sp macro="" textlink="">
      <xdr:nvSpPr>
        <xdr:cNvPr id="342" name="農林水産業費平均値テキスト"/>
        <xdr:cNvSpPr txBox="1"/>
      </xdr:nvSpPr>
      <xdr:spPr>
        <a:xfrm>
          <a:off x="10528300" y="9766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142077</xdr:rowOff>
    </xdr:from>
    <xdr:to>
      <xdr:col>55</xdr:col>
      <xdr:colOff>50800</xdr:colOff>
      <xdr:row>58</xdr:row>
      <xdr:rowOff>72227</xdr:rowOff>
    </xdr:to>
    <xdr:sp macro="" textlink="">
      <xdr:nvSpPr>
        <xdr:cNvPr id="343" name="フローチャート: 判断 342"/>
        <xdr:cNvSpPr/>
      </xdr:nvSpPr>
      <xdr:spPr>
        <a:xfrm>
          <a:off x="10426700" y="991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100543</xdr:rowOff>
    </xdr:from>
    <xdr:to>
      <xdr:col>50</xdr:col>
      <xdr:colOff>114300</xdr:colOff>
      <xdr:row>58</xdr:row>
      <xdr:rowOff>100879</xdr:rowOff>
    </xdr:to>
    <xdr:cxnSp macro="">
      <xdr:nvCxnSpPr>
        <xdr:cNvPr id="344" name="直線コネクタ 343"/>
        <xdr:cNvCxnSpPr/>
      </xdr:nvCxnSpPr>
      <xdr:spPr>
        <a:xfrm flipV="1">
          <a:off x="8750300" y="10044643"/>
          <a:ext cx="889000" cy="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153470</xdr:rowOff>
    </xdr:from>
    <xdr:to>
      <xdr:col>50</xdr:col>
      <xdr:colOff>165100</xdr:colOff>
      <xdr:row>58</xdr:row>
      <xdr:rowOff>83620</xdr:rowOff>
    </xdr:to>
    <xdr:sp macro="" textlink="">
      <xdr:nvSpPr>
        <xdr:cNvPr id="345" name="フローチャート: 判断 344"/>
        <xdr:cNvSpPr/>
      </xdr:nvSpPr>
      <xdr:spPr>
        <a:xfrm>
          <a:off x="9588500" y="992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100147</xdr:rowOff>
    </xdr:from>
    <xdr:ext cx="534377" cy="259045"/>
    <xdr:sp macro="" textlink="">
      <xdr:nvSpPr>
        <xdr:cNvPr id="346" name="テキスト ボックス 345"/>
        <xdr:cNvSpPr txBox="1"/>
      </xdr:nvSpPr>
      <xdr:spPr>
        <a:xfrm>
          <a:off x="9372111" y="970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96096</xdr:rowOff>
    </xdr:from>
    <xdr:to>
      <xdr:col>45</xdr:col>
      <xdr:colOff>177800</xdr:colOff>
      <xdr:row>58</xdr:row>
      <xdr:rowOff>100879</xdr:rowOff>
    </xdr:to>
    <xdr:cxnSp macro="">
      <xdr:nvCxnSpPr>
        <xdr:cNvPr id="347" name="直線コネクタ 346"/>
        <xdr:cNvCxnSpPr/>
      </xdr:nvCxnSpPr>
      <xdr:spPr>
        <a:xfrm>
          <a:off x="7861300" y="10040196"/>
          <a:ext cx="889000" cy="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126960</xdr:rowOff>
    </xdr:from>
    <xdr:to>
      <xdr:col>46</xdr:col>
      <xdr:colOff>38100</xdr:colOff>
      <xdr:row>58</xdr:row>
      <xdr:rowOff>57110</xdr:rowOff>
    </xdr:to>
    <xdr:sp macro="" textlink="">
      <xdr:nvSpPr>
        <xdr:cNvPr id="348" name="フローチャート: 判断 347"/>
        <xdr:cNvSpPr/>
      </xdr:nvSpPr>
      <xdr:spPr>
        <a:xfrm>
          <a:off x="8699500" y="989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73637</xdr:rowOff>
    </xdr:from>
    <xdr:ext cx="534377" cy="259045"/>
    <xdr:sp macro="" textlink="">
      <xdr:nvSpPr>
        <xdr:cNvPr id="349" name="テキスト ボックス 348"/>
        <xdr:cNvSpPr txBox="1"/>
      </xdr:nvSpPr>
      <xdr:spPr>
        <a:xfrm>
          <a:off x="8483111" y="96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96096</xdr:rowOff>
    </xdr:from>
    <xdr:to>
      <xdr:col>41</xdr:col>
      <xdr:colOff>50800</xdr:colOff>
      <xdr:row>58</xdr:row>
      <xdr:rowOff>101435</xdr:rowOff>
    </xdr:to>
    <xdr:cxnSp macro="">
      <xdr:nvCxnSpPr>
        <xdr:cNvPr id="350" name="直線コネクタ 349"/>
        <xdr:cNvCxnSpPr/>
      </xdr:nvCxnSpPr>
      <xdr:spPr>
        <a:xfrm flipV="1">
          <a:off x="6972300" y="10040196"/>
          <a:ext cx="889000" cy="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139478</xdr:rowOff>
    </xdr:from>
    <xdr:to>
      <xdr:col>41</xdr:col>
      <xdr:colOff>101600</xdr:colOff>
      <xdr:row>58</xdr:row>
      <xdr:rowOff>69628</xdr:rowOff>
    </xdr:to>
    <xdr:sp macro="" textlink="">
      <xdr:nvSpPr>
        <xdr:cNvPr id="351" name="フローチャート: 判断 350"/>
        <xdr:cNvSpPr/>
      </xdr:nvSpPr>
      <xdr:spPr>
        <a:xfrm>
          <a:off x="78105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86155</xdr:rowOff>
    </xdr:from>
    <xdr:ext cx="534377" cy="259045"/>
    <xdr:sp macro="" textlink="">
      <xdr:nvSpPr>
        <xdr:cNvPr id="352" name="テキスト ボックス 351"/>
        <xdr:cNvSpPr txBox="1"/>
      </xdr:nvSpPr>
      <xdr:spPr>
        <a:xfrm>
          <a:off x="7594111" y="968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150064</xdr:rowOff>
    </xdr:from>
    <xdr:to>
      <xdr:col>36</xdr:col>
      <xdr:colOff>165100</xdr:colOff>
      <xdr:row>58</xdr:row>
      <xdr:rowOff>80214</xdr:rowOff>
    </xdr:to>
    <xdr:sp macro="" textlink="">
      <xdr:nvSpPr>
        <xdr:cNvPr id="353" name="フローチャート: 判断 352"/>
        <xdr:cNvSpPr/>
      </xdr:nvSpPr>
      <xdr:spPr>
        <a:xfrm>
          <a:off x="6921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96741</xdr:rowOff>
    </xdr:from>
    <xdr:ext cx="534377" cy="259045"/>
    <xdr:sp macro="" textlink="">
      <xdr:nvSpPr>
        <xdr:cNvPr id="354" name="テキスト ボックス 353"/>
        <xdr:cNvSpPr txBox="1"/>
      </xdr:nvSpPr>
      <xdr:spPr>
        <a:xfrm>
          <a:off x="6705111" y="969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39819</xdr:rowOff>
    </xdr:from>
    <xdr:to>
      <xdr:col>55</xdr:col>
      <xdr:colOff>50800</xdr:colOff>
      <xdr:row>58</xdr:row>
      <xdr:rowOff>141419</xdr:rowOff>
    </xdr:to>
    <xdr:sp macro="" textlink="">
      <xdr:nvSpPr>
        <xdr:cNvPr id="360" name="楕円 359"/>
        <xdr:cNvSpPr/>
      </xdr:nvSpPr>
      <xdr:spPr>
        <a:xfrm>
          <a:off x="10426700" y="998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126196</xdr:rowOff>
    </xdr:from>
    <xdr:ext cx="534377" cy="259045"/>
    <xdr:sp macro="" textlink="">
      <xdr:nvSpPr>
        <xdr:cNvPr id="361" name="農林水産業費該当値テキスト"/>
        <xdr:cNvSpPr txBox="1"/>
      </xdr:nvSpPr>
      <xdr:spPr>
        <a:xfrm>
          <a:off x="10528300" y="989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49743</xdr:rowOff>
    </xdr:from>
    <xdr:to>
      <xdr:col>50</xdr:col>
      <xdr:colOff>165100</xdr:colOff>
      <xdr:row>58</xdr:row>
      <xdr:rowOff>151343</xdr:rowOff>
    </xdr:to>
    <xdr:sp macro="" textlink="">
      <xdr:nvSpPr>
        <xdr:cNvPr id="362" name="楕円 361"/>
        <xdr:cNvSpPr/>
      </xdr:nvSpPr>
      <xdr:spPr>
        <a:xfrm>
          <a:off x="9588500" y="999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142470</xdr:rowOff>
    </xdr:from>
    <xdr:ext cx="534377" cy="259045"/>
    <xdr:sp macro="" textlink="">
      <xdr:nvSpPr>
        <xdr:cNvPr id="363" name="テキスト ボックス 362"/>
        <xdr:cNvSpPr txBox="1"/>
      </xdr:nvSpPr>
      <xdr:spPr>
        <a:xfrm>
          <a:off x="9372111" y="1008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50079</xdr:rowOff>
    </xdr:from>
    <xdr:to>
      <xdr:col>46</xdr:col>
      <xdr:colOff>38100</xdr:colOff>
      <xdr:row>58</xdr:row>
      <xdr:rowOff>151679</xdr:rowOff>
    </xdr:to>
    <xdr:sp macro="" textlink="">
      <xdr:nvSpPr>
        <xdr:cNvPr id="364" name="楕円 363"/>
        <xdr:cNvSpPr/>
      </xdr:nvSpPr>
      <xdr:spPr>
        <a:xfrm>
          <a:off x="8699500" y="999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142806</xdr:rowOff>
    </xdr:from>
    <xdr:ext cx="534377" cy="259045"/>
    <xdr:sp macro="" textlink="">
      <xdr:nvSpPr>
        <xdr:cNvPr id="365" name="テキスト ボックス 364"/>
        <xdr:cNvSpPr txBox="1"/>
      </xdr:nvSpPr>
      <xdr:spPr>
        <a:xfrm>
          <a:off x="8483111" y="1008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45296</xdr:rowOff>
    </xdr:from>
    <xdr:to>
      <xdr:col>41</xdr:col>
      <xdr:colOff>101600</xdr:colOff>
      <xdr:row>58</xdr:row>
      <xdr:rowOff>146896</xdr:rowOff>
    </xdr:to>
    <xdr:sp macro="" textlink="">
      <xdr:nvSpPr>
        <xdr:cNvPr id="366" name="楕円 365"/>
        <xdr:cNvSpPr/>
      </xdr:nvSpPr>
      <xdr:spPr>
        <a:xfrm>
          <a:off x="7810500" y="998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138023</xdr:rowOff>
    </xdr:from>
    <xdr:ext cx="534377" cy="259045"/>
    <xdr:sp macro="" textlink="">
      <xdr:nvSpPr>
        <xdr:cNvPr id="367" name="テキスト ボックス 366"/>
        <xdr:cNvSpPr txBox="1"/>
      </xdr:nvSpPr>
      <xdr:spPr>
        <a:xfrm>
          <a:off x="7594111" y="1008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50635</xdr:rowOff>
    </xdr:from>
    <xdr:to>
      <xdr:col>36</xdr:col>
      <xdr:colOff>165100</xdr:colOff>
      <xdr:row>58</xdr:row>
      <xdr:rowOff>152235</xdr:rowOff>
    </xdr:to>
    <xdr:sp macro="" textlink="">
      <xdr:nvSpPr>
        <xdr:cNvPr id="368" name="楕円 367"/>
        <xdr:cNvSpPr/>
      </xdr:nvSpPr>
      <xdr:spPr>
        <a:xfrm>
          <a:off x="6921500" y="999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143362</xdr:rowOff>
    </xdr:from>
    <xdr:ext cx="534377" cy="259045"/>
    <xdr:sp macro="" textlink="">
      <xdr:nvSpPr>
        <xdr:cNvPr id="369" name="テキスト ボックス 368"/>
        <xdr:cNvSpPr txBox="1"/>
      </xdr:nvSpPr>
      <xdr:spPr>
        <a:xfrm>
          <a:off x="6705111" y="1008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92519</xdr:rowOff>
    </xdr:from>
    <xdr:to>
      <xdr:col>54</xdr:col>
      <xdr:colOff>189865</xdr:colOff>
      <xdr:row>79</xdr:row>
      <xdr:rowOff>34607</xdr:rowOff>
    </xdr:to>
    <xdr:cxnSp macro="">
      <xdr:nvCxnSpPr>
        <xdr:cNvPr id="393" name="直線コネクタ 392"/>
        <xdr:cNvCxnSpPr/>
      </xdr:nvCxnSpPr>
      <xdr:spPr>
        <a:xfrm flipV="1">
          <a:off x="10475595" y="12094019"/>
          <a:ext cx="1270" cy="148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38434</xdr:rowOff>
    </xdr:from>
    <xdr:ext cx="378565" cy="259045"/>
    <xdr:sp macro="" textlink="">
      <xdr:nvSpPr>
        <xdr:cNvPr id="394" name="商工費最小値テキスト"/>
        <xdr:cNvSpPr txBox="1"/>
      </xdr:nvSpPr>
      <xdr:spPr>
        <a:xfrm>
          <a:off x="10528300" y="13582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34607</xdr:rowOff>
    </xdr:from>
    <xdr:to>
      <xdr:col>55</xdr:col>
      <xdr:colOff>88900</xdr:colOff>
      <xdr:row>79</xdr:row>
      <xdr:rowOff>34607</xdr:rowOff>
    </xdr:to>
    <xdr:cxnSp macro="">
      <xdr:nvCxnSpPr>
        <xdr:cNvPr id="395" name="直線コネクタ 394"/>
        <xdr:cNvCxnSpPr/>
      </xdr:nvCxnSpPr>
      <xdr:spPr>
        <a:xfrm>
          <a:off x="10388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39196</xdr:rowOff>
    </xdr:from>
    <xdr:ext cx="599010" cy="259045"/>
    <xdr:sp macro="" textlink="">
      <xdr:nvSpPr>
        <xdr:cNvPr id="396" name="商工費最大値テキスト"/>
        <xdr:cNvSpPr txBox="1"/>
      </xdr:nvSpPr>
      <xdr:spPr>
        <a:xfrm>
          <a:off x="10528300" y="1186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92519</xdr:rowOff>
    </xdr:from>
    <xdr:to>
      <xdr:col>55</xdr:col>
      <xdr:colOff>88900</xdr:colOff>
      <xdr:row>70</xdr:row>
      <xdr:rowOff>92519</xdr:rowOff>
    </xdr:to>
    <xdr:cxnSp macro="">
      <xdr:nvCxnSpPr>
        <xdr:cNvPr id="397" name="直線コネクタ 396"/>
        <xdr:cNvCxnSpPr/>
      </xdr:nvCxnSpPr>
      <xdr:spPr>
        <a:xfrm>
          <a:off x="10388600" y="1209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23127</xdr:rowOff>
    </xdr:from>
    <xdr:to>
      <xdr:col>55</xdr:col>
      <xdr:colOff>0</xdr:colOff>
      <xdr:row>77</xdr:row>
      <xdr:rowOff>85561</xdr:rowOff>
    </xdr:to>
    <xdr:cxnSp macro="">
      <xdr:nvCxnSpPr>
        <xdr:cNvPr id="398" name="直線コネクタ 397"/>
        <xdr:cNvCxnSpPr/>
      </xdr:nvCxnSpPr>
      <xdr:spPr>
        <a:xfrm>
          <a:off x="9639300" y="13224777"/>
          <a:ext cx="838200" cy="6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83735</xdr:rowOff>
    </xdr:from>
    <xdr:ext cx="534377" cy="259045"/>
    <xdr:sp macro="" textlink="">
      <xdr:nvSpPr>
        <xdr:cNvPr id="399" name="商工費平均値テキスト"/>
        <xdr:cNvSpPr txBox="1"/>
      </xdr:nvSpPr>
      <xdr:spPr>
        <a:xfrm>
          <a:off x="10528300" y="13285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105308</xdr:rowOff>
    </xdr:from>
    <xdr:to>
      <xdr:col>55</xdr:col>
      <xdr:colOff>50800</xdr:colOff>
      <xdr:row>78</xdr:row>
      <xdr:rowOff>35458</xdr:rowOff>
    </xdr:to>
    <xdr:sp macro="" textlink="">
      <xdr:nvSpPr>
        <xdr:cNvPr id="400" name="フローチャート: 判断 399"/>
        <xdr:cNvSpPr/>
      </xdr:nvSpPr>
      <xdr:spPr>
        <a:xfrm>
          <a:off x="10426700" y="1330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23127</xdr:rowOff>
    </xdr:from>
    <xdr:to>
      <xdr:col>50</xdr:col>
      <xdr:colOff>114300</xdr:colOff>
      <xdr:row>77</xdr:row>
      <xdr:rowOff>99771</xdr:rowOff>
    </xdr:to>
    <xdr:cxnSp macro="">
      <xdr:nvCxnSpPr>
        <xdr:cNvPr id="401" name="直線コネクタ 400"/>
        <xdr:cNvCxnSpPr/>
      </xdr:nvCxnSpPr>
      <xdr:spPr>
        <a:xfrm flipV="1">
          <a:off x="8750300" y="13224777"/>
          <a:ext cx="889000" cy="7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101791</xdr:rowOff>
    </xdr:from>
    <xdr:to>
      <xdr:col>50</xdr:col>
      <xdr:colOff>165100</xdr:colOff>
      <xdr:row>78</xdr:row>
      <xdr:rowOff>31941</xdr:rowOff>
    </xdr:to>
    <xdr:sp macro="" textlink="">
      <xdr:nvSpPr>
        <xdr:cNvPr id="402" name="フローチャート: 判断 401"/>
        <xdr:cNvSpPr/>
      </xdr:nvSpPr>
      <xdr:spPr>
        <a:xfrm>
          <a:off x="9588500" y="1330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23068</xdr:rowOff>
    </xdr:from>
    <xdr:ext cx="534377" cy="259045"/>
    <xdr:sp macro="" textlink="">
      <xdr:nvSpPr>
        <xdr:cNvPr id="403" name="テキスト ボックス 402"/>
        <xdr:cNvSpPr txBox="1"/>
      </xdr:nvSpPr>
      <xdr:spPr>
        <a:xfrm>
          <a:off x="9372111" y="1339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42063</xdr:rowOff>
    </xdr:from>
    <xdr:to>
      <xdr:col>45</xdr:col>
      <xdr:colOff>177800</xdr:colOff>
      <xdr:row>77</xdr:row>
      <xdr:rowOff>99771</xdr:rowOff>
    </xdr:to>
    <xdr:cxnSp macro="">
      <xdr:nvCxnSpPr>
        <xdr:cNvPr id="404" name="直線コネクタ 403"/>
        <xdr:cNvCxnSpPr/>
      </xdr:nvCxnSpPr>
      <xdr:spPr>
        <a:xfrm>
          <a:off x="7861300" y="13072263"/>
          <a:ext cx="889000" cy="229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66039</xdr:rowOff>
    </xdr:from>
    <xdr:to>
      <xdr:col>46</xdr:col>
      <xdr:colOff>38100</xdr:colOff>
      <xdr:row>77</xdr:row>
      <xdr:rowOff>167639</xdr:rowOff>
    </xdr:to>
    <xdr:sp macro="" textlink="">
      <xdr:nvSpPr>
        <xdr:cNvPr id="405" name="フローチャート: 判断 404"/>
        <xdr:cNvSpPr/>
      </xdr:nvSpPr>
      <xdr:spPr>
        <a:xfrm>
          <a:off x="8699500" y="1326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158766</xdr:rowOff>
    </xdr:from>
    <xdr:ext cx="534377" cy="259045"/>
    <xdr:sp macro="" textlink="">
      <xdr:nvSpPr>
        <xdr:cNvPr id="406" name="テキスト ボックス 405"/>
        <xdr:cNvSpPr txBox="1"/>
      </xdr:nvSpPr>
      <xdr:spPr>
        <a:xfrm>
          <a:off x="8483111" y="1336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42063</xdr:rowOff>
    </xdr:from>
    <xdr:to>
      <xdr:col>41</xdr:col>
      <xdr:colOff>50800</xdr:colOff>
      <xdr:row>76</xdr:row>
      <xdr:rowOff>167957</xdr:rowOff>
    </xdr:to>
    <xdr:cxnSp macro="">
      <xdr:nvCxnSpPr>
        <xdr:cNvPr id="407" name="直線コネクタ 406"/>
        <xdr:cNvCxnSpPr/>
      </xdr:nvCxnSpPr>
      <xdr:spPr>
        <a:xfrm flipV="1">
          <a:off x="6972300" y="13072263"/>
          <a:ext cx="889000" cy="12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107708</xdr:rowOff>
    </xdr:from>
    <xdr:to>
      <xdr:col>41</xdr:col>
      <xdr:colOff>101600</xdr:colOff>
      <xdr:row>78</xdr:row>
      <xdr:rowOff>37858</xdr:rowOff>
    </xdr:to>
    <xdr:sp macro="" textlink="">
      <xdr:nvSpPr>
        <xdr:cNvPr id="408" name="フローチャート: 判断 407"/>
        <xdr:cNvSpPr/>
      </xdr:nvSpPr>
      <xdr:spPr>
        <a:xfrm>
          <a:off x="7810500" y="133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28985</xdr:rowOff>
    </xdr:from>
    <xdr:ext cx="534377" cy="259045"/>
    <xdr:sp macro="" textlink="">
      <xdr:nvSpPr>
        <xdr:cNvPr id="409" name="テキスト ボックス 408"/>
        <xdr:cNvSpPr txBox="1"/>
      </xdr:nvSpPr>
      <xdr:spPr>
        <a:xfrm>
          <a:off x="7594111" y="1340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88812</xdr:rowOff>
    </xdr:from>
    <xdr:to>
      <xdr:col>36</xdr:col>
      <xdr:colOff>165100</xdr:colOff>
      <xdr:row>78</xdr:row>
      <xdr:rowOff>18962</xdr:rowOff>
    </xdr:to>
    <xdr:sp macro="" textlink="">
      <xdr:nvSpPr>
        <xdr:cNvPr id="410" name="フローチャート: 判断 409"/>
        <xdr:cNvSpPr/>
      </xdr:nvSpPr>
      <xdr:spPr>
        <a:xfrm>
          <a:off x="6921500" y="132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10089</xdr:rowOff>
    </xdr:from>
    <xdr:ext cx="534377" cy="259045"/>
    <xdr:sp macro="" textlink="">
      <xdr:nvSpPr>
        <xdr:cNvPr id="411" name="テキスト ボックス 410"/>
        <xdr:cNvSpPr txBox="1"/>
      </xdr:nvSpPr>
      <xdr:spPr>
        <a:xfrm>
          <a:off x="6705111" y="1338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34761</xdr:rowOff>
    </xdr:from>
    <xdr:to>
      <xdr:col>55</xdr:col>
      <xdr:colOff>50800</xdr:colOff>
      <xdr:row>77</xdr:row>
      <xdr:rowOff>136361</xdr:rowOff>
    </xdr:to>
    <xdr:sp macro="" textlink="">
      <xdr:nvSpPr>
        <xdr:cNvPr id="417" name="楕円 416"/>
        <xdr:cNvSpPr/>
      </xdr:nvSpPr>
      <xdr:spPr>
        <a:xfrm>
          <a:off x="10426700" y="1323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57638</xdr:rowOff>
    </xdr:from>
    <xdr:ext cx="534377" cy="259045"/>
    <xdr:sp macro="" textlink="">
      <xdr:nvSpPr>
        <xdr:cNvPr id="418" name="商工費該当値テキスト"/>
        <xdr:cNvSpPr txBox="1"/>
      </xdr:nvSpPr>
      <xdr:spPr>
        <a:xfrm>
          <a:off x="10528300" y="1308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143777</xdr:rowOff>
    </xdr:from>
    <xdr:to>
      <xdr:col>50</xdr:col>
      <xdr:colOff>165100</xdr:colOff>
      <xdr:row>77</xdr:row>
      <xdr:rowOff>73927</xdr:rowOff>
    </xdr:to>
    <xdr:sp macro="" textlink="">
      <xdr:nvSpPr>
        <xdr:cNvPr id="419" name="楕円 418"/>
        <xdr:cNvSpPr/>
      </xdr:nvSpPr>
      <xdr:spPr>
        <a:xfrm>
          <a:off x="9588500" y="131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90453</xdr:rowOff>
    </xdr:from>
    <xdr:ext cx="534377" cy="259045"/>
    <xdr:sp macro="" textlink="">
      <xdr:nvSpPr>
        <xdr:cNvPr id="420" name="テキスト ボックス 419"/>
        <xdr:cNvSpPr txBox="1"/>
      </xdr:nvSpPr>
      <xdr:spPr>
        <a:xfrm>
          <a:off x="9372111" y="1294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48971</xdr:rowOff>
    </xdr:from>
    <xdr:to>
      <xdr:col>46</xdr:col>
      <xdr:colOff>38100</xdr:colOff>
      <xdr:row>77</xdr:row>
      <xdr:rowOff>150571</xdr:rowOff>
    </xdr:to>
    <xdr:sp macro="" textlink="">
      <xdr:nvSpPr>
        <xdr:cNvPr id="421" name="楕円 420"/>
        <xdr:cNvSpPr/>
      </xdr:nvSpPr>
      <xdr:spPr>
        <a:xfrm>
          <a:off x="8699500" y="132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167098</xdr:rowOff>
    </xdr:from>
    <xdr:ext cx="534377" cy="259045"/>
    <xdr:sp macro="" textlink="">
      <xdr:nvSpPr>
        <xdr:cNvPr id="422" name="テキスト ボックス 421"/>
        <xdr:cNvSpPr txBox="1"/>
      </xdr:nvSpPr>
      <xdr:spPr>
        <a:xfrm>
          <a:off x="8483111" y="1302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162713</xdr:rowOff>
    </xdr:from>
    <xdr:to>
      <xdr:col>41</xdr:col>
      <xdr:colOff>101600</xdr:colOff>
      <xdr:row>76</xdr:row>
      <xdr:rowOff>92863</xdr:rowOff>
    </xdr:to>
    <xdr:sp macro="" textlink="">
      <xdr:nvSpPr>
        <xdr:cNvPr id="423" name="楕円 422"/>
        <xdr:cNvSpPr/>
      </xdr:nvSpPr>
      <xdr:spPr>
        <a:xfrm>
          <a:off x="7810500" y="1302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109390</xdr:rowOff>
    </xdr:from>
    <xdr:ext cx="534377" cy="259045"/>
    <xdr:sp macro="" textlink="">
      <xdr:nvSpPr>
        <xdr:cNvPr id="424" name="テキスト ボックス 423"/>
        <xdr:cNvSpPr txBox="1"/>
      </xdr:nvSpPr>
      <xdr:spPr>
        <a:xfrm>
          <a:off x="7594111" y="127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117157</xdr:rowOff>
    </xdr:from>
    <xdr:to>
      <xdr:col>36</xdr:col>
      <xdr:colOff>165100</xdr:colOff>
      <xdr:row>77</xdr:row>
      <xdr:rowOff>47307</xdr:rowOff>
    </xdr:to>
    <xdr:sp macro="" textlink="">
      <xdr:nvSpPr>
        <xdr:cNvPr id="425" name="楕円 424"/>
        <xdr:cNvSpPr/>
      </xdr:nvSpPr>
      <xdr:spPr>
        <a:xfrm>
          <a:off x="6921500" y="1314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63834</xdr:rowOff>
    </xdr:from>
    <xdr:ext cx="534377" cy="259045"/>
    <xdr:sp macro="" textlink="">
      <xdr:nvSpPr>
        <xdr:cNvPr id="426" name="テキスト ボックス 425"/>
        <xdr:cNvSpPr txBox="1"/>
      </xdr:nvSpPr>
      <xdr:spPr>
        <a:xfrm>
          <a:off x="6705111" y="1292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137933</xdr:rowOff>
    </xdr:from>
    <xdr:to>
      <xdr:col>54</xdr:col>
      <xdr:colOff>189865</xdr:colOff>
      <xdr:row>99</xdr:row>
      <xdr:rowOff>80756</xdr:rowOff>
    </xdr:to>
    <xdr:cxnSp macro="">
      <xdr:nvCxnSpPr>
        <xdr:cNvPr id="452" name="直線コネクタ 451"/>
        <xdr:cNvCxnSpPr/>
      </xdr:nvCxnSpPr>
      <xdr:spPr>
        <a:xfrm flipV="1">
          <a:off x="10475595" y="15568433"/>
          <a:ext cx="1270" cy="148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84583</xdr:rowOff>
    </xdr:from>
    <xdr:ext cx="534377" cy="259045"/>
    <xdr:sp macro="" textlink="">
      <xdr:nvSpPr>
        <xdr:cNvPr id="453" name="土木費最小値テキスト"/>
        <xdr:cNvSpPr txBox="1"/>
      </xdr:nvSpPr>
      <xdr:spPr>
        <a:xfrm>
          <a:off x="10528300" y="1705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80756</xdr:rowOff>
    </xdr:from>
    <xdr:to>
      <xdr:col>55</xdr:col>
      <xdr:colOff>88900</xdr:colOff>
      <xdr:row>99</xdr:row>
      <xdr:rowOff>80756</xdr:rowOff>
    </xdr:to>
    <xdr:cxnSp macro="">
      <xdr:nvCxnSpPr>
        <xdr:cNvPr id="454" name="直線コネクタ 453"/>
        <xdr:cNvCxnSpPr/>
      </xdr:nvCxnSpPr>
      <xdr:spPr>
        <a:xfrm>
          <a:off x="10388600" y="170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84610</xdr:rowOff>
    </xdr:from>
    <xdr:ext cx="690189" cy="259045"/>
    <xdr:sp macro="" textlink="">
      <xdr:nvSpPr>
        <xdr:cNvPr id="455" name="土木費最大値テキスト"/>
        <xdr:cNvSpPr txBox="1"/>
      </xdr:nvSpPr>
      <xdr:spPr>
        <a:xfrm>
          <a:off x="10528300" y="153436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1,381,623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137933</xdr:rowOff>
    </xdr:from>
    <xdr:to>
      <xdr:col>55</xdr:col>
      <xdr:colOff>88900</xdr:colOff>
      <xdr:row>90</xdr:row>
      <xdr:rowOff>137933</xdr:rowOff>
    </xdr:to>
    <xdr:cxnSp macro="">
      <xdr:nvCxnSpPr>
        <xdr:cNvPr id="456" name="直線コネクタ 455"/>
        <xdr:cNvCxnSpPr/>
      </xdr:nvCxnSpPr>
      <xdr:spPr>
        <a:xfrm>
          <a:off x="10388600" y="1556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33592</xdr:rowOff>
    </xdr:from>
    <xdr:to>
      <xdr:col>55</xdr:col>
      <xdr:colOff>0</xdr:colOff>
      <xdr:row>99</xdr:row>
      <xdr:rowOff>40269</xdr:rowOff>
    </xdr:to>
    <xdr:cxnSp macro="">
      <xdr:nvCxnSpPr>
        <xdr:cNvPr id="457" name="直線コネクタ 456"/>
        <xdr:cNvCxnSpPr/>
      </xdr:nvCxnSpPr>
      <xdr:spPr>
        <a:xfrm flipV="1">
          <a:off x="9639300" y="17007142"/>
          <a:ext cx="838200" cy="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146938</xdr:rowOff>
    </xdr:from>
    <xdr:ext cx="534377" cy="259045"/>
    <xdr:sp macro="" textlink="">
      <xdr:nvSpPr>
        <xdr:cNvPr id="458" name="土木費平均値テキスト"/>
        <xdr:cNvSpPr txBox="1"/>
      </xdr:nvSpPr>
      <xdr:spPr>
        <a:xfrm>
          <a:off x="10528300" y="16777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124061</xdr:rowOff>
    </xdr:from>
    <xdr:to>
      <xdr:col>55</xdr:col>
      <xdr:colOff>50800</xdr:colOff>
      <xdr:row>99</xdr:row>
      <xdr:rowOff>54211</xdr:rowOff>
    </xdr:to>
    <xdr:sp macro="" textlink="">
      <xdr:nvSpPr>
        <xdr:cNvPr id="459" name="フローチャート: 判断 458"/>
        <xdr:cNvSpPr/>
      </xdr:nvSpPr>
      <xdr:spPr>
        <a:xfrm>
          <a:off x="104267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40103</xdr:rowOff>
    </xdr:from>
    <xdr:to>
      <xdr:col>50</xdr:col>
      <xdr:colOff>114300</xdr:colOff>
      <xdr:row>99</xdr:row>
      <xdr:rowOff>40269</xdr:rowOff>
    </xdr:to>
    <xdr:cxnSp macro="">
      <xdr:nvCxnSpPr>
        <xdr:cNvPr id="460" name="直線コネクタ 459"/>
        <xdr:cNvCxnSpPr/>
      </xdr:nvCxnSpPr>
      <xdr:spPr>
        <a:xfrm>
          <a:off x="8750300" y="17013653"/>
          <a:ext cx="889000" cy="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115748</xdr:rowOff>
    </xdr:from>
    <xdr:to>
      <xdr:col>50</xdr:col>
      <xdr:colOff>165100</xdr:colOff>
      <xdr:row>99</xdr:row>
      <xdr:rowOff>45898</xdr:rowOff>
    </xdr:to>
    <xdr:sp macro="" textlink="">
      <xdr:nvSpPr>
        <xdr:cNvPr id="461" name="フローチャート: 判断 460"/>
        <xdr:cNvSpPr/>
      </xdr:nvSpPr>
      <xdr:spPr>
        <a:xfrm>
          <a:off x="9588500" y="169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62425</xdr:rowOff>
    </xdr:from>
    <xdr:ext cx="534377" cy="259045"/>
    <xdr:sp macro="" textlink="">
      <xdr:nvSpPr>
        <xdr:cNvPr id="462" name="テキスト ボックス 461"/>
        <xdr:cNvSpPr txBox="1"/>
      </xdr:nvSpPr>
      <xdr:spPr>
        <a:xfrm>
          <a:off x="9372111" y="1669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39430</xdr:rowOff>
    </xdr:from>
    <xdr:to>
      <xdr:col>45</xdr:col>
      <xdr:colOff>177800</xdr:colOff>
      <xdr:row>99</xdr:row>
      <xdr:rowOff>40103</xdr:rowOff>
    </xdr:to>
    <xdr:cxnSp macro="">
      <xdr:nvCxnSpPr>
        <xdr:cNvPr id="463" name="直線コネクタ 462"/>
        <xdr:cNvCxnSpPr/>
      </xdr:nvCxnSpPr>
      <xdr:spPr>
        <a:xfrm>
          <a:off x="7861300" y="17012980"/>
          <a:ext cx="889000" cy="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134066</xdr:rowOff>
    </xdr:from>
    <xdr:to>
      <xdr:col>46</xdr:col>
      <xdr:colOff>38100</xdr:colOff>
      <xdr:row>99</xdr:row>
      <xdr:rowOff>64216</xdr:rowOff>
    </xdr:to>
    <xdr:sp macro="" textlink="">
      <xdr:nvSpPr>
        <xdr:cNvPr id="464" name="フローチャート: 判断 463"/>
        <xdr:cNvSpPr/>
      </xdr:nvSpPr>
      <xdr:spPr>
        <a:xfrm>
          <a:off x="8699500" y="1693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80743</xdr:rowOff>
    </xdr:from>
    <xdr:ext cx="534377" cy="259045"/>
    <xdr:sp macro="" textlink="">
      <xdr:nvSpPr>
        <xdr:cNvPr id="465" name="テキスト ボックス 464"/>
        <xdr:cNvSpPr txBox="1"/>
      </xdr:nvSpPr>
      <xdr:spPr>
        <a:xfrm>
          <a:off x="8483111" y="1671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39430</xdr:rowOff>
    </xdr:from>
    <xdr:to>
      <xdr:col>41</xdr:col>
      <xdr:colOff>50800</xdr:colOff>
      <xdr:row>99</xdr:row>
      <xdr:rowOff>40622</xdr:rowOff>
    </xdr:to>
    <xdr:cxnSp macro="">
      <xdr:nvCxnSpPr>
        <xdr:cNvPr id="466" name="直線コネクタ 465"/>
        <xdr:cNvCxnSpPr/>
      </xdr:nvCxnSpPr>
      <xdr:spPr>
        <a:xfrm flipV="1">
          <a:off x="6972300" y="17012980"/>
          <a:ext cx="889000" cy="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123585</xdr:rowOff>
    </xdr:from>
    <xdr:to>
      <xdr:col>41</xdr:col>
      <xdr:colOff>101600</xdr:colOff>
      <xdr:row>99</xdr:row>
      <xdr:rowOff>53735</xdr:rowOff>
    </xdr:to>
    <xdr:sp macro="" textlink="">
      <xdr:nvSpPr>
        <xdr:cNvPr id="467" name="フローチャート: 判断 466"/>
        <xdr:cNvSpPr/>
      </xdr:nvSpPr>
      <xdr:spPr>
        <a:xfrm>
          <a:off x="7810500" y="16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70262</xdr:rowOff>
    </xdr:from>
    <xdr:ext cx="534377" cy="259045"/>
    <xdr:sp macro="" textlink="">
      <xdr:nvSpPr>
        <xdr:cNvPr id="468" name="テキスト ボックス 467"/>
        <xdr:cNvSpPr txBox="1"/>
      </xdr:nvSpPr>
      <xdr:spPr>
        <a:xfrm>
          <a:off x="7594111" y="1670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121766</xdr:rowOff>
    </xdr:from>
    <xdr:to>
      <xdr:col>36</xdr:col>
      <xdr:colOff>165100</xdr:colOff>
      <xdr:row>99</xdr:row>
      <xdr:rowOff>51916</xdr:rowOff>
    </xdr:to>
    <xdr:sp macro="" textlink="">
      <xdr:nvSpPr>
        <xdr:cNvPr id="469" name="フローチャート: 判断 468"/>
        <xdr:cNvSpPr/>
      </xdr:nvSpPr>
      <xdr:spPr>
        <a:xfrm>
          <a:off x="6921500" y="16923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68443</xdr:rowOff>
    </xdr:from>
    <xdr:ext cx="534377" cy="259045"/>
    <xdr:sp macro="" textlink="">
      <xdr:nvSpPr>
        <xdr:cNvPr id="470" name="テキスト ボックス 469"/>
        <xdr:cNvSpPr txBox="1"/>
      </xdr:nvSpPr>
      <xdr:spPr>
        <a:xfrm>
          <a:off x="6705111" y="1669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154242</xdr:rowOff>
    </xdr:from>
    <xdr:to>
      <xdr:col>55</xdr:col>
      <xdr:colOff>50800</xdr:colOff>
      <xdr:row>99</xdr:row>
      <xdr:rowOff>84392</xdr:rowOff>
    </xdr:to>
    <xdr:sp macro="" textlink="">
      <xdr:nvSpPr>
        <xdr:cNvPr id="476" name="楕円 475"/>
        <xdr:cNvSpPr/>
      </xdr:nvSpPr>
      <xdr:spPr>
        <a:xfrm>
          <a:off x="10426700" y="1695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102488</xdr:rowOff>
    </xdr:from>
    <xdr:ext cx="534377" cy="259045"/>
    <xdr:sp macro="" textlink="">
      <xdr:nvSpPr>
        <xdr:cNvPr id="477" name="土木費該当値テキスト"/>
        <xdr:cNvSpPr txBox="1"/>
      </xdr:nvSpPr>
      <xdr:spPr>
        <a:xfrm>
          <a:off x="10528300" y="1690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160919</xdr:rowOff>
    </xdr:from>
    <xdr:to>
      <xdr:col>50</xdr:col>
      <xdr:colOff>165100</xdr:colOff>
      <xdr:row>99</xdr:row>
      <xdr:rowOff>91069</xdr:rowOff>
    </xdr:to>
    <xdr:sp macro="" textlink="">
      <xdr:nvSpPr>
        <xdr:cNvPr id="478" name="楕円 477"/>
        <xdr:cNvSpPr/>
      </xdr:nvSpPr>
      <xdr:spPr>
        <a:xfrm>
          <a:off x="9588500" y="1696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82196</xdr:rowOff>
    </xdr:from>
    <xdr:ext cx="534377" cy="259045"/>
    <xdr:sp macro="" textlink="">
      <xdr:nvSpPr>
        <xdr:cNvPr id="479" name="テキスト ボックス 478"/>
        <xdr:cNvSpPr txBox="1"/>
      </xdr:nvSpPr>
      <xdr:spPr>
        <a:xfrm>
          <a:off x="9372111" y="1705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160753</xdr:rowOff>
    </xdr:from>
    <xdr:to>
      <xdr:col>46</xdr:col>
      <xdr:colOff>38100</xdr:colOff>
      <xdr:row>99</xdr:row>
      <xdr:rowOff>90903</xdr:rowOff>
    </xdr:to>
    <xdr:sp macro="" textlink="">
      <xdr:nvSpPr>
        <xdr:cNvPr id="480" name="楕円 479"/>
        <xdr:cNvSpPr/>
      </xdr:nvSpPr>
      <xdr:spPr>
        <a:xfrm>
          <a:off x="8699500" y="1696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82030</xdr:rowOff>
    </xdr:from>
    <xdr:ext cx="534377" cy="259045"/>
    <xdr:sp macro="" textlink="">
      <xdr:nvSpPr>
        <xdr:cNvPr id="481" name="テキスト ボックス 480"/>
        <xdr:cNvSpPr txBox="1"/>
      </xdr:nvSpPr>
      <xdr:spPr>
        <a:xfrm>
          <a:off x="8483111" y="1705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160080</xdr:rowOff>
    </xdr:from>
    <xdr:to>
      <xdr:col>41</xdr:col>
      <xdr:colOff>101600</xdr:colOff>
      <xdr:row>99</xdr:row>
      <xdr:rowOff>90230</xdr:rowOff>
    </xdr:to>
    <xdr:sp macro="" textlink="">
      <xdr:nvSpPr>
        <xdr:cNvPr id="482" name="楕円 481"/>
        <xdr:cNvSpPr/>
      </xdr:nvSpPr>
      <xdr:spPr>
        <a:xfrm>
          <a:off x="7810500" y="1696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81357</xdr:rowOff>
    </xdr:from>
    <xdr:ext cx="534377" cy="259045"/>
    <xdr:sp macro="" textlink="">
      <xdr:nvSpPr>
        <xdr:cNvPr id="483" name="テキスト ボックス 482"/>
        <xdr:cNvSpPr txBox="1"/>
      </xdr:nvSpPr>
      <xdr:spPr>
        <a:xfrm>
          <a:off x="7594111" y="1705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161272</xdr:rowOff>
    </xdr:from>
    <xdr:to>
      <xdr:col>36</xdr:col>
      <xdr:colOff>165100</xdr:colOff>
      <xdr:row>99</xdr:row>
      <xdr:rowOff>91422</xdr:rowOff>
    </xdr:to>
    <xdr:sp macro="" textlink="">
      <xdr:nvSpPr>
        <xdr:cNvPr id="484" name="楕円 483"/>
        <xdr:cNvSpPr/>
      </xdr:nvSpPr>
      <xdr:spPr>
        <a:xfrm>
          <a:off x="6921500" y="1696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82549</xdr:rowOff>
    </xdr:from>
    <xdr:ext cx="534377" cy="259045"/>
    <xdr:sp macro="" textlink="">
      <xdr:nvSpPr>
        <xdr:cNvPr id="485" name="テキスト ボックス 484"/>
        <xdr:cNvSpPr txBox="1"/>
      </xdr:nvSpPr>
      <xdr:spPr>
        <a:xfrm>
          <a:off x="6705111" y="1705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136184</xdr:rowOff>
    </xdr:from>
    <xdr:to>
      <xdr:col>85</xdr:col>
      <xdr:colOff>126364</xdr:colOff>
      <xdr:row>38</xdr:row>
      <xdr:rowOff>67920</xdr:rowOff>
    </xdr:to>
    <xdr:cxnSp macro="">
      <xdr:nvCxnSpPr>
        <xdr:cNvPr id="507" name="直線コネクタ 506"/>
        <xdr:cNvCxnSpPr/>
      </xdr:nvCxnSpPr>
      <xdr:spPr>
        <a:xfrm flipV="1">
          <a:off x="16317595" y="5451134"/>
          <a:ext cx="1269" cy="1131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71747</xdr:rowOff>
    </xdr:from>
    <xdr:ext cx="534377" cy="259045"/>
    <xdr:sp macro="" textlink="">
      <xdr:nvSpPr>
        <xdr:cNvPr id="508" name="消防費最小値テキスト"/>
        <xdr:cNvSpPr txBox="1"/>
      </xdr:nvSpPr>
      <xdr:spPr>
        <a:xfrm>
          <a:off x="16370300" y="658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67920</xdr:rowOff>
    </xdr:from>
    <xdr:to>
      <xdr:col>86</xdr:col>
      <xdr:colOff>25400</xdr:colOff>
      <xdr:row>38</xdr:row>
      <xdr:rowOff>67920</xdr:rowOff>
    </xdr:to>
    <xdr:cxnSp macro="">
      <xdr:nvCxnSpPr>
        <xdr:cNvPr id="509" name="直線コネクタ 508"/>
        <xdr:cNvCxnSpPr/>
      </xdr:nvCxnSpPr>
      <xdr:spPr>
        <a:xfrm>
          <a:off x="16230600" y="658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82861</xdr:rowOff>
    </xdr:from>
    <xdr:ext cx="599010" cy="259045"/>
    <xdr:sp macro="" textlink="">
      <xdr:nvSpPr>
        <xdr:cNvPr id="510" name="消防費最大値テキスト"/>
        <xdr:cNvSpPr txBox="1"/>
      </xdr:nvSpPr>
      <xdr:spPr>
        <a:xfrm>
          <a:off x="16370300" y="522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136184</xdr:rowOff>
    </xdr:from>
    <xdr:to>
      <xdr:col>86</xdr:col>
      <xdr:colOff>25400</xdr:colOff>
      <xdr:row>31</xdr:row>
      <xdr:rowOff>136184</xdr:rowOff>
    </xdr:to>
    <xdr:cxnSp macro="">
      <xdr:nvCxnSpPr>
        <xdr:cNvPr id="511" name="直線コネクタ 510"/>
        <xdr:cNvCxnSpPr/>
      </xdr:nvCxnSpPr>
      <xdr:spPr>
        <a:xfrm>
          <a:off x="16230600" y="545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32075</xdr:rowOff>
    </xdr:from>
    <xdr:to>
      <xdr:col>85</xdr:col>
      <xdr:colOff>127000</xdr:colOff>
      <xdr:row>38</xdr:row>
      <xdr:rowOff>37918</xdr:rowOff>
    </xdr:to>
    <xdr:cxnSp macro="">
      <xdr:nvCxnSpPr>
        <xdr:cNvPr id="512" name="直線コネクタ 511"/>
        <xdr:cNvCxnSpPr/>
      </xdr:nvCxnSpPr>
      <xdr:spPr>
        <a:xfrm>
          <a:off x="15481300" y="6547175"/>
          <a:ext cx="838200" cy="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120523</xdr:rowOff>
    </xdr:from>
    <xdr:ext cx="534377" cy="259045"/>
    <xdr:sp macro="" textlink="">
      <xdr:nvSpPr>
        <xdr:cNvPr id="513" name="消防費平均値テキスト"/>
        <xdr:cNvSpPr txBox="1"/>
      </xdr:nvSpPr>
      <xdr:spPr>
        <a:xfrm>
          <a:off x="16370300" y="6292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97646</xdr:rowOff>
    </xdr:from>
    <xdr:to>
      <xdr:col>85</xdr:col>
      <xdr:colOff>177800</xdr:colOff>
      <xdr:row>38</xdr:row>
      <xdr:rowOff>27797</xdr:rowOff>
    </xdr:to>
    <xdr:sp macro="" textlink="">
      <xdr:nvSpPr>
        <xdr:cNvPr id="514" name="フローチャート: 判断 513"/>
        <xdr:cNvSpPr/>
      </xdr:nvSpPr>
      <xdr:spPr>
        <a:xfrm>
          <a:off x="162687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32075</xdr:rowOff>
    </xdr:from>
    <xdr:to>
      <xdr:col>81</xdr:col>
      <xdr:colOff>50800</xdr:colOff>
      <xdr:row>38</xdr:row>
      <xdr:rowOff>48662</xdr:rowOff>
    </xdr:to>
    <xdr:cxnSp macro="">
      <xdr:nvCxnSpPr>
        <xdr:cNvPr id="515" name="直線コネクタ 514"/>
        <xdr:cNvCxnSpPr/>
      </xdr:nvCxnSpPr>
      <xdr:spPr>
        <a:xfrm flipV="1">
          <a:off x="14592300" y="6547175"/>
          <a:ext cx="889000" cy="1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113017</xdr:rowOff>
    </xdr:from>
    <xdr:to>
      <xdr:col>81</xdr:col>
      <xdr:colOff>101600</xdr:colOff>
      <xdr:row>38</xdr:row>
      <xdr:rowOff>43167</xdr:rowOff>
    </xdr:to>
    <xdr:sp macro="" textlink="">
      <xdr:nvSpPr>
        <xdr:cNvPr id="516" name="フローチャート: 判断 515"/>
        <xdr:cNvSpPr/>
      </xdr:nvSpPr>
      <xdr:spPr>
        <a:xfrm>
          <a:off x="15430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59694</xdr:rowOff>
    </xdr:from>
    <xdr:ext cx="534377" cy="259045"/>
    <xdr:sp macro="" textlink="">
      <xdr:nvSpPr>
        <xdr:cNvPr id="517" name="テキスト ボックス 516"/>
        <xdr:cNvSpPr txBox="1"/>
      </xdr:nvSpPr>
      <xdr:spPr>
        <a:xfrm>
          <a:off x="15214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48662</xdr:rowOff>
    </xdr:from>
    <xdr:to>
      <xdr:col>76</xdr:col>
      <xdr:colOff>114300</xdr:colOff>
      <xdr:row>38</xdr:row>
      <xdr:rowOff>49394</xdr:rowOff>
    </xdr:to>
    <xdr:cxnSp macro="">
      <xdr:nvCxnSpPr>
        <xdr:cNvPr id="518" name="直線コネクタ 517"/>
        <xdr:cNvCxnSpPr/>
      </xdr:nvCxnSpPr>
      <xdr:spPr>
        <a:xfrm flipV="1">
          <a:off x="13703300" y="6563762"/>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108427</xdr:rowOff>
    </xdr:from>
    <xdr:to>
      <xdr:col>76</xdr:col>
      <xdr:colOff>165100</xdr:colOff>
      <xdr:row>38</xdr:row>
      <xdr:rowOff>38577</xdr:rowOff>
    </xdr:to>
    <xdr:sp macro="" textlink="">
      <xdr:nvSpPr>
        <xdr:cNvPr id="519" name="フローチャート: 判断 518"/>
        <xdr:cNvSpPr/>
      </xdr:nvSpPr>
      <xdr:spPr>
        <a:xfrm>
          <a:off x="14541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55104</xdr:rowOff>
    </xdr:from>
    <xdr:ext cx="534377" cy="259045"/>
    <xdr:sp macro="" textlink="">
      <xdr:nvSpPr>
        <xdr:cNvPr id="520" name="テキスト ボックス 519"/>
        <xdr:cNvSpPr txBox="1"/>
      </xdr:nvSpPr>
      <xdr:spPr>
        <a:xfrm>
          <a:off x="14325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43912</xdr:rowOff>
    </xdr:from>
    <xdr:to>
      <xdr:col>71</xdr:col>
      <xdr:colOff>177800</xdr:colOff>
      <xdr:row>38</xdr:row>
      <xdr:rowOff>49394</xdr:rowOff>
    </xdr:to>
    <xdr:cxnSp macro="">
      <xdr:nvCxnSpPr>
        <xdr:cNvPr id="521" name="直線コネクタ 520"/>
        <xdr:cNvCxnSpPr/>
      </xdr:nvCxnSpPr>
      <xdr:spPr>
        <a:xfrm>
          <a:off x="12814300" y="6559012"/>
          <a:ext cx="889000" cy="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94016</xdr:rowOff>
    </xdr:from>
    <xdr:to>
      <xdr:col>72</xdr:col>
      <xdr:colOff>38100</xdr:colOff>
      <xdr:row>38</xdr:row>
      <xdr:rowOff>24166</xdr:rowOff>
    </xdr:to>
    <xdr:sp macro="" textlink="">
      <xdr:nvSpPr>
        <xdr:cNvPr id="522" name="フローチャート: 判断 521"/>
        <xdr:cNvSpPr/>
      </xdr:nvSpPr>
      <xdr:spPr>
        <a:xfrm>
          <a:off x="13652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40693</xdr:rowOff>
    </xdr:from>
    <xdr:ext cx="534377" cy="259045"/>
    <xdr:sp macro="" textlink="">
      <xdr:nvSpPr>
        <xdr:cNvPr id="523" name="テキスト ボックス 522"/>
        <xdr:cNvSpPr txBox="1"/>
      </xdr:nvSpPr>
      <xdr:spPr>
        <a:xfrm>
          <a:off x="13436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116862</xdr:rowOff>
    </xdr:from>
    <xdr:to>
      <xdr:col>67</xdr:col>
      <xdr:colOff>101600</xdr:colOff>
      <xdr:row>38</xdr:row>
      <xdr:rowOff>47013</xdr:rowOff>
    </xdr:to>
    <xdr:sp macro="" textlink="">
      <xdr:nvSpPr>
        <xdr:cNvPr id="524" name="フローチャート: 判断 523"/>
        <xdr:cNvSpPr/>
      </xdr:nvSpPr>
      <xdr:spPr>
        <a:xfrm>
          <a:off x="12763500" y="64605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63539</xdr:rowOff>
    </xdr:from>
    <xdr:ext cx="534377" cy="259045"/>
    <xdr:sp macro="" textlink="">
      <xdr:nvSpPr>
        <xdr:cNvPr id="525" name="テキスト ボックス 524"/>
        <xdr:cNvSpPr txBox="1"/>
      </xdr:nvSpPr>
      <xdr:spPr>
        <a:xfrm>
          <a:off x="12547111" y="623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158568</xdr:rowOff>
    </xdr:from>
    <xdr:to>
      <xdr:col>85</xdr:col>
      <xdr:colOff>177800</xdr:colOff>
      <xdr:row>38</xdr:row>
      <xdr:rowOff>88719</xdr:rowOff>
    </xdr:to>
    <xdr:sp macro="" textlink="">
      <xdr:nvSpPr>
        <xdr:cNvPr id="531" name="楕円 530"/>
        <xdr:cNvSpPr/>
      </xdr:nvSpPr>
      <xdr:spPr>
        <a:xfrm>
          <a:off x="16268700" y="65022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76073</xdr:rowOff>
    </xdr:from>
    <xdr:ext cx="534377" cy="259045"/>
    <xdr:sp macro="" textlink="">
      <xdr:nvSpPr>
        <xdr:cNvPr id="532" name="消防費該当値テキスト"/>
        <xdr:cNvSpPr txBox="1"/>
      </xdr:nvSpPr>
      <xdr:spPr>
        <a:xfrm>
          <a:off x="16370300" y="641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152725</xdr:rowOff>
    </xdr:from>
    <xdr:to>
      <xdr:col>81</xdr:col>
      <xdr:colOff>101600</xdr:colOff>
      <xdr:row>38</xdr:row>
      <xdr:rowOff>82876</xdr:rowOff>
    </xdr:to>
    <xdr:sp macro="" textlink="">
      <xdr:nvSpPr>
        <xdr:cNvPr id="533" name="楕円 532"/>
        <xdr:cNvSpPr/>
      </xdr:nvSpPr>
      <xdr:spPr>
        <a:xfrm>
          <a:off x="15430500" y="649637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74002</xdr:rowOff>
    </xdr:from>
    <xdr:ext cx="534377" cy="259045"/>
    <xdr:sp macro="" textlink="">
      <xdr:nvSpPr>
        <xdr:cNvPr id="534" name="テキスト ボックス 533"/>
        <xdr:cNvSpPr txBox="1"/>
      </xdr:nvSpPr>
      <xdr:spPr>
        <a:xfrm>
          <a:off x="15214111" y="658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169312</xdr:rowOff>
    </xdr:from>
    <xdr:to>
      <xdr:col>76</xdr:col>
      <xdr:colOff>165100</xdr:colOff>
      <xdr:row>38</xdr:row>
      <xdr:rowOff>99462</xdr:rowOff>
    </xdr:to>
    <xdr:sp macro="" textlink="">
      <xdr:nvSpPr>
        <xdr:cNvPr id="535" name="楕円 534"/>
        <xdr:cNvSpPr/>
      </xdr:nvSpPr>
      <xdr:spPr>
        <a:xfrm>
          <a:off x="14541500" y="651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90589</xdr:rowOff>
    </xdr:from>
    <xdr:ext cx="534377" cy="259045"/>
    <xdr:sp macro="" textlink="">
      <xdr:nvSpPr>
        <xdr:cNvPr id="536" name="テキスト ボックス 535"/>
        <xdr:cNvSpPr txBox="1"/>
      </xdr:nvSpPr>
      <xdr:spPr>
        <a:xfrm>
          <a:off x="14325111" y="660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170044</xdr:rowOff>
    </xdr:from>
    <xdr:to>
      <xdr:col>72</xdr:col>
      <xdr:colOff>38100</xdr:colOff>
      <xdr:row>38</xdr:row>
      <xdr:rowOff>100194</xdr:rowOff>
    </xdr:to>
    <xdr:sp macro="" textlink="">
      <xdr:nvSpPr>
        <xdr:cNvPr id="537" name="楕円 536"/>
        <xdr:cNvSpPr/>
      </xdr:nvSpPr>
      <xdr:spPr>
        <a:xfrm>
          <a:off x="13652500" y="651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91321</xdr:rowOff>
    </xdr:from>
    <xdr:ext cx="534377" cy="259045"/>
    <xdr:sp macro="" textlink="">
      <xdr:nvSpPr>
        <xdr:cNvPr id="538" name="テキスト ボックス 537"/>
        <xdr:cNvSpPr txBox="1"/>
      </xdr:nvSpPr>
      <xdr:spPr>
        <a:xfrm>
          <a:off x="13436111" y="660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164562</xdr:rowOff>
    </xdr:from>
    <xdr:to>
      <xdr:col>67</xdr:col>
      <xdr:colOff>101600</xdr:colOff>
      <xdr:row>38</xdr:row>
      <xdr:rowOff>94712</xdr:rowOff>
    </xdr:to>
    <xdr:sp macro="" textlink="">
      <xdr:nvSpPr>
        <xdr:cNvPr id="539" name="楕円 538"/>
        <xdr:cNvSpPr/>
      </xdr:nvSpPr>
      <xdr:spPr>
        <a:xfrm>
          <a:off x="12763500" y="650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85839</xdr:rowOff>
    </xdr:from>
    <xdr:ext cx="534377" cy="259045"/>
    <xdr:sp macro="" textlink="">
      <xdr:nvSpPr>
        <xdr:cNvPr id="540" name="テキスト ボックス 539"/>
        <xdr:cNvSpPr txBox="1"/>
      </xdr:nvSpPr>
      <xdr:spPr>
        <a:xfrm>
          <a:off x="12547111" y="660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4" name="テキスト ボックス 553"/>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6" name="テキスト ボックス 555"/>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8" name="テキスト ボックス 55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52176</xdr:rowOff>
    </xdr:from>
    <xdr:to>
      <xdr:col>85</xdr:col>
      <xdr:colOff>126364</xdr:colOff>
      <xdr:row>58</xdr:row>
      <xdr:rowOff>135141</xdr:rowOff>
    </xdr:to>
    <xdr:cxnSp macro="">
      <xdr:nvCxnSpPr>
        <xdr:cNvPr id="566" name="直線コネクタ 565"/>
        <xdr:cNvCxnSpPr/>
      </xdr:nvCxnSpPr>
      <xdr:spPr>
        <a:xfrm flipV="1">
          <a:off x="16317595" y="8624676"/>
          <a:ext cx="1269" cy="145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138968</xdr:rowOff>
    </xdr:from>
    <xdr:ext cx="534377" cy="259045"/>
    <xdr:sp macro="" textlink="">
      <xdr:nvSpPr>
        <xdr:cNvPr id="567" name="教育費最小値テキスト"/>
        <xdr:cNvSpPr txBox="1"/>
      </xdr:nvSpPr>
      <xdr:spPr>
        <a:xfrm>
          <a:off x="16370300" y="100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135141</xdr:rowOff>
    </xdr:from>
    <xdr:to>
      <xdr:col>86</xdr:col>
      <xdr:colOff>25400</xdr:colOff>
      <xdr:row>58</xdr:row>
      <xdr:rowOff>135141</xdr:rowOff>
    </xdr:to>
    <xdr:cxnSp macro="">
      <xdr:nvCxnSpPr>
        <xdr:cNvPr id="568" name="直線コネクタ 567"/>
        <xdr:cNvCxnSpPr/>
      </xdr:nvCxnSpPr>
      <xdr:spPr>
        <a:xfrm>
          <a:off x="16230600" y="1007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170303</xdr:rowOff>
    </xdr:from>
    <xdr:ext cx="599010" cy="259045"/>
    <xdr:sp macro="" textlink="">
      <xdr:nvSpPr>
        <xdr:cNvPr id="569" name="教育費最大値テキスト"/>
        <xdr:cNvSpPr txBox="1"/>
      </xdr:nvSpPr>
      <xdr:spPr>
        <a:xfrm>
          <a:off x="16370300" y="839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52176</xdr:rowOff>
    </xdr:from>
    <xdr:to>
      <xdr:col>86</xdr:col>
      <xdr:colOff>25400</xdr:colOff>
      <xdr:row>50</xdr:row>
      <xdr:rowOff>52176</xdr:rowOff>
    </xdr:to>
    <xdr:cxnSp macro="">
      <xdr:nvCxnSpPr>
        <xdr:cNvPr id="570" name="直線コネクタ 569"/>
        <xdr:cNvCxnSpPr/>
      </xdr:nvCxnSpPr>
      <xdr:spPr>
        <a:xfrm>
          <a:off x="16230600" y="862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130037</xdr:rowOff>
    </xdr:from>
    <xdr:to>
      <xdr:col>85</xdr:col>
      <xdr:colOff>127000</xdr:colOff>
      <xdr:row>58</xdr:row>
      <xdr:rowOff>76789</xdr:rowOff>
    </xdr:to>
    <xdr:cxnSp macro="">
      <xdr:nvCxnSpPr>
        <xdr:cNvPr id="571" name="直線コネクタ 570"/>
        <xdr:cNvCxnSpPr/>
      </xdr:nvCxnSpPr>
      <xdr:spPr>
        <a:xfrm flipV="1">
          <a:off x="15481300" y="9902687"/>
          <a:ext cx="838200" cy="11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129522</xdr:rowOff>
    </xdr:from>
    <xdr:ext cx="534377" cy="259045"/>
    <xdr:sp macro="" textlink="">
      <xdr:nvSpPr>
        <xdr:cNvPr id="572" name="教育費平均値テキスト"/>
        <xdr:cNvSpPr txBox="1"/>
      </xdr:nvSpPr>
      <xdr:spPr>
        <a:xfrm>
          <a:off x="16370300" y="9902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151095</xdr:rowOff>
    </xdr:from>
    <xdr:to>
      <xdr:col>85</xdr:col>
      <xdr:colOff>177800</xdr:colOff>
      <xdr:row>58</xdr:row>
      <xdr:rowOff>81245</xdr:rowOff>
    </xdr:to>
    <xdr:sp macro="" textlink="">
      <xdr:nvSpPr>
        <xdr:cNvPr id="573" name="フローチャート: 判断 572"/>
        <xdr:cNvSpPr/>
      </xdr:nvSpPr>
      <xdr:spPr>
        <a:xfrm>
          <a:off x="16268700" y="992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76789</xdr:rowOff>
    </xdr:from>
    <xdr:to>
      <xdr:col>81</xdr:col>
      <xdr:colOff>50800</xdr:colOff>
      <xdr:row>58</xdr:row>
      <xdr:rowOff>93569</xdr:rowOff>
    </xdr:to>
    <xdr:cxnSp macro="">
      <xdr:nvCxnSpPr>
        <xdr:cNvPr id="574" name="直線コネクタ 573"/>
        <xdr:cNvCxnSpPr/>
      </xdr:nvCxnSpPr>
      <xdr:spPr>
        <a:xfrm flipV="1">
          <a:off x="14592300" y="10020889"/>
          <a:ext cx="889000" cy="1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932</xdr:rowOff>
    </xdr:from>
    <xdr:to>
      <xdr:col>81</xdr:col>
      <xdr:colOff>101600</xdr:colOff>
      <xdr:row>58</xdr:row>
      <xdr:rowOff>102532</xdr:rowOff>
    </xdr:to>
    <xdr:sp macro="" textlink="">
      <xdr:nvSpPr>
        <xdr:cNvPr id="575" name="フローチャート: 判断 574"/>
        <xdr:cNvSpPr/>
      </xdr:nvSpPr>
      <xdr:spPr>
        <a:xfrm>
          <a:off x="15430500" y="99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119059</xdr:rowOff>
    </xdr:from>
    <xdr:ext cx="534377" cy="259045"/>
    <xdr:sp macro="" textlink="">
      <xdr:nvSpPr>
        <xdr:cNvPr id="576" name="テキスト ボックス 575"/>
        <xdr:cNvSpPr txBox="1"/>
      </xdr:nvSpPr>
      <xdr:spPr>
        <a:xfrm>
          <a:off x="15214111" y="972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93569</xdr:rowOff>
    </xdr:from>
    <xdr:to>
      <xdr:col>76</xdr:col>
      <xdr:colOff>114300</xdr:colOff>
      <xdr:row>58</xdr:row>
      <xdr:rowOff>95126</xdr:rowOff>
    </xdr:to>
    <xdr:cxnSp macro="">
      <xdr:nvCxnSpPr>
        <xdr:cNvPr id="577" name="直線コネクタ 576"/>
        <xdr:cNvCxnSpPr/>
      </xdr:nvCxnSpPr>
      <xdr:spPr>
        <a:xfrm flipV="1">
          <a:off x="13703300" y="10037669"/>
          <a:ext cx="889000" cy="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154162</xdr:rowOff>
    </xdr:from>
    <xdr:to>
      <xdr:col>76</xdr:col>
      <xdr:colOff>165100</xdr:colOff>
      <xdr:row>58</xdr:row>
      <xdr:rowOff>84312</xdr:rowOff>
    </xdr:to>
    <xdr:sp macro="" textlink="">
      <xdr:nvSpPr>
        <xdr:cNvPr id="578" name="フローチャート: 判断 577"/>
        <xdr:cNvSpPr/>
      </xdr:nvSpPr>
      <xdr:spPr>
        <a:xfrm>
          <a:off x="14541500" y="992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100839</xdr:rowOff>
    </xdr:from>
    <xdr:ext cx="534377" cy="259045"/>
    <xdr:sp macro="" textlink="">
      <xdr:nvSpPr>
        <xdr:cNvPr id="579" name="テキスト ボックス 578"/>
        <xdr:cNvSpPr txBox="1"/>
      </xdr:nvSpPr>
      <xdr:spPr>
        <a:xfrm>
          <a:off x="14325111" y="970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46902</xdr:rowOff>
    </xdr:from>
    <xdr:to>
      <xdr:col>71</xdr:col>
      <xdr:colOff>177800</xdr:colOff>
      <xdr:row>58</xdr:row>
      <xdr:rowOff>95126</xdr:rowOff>
    </xdr:to>
    <xdr:cxnSp macro="">
      <xdr:nvCxnSpPr>
        <xdr:cNvPr id="580" name="直線コネクタ 579"/>
        <xdr:cNvCxnSpPr/>
      </xdr:nvCxnSpPr>
      <xdr:spPr>
        <a:xfrm>
          <a:off x="12814300" y="9991002"/>
          <a:ext cx="889000" cy="4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135303</xdr:rowOff>
    </xdr:from>
    <xdr:to>
      <xdr:col>72</xdr:col>
      <xdr:colOff>38100</xdr:colOff>
      <xdr:row>58</xdr:row>
      <xdr:rowOff>65453</xdr:rowOff>
    </xdr:to>
    <xdr:sp macro="" textlink="">
      <xdr:nvSpPr>
        <xdr:cNvPr id="581" name="フローチャート: 判断 580"/>
        <xdr:cNvSpPr/>
      </xdr:nvSpPr>
      <xdr:spPr>
        <a:xfrm>
          <a:off x="13652500" y="990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81980</xdr:rowOff>
    </xdr:from>
    <xdr:ext cx="534377" cy="259045"/>
    <xdr:sp macro="" textlink="">
      <xdr:nvSpPr>
        <xdr:cNvPr id="582" name="テキスト ボックス 581"/>
        <xdr:cNvSpPr txBox="1"/>
      </xdr:nvSpPr>
      <xdr:spPr>
        <a:xfrm>
          <a:off x="13436111" y="968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152584</xdr:rowOff>
    </xdr:from>
    <xdr:to>
      <xdr:col>67</xdr:col>
      <xdr:colOff>101600</xdr:colOff>
      <xdr:row>58</xdr:row>
      <xdr:rowOff>82734</xdr:rowOff>
    </xdr:to>
    <xdr:sp macro="" textlink="">
      <xdr:nvSpPr>
        <xdr:cNvPr id="583" name="フローチャート: 判断 582"/>
        <xdr:cNvSpPr/>
      </xdr:nvSpPr>
      <xdr:spPr>
        <a:xfrm>
          <a:off x="12763500" y="99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99261</xdr:rowOff>
    </xdr:from>
    <xdr:ext cx="534377" cy="259045"/>
    <xdr:sp macro="" textlink="">
      <xdr:nvSpPr>
        <xdr:cNvPr id="584" name="テキスト ボックス 583"/>
        <xdr:cNvSpPr txBox="1"/>
      </xdr:nvSpPr>
      <xdr:spPr>
        <a:xfrm>
          <a:off x="12547111" y="970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79237</xdr:rowOff>
    </xdr:from>
    <xdr:to>
      <xdr:col>85</xdr:col>
      <xdr:colOff>177800</xdr:colOff>
      <xdr:row>58</xdr:row>
      <xdr:rowOff>9387</xdr:rowOff>
    </xdr:to>
    <xdr:sp macro="" textlink="">
      <xdr:nvSpPr>
        <xdr:cNvPr id="590" name="楕円 589"/>
        <xdr:cNvSpPr/>
      </xdr:nvSpPr>
      <xdr:spPr>
        <a:xfrm>
          <a:off x="16268700" y="985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102114</xdr:rowOff>
    </xdr:from>
    <xdr:ext cx="534377" cy="259045"/>
    <xdr:sp macro="" textlink="">
      <xdr:nvSpPr>
        <xdr:cNvPr id="591" name="教育費該当値テキスト"/>
        <xdr:cNvSpPr txBox="1"/>
      </xdr:nvSpPr>
      <xdr:spPr>
        <a:xfrm>
          <a:off x="16370300" y="970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25989</xdr:rowOff>
    </xdr:from>
    <xdr:to>
      <xdr:col>81</xdr:col>
      <xdr:colOff>101600</xdr:colOff>
      <xdr:row>58</xdr:row>
      <xdr:rowOff>127589</xdr:rowOff>
    </xdr:to>
    <xdr:sp macro="" textlink="">
      <xdr:nvSpPr>
        <xdr:cNvPr id="592" name="楕円 591"/>
        <xdr:cNvSpPr/>
      </xdr:nvSpPr>
      <xdr:spPr>
        <a:xfrm>
          <a:off x="15430500" y="997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118716</xdr:rowOff>
    </xdr:from>
    <xdr:ext cx="534377" cy="259045"/>
    <xdr:sp macro="" textlink="">
      <xdr:nvSpPr>
        <xdr:cNvPr id="593" name="テキスト ボックス 592"/>
        <xdr:cNvSpPr txBox="1"/>
      </xdr:nvSpPr>
      <xdr:spPr>
        <a:xfrm>
          <a:off x="15214111" y="1006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42769</xdr:rowOff>
    </xdr:from>
    <xdr:to>
      <xdr:col>76</xdr:col>
      <xdr:colOff>165100</xdr:colOff>
      <xdr:row>58</xdr:row>
      <xdr:rowOff>144369</xdr:rowOff>
    </xdr:to>
    <xdr:sp macro="" textlink="">
      <xdr:nvSpPr>
        <xdr:cNvPr id="594" name="楕円 593"/>
        <xdr:cNvSpPr/>
      </xdr:nvSpPr>
      <xdr:spPr>
        <a:xfrm>
          <a:off x="14541500" y="998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135496</xdr:rowOff>
    </xdr:from>
    <xdr:ext cx="534377" cy="259045"/>
    <xdr:sp macro="" textlink="">
      <xdr:nvSpPr>
        <xdr:cNvPr id="595" name="テキスト ボックス 594"/>
        <xdr:cNvSpPr txBox="1"/>
      </xdr:nvSpPr>
      <xdr:spPr>
        <a:xfrm>
          <a:off x="14325111" y="1007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44326</xdr:rowOff>
    </xdr:from>
    <xdr:to>
      <xdr:col>72</xdr:col>
      <xdr:colOff>38100</xdr:colOff>
      <xdr:row>58</xdr:row>
      <xdr:rowOff>145926</xdr:rowOff>
    </xdr:to>
    <xdr:sp macro="" textlink="">
      <xdr:nvSpPr>
        <xdr:cNvPr id="596" name="楕円 595"/>
        <xdr:cNvSpPr/>
      </xdr:nvSpPr>
      <xdr:spPr>
        <a:xfrm>
          <a:off x="13652500" y="998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137053</xdr:rowOff>
    </xdr:from>
    <xdr:ext cx="534377" cy="259045"/>
    <xdr:sp macro="" textlink="">
      <xdr:nvSpPr>
        <xdr:cNvPr id="597" name="テキスト ボックス 596"/>
        <xdr:cNvSpPr txBox="1"/>
      </xdr:nvSpPr>
      <xdr:spPr>
        <a:xfrm>
          <a:off x="13436111" y="1008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167552</xdr:rowOff>
    </xdr:from>
    <xdr:to>
      <xdr:col>67</xdr:col>
      <xdr:colOff>101600</xdr:colOff>
      <xdr:row>58</xdr:row>
      <xdr:rowOff>97702</xdr:rowOff>
    </xdr:to>
    <xdr:sp macro="" textlink="">
      <xdr:nvSpPr>
        <xdr:cNvPr id="598" name="楕円 597"/>
        <xdr:cNvSpPr/>
      </xdr:nvSpPr>
      <xdr:spPr>
        <a:xfrm>
          <a:off x="12763500" y="994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88829</xdr:rowOff>
    </xdr:from>
    <xdr:ext cx="534377" cy="259045"/>
    <xdr:sp macro="" textlink="">
      <xdr:nvSpPr>
        <xdr:cNvPr id="599" name="テキスト ボックス 598"/>
        <xdr:cNvSpPr txBox="1"/>
      </xdr:nvSpPr>
      <xdr:spPr>
        <a:xfrm>
          <a:off x="12547111" y="1003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25048</xdr:rowOff>
    </xdr:from>
    <xdr:to>
      <xdr:col>85</xdr:col>
      <xdr:colOff>126364</xdr:colOff>
      <xdr:row>78</xdr:row>
      <xdr:rowOff>139700</xdr:rowOff>
    </xdr:to>
    <xdr:cxnSp macro="">
      <xdr:nvCxnSpPr>
        <xdr:cNvPr id="621" name="直線コネクタ 620"/>
        <xdr:cNvCxnSpPr/>
      </xdr:nvCxnSpPr>
      <xdr:spPr>
        <a:xfrm flipV="1">
          <a:off x="16317595" y="12369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154272</xdr:rowOff>
    </xdr:from>
    <xdr:ext cx="249299" cy="259045"/>
    <xdr:sp macro="" textlink="">
      <xdr:nvSpPr>
        <xdr:cNvPr id="622" name="災害復旧費最小値テキスト"/>
        <xdr:cNvSpPr txBox="1"/>
      </xdr:nvSpPr>
      <xdr:spPr>
        <a:xfrm>
          <a:off x="16370300" y="13527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143175</xdr:rowOff>
    </xdr:from>
    <xdr:ext cx="599010" cy="259045"/>
    <xdr:sp macro="" textlink="">
      <xdr:nvSpPr>
        <xdr:cNvPr id="624" name="災害復旧費最大値テキスト"/>
        <xdr:cNvSpPr txBox="1"/>
      </xdr:nvSpPr>
      <xdr:spPr>
        <a:xfrm>
          <a:off x="16370300" y="1214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250,077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25048</xdr:rowOff>
    </xdr:from>
    <xdr:to>
      <xdr:col>86</xdr:col>
      <xdr:colOff>25400</xdr:colOff>
      <xdr:row>72</xdr:row>
      <xdr:rowOff>25048</xdr:rowOff>
    </xdr:to>
    <xdr:cxnSp macro="">
      <xdr:nvCxnSpPr>
        <xdr:cNvPr id="625" name="直線コネクタ 624"/>
        <xdr:cNvCxnSpPr/>
      </xdr:nvCxnSpPr>
      <xdr:spPr>
        <a:xfrm>
          <a:off x="16230600" y="123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59689</xdr:rowOff>
    </xdr:from>
    <xdr:to>
      <xdr:col>85</xdr:col>
      <xdr:colOff>127000</xdr:colOff>
      <xdr:row>78</xdr:row>
      <xdr:rowOff>130139</xdr:rowOff>
    </xdr:to>
    <xdr:cxnSp macro="">
      <xdr:nvCxnSpPr>
        <xdr:cNvPr id="626" name="直線コネクタ 625"/>
        <xdr:cNvCxnSpPr/>
      </xdr:nvCxnSpPr>
      <xdr:spPr>
        <a:xfrm>
          <a:off x="15481300" y="13432789"/>
          <a:ext cx="838200" cy="7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71722</xdr:rowOff>
    </xdr:from>
    <xdr:ext cx="469744" cy="259045"/>
    <xdr:sp macro="" textlink="">
      <xdr:nvSpPr>
        <xdr:cNvPr id="627" name="災害復旧費平均値テキスト"/>
        <xdr:cNvSpPr txBox="1"/>
      </xdr:nvSpPr>
      <xdr:spPr>
        <a:xfrm>
          <a:off x="16370300" y="1327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48845</xdr:rowOff>
    </xdr:from>
    <xdr:to>
      <xdr:col>85</xdr:col>
      <xdr:colOff>177800</xdr:colOff>
      <xdr:row>78</xdr:row>
      <xdr:rowOff>150445</xdr:rowOff>
    </xdr:to>
    <xdr:sp macro="" textlink="">
      <xdr:nvSpPr>
        <xdr:cNvPr id="628" name="フローチャート: 判断 627"/>
        <xdr:cNvSpPr/>
      </xdr:nvSpPr>
      <xdr:spPr>
        <a:xfrm>
          <a:off x="162687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59689</xdr:rowOff>
    </xdr:from>
    <xdr:to>
      <xdr:col>81</xdr:col>
      <xdr:colOff>50800</xdr:colOff>
      <xdr:row>78</xdr:row>
      <xdr:rowOff>128279</xdr:rowOff>
    </xdr:to>
    <xdr:cxnSp macro="">
      <xdr:nvCxnSpPr>
        <xdr:cNvPr id="629" name="直線コネクタ 628"/>
        <xdr:cNvCxnSpPr/>
      </xdr:nvCxnSpPr>
      <xdr:spPr>
        <a:xfrm flipV="1">
          <a:off x="14592300" y="13432789"/>
          <a:ext cx="889000" cy="6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44410</xdr:rowOff>
    </xdr:from>
    <xdr:to>
      <xdr:col>81</xdr:col>
      <xdr:colOff>101600</xdr:colOff>
      <xdr:row>78</xdr:row>
      <xdr:rowOff>146010</xdr:rowOff>
    </xdr:to>
    <xdr:sp macro="" textlink="">
      <xdr:nvSpPr>
        <xdr:cNvPr id="630" name="フローチャート: 判断 629"/>
        <xdr:cNvSpPr/>
      </xdr:nvSpPr>
      <xdr:spPr>
        <a:xfrm>
          <a:off x="15430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137137</xdr:rowOff>
    </xdr:from>
    <xdr:ext cx="469744" cy="259045"/>
    <xdr:sp macro="" textlink="">
      <xdr:nvSpPr>
        <xdr:cNvPr id="631" name="テキスト ボックス 630"/>
        <xdr:cNvSpPr txBox="1"/>
      </xdr:nvSpPr>
      <xdr:spPr>
        <a:xfrm>
          <a:off x="15246428" y="1351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128279</xdr:rowOff>
    </xdr:from>
    <xdr:to>
      <xdr:col>76</xdr:col>
      <xdr:colOff>114300</xdr:colOff>
      <xdr:row>78</xdr:row>
      <xdr:rowOff>139700</xdr:rowOff>
    </xdr:to>
    <xdr:cxnSp macro="">
      <xdr:nvCxnSpPr>
        <xdr:cNvPr id="632" name="直線コネクタ 631"/>
        <xdr:cNvCxnSpPr/>
      </xdr:nvCxnSpPr>
      <xdr:spPr>
        <a:xfrm flipV="1">
          <a:off x="13703300" y="13501379"/>
          <a:ext cx="889000" cy="1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44382</xdr:rowOff>
    </xdr:from>
    <xdr:to>
      <xdr:col>76</xdr:col>
      <xdr:colOff>165100</xdr:colOff>
      <xdr:row>78</xdr:row>
      <xdr:rowOff>145982</xdr:rowOff>
    </xdr:to>
    <xdr:sp macro="" textlink="">
      <xdr:nvSpPr>
        <xdr:cNvPr id="633" name="フローチャート: 判断 632"/>
        <xdr:cNvSpPr/>
      </xdr:nvSpPr>
      <xdr:spPr>
        <a:xfrm>
          <a:off x="14541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162509</xdr:rowOff>
    </xdr:from>
    <xdr:ext cx="469744" cy="259045"/>
    <xdr:sp macro="" textlink="">
      <xdr:nvSpPr>
        <xdr:cNvPr id="634" name="テキスト ボックス 633"/>
        <xdr:cNvSpPr txBox="1"/>
      </xdr:nvSpPr>
      <xdr:spPr>
        <a:xfrm>
          <a:off x="14357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117887</xdr:rowOff>
    </xdr:from>
    <xdr:to>
      <xdr:col>71</xdr:col>
      <xdr:colOff>177800</xdr:colOff>
      <xdr:row>78</xdr:row>
      <xdr:rowOff>139700</xdr:rowOff>
    </xdr:to>
    <xdr:cxnSp macro="">
      <xdr:nvCxnSpPr>
        <xdr:cNvPr id="635" name="直線コネクタ 634"/>
        <xdr:cNvCxnSpPr/>
      </xdr:nvCxnSpPr>
      <xdr:spPr>
        <a:xfrm>
          <a:off x="12814300" y="13490987"/>
          <a:ext cx="889000" cy="2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46797</xdr:rowOff>
    </xdr:from>
    <xdr:to>
      <xdr:col>72</xdr:col>
      <xdr:colOff>38100</xdr:colOff>
      <xdr:row>78</xdr:row>
      <xdr:rowOff>148397</xdr:rowOff>
    </xdr:to>
    <xdr:sp macro="" textlink="">
      <xdr:nvSpPr>
        <xdr:cNvPr id="636" name="フローチャート: 判断 635"/>
        <xdr:cNvSpPr/>
      </xdr:nvSpPr>
      <xdr:spPr>
        <a:xfrm>
          <a:off x="13652500" y="1341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164924</xdr:rowOff>
    </xdr:from>
    <xdr:ext cx="469744" cy="259045"/>
    <xdr:sp macro="" textlink="">
      <xdr:nvSpPr>
        <xdr:cNvPr id="637" name="テキスト ボックス 636"/>
        <xdr:cNvSpPr txBox="1"/>
      </xdr:nvSpPr>
      <xdr:spPr>
        <a:xfrm>
          <a:off x="13468428" y="1319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59593</xdr:rowOff>
    </xdr:from>
    <xdr:to>
      <xdr:col>67</xdr:col>
      <xdr:colOff>101600</xdr:colOff>
      <xdr:row>78</xdr:row>
      <xdr:rowOff>161193</xdr:rowOff>
    </xdr:to>
    <xdr:sp macro="" textlink="">
      <xdr:nvSpPr>
        <xdr:cNvPr id="638" name="フローチャート: 判断 637"/>
        <xdr:cNvSpPr/>
      </xdr:nvSpPr>
      <xdr:spPr>
        <a:xfrm>
          <a:off x="12763500" y="134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6270</xdr:rowOff>
    </xdr:from>
    <xdr:ext cx="469744" cy="259045"/>
    <xdr:sp macro="" textlink="">
      <xdr:nvSpPr>
        <xdr:cNvPr id="639" name="テキスト ボックス 638"/>
        <xdr:cNvSpPr txBox="1"/>
      </xdr:nvSpPr>
      <xdr:spPr>
        <a:xfrm>
          <a:off x="12579428" y="1320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79339</xdr:rowOff>
    </xdr:from>
    <xdr:to>
      <xdr:col>85</xdr:col>
      <xdr:colOff>177800</xdr:colOff>
      <xdr:row>79</xdr:row>
      <xdr:rowOff>9489</xdr:rowOff>
    </xdr:to>
    <xdr:sp macro="" textlink="">
      <xdr:nvSpPr>
        <xdr:cNvPr id="645" name="楕円 644"/>
        <xdr:cNvSpPr/>
      </xdr:nvSpPr>
      <xdr:spPr>
        <a:xfrm>
          <a:off x="16268700" y="134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27271</xdr:rowOff>
    </xdr:from>
    <xdr:ext cx="469744" cy="259045"/>
    <xdr:sp macro="" textlink="">
      <xdr:nvSpPr>
        <xdr:cNvPr id="646" name="災害復旧費該当値テキスト"/>
        <xdr:cNvSpPr txBox="1"/>
      </xdr:nvSpPr>
      <xdr:spPr>
        <a:xfrm>
          <a:off x="16370300" y="1340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8889</xdr:rowOff>
    </xdr:from>
    <xdr:to>
      <xdr:col>81</xdr:col>
      <xdr:colOff>101600</xdr:colOff>
      <xdr:row>78</xdr:row>
      <xdr:rowOff>110489</xdr:rowOff>
    </xdr:to>
    <xdr:sp macro="" textlink="">
      <xdr:nvSpPr>
        <xdr:cNvPr id="647" name="楕円 646"/>
        <xdr:cNvSpPr/>
      </xdr:nvSpPr>
      <xdr:spPr>
        <a:xfrm>
          <a:off x="15430500" y="1338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127016</xdr:rowOff>
    </xdr:from>
    <xdr:ext cx="534377" cy="259045"/>
    <xdr:sp macro="" textlink="">
      <xdr:nvSpPr>
        <xdr:cNvPr id="648" name="テキスト ボックス 647"/>
        <xdr:cNvSpPr txBox="1"/>
      </xdr:nvSpPr>
      <xdr:spPr>
        <a:xfrm>
          <a:off x="15214111" y="1315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77479</xdr:rowOff>
    </xdr:from>
    <xdr:to>
      <xdr:col>76</xdr:col>
      <xdr:colOff>165100</xdr:colOff>
      <xdr:row>79</xdr:row>
      <xdr:rowOff>7629</xdr:rowOff>
    </xdr:to>
    <xdr:sp macro="" textlink="">
      <xdr:nvSpPr>
        <xdr:cNvPr id="649" name="楕円 648"/>
        <xdr:cNvSpPr/>
      </xdr:nvSpPr>
      <xdr:spPr>
        <a:xfrm>
          <a:off x="14541500" y="1345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170206</xdr:rowOff>
    </xdr:from>
    <xdr:ext cx="469744" cy="259045"/>
    <xdr:sp macro="" textlink="">
      <xdr:nvSpPr>
        <xdr:cNvPr id="650" name="テキスト ボックス 649"/>
        <xdr:cNvSpPr txBox="1"/>
      </xdr:nvSpPr>
      <xdr:spPr>
        <a:xfrm>
          <a:off x="14357428" y="1354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1" name="楕円 650"/>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2" name="テキスト ボックス 651"/>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67087</xdr:rowOff>
    </xdr:from>
    <xdr:to>
      <xdr:col>67</xdr:col>
      <xdr:colOff>101600</xdr:colOff>
      <xdr:row>78</xdr:row>
      <xdr:rowOff>168687</xdr:rowOff>
    </xdr:to>
    <xdr:sp macro="" textlink="">
      <xdr:nvSpPr>
        <xdr:cNvPr id="653" name="楕円 652"/>
        <xdr:cNvSpPr/>
      </xdr:nvSpPr>
      <xdr:spPr>
        <a:xfrm>
          <a:off x="12763500" y="1344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159814</xdr:rowOff>
    </xdr:from>
    <xdr:ext cx="469744" cy="259045"/>
    <xdr:sp macro="" textlink="">
      <xdr:nvSpPr>
        <xdr:cNvPr id="654" name="テキスト ボックス 653"/>
        <xdr:cNvSpPr txBox="1"/>
      </xdr:nvSpPr>
      <xdr:spPr>
        <a:xfrm>
          <a:off x="12579428" y="13532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90323</xdr:rowOff>
    </xdr:from>
    <xdr:to>
      <xdr:col>85</xdr:col>
      <xdr:colOff>126364</xdr:colOff>
      <xdr:row>98</xdr:row>
      <xdr:rowOff>109826</xdr:rowOff>
    </xdr:to>
    <xdr:cxnSp macro="">
      <xdr:nvCxnSpPr>
        <xdr:cNvPr id="676" name="直線コネクタ 675"/>
        <xdr:cNvCxnSpPr/>
      </xdr:nvCxnSpPr>
      <xdr:spPr>
        <a:xfrm flipV="1">
          <a:off x="16317595" y="15863723"/>
          <a:ext cx="1269" cy="1048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113653</xdr:rowOff>
    </xdr:from>
    <xdr:ext cx="469744" cy="259045"/>
    <xdr:sp macro="" textlink="">
      <xdr:nvSpPr>
        <xdr:cNvPr id="677" name="公債費最小値テキスト"/>
        <xdr:cNvSpPr txBox="1"/>
      </xdr:nvSpPr>
      <xdr:spPr>
        <a:xfrm>
          <a:off x="16370300" y="1691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109826</xdr:rowOff>
    </xdr:from>
    <xdr:to>
      <xdr:col>86</xdr:col>
      <xdr:colOff>25400</xdr:colOff>
      <xdr:row>98</xdr:row>
      <xdr:rowOff>109826</xdr:rowOff>
    </xdr:to>
    <xdr:cxnSp macro="">
      <xdr:nvCxnSpPr>
        <xdr:cNvPr id="678" name="直線コネクタ 677"/>
        <xdr:cNvCxnSpPr/>
      </xdr:nvCxnSpPr>
      <xdr:spPr>
        <a:xfrm>
          <a:off x="16230600" y="1691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37000</xdr:rowOff>
    </xdr:from>
    <xdr:ext cx="599010" cy="259045"/>
    <xdr:sp macro="" textlink="">
      <xdr:nvSpPr>
        <xdr:cNvPr id="679" name="公債費最大値テキスト"/>
        <xdr:cNvSpPr txBox="1"/>
      </xdr:nvSpPr>
      <xdr:spPr>
        <a:xfrm>
          <a:off x="16370300" y="156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90323</xdr:rowOff>
    </xdr:from>
    <xdr:to>
      <xdr:col>86</xdr:col>
      <xdr:colOff>25400</xdr:colOff>
      <xdr:row>92</xdr:row>
      <xdr:rowOff>90323</xdr:rowOff>
    </xdr:to>
    <xdr:cxnSp macro="">
      <xdr:nvCxnSpPr>
        <xdr:cNvPr id="680" name="直線コネクタ 679"/>
        <xdr:cNvCxnSpPr/>
      </xdr:nvCxnSpPr>
      <xdr:spPr>
        <a:xfrm>
          <a:off x="16230600" y="158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80941</xdr:rowOff>
    </xdr:from>
    <xdr:to>
      <xdr:col>85</xdr:col>
      <xdr:colOff>127000</xdr:colOff>
      <xdr:row>97</xdr:row>
      <xdr:rowOff>85609</xdr:rowOff>
    </xdr:to>
    <xdr:cxnSp macro="">
      <xdr:nvCxnSpPr>
        <xdr:cNvPr id="681" name="直線コネクタ 680"/>
        <xdr:cNvCxnSpPr/>
      </xdr:nvCxnSpPr>
      <xdr:spPr>
        <a:xfrm>
          <a:off x="15481300" y="16711591"/>
          <a:ext cx="838200" cy="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111366</xdr:rowOff>
    </xdr:from>
    <xdr:ext cx="534377" cy="259045"/>
    <xdr:sp macro="" textlink="">
      <xdr:nvSpPr>
        <xdr:cNvPr id="682" name="公債費平均値テキスト"/>
        <xdr:cNvSpPr txBox="1"/>
      </xdr:nvSpPr>
      <xdr:spPr>
        <a:xfrm>
          <a:off x="16370300" y="1639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88489</xdr:rowOff>
    </xdr:from>
    <xdr:to>
      <xdr:col>85</xdr:col>
      <xdr:colOff>177800</xdr:colOff>
      <xdr:row>97</xdr:row>
      <xdr:rowOff>18639</xdr:rowOff>
    </xdr:to>
    <xdr:sp macro="" textlink="">
      <xdr:nvSpPr>
        <xdr:cNvPr id="683" name="フローチャート: 判断 682"/>
        <xdr:cNvSpPr/>
      </xdr:nvSpPr>
      <xdr:spPr>
        <a:xfrm>
          <a:off x="162687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80941</xdr:rowOff>
    </xdr:from>
    <xdr:to>
      <xdr:col>81</xdr:col>
      <xdr:colOff>50800</xdr:colOff>
      <xdr:row>97</xdr:row>
      <xdr:rowOff>92970</xdr:rowOff>
    </xdr:to>
    <xdr:cxnSp macro="">
      <xdr:nvCxnSpPr>
        <xdr:cNvPr id="684" name="直線コネクタ 683"/>
        <xdr:cNvCxnSpPr/>
      </xdr:nvCxnSpPr>
      <xdr:spPr>
        <a:xfrm flipV="1">
          <a:off x="14592300" y="16711591"/>
          <a:ext cx="889000" cy="1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116816</xdr:rowOff>
    </xdr:from>
    <xdr:to>
      <xdr:col>81</xdr:col>
      <xdr:colOff>101600</xdr:colOff>
      <xdr:row>97</xdr:row>
      <xdr:rowOff>46966</xdr:rowOff>
    </xdr:to>
    <xdr:sp macro="" textlink="">
      <xdr:nvSpPr>
        <xdr:cNvPr id="685" name="フローチャート: 判断 684"/>
        <xdr:cNvSpPr/>
      </xdr:nvSpPr>
      <xdr:spPr>
        <a:xfrm>
          <a:off x="15430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63493</xdr:rowOff>
    </xdr:from>
    <xdr:ext cx="534377" cy="259045"/>
    <xdr:sp macro="" textlink="">
      <xdr:nvSpPr>
        <xdr:cNvPr id="686" name="テキスト ボックス 685"/>
        <xdr:cNvSpPr txBox="1"/>
      </xdr:nvSpPr>
      <xdr:spPr>
        <a:xfrm>
          <a:off x="15214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92970</xdr:rowOff>
    </xdr:from>
    <xdr:to>
      <xdr:col>76</xdr:col>
      <xdr:colOff>114300</xdr:colOff>
      <xdr:row>97</xdr:row>
      <xdr:rowOff>98904</xdr:rowOff>
    </xdr:to>
    <xdr:cxnSp macro="">
      <xdr:nvCxnSpPr>
        <xdr:cNvPr id="687" name="直線コネクタ 686"/>
        <xdr:cNvCxnSpPr/>
      </xdr:nvCxnSpPr>
      <xdr:spPr>
        <a:xfrm flipV="1">
          <a:off x="13703300" y="16723620"/>
          <a:ext cx="889000" cy="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111454</xdr:rowOff>
    </xdr:from>
    <xdr:to>
      <xdr:col>76</xdr:col>
      <xdr:colOff>165100</xdr:colOff>
      <xdr:row>97</xdr:row>
      <xdr:rowOff>41604</xdr:rowOff>
    </xdr:to>
    <xdr:sp macro="" textlink="">
      <xdr:nvSpPr>
        <xdr:cNvPr id="688" name="フローチャート: 判断 687"/>
        <xdr:cNvSpPr/>
      </xdr:nvSpPr>
      <xdr:spPr>
        <a:xfrm>
          <a:off x="14541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58131</xdr:rowOff>
    </xdr:from>
    <xdr:ext cx="534377" cy="259045"/>
    <xdr:sp macro="" textlink="">
      <xdr:nvSpPr>
        <xdr:cNvPr id="689" name="テキスト ボックス 688"/>
        <xdr:cNvSpPr txBox="1"/>
      </xdr:nvSpPr>
      <xdr:spPr>
        <a:xfrm>
          <a:off x="14325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98904</xdr:rowOff>
    </xdr:from>
    <xdr:to>
      <xdr:col>71</xdr:col>
      <xdr:colOff>177800</xdr:colOff>
      <xdr:row>97</xdr:row>
      <xdr:rowOff>113123</xdr:rowOff>
    </xdr:to>
    <xdr:cxnSp macro="">
      <xdr:nvCxnSpPr>
        <xdr:cNvPr id="690" name="直線コネクタ 689"/>
        <xdr:cNvCxnSpPr/>
      </xdr:nvCxnSpPr>
      <xdr:spPr>
        <a:xfrm flipV="1">
          <a:off x="12814300" y="16729554"/>
          <a:ext cx="889000" cy="1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116204</xdr:rowOff>
    </xdr:from>
    <xdr:to>
      <xdr:col>72</xdr:col>
      <xdr:colOff>38100</xdr:colOff>
      <xdr:row>97</xdr:row>
      <xdr:rowOff>46354</xdr:rowOff>
    </xdr:to>
    <xdr:sp macro="" textlink="">
      <xdr:nvSpPr>
        <xdr:cNvPr id="691" name="フローチャート: 判断 690"/>
        <xdr:cNvSpPr/>
      </xdr:nvSpPr>
      <xdr:spPr>
        <a:xfrm>
          <a:off x="13652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62881</xdr:rowOff>
    </xdr:from>
    <xdr:ext cx="534377" cy="259045"/>
    <xdr:sp macro="" textlink="">
      <xdr:nvSpPr>
        <xdr:cNvPr id="692" name="テキスト ボックス 691"/>
        <xdr:cNvSpPr txBox="1"/>
      </xdr:nvSpPr>
      <xdr:spPr>
        <a:xfrm>
          <a:off x="13436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118787</xdr:rowOff>
    </xdr:from>
    <xdr:to>
      <xdr:col>67</xdr:col>
      <xdr:colOff>101600</xdr:colOff>
      <xdr:row>97</xdr:row>
      <xdr:rowOff>48937</xdr:rowOff>
    </xdr:to>
    <xdr:sp macro="" textlink="">
      <xdr:nvSpPr>
        <xdr:cNvPr id="693" name="フローチャート: 判断 692"/>
        <xdr:cNvSpPr/>
      </xdr:nvSpPr>
      <xdr:spPr>
        <a:xfrm>
          <a:off x="12763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65464</xdr:rowOff>
    </xdr:from>
    <xdr:ext cx="534377" cy="259045"/>
    <xdr:sp macro="" textlink="">
      <xdr:nvSpPr>
        <xdr:cNvPr id="694" name="テキスト ボックス 693"/>
        <xdr:cNvSpPr txBox="1"/>
      </xdr:nvSpPr>
      <xdr:spPr>
        <a:xfrm>
          <a:off x="12547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34809</xdr:rowOff>
    </xdr:from>
    <xdr:to>
      <xdr:col>85</xdr:col>
      <xdr:colOff>177800</xdr:colOff>
      <xdr:row>97</xdr:row>
      <xdr:rowOff>136409</xdr:rowOff>
    </xdr:to>
    <xdr:sp macro="" textlink="">
      <xdr:nvSpPr>
        <xdr:cNvPr id="700" name="楕円 699"/>
        <xdr:cNvSpPr/>
      </xdr:nvSpPr>
      <xdr:spPr>
        <a:xfrm>
          <a:off x="16268700" y="1666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13236</xdr:rowOff>
    </xdr:from>
    <xdr:ext cx="534377" cy="259045"/>
    <xdr:sp macro="" textlink="">
      <xdr:nvSpPr>
        <xdr:cNvPr id="701" name="公債費該当値テキスト"/>
        <xdr:cNvSpPr txBox="1"/>
      </xdr:nvSpPr>
      <xdr:spPr>
        <a:xfrm>
          <a:off x="16370300" y="1664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30141</xdr:rowOff>
    </xdr:from>
    <xdr:to>
      <xdr:col>81</xdr:col>
      <xdr:colOff>101600</xdr:colOff>
      <xdr:row>97</xdr:row>
      <xdr:rowOff>131741</xdr:rowOff>
    </xdr:to>
    <xdr:sp macro="" textlink="">
      <xdr:nvSpPr>
        <xdr:cNvPr id="702" name="楕円 701"/>
        <xdr:cNvSpPr/>
      </xdr:nvSpPr>
      <xdr:spPr>
        <a:xfrm>
          <a:off x="15430500" y="1666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122868</xdr:rowOff>
    </xdr:from>
    <xdr:ext cx="534377" cy="259045"/>
    <xdr:sp macro="" textlink="">
      <xdr:nvSpPr>
        <xdr:cNvPr id="703" name="テキスト ボックス 702"/>
        <xdr:cNvSpPr txBox="1"/>
      </xdr:nvSpPr>
      <xdr:spPr>
        <a:xfrm>
          <a:off x="15214111" y="1675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42170</xdr:rowOff>
    </xdr:from>
    <xdr:to>
      <xdr:col>76</xdr:col>
      <xdr:colOff>165100</xdr:colOff>
      <xdr:row>97</xdr:row>
      <xdr:rowOff>143770</xdr:rowOff>
    </xdr:to>
    <xdr:sp macro="" textlink="">
      <xdr:nvSpPr>
        <xdr:cNvPr id="704" name="楕円 703"/>
        <xdr:cNvSpPr/>
      </xdr:nvSpPr>
      <xdr:spPr>
        <a:xfrm>
          <a:off x="14541500" y="1667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134897</xdr:rowOff>
    </xdr:from>
    <xdr:ext cx="534377" cy="259045"/>
    <xdr:sp macro="" textlink="">
      <xdr:nvSpPr>
        <xdr:cNvPr id="705" name="テキスト ボックス 704"/>
        <xdr:cNvSpPr txBox="1"/>
      </xdr:nvSpPr>
      <xdr:spPr>
        <a:xfrm>
          <a:off x="14325111" y="1676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48104</xdr:rowOff>
    </xdr:from>
    <xdr:to>
      <xdr:col>72</xdr:col>
      <xdr:colOff>38100</xdr:colOff>
      <xdr:row>97</xdr:row>
      <xdr:rowOff>149704</xdr:rowOff>
    </xdr:to>
    <xdr:sp macro="" textlink="">
      <xdr:nvSpPr>
        <xdr:cNvPr id="706" name="楕円 705"/>
        <xdr:cNvSpPr/>
      </xdr:nvSpPr>
      <xdr:spPr>
        <a:xfrm>
          <a:off x="13652500" y="1667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140831</xdr:rowOff>
    </xdr:from>
    <xdr:ext cx="534377" cy="259045"/>
    <xdr:sp macro="" textlink="">
      <xdr:nvSpPr>
        <xdr:cNvPr id="707" name="テキスト ボックス 706"/>
        <xdr:cNvSpPr txBox="1"/>
      </xdr:nvSpPr>
      <xdr:spPr>
        <a:xfrm>
          <a:off x="13436111" y="1677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62323</xdr:rowOff>
    </xdr:from>
    <xdr:to>
      <xdr:col>67</xdr:col>
      <xdr:colOff>101600</xdr:colOff>
      <xdr:row>97</xdr:row>
      <xdr:rowOff>163923</xdr:rowOff>
    </xdr:to>
    <xdr:sp macro="" textlink="">
      <xdr:nvSpPr>
        <xdr:cNvPr id="708" name="楕円 707"/>
        <xdr:cNvSpPr/>
      </xdr:nvSpPr>
      <xdr:spPr>
        <a:xfrm>
          <a:off x="12763500" y="1669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155050</xdr:rowOff>
    </xdr:from>
    <xdr:ext cx="534377" cy="259045"/>
    <xdr:sp macro="" textlink="">
      <xdr:nvSpPr>
        <xdr:cNvPr id="709" name="テキスト ボックス 708"/>
        <xdr:cNvSpPr txBox="1"/>
      </xdr:nvSpPr>
      <xdr:spPr>
        <a:xfrm>
          <a:off x="12547111" y="1678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38</xdr:row>
      <xdr:rowOff>139700</xdr:rowOff>
    </xdr:to>
    <xdr:cxnSp macro="">
      <xdr:nvCxnSpPr>
        <xdr:cNvPr id="731" name="直線コネクタ 730"/>
        <xdr:cNvCxnSpPr/>
      </xdr:nvCxnSpPr>
      <xdr:spPr>
        <a:xfrm flipV="1">
          <a:off x="22159595" y="5217820"/>
          <a:ext cx="1269" cy="14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144721</xdr:rowOff>
    </xdr:from>
    <xdr:ext cx="249299" cy="259045"/>
    <xdr:sp macro="" textlink="">
      <xdr:nvSpPr>
        <xdr:cNvPr id="732" name="諸支出金最小値テキスト"/>
        <xdr:cNvSpPr txBox="1"/>
      </xdr:nvSpPr>
      <xdr:spPr>
        <a:xfrm>
          <a:off x="22212300" y="6659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469744" cy="259045"/>
    <xdr:sp macro="" textlink="">
      <xdr:nvSpPr>
        <xdr:cNvPr id="734" name="諸支出金最大値テキスト"/>
        <xdr:cNvSpPr txBox="1"/>
      </xdr:nvSpPr>
      <xdr:spPr>
        <a:xfrm>
          <a:off x="22212300" y="499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5" name="直線コネクタ 734"/>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62171</xdr:rowOff>
    </xdr:from>
    <xdr:ext cx="378565" cy="259045"/>
    <xdr:sp macro="" textlink="">
      <xdr:nvSpPr>
        <xdr:cNvPr id="737" name="諸支出金平均値テキスト"/>
        <xdr:cNvSpPr txBox="1"/>
      </xdr:nvSpPr>
      <xdr:spPr>
        <a:xfrm>
          <a:off x="22212300" y="64058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39294</xdr:rowOff>
    </xdr:from>
    <xdr:to>
      <xdr:col>116</xdr:col>
      <xdr:colOff>114300</xdr:colOff>
      <xdr:row>38</xdr:row>
      <xdr:rowOff>140894</xdr:rowOff>
    </xdr:to>
    <xdr:sp macro="" textlink="">
      <xdr:nvSpPr>
        <xdr:cNvPr id="738" name="フローチャート: 判断 737"/>
        <xdr:cNvSpPr/>
      </xdr:nvSpPr>
      <xdr:spPr>
        <a:xfrm>
          <a:off x="22110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33579</xdr:rowOff>
    </xdr:from>
    <xdr:to>
      <xdr:col>112</xdr:col>
      <xdr:colOff>38100</xdr:colOff>
      <xdr:row>38</xdr:row>
      <xdr:rowOff>135179</xdr:rowOff>
    </xdr:to>
    <xdr:sp macro="" textlink="">
      <xdr:nvSpPr>
        <xdr:cNvPr id="740" name="フローチャート: 判断 739"/>
        <xdr:cNvSpPr/>
      </xdr:nvSpPr>
      <xdr:spPr>
        <a:xfrm>
          <a:off x="21272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151706</xdr:rowOff>
    </xdr:from>
    <xdr:ext cx="378565" cy="259045"/>
    <xdr:sp macro="" textlink="">
      <xdr:nvSpPr>
        <xdr:cNvPr id="741" name="テキスト ボックス 740"/>
        <xdr:cNvSpPr txBox="1"/>
      </xdr:nvSpPr>
      <xdr:spPr>
        <a:xfrm>
          <a:off x="21134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43409</xdr:rowOff>
    </xdr:from>
    <xdr:to>
      <xdr:col>107</xdr:col>
      <xdr:colOff>101600</xdr:colOff>
      <xdr:row>38</xdr:row>
      <xdr:rowOff>145009</xdr:rowOff>
    </xdr:to>
    <xdr:sp macro="" textlink="">
      <xdr:nvSpPr>
        <xdr:cNvPr id="743" name="フローチャート: 判断 742"/>
        <xdr:cNvSpPr/>
      </xdr:nvSpPr>
      <xdr:spPr>
        <a:xfrm>
          <a:off x="20383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161536</xdr:rowOff>
    </xdr:from>
    <xdr:ext cx="378565" cy="259045"/>
    <xdr:sp macro="" textlink="">
      <xdr:nvSpPr>
        <xdr:cNvPr id="744" name="テキスト ボックス 743"/>
        <xdr:cNvSpPr txBox="1"/>
      </xdr:nvSpPr>
      <xdr:spPr>
        <a:xfrm>
          <a:off x="20245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52324</xdr:rowOff>
    </xdr:from>
    <xdr:to>
      <xdr:col>102</xdr:col>
      <xdr:colOff>165100</xdr:colOff>
      <xdr:row>38</xdr:row>
      <xdr:rowOff>153924</xdr:rowOff>
    </xdr:to>
    <xdr:sp macro="" textlink="">
      <xdr:nvSpPr>
        <xdr:cNvPr id="746" name="フローチャート: 判断 745"/>
        <xdr:cNvSpPr/>
      </xdr:nvSpPr>
      <xdr:spPr>
        <a:xfrm>
          <a:off x="19494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170451</xdr:rowOff>
    </xdr:from>
    <xdr:ext cx="378565" cy="259045"/>
    <xdr:sp macro="" textlink="">
      <xdr:nvSpPr>
        <xdr:cNvPr id="747" name="テキスト ボックス 746"/>
        <xdr:cNvSpPr txBox="1"/>
      </xdr:nvSpPr>
      <xdr:spPr>
        <a:xfrm>
          <a:off x="19356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34951</xdr:rowOff>
    </xdr:from>
    <xdr:to>
      <xdr:col>98</xdr:col>
      <xdr:colOff>38100</xdr:colOff>
      <xdr:row>37</xdr:row>
      <xdr:rowOff>136551</xdr:rowOff>
    </xdr:to>
    <xdr:sp macro="" textlink="">
      <xdr:nvSpPr>
        <xdr:cNvPr id="748" name="フローチャート: 判断 747"/>
        <xdr:cNvSpPr/>
      </xdr:nvSpPr>
      <xdr:spPr>
        <a:xfrm>
          <a:off x="18605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153078</xdr:rowOff>
    </xdr:from>
    <xdr:ext cx="378565" cy="259045"/>
    <xdr:sp macro="" textlink="">
      <xdr:nvSpPr>
        <xdr:cNvPr id="749" name="テキスト ボックス 748"/>
        <xdr:cNvSpPr txBox="1"/>
      </xdr:nvSpPr>
      <xdr:spPr>
        <a:xfrm>
          <a:off x="18467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17721</xdr:rowOff>
    </xdr:from>
    <xdr:ext cx="249299" cy="259045"/>
    <xdr:sp macro="" textlink="">
      <xdr:nvSpPr>
        <xdr:cNvPr id="756" name="諸支出金該当値テキスト"/>
        <xdr:cNvSpPr txBox="1"/>
      </xdr:nvSpPr>
      <xdr:spPr>
        <a:xfrm>
          <a:off x="22212300" y="6532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衛生費が住民一人当たり</a:t>
          </a:r>
          <a:r>
            <a:rPr kumimoji="1" lang="en-US" altLang="ja-JP" sz="1100">
              <a:solidFill>
                <a:schemeClr val="dk1"/>
              </a:solidFill>
              <a:effectLst/>
              <a:latin typeface="+mn-ea"/>
              <a:ea typeface="+mn-ea"/>
              <a:cs typeface="+mn-cs"/>
            </a:rPr>
            <a:t>86,546</a:t>
          </a:r>
          <a:r>
            <a:rPr kumimoji="1" lang="ja-JP" altLang="ja-JP" sz="1100">
              <a:solidFill>
                <a:schemeClr val="dk1"/>
              </a:solidFill>
              <a:effectLst/>
              <a:latin typeface="+mn-ea"/>
              <a:ea typeface="+mn-ea"/>
              <a:cs typeface="+mn-cs"/>
            </a:rPr>
            <a:t>円と類似団体平均を大きく上回っている要因は、国民健康保険関ケ原診療所に関する経費が多額なためである。平成</a:t>
          </a:r>
          <a:r>
            <a:rPr kumimoji="1" lang="en-US" altLang="ja-JP" sz="1100">
              <a:solidFill>
                <a:schemeClr val="dk1"/>
              </a:solidFill>
              <a:effectLst/>
              <a:latin typeface="+mn-ea"/>
              <a:ea typeface="+mn-ea"/>
              <a:cs typeface="+mn-cs"/>
            </a:rPr>
            <a:t>29</a:t>
          </a:r>
          <a:r>
            <a:rPr kumimoji="1" lang="ja-JP" altLang="ja-JP" sz="1100">
              <a:solidFill>
                <a:schemeClr val="dk1"/>
              </a:solidFill>
              <a:effectLst/>
              <a:latin typeface="+mn-ea"/>
              <a:ea typeface="+mn-ea"/>
              <a:cs typeface="+mn-cs"/>
            </a:rPr>
            <a:t>年度の病院事業の診療所化に伴い、町の財政負担の軽減が図れたが、依然、多額の赤字補填が必要な状況にあり、大きな負担となっている。健全な財政維持のために、より一層の経営改善に努めていく必要がある。商工費が住民一人当たり</a:t>
          </a:r>
          <a:r>
            <a:rPr kumimoji="1" lang="en-US" altLang="ja-JP" sz="1100">
              <a:solidFill>
                <a:schemeClr val="dk1"/>
              </a:solidFill>
              <a:effectLst/>
              <a:latin typeface="+mn-ea"/>
              <a:ea typeface="+mn-ea"/>
              <a:cs typeface="+mn-cs"/>
            </a:rPr>
            <a:t>23,763</a:t>
          </a:r>
          <a:r>
            <a:rPr kumimoji="1" lang="ja-JP" altLang="ja-JP" sz="1100">
              <a:solidFill>
                <a:schemeClr val="dk1"/>
              </a:solidFill>
              <a:effectLst/>
              <a:latin typeface="+mn-ea"/>
              <a:ea typeface="+mn-ea"/>
              <a:cs typeface="+mn-cs"/>
            </a:rPr>
            <a:t>円と類似団体平均を上回っているのは、現在、関ケ原古戦場の観光資源としての活用手法や、史跡の保存や整備についての取り組みの方向性をまとめた「関ケ原古戦場グランドデザイン（中期整備計画）」に基づき順次事業を進めているところであり、令和</a:t>
          </a:r>
          <a:r>
            <a:rPr kumimoji="1" lang="en-US" altLang="ja-JP" sz="1100">
              <a:solidFill>
                <a:schemeClr val="dk1"/>
              </a:solidFill>
              <a:effectLst/>
              <a:latin typeface="+mn-ea"/>
              <a:ea typeface="+mn-ea"/>
              <a:cs typeface="+mn-cs"/>
            </a:rPr>
            <a:t>2</a:t>
          </a:r>
          <a:r>
            <a:rPr kumimoji="1" lang="ja-JP" altLang="ja-JP" sz="1100">
              <a:solidFill>
                <a:schemeClr val="dk1"/>
              </a:solidFill>
              <a:effectLst/>
              <a:latin typeface="+mn-ea"/>
              <a:ea typeface="+mn-ea"/>
              <a:cs typeface="+mn-cs"/>
            </a:rPr>
            <a:t>年度まで同水準で推移する見込みである。</a:t>
          </a:r>
          <a:r>
            <a:rPr kumimoji="1" lang="ja-JP" altLang="en-US" sz="1100">
              <a:solidFill>
                <a:schemeClr val="dk1"/>
              </a:solidFill>
              <a:effectLst/>
              <a:latin typeface="+mn-ea"/>
              <a:ea typeface="+mn-ea"/>
              <a:cs typeface="+mn-cs"/>
            </a:rPr>
            <a:t>教育費が住民</a:t>
          </a:r>
          <a:r>
            <a:rPr kumimoji="1" lang="en-US" altLang="ja-JP" sz="1100">
              <a:solidFill>
                <a:schemeClr val="dk1"/>
              </a:solidFill>
              <a:effectLst/>
              <a:latin typeface="+mn-ea"/>
              <a:ea typeface="+mn-ea"/>
              <a:cs typeface="+mn-cs"/>
            </a:rPr>
            <a:t>1</a:t>
          </a:r>
          <a:r>
            <a:rPr kumimoji="1" lang="ja-JP" altLang="en-US" sz="1100">
              <a:solidFill>
                <a:schemeClr val="dk1"/>
              </a:solidFill>
              <a:effectLst/>
              <a:latin typeface="+mn-ea"/>
              <a:ea typeface="+mn-ea"/>
              <a:cs typeface="+mn-cs"/>
            </a:rPr>
            <a:t>人当たり</a:t>
          </a:r>
          <a:r>
            <a:rPr kumimoji="1" lang="en-US" altLang="ja-JP" sz="1100">
              <a:solidFill>
                <a:schemeClr val="dk1"/>
              </a:solidFill>
              <a:effectLst/>
              <a:latin typeface="+mn-ea"/>
              <a:ea typeface="+mn-ea"/>
              <a:cs typeface="+mn-cs"/>
            </a:rPr>
            <a:t>95,459</a:t>
          </a:r>
          <a:r>
            <a:rPr kumimoji="1" lang="ja-JP" altLang="en-US" sz="1100">
              <a:solidFill>
                <a:schemeClr val="dk1"/>
              </a:solidFill>
              <a:effectLst/>
              <a:latin typeface="+mn-ea"/>
              <a:ea typeface="+mn-ea"/>
              <a:cs typeface="+mn-cs"/>
            </a:rPr>
            <a:t>円と類似団体平均を上回ったのは、大型事業を実施した一過性のものである。</a:t>
          </a:r>
          <a:endParaRPr lang="ja-JP" altLang="ja-JP" sz="1400">
            <a:effectLst/>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岐阜県関ケ原町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ea"/>
              <a:ea typeface="+mn-ea"/>
              <a:cs typeface="+mn-cs"/>
            </a:rPr>
            <a:t>　令和元年度については、法人町民税の大幅な減と前年度の法人町民税の好調を反映して普通交付税が大幅な減になったことに伴い、財源不足が生じたことから、財政調整基金の取崩しを行ったため、実質単年度収支は赤字となった。</a:t>
          </a:r>
          <a:r>
            <a:rPr kumimoji="1" lang="ja-JP" altLang="ja-JP" sz="1100">
              <a:solidFill>
                <a:schemeClr val="dk1"/>
              </a:solidFill>
              <a:effectLst/>
              <a:latin typeface="+mn-ea"/>
              <a:ea typeface="+mn-ea"/>
              <a:cs typeface="+mn-cs"/>
            </a:rPr>
            <a:t>基金残高が平成</a:t>
          </a:r>
          <a:r>
            <a:rPr kumimoji="1" lang="en-US" altLang="ja-JP" sz="1100">
              <a:solidFill>
                <a:schemeClr val="dk1"/>
              </a:solidFill>
              <a:effectLst/>
              <a:latin typeface="+mn-ea"/>
              <a:ea typeface="+mn-ea"/>
              <a:cs typeface="+mn-cs"/>
            </a:rPr>
            <a:t>24</a:t>
          </a:r>
          <a:r>
            <a:rPr kumimoji="1" lang="ja-JP" altLang="ja-JP" sz="1100">
              <a:solidFill>
                <a:schemeClr val="dk1"/>
              </a:solidFill>
              <a:effectLst/>
              <a:latin typeface="+mn-ea"/>
              <a:ea typeface="+mn-ea"/>
              <a:cs typeface="+mn-cs"/>
            </a:rPr>
            <a:t>年度以降減少傾向に</a:t>
          </a:r>
          <a:r>
            <a:rPr kumimoji="1" lang="ja-JP" altLang="en-US" sz="1100">
              <a:solidFill>
                <a:schemeClr val="dk1"/>
              </a:solidFill>
              <a:effectLst/>
              <a:latin typeface="+mn-ea"/>
              <a:ea typeface="+mn-ea"/>
              <a:cs typeface="+mn-cs"/>
            </a:rPr>
            <a:t>あり、</a:t>
          </a:r>
          <a:r>
            <a:rPr kumimoji="1" lang="ja-JP" altLang="ja-JP" sz="1100">
              <a:solidFill>
                <a:schemeClr val="dk1"/>
              </a:solidFill>
              <a:effectLst/>
              <a:latin typeface="+mn-ea"/>
              <a:ea typeface="+mn-ea"/>
              <a:cs typeface="+mn-cs"/>
            </a:rPr>
            <a:t>今後の公共施設の老朽化への対応や人口減少等に伴う税収減に備える必要があることから、引き続き経常経費の抑制に努めるとともに、積極的な基金の積立てを行い、健全財政に努めていく必要がある。</a:t>
          </a:r>
          <a:endParaRPr lang="ja-JP" altLang="ja-JP" sz="1400">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岐阜県関ケ原町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一般会計及び連結対象の各特別会計等においては、いずれも黒字決算で推移している。平成</a:t>
          </a:r>
          <a:r>
            <a:rPr kumimoji="1" lang="en-US" altLang="ja-JP" sz="1100">
              <a:solidFill>
                <a:schemeClr val="dk1"/>
              </a:solidFill>
              <a:effectLst/>
              <a:latin typeface="+mn-ea"/>
              <a:ea typeface="+mn-ea"/>
              <a:cs typeface="+mn-cs"/>
            </a:rPr>
            <a:t>29</a:t>
          </a:r>
          <a:r>
            <a:rPr kumimoji="1" lang="ja-JP" altLang="ja-JP" sz="1100">
              <a:solidFill>
                <a:schemeClr val="dk1"/>
              </a:solidFill>
              <a:effectLst/>
              <a:latin typeface="+mn-ea"/>
              <a:ea typeface="+mn-ea"/>
              <a:cs typeface="+mn-cs"/>
            </a:rPr>
            <a:t>年度より病院事業から規模を縮小した診療所事業（国民健康保険事業特別会計（直診勘定））や上下水道事業などの公営企業の経営健全化の推進に努め、今後の事業を見据えた計画的な財政運営をしていく必要がある。</a:t>
          </a:r>
          <a:endParaRPr lang="ja-JP" altLang="ja-JP" sz="1400">
            <a:effectLst/>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4198433</v>
      </c>
      <c r="BO4" s="393"/>
      <c r="BP4" s="393"/>
      <c r="BQ4" s="393"/>
      <c r="BR4" s="393"/>
      <c r="BS4" s="393"/>
      <c r="BT4" s="393"/>
      <c r="BU4" s="394"/>
      <c r="BV4" s="392">
        <v>4019065</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7.9</v>
      </c>
      <c r="CU4" s="399"/>
      <c r="CV4" s="399"/>
      <c r="CW4" s="399"/>
      <c r="CX4" s="399"/>
      <c r="CY4" s="399"/>
      <c r="CZ4" s="399"/>
      <c r="DA4" s="400"/>
      <c r="DB4" s="398">
        <v>8.5</v>
      </c>
      <c r="DC4" s="399"/>
      <c r="DD4" s="399"/>
      <c r="DE4" s="399"/>
      <c r="DF4" s="399"/>
      <c r="DG4" s="399"/>
      <c r="DH4" s="399"/>
      <c r="DI4" s="400"/>
      <c r="DJ4" s="186"/>
      <c r="DK4" s="186"/>
      <c r="DL4" s="186"/>
      <c r="DM4" s="186"/>
      <c r="DN4" s="186"/>
      <c r="DO4" s="186"/>
    </row>
    <row r="5" spans="1:119" ht="18.75" customHeight="1">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3958572</v>
      </c>
      <c r="BO5" s="430"/>
      <c r="BP5" s="430"/>
      <c r="BQ5" s="430"/>
      <c r="BR5" s="430"/>
      <c r="BS5" s="430"/>
      <c r="BT5" s="430"/>
      <c r="BU5" s="431"/>
      <c r="BV5" s="429">
        <v>3782618</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94.6</v>
      </c>
      <c r="CU5" s="427"/>
      <c r="CV5" s="427"/>
      <c r="CW5" s="427"/>
      <c r="CX5" s="427"/>
      <c r="CY5" s="427"/>
      <c r="CZ5" s="427"/>
      <c r="DA5" s="428"/>
      <c r="DB5" s="426">
        <v>86.4</v>
      </c>
      <c r="DC5" s="427"/>
      <c r="DD5" s="427"/>
      <c r="DE5" s="427"/>
      <c r="DF5" s="427"/>
      <c r="DG5" s="427"/>
      <c r="DH5" s="427"/>
      <c r="DI5" s="428"/>
      <c r="DJ5" s="186"/>
      <c r="DK5" s="186"/>
      <c r="DL5" s="186"/>
      <c r="DM5" s="186"/>
      <c r="DN5" s="186"/>
      <c r="DO5" s="186"/>
    </row>
    <row r="6" spans="1:119" ht="18.75" customHeight="1">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239861</v>
      </c>
      <c r="BO6" s="430"/>
      <c r="BP6" s="430"/>
      <c r="BQ6" s="430"/>
      <c r="BR6" s="430"/>
      <c r="BS6" s="430"/>
      <c r="BT6" s="430"/>
      <c r="BU6" s="431"/>
      <c r="BV6" s="429">
        <v>236447</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98.9</v>
      </c>
      <c r="CU6" s="467"/>
      <c r="CV6" s="467"/>
      <c r="CW6" s="467"/>
      <c r="CX6" s="467"/>
      <c r="CY6" s="467"/>
      <c r="CZ6" s="467"/>
      <c r="DA6" s="468"/>
      <c r="DB6" s="466">
        <v>91.7</v>
      </c>
      <c r="DC6" s="467"/>
      <c r="DD6" s="467"/>
      <c r="DE6" s="467"/>
      <c r="DF6" s="467"/>
      <c r="DG6" s="467"/>
      <c r="DH6" s="467"/>
      <c r="DI6" s="468"/>
      <c r="DJ6" s="186"/>
      <c r="DK6" s="186"/>
      <c r="DL6" s="186"/>
      <c r="DM6" s="186"/>
      <c r="DN6" s="186"/>
      <c r="DO6" s="186"/>
    </row>
    <row r="7" spans="1:119" ht="18.75" customHeight="1">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105</v>
      </c>
      <c r="AV7" s="462"/>
      <c r="AW7" s="462"/>
      <c r="AX7" s="462"/>
      <c r="AY7" s="463" t="s">
        <v>106</v>
      </c>
      <c r="AZ7" s="464"/>
      <c r="BA7" s="464"/>
      <c r="BB7" s="464"/>
      <c r="BC7" s="464"/>
      <c r="BD7" s="464"/>
      <c r="BE7" s="464"/>
      <c r="BF7" s="464"/>
      <c r="BG7" s="464"/>
      <c r="BH7" s="464"/>
      <c r="BI7" s="464"/>
      <c r="BJ7" s="464"/>
      <c r="BK7" s="464"/>
      <c r="BL7" s="464"/>
      <c r="BM7" s="465"/>
      <c r="BN7" s="429">
        <v>20138</v>
      </c>
      <c r="BO7" s="430"/>
      <c r="BP7" s="430"/>
      <c r="BQ7" s="430"/>
      <c r="BR7" s="430"/>
      <c r="BS7" s="430"/>
      <c r="BT7" s="430"/>
      <c r="BU7" s="431"/>
      <c r="BV7" s="429">
        <v>1589</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2787006</v>
      </c>
      <c r="CU7" s="430"/>
      <c r="CV7" s="430"/>
      <c r="CW7" s="430"/>
      <c r="CX7" s="430"/>
      <c r="CY7" s="430"/>
      <c r="CZ7" s="430"/>
      <c r="DA7" s="431"/>
      <c r="DB7" s="429">
        <v>2776261</v>
      </c>
      <c r="DC7" s="430"/>
      <c r="DD7" s="430"/>
      <c r="DE7" s="430"/>
      <c r="DF7" s="430"/>
      <c r="DG7" s="430"/>
      <c r="DH7" s="430"/>
      <c r="DI7" s="431"/>
      <c r="DJ7" s="186"/>
      <c r="DK7" s="186"/>
      <c r="DL7" s="186"/>
      <c r="DM7" s="186"/>
      <c r="DN7" s="186"/>
      <c r="DO7" s="186"/>
    </row>
    <row r="8" spans="1:119" ht="18.75" customHeight="1" thickBot="1">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94</v>
      </c>
      <c r="AV8" s="462"/>
      <c r="AW8" s="462"/>
      <c r="AX8" s="462"/>
      <c r="AY8" s="463" t="s">
        <v>109</v>
      </c>
      <c r="AZ8" s="464"/>
      <c r="BA8" s="464"/>
      <c r="BB8" s="464"/>
      <c r="BC8" s="464"/>
      <c r="BD8" s="464"/>
      <c r="BE8" s="464"/>
      <c r="BF8" s="464"/>
      <c r="BG8" s="464"/>
      <c r="BH8" s="464"/>
      <c r="BI8" s="464"/>
      <c r="BJ8" s="464"/>
      <c r="BK8" s="464"/>
      <c r="BL8" s="464"/>
      <c r="BM8" s="465"/>
      <c r="BN8" s="429">
        <v>219723</v>
      </c>
      <c r="BO8" s="430"/>
      <c r="BP8" s="430"/>
      <c r="BQ8" s="430"/>
      <c r="BR8" s="430"/>
      <c r="BS8" s="430"/>
      <c r="BT8" s="430"/>
      <c r="BU8" s="431"/>
      <c r="BV8" s="429">
        <v>234858</v>
      </c>
      <c r="BW8" s="430"/>
      <c r="BX8" s="430"/>
      <c r="BY8" s="430"/>
      <c r="BZ8" s="430"/>
      <c r="CA8" s="430"/>
      <c r="CB8" s="430"/>
      <c r="CC8" s="431"/>
      <c r="CD8" s="432" t="s">
        <v>110</v>
      </c>
      <c r="CE8" s="433"/>
      <c r="CF8" s="433"/>
      <c r="CG8" s="433"/>
      <c r="CH8" s="433"/>
      <c r="CI8" s="433"/>
      <c r="CJ8" s="433"/>
      <c r="CK8" s="433"/>
      <c r="CL8" s="433"/>
      <c r="CM8" s="433"/>
      <c r="CN8" s="433"/>
      <c r="CO8" s="433"/>
      <c r="CP8" s="433"/>
      <c r="CQ8" s="433"/>
      <c r="CR8" s="433"/>
      <c r="CS8" s="434"/>
      <c r="CT8" s="469">
        <v>0.52</v>
      </c>
      <c r="CU8" s="470"/>
      <c r="CV8" s="470"/>
      <c r="CW8" s="470"/>
      <c r="CX8" s="470"/>
      <c r="CY8" s="470"/>
      <c r="CZ8" s="470"/>
      <c r="DA8" s="471"/>
      <c r="DB8" s="469">
        <v>0.51</v>
      </c>
      <c r="DC8" s="470"/>
      <c r="DD8" s="470"/>
      <c r="DE8" s="470"/>
      <c r="DF8" s="470"/>
      <c r="DG8" s="470"/>
      <c r="DH8" s="470"/>
      <c r="DI8" s="471"/>
      <c r="DJ8" s="186"/>
      <c r="DK8" s="186"/>
      <c r="DL8" s="186"/>
      <c r="DM8" s="186"/>
      <c r="DN8" s="186"/>
      <c r="DO8" s="186"/>
    </row>
    <row r="9" spans="1:119" ht="18.75" customHeight="1" thickBot="1">
      <c r="A9" s="187"/>
      <c r="B9" s="423" t="s">
        <v>111</v>
      </c>
      <c r="C9" s="424"/>
      <c r="D9" s="424"/>
      <c r="E9" s="424"/>
      <c r="F9" s="424"/>
      <c r="G9" s="424"/>
      <c r="H9" s="424"/>
      <c r="I9" s="424"/>
      <c r="J9" s="424"/>
      <c r="K9" s="472"/>
      <c r="L9" s="473" t="s">
        <v>112</v>
      </c>
      <c r="M9" s="474"/>
      <c r="N9" s="474"/>
      <c r="O9" s="474"/>
      <c r="P9" s="474"/>
      <c r="Q9" s="475"/>
      <c r="R9" s="476">
        <v>7419</v>
      </c>
      <c r="S9" s="477"/>
      <c r="T9" s="477"/>
      <c r="U9" s="477"/>
      <c r="V9" s="478"/>
      <c r="W9" s="386" t="s">
        <v>113</v>
      </c>
      <c r="X9" s="387"/>
      <c r="Y9" s="387"/>
      <c r="Z9" s="387"/>
      <c r="AA9" s="387"/>
      <c r="AB9" s="387"/>
      <c r="AC9" s="387"/>
      <c r="AD9" s="387"/>
      <c r="AE9" s="387"/>
      <c r="AF9" s="387"/>
      <c r="AG9" s="387"/>
      <c r="AH9" s="387"/>
      <c r="AI9" s="387"/>
      <c r="AJ9" s="387"/>
      <c r="AK9" s="387"/>
      <c r="AL9" s="388"/>
      <c r="AM9" s="458" t="s">
        <v>114</v>
      </c>
      <c r="AN9" s="459"/>
      <c r="AO9" s="459"/>
      <c r="AP9" s="459"/>
      <c r="AQ9" s="459"/>
      <c r="AR9" s="459"/>
      <c r="AS9" s="459"/>
      <c r="AT9" s="460"/>
      <c r="AU9" s="461" t="s">
        <v>115</v>
      </c>
      <c r="AV9" s="462"/>
      <c r="AW9" s="462"/>
      <c r="AX9" s="462"/>
      <c r="AY9" s="463" t="s">
        <v>116</v>
      </c>
      <c r="AZ9" s="464"/>
      <c r="BA9" s="464"/>
      <c r="BB9" s="464"/>
      <c r="BC9" s="464"/>
      <c r="BD9" s="464"/>
      <c r="BE9" s="464"/>
      <c r="BF9" s="464"/>
      <c r="BG9" s="464"/>
      <c r="BH9" s="464"/>
      <c r="BI9" s="464"/>
      <c r="BJ9" s="464"/>
      <c r="BK9" s="464"/>
      <c r="BL9" s="464"/>
      <c r="BM9" s="465"/>
      <c r="BN9" s="429">
        <v>-15135</v>
      </c>
      <c r="BO9" s="430"/>
      <c r="BP9" s="430"/>
      <c r="BQ9" s="430"/>
      <c r="BR9" s="430"/>
      <c r="BS9" s="430"/>
      <c r="BT9" s="430"/>
      <c r="BU9" s="431"/>
      <c r="BV9" s="429">
        <v>20031</v>
      </c>
      <c r="BW9" s="430"/>
      <c r="BX9" s="430"/>
      <c r="BY9" s="430"/>
      <c r="BZ9" s="430"/>
      <c r="CA9" s="430"/>
      <c r="CB9" s="430"/>
      <c r="CC9" s="431"/>
      <c r="CD9" s="432" t="s">
        <v>117</v>
      </c>
      <c r="CE9" s="433"/>
      <c r="CF9" s="433"/>
      <c r="CG9" s="433"/>
      <c r="CH9" s="433"/>
      <c r="CI9" s="433"/>
      <c r="CJ9" s="433"/>
      <c r="CK9" s="433"/>
      <c r="CL9" s="433"/>
      <c r="CM9" s="433"/>
      <c r="CN9" s="433"/>
      <c r="CO9" s="433"/>
      <c r="CP9" s="433"/>
      <c r="CQ9" s="433"/>
      <c r="CR9" s="433"/>
      <c r="CS9" s="434"/>
      <c r="CT9" s="426">
        <v>10.6</v>
      </c>
      <c r="CU9" s="427"/>
      <c r="CV9" s="427"/>
      <c r="CW9" s="427"/>
      <c r="CX9" s="427"/>
      <c r="CY9" s="427"/>
      <c r="CZ9" s="427"/>
      <c r="DA9" s="428"/>
      <c r="DB9" s="426">
        <v>10.8</v>
      </c>
      <c r="DC9" s="427"/>
      <c r="DD9" s="427"/>
      <c r="DE9" s="427"/>
      <c r="DF9" s="427"/>
      <c r="DG9" s="427"/>
      <c r="DH9" s="427"/>
      <c r="DI9" s="428"/>
      <c r="DJ9" s="186"/>
      <c r="DK9" s="186"/>
      <c r="DL9" s="186"/>
      <c r="DM9" s="186"/>
      <c r="DN9" s="186"/>
      <c r="DO9" s="186"/>
    </row>
    <row r="10" spans="1:119" ht="18.75" customHeight="1" thickBot="1">
      <c r="A10" s="187"/>
      <c r="B10" s="423"/>
      <c r="C10" s="424"/>
      <c r="D10" s="424"/>
      <c r="E10" s="424"/>
      <c r="F10" s="424"/>
      <c r="G10" s="424"/>
      <c r="H10" s="424"/>
      <c r="I10" s="424"/>
      <c r="J10" s="424"/>
      <c r="K10" s="472"/>
      <c r="L10" s="479" t="s">
        <v>118</v>
      </c>
      <c r="M10" s="459"/>
      <c r="N10" s="459"/>
      <c r="O10" s="459"/>
      <c r="P10" s="459"/>
      <c r="Q10" s="460"/>
      <c r="R10" s="480">
        <v>8096</v>
      </c>
      <c r="S10" s="481"/>
      <c r="T10" s="481"/>
      <c r="U10" s="481"/>
      <c r="V10" s="482"/>
      <c r="W10" s="417"/>
      <c r="X10" s="418"/>
      <c r="Y10" s="418"/>
      <c r="Z10" s="418"/>
      <c r="AA10" s="418"/>
      <c r="AB10" s="418"/>
      <c r="AC10" s="418"/>
      <c r="AD10" s="418"/>
      <c r="AE10" s="418"/>
      <c r="AF10" s="418"/>
      <c r="AG10" s="418"/>
      <c r="AH10" s="418"/>
      <c r="AI10" s="418"/>
      <c r="AJ10" s="418"/>
      <c r="AK10" s="418"/>
      <c r="AL10" s="421"/>
      <c r="AM10" s="458" t="s">
        <v>119</v>
      </c>
      <c r="AN10" s="459"/>
      <c r="AO10" s="459"/>
      <c r="AP10" s="459"/>
      <c r="AQ10" s="459"/>
      <c r="AR10" s="459"/>
      <c r="AS10" s="459"/>
      <c r="AT10" s="460"/>
      <c r="AU10" s="461" t="s">
        <v>120</v>
      </c>
      <c r="AV10" s="462"/>
      <c r="AW10" s="462"/>
      <c r="AX10" s="462"/>
      <c r="AY10" s="463" t="s">
        <v>121</v>
      </c>
      <c r="AZ10" s="464"/>
      <c r="BA10" s="464"/>
      <c r="BB10" s="464"/>
      <c r="BC10" s="464"/>
      <c r="BD10" s="464"/>
      <c r="BE10" s="464"/>
      <c r="BF10" s="464"/>
      <c r="BG10" s="464"/>
      <c r="BH10" s="464"/>
      <c r="BI10" s="464"/>
      <c r="BJ10" s="464"/>
      <c r="BK10" s="464"/>
      <c r="BL10" s="464"/>
      <c r="BM10" s="465"/>
      <c r="BN10" s="429">
        <v>10090</v>
      </c>
      <c r="BO10" s="430"/>
      <c r="BP10" s="430"/>
      <c r="BQ10" s="430"/>
      <c r="BR10" s="430"/>
      <c r="BS10" s="430"/>
      <c r="BT10" s="430"/>
      <c r="BU10" s="431"/>
      <c r="BV10" s="429">
        <v>10131</v>
      </c>
      <c r="BW10" s="430"/>
      <c r="BX10" s="430"/>
      <c r="BY10" s="430"/>
      <c r="BZ10" s="430"/>
      <c r="CA10" s="430"/>
      <c r="CB10" s="430"/>
      <c r="CC10" s="43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23"/>
      <c r="C11" s="424"/>
      <c r="D11" s="424"/>
      <c r="E11" s="424"/>
      <c r="F11" s="424"/>
      <c r="G11" s="424"/>
      <c r="H11" s="424"/>
      <c r="I11" s="424"/>
      <c r="J11" s="424"/>
      <c r="K11" s="472"/>
      <c r="L11" s="483" t="s">
        <v>123</v>
      </c>
      <c r="M11" s="484"/>
      <c r="N11" s="484"/>
      <c r="O11" s="484"/>
      <c r="P11" s="484"/>
      <c r="Q11" s="485"/>
      <c r="R11" s="486" t="s">
        <v>124</v>
      </c>
      <c r="S11" s="487"/>
      <c r="T11" s="487"/>
      <c r="U11" s="487"/>
      <c r="V11" s="488"/>
      <c r="W11" s="417"/>
      <c r="X11" s="418"/>
      <c r="Y11" s="418"/>
      <c r="Z11" s="418"/>
      <c r="AA11" s="418"/>
      <c r="AB11" s="418"/>
      <c r="AC11" s="418"/>
      <c r="AD11" s="418"/>
      <c r="AE11" s="418"/>
      <c r="AF11" s="418"/>
      <c r="AG11" s="418"/>
      <c r="AH11" s="418"/>
      <c r="AI11" s="418"/>
      <c r="AJ11" s="418"/>
      <c r="AK11" s="418"/>
      <c r="AL11" s="421"/>
      <c r="AM11" s="458" t="s">
        <v>125</v>
      </c>
      <c r="AN11" s="459"/>
      <c r="AO11" s="459"/>
      <c r="AP11" s="459"/>
      <c r="AQ11" s="459"/>
      <c r="AR11" s="459"/>
      <c r="AS11" s="459"/>
      <c r="AT11" s="460"/>
      <c r="AU11" s="461" t="s">
        <v>126</v>
      </c>
      <c r="AV11" s="462"/>
      <c r="AW11" s="462"/>
      <c r="AX11" s="462"/>
      <c r="AY11" s="463" t="s">
        <v>127</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128</v>
      </c>
      <c r="CE11" s="433"/>
      <c r="CF11" s="433"/>
      <c r="CG11" s="433"/>
      <c r="CH11" s="433"/>
      <c r="CI11" s="433"/>
      <c r="CJ11" s="433"/>
      <c r="CK11" s="433"/>
      <c r="CL11" s="433"/>
      <c r="CM11" s="433"/>
      <c r="CN11" s="433"/>
      <c r="CO11" s="433"/>
      <c r="CP11" s="433"/>
      <c r="CQ11" s="433"/>
      <c r="CR11" s="433"/>
      <c r="CS11" s="434"/>
      <c r="CT11" s="469" t="s">
        <v>129</v>
      </c>
      <c r="CU11" s="470"/>
      <c r="CV11" s="470"/>
      <c r="CW11" s="470"/>
      <c r="CX11" s="470"/>
      <c r="CY11" s="470"/>
      <c r="CZ11" s="470"/>
      <c r="DA11" s="471"/>
      <c r="DB11" s="469" t="s">
        <v>129</v>
      </c>
      <c r="DC11" s="470"/>
      <c r="DD11" s="470"/>
      <c r="DE11" s="470"/>
      <c r="DF11" s="470"/>
      <c r="DG11" s="470"/>
      <c r="DH11" s="470"/>
      <c r="DI11" s="471"/>
      <c r="DJ11" s="186"/>
      <c r="DK11" s="186"/>
      <c r="DL11" s="186"/>
      <c r="DM11" s="186"/>
      <c r="DN11" s="186"/>
      <c r="DO11" s="186"/>
    </row>
    <row r="12" spans="1:119" ht="18.75" customHeight="1">
      <c r="A12" s="187"/>
      <c r="B12" s="489" t="s">
        <v>130</v>
      </c>
      <c r="C12" s="490"/>
      <c r="D12" s="490"/>
      <c r="E12" s="490"/>
      <c r="F12" s="490"/>
      <c r="G12" s="490"/>
      <c r="H12" s="490"/>
      <c r="I12" s="490"/>
      <c r="J12" s="490"/>
      <c r="K12" s="491"/>
      <c r="L12" s="498" t="s">
        <v>131</v>
      </c>
      <c r="M12" s="499"/>
      <c r="N12" s="499"/>
      <c r="O12" s="499"/>
      <c r="P12" s="499"/>
      <c r="Q12" s="500"/>
      <c r="R12" s="501">
        <v>7000</v>
      </c>
      <c r="S12" s="502"/>
      <c r="T12" s="502"/>
      <c r="U12" s="502"/>
      <c r="V12" s="503"/>
      <c r="W12" s="504" t="s">
        <v>1</v>
      </c>
      <c r="X12" s="462"/>
      <c r="Y12" s="462"/>
      <c r="Z12" s="462"/>
      <c r="AA12" s="462"/>
      <c r="AB12" s="505"/>
      <c r="AC12" s="506" t="s">
        <v>132</v>
      </c>
      <c r="AD12" s="507"/>
      <c r="AE12" s="507"/>
      <c r="AF12" s="507"/>
      <c r="AG12" s="508"/>
      <c r="AH12" s="506" t="s">
        <v>133</v>
      </c>
      <c r="AI12" s="507"/>
      <c r="AJ12" s="507"/>
      <c r="AK12" s="507"/>
      <c r="AL12" s="509"/>
      <c r="AM12" s="458" t="s">
        <v>134</v>
      </c>
      <c r="AN12" s="459"/>
      <c r="AO12" s="459"/>
      <c r="AP12" s="459"/>
      <c r="AQ12" s="459"/>
      <c r="AR12" s="459"/>
      <c r="AS12" s="459"/>
      <c r="AT12" s="460"/>
      <c r="AU12" s="461" t="s">
        <v>135</v>
      </c>
      <c r="AV12" s="462"/>
      <c r="AW12" s="462"/>
      <c r="AX12" s="462"/>
      <c r="AY12" s="463" t="s">
        <v>136</v>
      </c>
      <c r="AZ12" s="464"/>
      <c r="BA12" s="464"/>
      <c r="BB12" s="464"/>
      <c r="BC12" s="464"/>
      <c r="BD12" s="464"/>
      <c r="BE12" s="464"/>
      <c r="BF12" s="464"/>
      <c r="BG12" s="464"/>
      <c r="BH12" s="464"/>
      <c r="BI12" s="464"/>
      <c r="BJ12" s="464"/>
      <c r="BK12" s="464"/>
      <c r="BL12" s="464"/>
      <c r="BM12" s="465"/>
      <c r="BN12" s="429">
        <v>50000</v>
      </c>
      <c r="BO12" s="430"/>
      <c r="BP12" s="430"/>
      <c r="BQ12" s="430"/>
      <c r="BR12" s="430"/>
      <c r="BS12" s="430"/>
      <c r="BT12" s="430"/>
      <c r="BU12" s="431"/>
      <c r="BV12" s="429">
        <v>0</v>
      </c>
      <c r="BW12" s="430"/>
      <c r="BX12" s="430"/>
      <c r="BY12" s="430"/>
      <c r="BZ12" s="430"/>
      <c r="CA12" s="430"/>
      <c r="CB12" s="430"/>
      <c r="CC12" s="431"/>
      <c r="CD12" s="432" t="s">
        <v>137</v>
      </c>
      <c r="CE12" s="433"/>
      <c r="CF12" s="433"/>
      <c r="CG12" s="433"/>
      <c r="CH12" s="433"/>
      <c r="CI12" s="433"/>
      <c r="CJ12" s="433"/>
      <c r="CK12" s="433"/>
      <c r="CL12" s="433"/>
      <c r="CM12" s="433"/>
      <c r="CN12" s="433"/>
      <c r="CO12" s="433"/>
      <c r="CP12" s="433"/>
      <c r="CQ12" s="433"/>
      <c r="CR12" s="433"/>
      <c r="CS12" s="434"/>
      <c r="CT12" s="469" t="s">
        <v>138</v>
      </c>
      <c r="CU12" s="470"/>
      <c r="CV12" s="470"/>
      <c r="CW12" s="470"/>
      <c r="CX12" s="470"/>
      <c r="CY12" s="470"/>
      <c r="CZ12" s="470"/>
      <c r="DA12" s="471"/>
      <c r="DB12" s="469" t="s">
        <v>138</v>
      </c>
      <c r="DC12" s="470"/>
      <c r="DD12" s="470"/>
      <c r="DE12" s="470"/>
      <c r="DF12" s="470"/>
      <c r="DG12" s="470"/>
      <c r="DH12" s="470"/>
      <c r="DI12" s="471"/>
      <c r="DJ12" s="186"/>
      <c r="DK12" s="186"/>
      <c r="DL12" s="186"/>
      <c r="DM12" s="186"/>
      <c r="DN12" s="186"/>
      <c r="DO12" s="186"/>
    </row>
    <row r="13" spans="1:119" ht="18.75" customHeight="1">
      <c r="A13" s="187"/>
      <c r="B13" s="492"/>
      <c r="C13" s="493"/>
      <c r="D13" s="493"/>
      <c r="E13" s="493"/>
      <c r="F13" s="493"/>
      <c r="G13" s="493"/>
      <c r="H13" s="493"/>
      <c r="I13" s="493"/>
      <c r="J13" s="493"/>
      <c r="K13" s="494"/>
      <c r="L13" s="197"/>
      <c r="M13" s="520" t="s">
        <v>139</v>
      </c>
      <c r="N13" s="521"/>
      <c r="O13" s="521"/>
      <c r="P13" s="521"/>
      <c r="Q13" s="522"/>
      <c r="R13" s="513">
        <v>6837</v>
      </c>
      <c r="S13" s="514"/>
      <c r="T13" s="514"/>
      <c r="U13" s="514"/>
      <c r="V13" s="515"/>
      <c r="W13" s="445" t="s">
        <v>140</v>
      </c>
      <c r="X13" s="446"/>
      <c r="Y13" s="446"/>
      <c r="Z13" s="446"/>
      <c r="AA13" s="446"/>
      <c r="AB13" s="436"/>
      <c r="AC13" s="480">
        <v>171</v>
      </c>
      <c r="AD13" s="481"/>
      <c r="AE13" s="481"/>
      <c r="AF13" s="481"/>
      <c r="AG13" s="523"/>
      <c r="AH13" s="480">
        <v>154</v>
      </c>
      <c r="AI13" s="481"/>
      <c r="AJ13" s="481"/>
      <c r="AK13" s="481"/>
      <c r="AL13" s="482"/>
      <c r="AM13" s="458" t="s">
        <v>141</v>
      </c>
      <c r="AN13" s="459"/>
      <c r="AO13" s="459"/>
      <c r="AP13" s="459"/>
      <c r="AQ13" s="459"/>
      <c r="AR13" s="459"/>
      <c r="AS13" s="459"/>
      <c r="AT13" s="460"/>
      <c r="AU13" s="461" t="s">
        <v>126</v>
      </c>
      <c r="AV13" s="462"/>
      <c r="AW13" s="462"/>
      <c r="AX13" s="462"/>
      <c r="AY13" s="463" t="s">
        <v>142</v>
      </c>
      <c r="AZ13" s="464"/>
      <c r="BA13" s="464"/>
      <c r="BB13" s="464"/>
      <c r="BC13" s="464"/>
      <c r="BD13" s="464"/>
      <c r="BE13" s="464"/>
      <c r="BF13" s="464"/>
      <c r="BG13" s="464"/>
      <c r="BH13" s="464"/>
      <c r="BI13" s="464"/>
      <c r="BJ13" s="464"/>
      <c r="BK13" s="464"/>
      <c r="BL13" s="464"/>
      <c r="BM13" s="465"/>
      <c r="BN13" s="429">
        <v>-55045</v>
      </c>
      <c r="BO13" s="430"/>
      <c r="BP13" s="430"/>
      <c r="BQ13" s="430"/>
      <c r="BR13" s="430"/>
      <c r="BS13" s="430"/>
      <c r="BT13" s="430"/>
      <c r="BU13" s="431"/>
      <c r="BV13" s="429">
        <v>30162</v>
      </c>
      <c r="BW13" s="430"/>
      <c r="BX13" s="430"/>
      <c r="BY13" s="430"/>
      <c r="BZ13" s="430"/>
      <c r="CA13" s="430"/>
      <c r="CB13" s="430"/>
      <c r="CC13" s="431"/>
      <c r="CD13" s="432" t="s">
        <v>143</v>
      </c>
      <c r="CE13" s="433"/>
      <c r="CF13" s="433"/>
      <c r="CG13" s="433"/>
      <c r="CH13" s="433"/>
      <c r="CI13" s="433"/>
      <c r="CJ13" s="433"/>
      <c r="CK13" s="433"/>
      <c r="CL13" s="433"/>
      <c r="CM13" s="433"/>
      <c r="CN13" s="433"/>
      <c r="CO13" s="433"/>
      <c r="CP13" s="433"/>
      <c r="CQ13" s="433"/>
      <c r="CR13" s="433"/>
      <c r="CS13" s="434"/>
      <c r="CT13" s="426">
        <v>11.1</v>
      </c>
      <c r="CU13" s="427"/>
      <c r="CV13" s="427"/>
      <c r="CW13" s="427"/>
      <c r="CX13" s="427"/>
      <c r="CY13" s="427"/>
      <c r="CZ13" s="427"/>
      <c r="DA13" s="428"/>
      <c r="DB13" s="426">
        <v>11.8</v>
      </c>
      <c r="DC13" s="427"/>
      <c r="DD13" s="427"/>
      <c r="DE13" s="427"/>
      <c r="DF13" s="427"/>
      <c r="DG13" s="427"/>
      <c r="DH13" s="427"/>
      <c r="DI13" s="428"/>
      <c r="DJ13" s="186"/>
      <c r="DK13" s="186"/>
      <c r="DL13" s="186"/>
      <c r="DM13" s="186"/>
      <c r="DN13" s="186"/>
      <c r="DO13" s="186"/>
    </row>
    <row r="14" spans="1:119" ht="18.75" customHeight="1" thickBot="1">
      <c r="A14" s="187"/>
      <c r="B14" s="492"/>
      <c r="C14" s="493"/>
      <c r="D14" s="493"/>
      <c r="E14" s="493"/>
      <c r="F14" s="493"/>
      <c r="G14" s="493"/>
      <c r="H14" s="493"/>
      <c r="I14" s="493"/>
      <c r="J14" s="493"/>
      <c r="K14" s="494"/>
      <c r="L14" s="510" t="s">
        <v>144</v>
      </c>
      <c r="M14" s="511"/>
      <c r="N14" s="511"/>
      <c r="O14" s="511"/>
      <c r="P14" s="511"/>
      <c r="Q14" s="512"/>
      <c r="R14" s="513">
        <v>7087</v>
      </c>
      <c r="S14" s="514"/>
      <c r="T14" s="514"/>
      <c r="U14" s="514"/>
      <c r="V14" s="515"/>
      <c r="W14" s="419"/>
      <c r="X14" s="420"/>
      <c r="Y14" s="420"/>
      <c r="Z14" s="420"/>
      <c r="AA14" s="420"/>
      <c r="AB14" s="409"/>
      <c r="AC14" s="516">
        <v>4.8</v>
      </c>
      <c r="AD14" s="517"/>
      <c r="AE14" s="517"/>
      <c r="AF14" s="517"/>
      <c r="AG14" s="518"/>
      <c r="AH14" s="516">
        <v>3.9</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145</v>
      </c>
      <c r="CE14" s="525"/>
      <c r="CF14" s="525"/>
      <c r="CG14" s="525"/>
      <c r="CH14" s="525"/>
      <c r="CI14" s="525"/>
      <c r="CJ14" s="525"/>
      <c r="CK14" s="525"/>
      <c r="CL14" s="525"/>
      <c r="CM14" s="525"/>
      <c r="CN14" s="525"/>
      <c r="CO14" s="525"/>
      <c r="CP14" s="525"/>
      <c r="CQ14" s="525"/>
      <c r="CR14" s="525"/>
      <c r="CS14" s="526"/>
      <c r="CT14" s="527">
        <v>46.6</v>
      </c>
      <c r="CU14" s="528"/>
      <c r="CV14" s="528"/>
      <c r="CW14" s="528"/>
      <c r="CX14" s="528"/>
      <c r="CY14" s="528"/>
      <c r="CZ14" s="528"/>
      <c r="DA14" s="529"/>
      <c r="DB14" s="527">
        <v>39</v>
      </c>
      <c r="DC14" s="528"/>
      <c r="DD14" s="528"/>
      <c r="DE14" s="528"/>
      <c r="DF14" s="528"/>
      <c r="DG14" s="528"/>
      <c r="DH14" s="528"/>
      <c r="DI14" s="529"/>
      <c r="DJ14" s="186"/>
      <c r="DK14" s="186"/>
      <c r="DL14" s="186"/>
      <c r="DM14" s="186"/>
      <c r="DN14" s="186"/>
      <c r="DO14" s="186"/>
    </row>
    <row r="15" spans="1:119" ht="18.75" customHeight="1">
      <c r="A15" s="187"/>
      <c r="B15" s="492"/>
      <c r="C15" s="493"/>
      <c r="D15" s="493"/>
      <c r="E15" s="493"/>
      <c r="F15" s="493"/>
      <c r="G15" s="493"/>
      <c r="H15" s="493"/>
      <c r="I15" s="493"/>
      <c r="J15" s="493"/>
      <c r="K15" s="494"/>
      <c r="L15" s="197"/>
      <c r="M15" s="520" t="s">
        <v>139</v>
      </c>
      <c r="N15" s="521"/>
      <c r="O15" s="521"/>
      <c r="P15" s="521"/>
      <c r="Q15" s="522"/>
      <c r="R15" s="513">
        <v>6948</v>
      </c>
      <c r="S15" s="514"/>
      <c r="T15" s="514"/>
      <c r="U15" s="514"/>
      <c r="V15" s="515"/>
      <c r="W15" s="445" t="s">
        <v>146</v>
      </c>
      <c r="X15" s="446"/>
      <c r="Y15" s="446"/>
      <c r="Z15" s="446"/>
      <c r="AA15" s="446"/>
      <c r="AB15" s="436"/>
      <c r="AC15" s="480">
        <v>1485</v>
      </c>
      <c r="AD15" s="481"/>
      <c r="AE15" s="481"/>
      <c r="AF15" s="481"/>
      <c r="AG15" s="523"/>
      <c r="AH15" s="480">
        <v>1612</v>
      </c>
      <c r="AI15" s="481"/>
      <c r="AJ15" s="481"/>
      <c r="AK15" s="481"/>
      <c r="AL15" s="482"/>
      <c r="AM15" s="458"/>
      <c r="AN15" s="459"/>
      <c r="AO15" s="459"/>
      <c r="AP15" s="459"/>
      <c r="AQ15" s="459"/>
      <c r="AR15" s="459"/>
      <c r="AS15" s="459"/>
      <c r="AT15" s="460"/>
      <c r="AU15" s="461"/>
      <c r="AV15" s="462"/>
      <c r="AW15" s="462"/>
      <c r="AX15" s="462"/>
      <c r="AY15" s="389" t="s">
        <v>147</v>
      </c>
      <c r="AZ15" s="390"/>
      <c r="BA15" s="390"/>
      <c r="BB15" s="390"/>
      <c r="BC15" s="390"/>
      <c r="BD15" s="390"/>
      <c r="BE15" s="390"/>
      <c r="BF15" s="390"/>
      <c r="BG15" s="390"/>
      <c r="BH15" s="390"/>
      <c r="BI15" s="390"/>
      <c r="BJ15" s="390"/>
      <c r="BK15" s="390"/>
      <c r="BL15" s="390"/>
      <c r="BM15" s="391"/>
      <c r="BN15" s="392">
        <v>1261243</v>
      </c>
      <c r="BO15" s="393"/>
      <c r="BP15" s="393"/>
      <c r="BQ15" s="393"/>
      <c r="BR15" s="393"/>
      <c r="BS15" s="393"/>
      <c r="BT15" s="393"/>
      <c r="BU15" s="394"/>
      <c r="BV15" s="392">
        <v>1147128</v>
      </c>
      <c r="BW15" s="393"/>
      <c r="BX15" s="393"/>
      <c r="BY15" s="393"/>
      <c r="BZ15" s="393"/>
      <c r="CA15" s="393"/>
      <c r="CB15" s="393"/>
      <c r="CC15" s="394"/>
      <c r="CD15" s="530" t="s">
        <v>148</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492"/>
      <c r="C16" s="493"/>
      <c r="D16" s="493"/>
      <c r="E16" s="493"/>
      <c r="F16" s="493"/>
      <c r="G16" s="493"/>
      <c r="H16" s="493"/>
      <c r="I16" s="493"/>
      <c r="J16" s="493"/>
      <c r="K16" s="494"/>
      <c r="L16" s="510" t="s">
        <v>149</v>
      </c>
      <c r="M16" s="541"/>
      <c r="N16" s="541"/>
      <c r="O16" s="541"/>
      <c r="P16" s="541"/>
      <c r="Q16" s="542"/>
      <c r="R16" s="533" t="s">
        <v>150</v>
      </c>
      <c r="S16" s="534"/>
      <c r="T16" s="534"/>
      <c r="U16" s="534"/>
      <c r="V16" s="535"/>
      <c r="W16" s="419"/>
      <c r="X16" s="420"/>
      <c r="Y16" s="420"/>
      <c r="Z16" s="420"/>
      <c r="AA16" s="420"/>
      <c r="AB16" s="409"/>
      <c r="AC16" s="516">
        <v>41.8</v>
      </c>
      <c r="AD16" s="517"/>
      <c r="AE16" s="517"/>
      <c r="AF16" s="517"/>
      <c r="AG16" s="518"/>
      <c r="AH16" s="516">
        <v>41.2</v>
      </c>
      <c r="AI16" s="517"/>
      <c r="AJ16" s="517"/>
      <c r="AK16" s="517"/>
      <c r="AL16" s="519"/>
      <c r="AM16" s="458"/>
      <c r="AN16" s="459"/>
      <c r="AO16" s="459"/>
      <c r="AP16" s="459"/>
      <c r="AQ16" s="459"/>
      <c r="AR16" s="459"/>
      <c r="AS16" s="459"/>
      <c r="AT16" s="460"/>
      <c r="AU16" s="461"/>
      <c r="AV16" s="462"/>
      <c r="AW16" s="462"/>
      <c r="AX16" s="462"/>
      <c r="AY16" s="463" t="s">
        <v>151</v>
      </c>
      <c r="AZ16" s="464"/>
      <c r="BA16" s="464"/>
      <c r="BB16" s="464"/>
      <c r="BC16" s="464"/>
      <c r="BD16" s="464"/>
      <c r="BE16" s="464"/>
      <c r="BF16" s="464"/>
      <c r="BG16" s="464"/>
      <c r="BH16" s="464"/>
      <c r="BI16" s="464"/>
      <c r="BJ16" s="464"/>
      <c r="BK16" s="464"/>
      <c r="BL16" s="464"/>
      <c r="BM16" s="465"/>
      <c r="BN16" s="429">
        <v>2307163</v>
      </c>
      <c r="BO16" s="430"/>
      <c r="BP16" s="430"/>
      <c r="BQ16" s="430"/>
      <c r="BR16" s="430"/>
      <c r="BS16" s="430"/>
      <c r="BT16" s="430"/>
      <c r="BU16" s="431"/>
      <c r="BV16" s="429">
        <v>2272473</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c r="A17" s="187"/>
      <c r="B17" s="495"/>
      <c r="C17" s="496"/>
      <c r="D17" s="496"/>
      <c r="E17" s="496"/>
      <c r="F17" s="496"/>
      <c r="G17" s="496"/>
      <c r="H17" s="496"/>
      <c r="I17" s="496"/>
      <c r="J17" s="496"/>
      <c r="K17" s="497"/>
      <c r="L17" s="202"/>
      <c r="M17" s="536" t="s">
        <v>152</v>
      </c>
      <c r="N17" s="537"/>
      <c r="O17" s="537"/>
      <c r="P17" s="537"/>
      <c r="Q17" s="538"/>
      <c r="R17" s="533" t="s">
        <v>153</v>
      </c>
      <c r="S17" s="534"/>
      <c r="T17" s="534"/>
      <c r="U17" s="534"/>
      <c r="V17" s="535"/>
      <c r="W17" s="445" t="s">
        <v>154</v>
      </c>
      <c r="X17" s="446"/>
      <c r="Y17" s="446"/>
      <c r="Z17" s="446"/>
      <c r="AA17" s="446"/>
      <c r="AB17" s="436"/>
      <c r="AC17" s="480">
        <v>1900</v>
      </c>
      <c r="AD17" s="481"/>
      <c r="AE17" s="481"/>
      <c r="AF17" s="481"/>
      <c r="AG17" s="523"/>
      <c r="AH17" s="480">
        <v>2148</v>
      </c>
      <c r="AI17" s="481"/>
      <c r="AJ17" s="481"/>
      <c r="AK17" s="481"/>
      <c r="AL17" s="482"/>
      <c r="AM17" s="458"/>
      <c r="AN17" s="459"/>
      <c r="AO17" s="459"/>
      <c r="AP17" s="459"/>
      <c r="AQ17" s="459"/>
      <c r="AR17" s="459"/>
      <c r="AS17" s="459"/>
      <c r="AT17" s="460"/>
      <c r="AU17" s="461"/>
      <c r="AV17" s="462"/>
      <c r="AW17" s="462"/>
      <c r="AX17" s="462"/>
      <c r="AY17" s="463" t="s">
        <v>155</v>
      </c>
      <c r="AZ17" s="464"/>
      <c r="BA17" s="464"/>
      <c r="BB17" s="464"/>
      <c r="BC17" s="464"/>
      <c r="BD17" s="464"/>
      <c r="BE17" s="464"/>
      <c r="BF17" s="464"/>
      <c r="BG17" s="464"/>
      <c r="BH17" s="464"/>
      <c r="BI17" s="464"/>
      <c r="BJ17" s="464"/>
      <c r="BK17" s="464"/>
      <c r="BL17" s="464"/>
      <c r="BM17" s="465"/>
      <c r="BN17" s="429">
        <v>1623786</v>
      </c>
      <c r="BO17" s="430"/>
      <c r="BP17" s="430"/>
      <c r="BQ17" s="430"/>
      <c r="BR17" s="430"/>
      <c r="BS17" s="430"/>
      <c r="BT17" s="430"/>
      <c r="BU17" s="431"/>
      <c r="BV17" s="429">
        <v>1483585</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c r="A18" s="187"/>
      <c r="B18" s="543" t="s">
        <v>156</v>
      </c>
      <c r="C18" s="472"/>
      <c r="D18" s="472"/>
      <c r="E18" s="544"/>
      <c r="F18" s="544"/>
      <c r="G18" s="544"/>
      <c r="H18" s="544"/>
      <c r="I18" s="544"/>
      <c r="J18" s="544"/>
      <c r="K18" s="544"/>
      <c r="L18" s="545">
        <v>49.28</v>
      </c>
      <c r="M18" s="545"/>
      <c r="N18" s="545"/>
      <c r="O18" s="545"/>
      <c r="P18" s="545"/>
      <c r="Q18" s="545"/>
      <c r="R18" s="546"/>
      <c r="S18" s="546"/>
      <c r="T18" s="546"/>
      <c r="U18" s="546"/>
      <c r="V18" s="547"/>
      <c r="W18" s="447"/>
      <c r="X18" s="448"/>
      <c r="Y18" s="448"/>
      <c r="Z18" s="448"/>
      <c r="AA18" s="448"/>
      <c r="AB18" s="439"/>
      <c r="AC18" s="548">
        <v>53.4</v>
      </c>
      <c r="AD18" s="549"/>
      <c r="AE18" s="549"/>
      <c r="AF18" s="549"/>
      <c r="AG18" s="550"/>
      <c r="AH18" s="548">
        <v>54.9</v>
      </c>
      <c r="AI18" s="549"/>
      <c r="AJ18" s="549"/>
      <c r="AK18" s="549"/>
      <c r="AL18" s="551"/>
      <c r="AM18" s="458"/>
      <c r="AN18" s="459"/>
      <c r="AO18" s="459"/>
      <c r="AP18" s="459"/>
      <c r="AQ18" s="459"/>
      <c r="AR18" s="459"/>
      <c r="AS18" s="459"/>
      <c r="AT18" s="460"/>
      <c r="AU18" s="461"/>
      <c r="AV18" s="462"/>
      <c r="AW18" s="462"/>
      <c r="AX18" s="462"/>
      <c r="AY18" s="463" t="s">
        <v>157</v>
      </c>
      <c r="AZ18" s="464"/>
      <c r="BA18" s="464"/>
      <c r="BB18" s="464"/>
      <c r="BC18" s="464"/>
      <c r="BD18" s="464"/>
      <c r="BE18" s="464"/>
      <c r="BF18" s="464"/>
      <c r="BG18" s="464"/>
      <c r="BH18" s="464"/>
      <c r="BI18" s="464"/>
      <c r="BJ18" s="464"/>
      <c r="BK18" s="464"/>
      <c r="BL18" s="464"/>
      <c r="BM18" s="465"/>
      <c r="BN18" s="429">
        <v>2568379</v>
      </c>
      <c r="BO18" s="430"/>
      <c r="BP18" s="430"/>
      <c r="BQ18" s="430"/>
      <c r="BR18" s="430"/>
      <c r="BS18" s="430"/>
      <c r="BT18" s="430"/>
      <c r="BU18" s="431"/>
      <c r="BV18" s="429">
        <v>2531477</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c r="A19" s="187"/>
      <c r="B19" s="543" t="s">
        <v>158</v>
      </c>
      <c r="C19" s="472"/>
      <c r="D19" s="472"/>
      <c r="E19" s="544"/>
      <c r="F19" s="544"/>
      <c r="G19" s="544"/>
      <c r="H19" s="544"/>
      <c r="I19" s="544"/>
      <c r="J19" s="544"/>
      <c r="K19" s="544"/>
      <c r="L19" s="552">
        <v>151</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159</v>
      </c>
      <c r="AZ19" s="464"/>
      <c r="BA19" s="464"/>
      <c r="BB19" s="464"/>
      <c r="BC19" s="464"/>
      <c r="BD19" s="464"/>
      <c r="BE19" s="464"/>
      <c r="BF19" s="464"/>
      <c r="BG19" s="464"/>
      <c r="BH19" s="464"/>
      <c r="BI19" s="464"/>
      <c r="BJ19" s="464"/>
      <c r="BK19" s="464"/>
      <c r="BL19" s="464"/>
      <c r="BM19" s="465"/>
      <c r="BN19" s="429">
        <v>3271989</v>
      </c>
      <c r="BO19" s="430"/>
      <c r="BP19" s="430"/>
      <c r="BQ19" s="430"/>
      <c r="BR19" s="430"/>
      <c r="BS19" s="430"/>
      <c r="BT19" s="430"/>
      <c r="BU19" s="431"/>
      <c r="BV19" s="429">
        <v>3307833</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c r="A20" s="187"/>
      <c r="B20" s="543" t="s">
        <v>160</v>
      </c>
      <c r="C20" s="472"/>
      <c r="D20" s="472"/>
      <c r="E20" s="544"/>
      <c r="F20" s="544"/>
      <c r="G20" s="544"/>
      <c r="H20" s="544"/>
      <c r="I20" s="544"/>
      <c r="J20" s="544"/>
      <c r="K20" s="544"/>
      <c r="L20" s="552">
        <v>2625</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c r="A21" s="187"/>
      <c r="B21" s="563" t="s">
        <v>161</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c r="A22" s="187"/>
      <c r="B22" s="566" t="s">
        <v>162</v>
      </c>
      <c r="C22" s="567"/>
      <c r="D22" s="568"/>
      <c r="E22" s="441" t="s">
        <v>1</v>
      </c>
      <c r="F22" s="446"/>
      <c r="G22" s="446"/>
      <c r="H22" s="446"/>
      <c r="I22" s="446"/>
      <c r="J22" s="446"/>
      <c r="K22" s="436"/>
      <c r="L22" s="441" t="s">
        <v>163</v>
      </c>
      <c r="M22" s="446"/>
      <c r="N22" s="446"/>
      <c r="O22" s="446"/>
      <c r="P22" s="436"/>
      <c r="Q22" s="575" t="s">
        <v>164</v>
      </c>
      <c r="R22" s="576"/>
      <c r="S22" s="576"/>
      <c r="T22" s="576"/>
      <c r="U22" s="576"/>
      <c r="V22" s="577"/>
      <c r="W22" s="581" t="s">
        <v>165</v>
      </c>
      <c r="X22" s="567"/>
      <c r="Y22" s="568"/>
      <c r="Z22" s="441" t="s">
        <v>1</v>
      </c>
      <c r="AA22" s="446"/>
      <c r="AB22" s="446"/>
      <c r="AC22" s="446"/>
      <c r="AD22" s="446"/>
      <c r="AE22" s="446"/>
      <c r="AF22" s="446"/>
      <c r="AG22" s="436"/>
      <c r="AH22" s="594" t="s">
        <v>166</v>
      </c>
      <c r="AI22" s="446"/>
      <c r="AJ22" s="446"/>
      <c r="AK22" s="446"/>
      <c r="AL22" s="436"/>
      <c r="AM22" s="594" t="s">
        <v>167</v>
      </c>
      <c r="AN22" s="595"/>
      <c r="AO22" s="595"/>
      <c r="AP22" s="595"/>
      <c r="AQ22" s="595"/>
      <c r="AR22" s="596"/>
      <c r="AS22" s="575" t="s">
        <v>164</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168</v>
      </c>
      <c r="AZ23" s="390"/>
      <c r="BA23" s="390"/>
      <c r="BB23" s="390"/>
      <c r="BC23" s="390"/>
      <c r="BD23" s="390"/>
      <c r="BE23" s="390"/>
      <c r="BF23" s="390"/>
      <c r="BG23" s="390"/>
      <c r="BH23" s="390"/>
      <c r="BI23" s="390"/>
      <c r="BJ23" s="390"/>
      <c r="BK23" s="390"/>
      <c r="BL23" s="390"/>
      <c r="BM23" s="391"/>
      <c r="BN23" s="429">
        <v>3933779</v>
      </c>
      <c r="BO23" s="430"/>
      <c r="BP23" s="430"/>
      <c r="BQ23" s="430"/>
      <c r="BR23" s="430"/>
      <c r="BS23" s="430"/>
      <c r="BT23" s="430"/>
      <c r="BU23" s="431"/>
      <c r="BV23" s="429">
        <v>3965283</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c r="A24" s="187"/>
      <c r="B24" s="569"/>
      <c r="C24" s="570"/>
      <c r="D24" s="571"/>
      <c r="E24" s="479" t="s">
        <v>169</v>
      </c>
      <c r="F24" s="459"/>
      <c r="G24" s="459"/>
      <c r="H24" s="459"/>
      <c r="I24" s="459"/>
      <c r="J24" s="459"/>
      <c r="K24" s="460"/>
      <c r="L24" s="480">
        <v>1</v>
      </c>
      <c r="M24" s="481"/>
      <c r="N24" s="481"/>
      <c r="O24" s="481"/>
      <c r="P24" s="523"/>
      <c r="Q24" s="480">
        <v>5500</v>
      </c>
      <c r="R24" s="481"/>
      <c r="S24" s="481"/>
      <c r="T24" s="481"/>
      <c r="U24" s="481"/>
      <c r="V24" s="523"/>
      <c r="W24" s="582"/>
      <c r="X24" s="570"/>
      <c r="Y24" s="571"/>
      <c r="Z24" s="479" t="s">
        <v>170</v>
      </c>
      <c r="AA24" s="459"/>
      <c r="AB24" s="459"/>
      <c r="AC24" s="459"/>
      <c r="AD24" s="459"/>
      <c r="AE24" s="459"/>
      <c r="AF24" s="459"/>
      <c r="AG24" s="460"/>
      <c r="AH24" s="480">
        <v>82</v>
      </c>
      <c r="AI24" s="481"/>
      <c r="AJ24" s="481"/>
      <c r="AK24" s="481"/>
      <c r="AL24" s="523"/>
      <c r="AM24" s="480">
        <v>245426</v>
      </c>
      <c r="AN24" s="481"/>
      <c r="AO24" s="481"/>
      <c r="AP24" s="481"/>
      <c r="AQ24" s="481"/>
      <c r="AR24" s="523"/>
      <c r="AS24" s="480">
        <v>2993</v>
      </c>
      <c r="AT24" s="481"/>
      <c r="AU24" s="481"/>
      <c r="AV24" s="481"/>
      <c r="AW24" s="481"/>
      <c r="AX24" s="482"/>
      <c r="AY24" s="602" t="s">
        <v>171</v>
      </c>
      <c r="AZ24" s="603"/>
      <c r="BA24" s="603"/>
      <c r="BB24" s="603"/>
      <c r="BC24" s="603"/>
      <c r="BD24" s="603"/>
      <c r="BE24" s="603"/>
      <c r="BF24" s="603"/>
      <c r="BG24" s="603"/>
      <c r="BH24" s="603"/>
      <c r="BI24" s="603"/>
      <c r="BJ24" s="603"/>
      <c r="BK24" s="603"/>
      <c r="BL24" s="603"/>
      <c r="BM24" s="604"/>
      <c r="BN24" s="429">
        <v>3355966</v>
      </c>
      <c r="BO24" s="430"/>
      <c r="BP24" s="430"/>
      <c r="BQ24" s="430"/>
      <c r="BR24" s="430"/>
      <c r="BS24" s="430"/>
      <c r="BT24" s="430"/>
      <c r="BU24" s="431"/>
      <c r="BV24" s="429">
        <v>3335812</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c r="A25" s="187"/>
      <c r="B25" s="569"/>
      <c r="C25" s="570"/>
      <c r="D25" s="571"/>
      <c r="E25" s="479" t="s">
        <v>172</v>
      </c>
      <c r="F25" s="459"/>
      <c r="G25" s="459"/>
      <c r="H25" s="459"/>
      <c r="I25" s="459"/>
      <c r="J25" s="459"/>
      <c r="K25" s="460"/>
      <c r="L25" s="480">
        <v>1</v>
      </c>
      <c r="M25" s="481"/>
      <c r="N25" s="481"/>
      <c r="O25" s="481"/>
      <c r="P25" s="523"/>
      <c r="Q25" s="480">
        <v>5000</v>
      </c>
      <c r="R25" s="481"/>
      <c r="S25" s="481"/>
      <c r="T25" s="481"/>
      <c r="U25" s="481"/>
      <c r="V25" s="523"/>
      <c r="W25" s="582"/>
      <c r="X25" s="570"/>
      <c r="Y25" s="571"/>
      <c r="Z25" s="479" t="s">
        <v>173</v>
      </c>
      <c r="AA25" s="459"/>
      <c r="AB25" s="459"/>
      <c r="AC25" s="459"/>
      <c r="AD25" s="459"/>
      <c r="AE25" s="459"/>
      <c r="AF25" s="459"/>
      <c r="AG25" s="460"/>
      <c r="AH25" s="480" t="s">
        <v>138</v>
      </c>
      <c r="AI25" s="481"/>
      <c r="AJ25" s="481"/>
      <c r="AK25" s="481"/>
      <c r="AL25" s="523"/>
      <c r="AM25" s="480" t="s">
        <v>138</v>
      </c>
      <c r="AN25" s="481"/>
      <c r="AO25" s="481"/>
      <c r="AP25" s="481"/>
      <c r="AQ25" s="481"/>
      <c r="AR25" s="523"/>
      <c r="AS25" s="480" t="s">
        <v>138</v>
      </c>
      <c r="AT25" s="481"/>
      <c r="AU25" s="481"/>
      <c r="AV25" s="481"/>
      <c r="AW25" s="481"/>
      <c r="AX25" s="482"/>
      <c r="AY25" s="389" t="s">
        <v>174</v>
      </c>
      <c r="AZ25" s="390"/>
      <c r="BA25" s="390"/>
      <c r="BB25" s="390"/>
      <c r="BC25" s="390"/>
      <c r="BD25" s="390"/>
      <c r="BE25" s="390"/>
      <c r="BF25" s="390"/>
      <c r="BG25" s="390"/>
      <c r="BH25" s="390"/>
      <c r="BI25" s="390"/>
      <c r="BJ25" s="390"/>
      <c r="BK25" s="390"/>
      <c r="BL25" s="390"/>
      <c r="BM25" s="391"/>
      <c r="BN25" s="392">
        <v>44231</v>
      </c>
      <c r="BO25" s="393"/>
      <c r="BP25" s="393"/>
      <c r="BQ25" s="393"/>
      <c r="BR25" s="393"/>
      <c r="BS25" s="393"/>
      <c r="BT25" s="393"/>
      <c r="BU25" s="394"/>
      <c r="BV25" s="392" t="s">
        <v>175</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c r="A26" s="187"/>
      <c r="B26" s="569"/>
      <c r="C26" s="570"/>
      <c r="D26" s="571"/>
      <c r="E26" s="479" t="s">
        <v>176</v>
      </c>
      <c r="F26" s="459"/>
      <c r="G26" s="459"/>
      <c r="H26" s="459"/>
      <c r="I26" s="459"/>
      <c r="J26" s="459"/>
      <c r="K26" s="460"/>
      <c r="L26" s="480">
        <v>1</v>
      </c>
      <c r="M26" s="481"/>
      <c r="N26" s="481"/>
      <c r="O26" s="481"/>
      <c r="P26" s="523"/>
      <c r="Q26" s="480">
        <v>4400</v>
      </c>
      <c r="R26" s="481"/>
      <c r="S26" s="481"/>
      <c r="T26" s="481"/>
      <c r="U26" s="481"/>
      <c r="V26" s="523"/>
      <c r="W26" s="582"/>
      <c r="X26" s="570"/>
      <c r="Y26" s="571"/>
      <c r="Z26" s="479" t="s">
        <v>177</v>
      </c>
      <c r="AA26" s="592"/>
      <c r="AB26" s="592"/>
      <c r="AC26" s="592"/>
      <c r="AD26" s="592"/>
      <c r="AE26" s="592"/>
      <c r="AF26" s="592"/>
      <c r="AG26" s="593"/>
      <c r="AH26" s="480">
        <v>1</v>
      </c>
      <c r="AI26" s="481"/>
      <c r="AJ26" s="481"/>
      <c r="AK26" s="481"/>
      <c r="AL26" s="523"/>
      <c r="AM26" s="480" t="s">
        <v>178</v>
      </c>
      <c r="AN26" s="481"/>
      <c r="AO26" s="481"/>
      <c r="AP26" s="481"/>
      <c r="AQ26" s="481"/>
      <c r="AR26" s="523"/>
      <c r="AS26" s="480" t="s">
        <v>179</v>
      </c>
      <c r="AT26" s="481"/>
      <c r="AU26" s="481"/>
      <c r="AV26" s="481"/>
      <c r="AW26" s="481"/>
      <c r="AX26" s="482"/>
      <c r="AY26" s="432" t="s">
        <v>180</v>
      </c>
      <c r="AZ26" s="433"/>
      <c r="BA26" s="433"/>
      <c r="BB26" s="433"/>
      <c r="BC26" s="433"/>
      <c r="BD26" s="433"/>
      <c r="BE26" s="433"/>
      <c r="BF26" s="433"/>
      <c r="BG26" s="433"/>
      <c r="BH26" s="433"/>
      <c r="BI26" s="433"/>
      <c r="BJ26" s="433"/>
      <c r="BK26" s="433"/>
      <c r="BL26" s="433"/>
      <c r="BM26" s="434"/>
      <c r="BN26" s="429" t="s">
        <v>175</v>
      </c>
      <c r="BO26" s="430"/>
      <c r="BP26" s="430"/>
      <c r="BQ26" s="430"/>
      <c r="BR26" s="430"/>
      <c r="BS26" s="430"/>
      <c r="BT26" s="430"/>
      <c r="BU26" s="431"/>
      <c r="BV26" s="429" t="s">
        <v>138</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c r="A27" s="187"/>
      <c r="B27" s="569"/>
      <c r="C27" s="570"/>
      <c r="D27" s="571"/>
      <c r="E27" s="479" t="s">
        <v>181</v>
      </c>
      <c r="F27" s="459"/>
      <c r="G27" s="459"/>
      <c r="H27" s="459"/>
      <c r="I27" s="459"/>
      <c r="J27" s="459"/>
      <c r="K27" s="460"/>
      <c r="L27" s="480">
        <v>1</v>
      </c>
      <c r="M27" s="481"/>
      <c r="N27" s="481"/>
      <c r="O27" s="481"/>
      <c r="P27" s="523"/>
      <c r="Q27" s="480">
        <v>2050</v>
      </c>
      <c r="R27" s="481"/>
      <c r="S27" s="481"/>
      <c r="T27" s="481"/>
      <c r="U27" s="481"/>
      <c r="V27" s="523"/>
      <c r="W27" s="582"/>
      <c r="X27" s="570"/>
      <c r="Y27" s="571"/>
      <c r="Z27" s="479" t="s">
        <v>182</v>
      </c>
      <c r="AA27" s="459"/>
      <c r="AB27" s="459"/>
      <c r="AC27" s="459"/>
      <c r="AD27" s="459"/>
      <c r="AE27" s="459"/>
      <c r="AF27" s="459"/>
      <c r="AG27" s="460"/>
      <c r="AH27" s="480" t="s">
        <v>138</v>
      </c>
      <c r="AI27" s="481"/>
      <c r="AJ27" s="481"/>
      <c r="AK27" s="481"/>
      <c r="AL27" s="523"/>
      <c r="AM27" s="480" t="s">
        <v>138</v>
      </c>
      <c r="AN27" s="481"/>
      <c r="AO27" s="481"/>
      <c r="AP27" s="481"/>
      <c r="AQ27" s="481"/>
      <c r="AR27" s="523"/>
      <c r="AS27" s="480" t="s">
        <v>138</v>
      </c>
      <c r="AT27" s="481"/>
      <c r="AU27" s="481"/>
      <c r="AV27" s="481"/>
      <c r="AW27" s="481"/>
      <c r="AX27" s="482"/>
      <c r="AY27" s="524" t="s">
        <v>183</v>
      </c>
      <c r="AZ27" s="525"/>
      <c r="BA27" s="525"/>
      <c r="BB27" s="525"/>
      <c r="BC27" s="525"/>
      <c r="BD27" s="525"/>
      <c r="BE27" s="525"/>
      <c r="BF27" s="525"/>
      <c r="BG27" s="525"/>
      <c r="BH27" s="525"/>
      <c r="BI27" s="525"/>
      <c r="BJ27" s="525"/>
      <c r="BK27" s="525"/>
      <c r="BL27" s="525"/>
      <c r="BM27" s="526"/>
      <c r="BN27" s="605" t="s">
        <v>129</v>
      </c>
      <c r="BO27" s="606"/>
      <c r="BP27" s="606"/>
      <c r="BQ27" s="606"/>
      <c r="BR27" s="606"/>
      <c r="BS27" s="606"/>
      <c r="BT27" s="606"/>
      <c r="BU27" s="607"/>
      <c r="BV27" s="605" t="s">
        <v>138</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c r="A28" s="187"/>
      <c r="B28" s="569"/>
      <c r="C28" s="570"/>
      <c r="D28" s="571"/>
      <c r="E28" s="479" t="s">
        <v>184</v>
      </c>
      <c r="F28" s="459"/>
      <c r="G28" s="459"/>
      <c r="H28" s="459"/>
      <c r="I28" s="459"/>
      <c r="J28" s="459"/>
      <c r="K28" s="460"/>
      <c r="L28" s="480">
        <v>1</v>
      </c>
      <c r="M28" s="481"/>
      <c r="N28" s="481"/>
      <c r="O28" s="481"/>
      <c r="P28" s="523"/>
      <c r="Q28" s="480">
        <v>1680</v>
      </c>
      <c r="R28" s="481"/>
      <c r="S28" s="481"/>
      <c r="T28" s="481"/>
      <c r="U28" s="481"/>
      <c r="V28" s="523"/>
      <c r="W28" s="582"/>
      <c r="X28" s="570"/>
      <c r="Y28" s="571"/>
      <c r="Z28" s="479" t="s">
        <v>185</v>
      </c>
      <c r="AA28" s="459"/>
      <c r="AB28" s="459"/>
      <c r="AC28" s="459"/>
      <c r="AD28" s="459"/>
      <c r="AE28" s="459"/>
      <c r="AF28" s="459"/>
      <c r="AG28" s="460"/>
      <c r="AH28" s="480" t="s">
        <v>138</v>
      </c>
      <c r="AI28" s="481"/>
      <c r="AJ28" s="481"/>
      <c r="AK28" s="481"/>
      <c r="AL28" s="523"/>
      <c r="AM28" s="480" t="s">
        <v>138</v>
      </c>
      <c r="AN28" s="481"/>
      <c r="AO28" s="481"/>
      <c r="AP28" s="481"/>
      <c r="AQ28" s="481"/>
      <c r="AR28" s="523"/>
      <c r="AS28" s="480" t="s">
        <v>138</v>
      </c>
      <c r="AT28" s="481"/>
      <c r="AU28" s="481"/>
      <c r="AV28" s="481"/>
      <c r="AW28" s="481"/>
      <c r="AX28" s="482"/>
      <c r="AY28" s="608" t="s">
        <v>186</v>
      </c>
      <c r="AZ28" s="609"/>
      <c r="BA28" s="609"/>
      <c r="BB28" s="610"/>
      <c r="BC28" s="389" t="s">
        <v>48</v>
      </c>
      <c r="BD28" s="390"/>
      <c r="BE28" s="390"/>
      <c r="BF28" s="390"/>
      <c r="BG28" s="390"/>
      <c r="BH28" s="390"/>
      <c r="BI28" s="390"/>
      <c r="BJ28" s="390"/>
      <c r="BK28" s="390"/>
      <c r="BL28" s="390"/>
      <c r="BM28" s="391"/>
      <c r="BN28" s="392">
        <v>297842</v>
      </c>
      <c r="BO28" s="393"/>
      <c r="BP28" s="393"/>
      <c r="BQ28" s="393"/>
      <c r="BR28" s="393"/>
      <c r="BS28" s="393"/>
      <c r="BT28" s="393"/>
      <c r="BU28" s="394"/>
      <c r="BV28" s="392">
        <v>337752</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c r="A29" s="187"/>
      <c r="B29" s="569"/>
      <c r="C29" s="570"/>
      <c r="D29" s="571"/>
      <c r="E29" s="479" t="s">
        <v>187</v>
      </c>
      <c r="F29" s="459"/>
      <c r="G29" s="459"/>
      <c r="H29" s="459"/>
      <c r="I29" s="459"/>
      <c r="J29" s="459"/>
      <c r="K29" s="460"/>
      <c r="L29" s="480">
        <v>6</v>
      </c>
      <c r="M29" s="481"/>
      <c r="N29" s="481"/>
      <c r="O29" s="481"/>
      <c r="P29" s="523"/>
      <c r="Q29" s="480">
        <v>1600</v>
      </c>
      <c r="R29" s="481"/>
      <c r="S29" s="481"/>
      <c r="T29" s="481"/>
      <c r="U29" s="481"/>
      <c r="V29" s="523"/>
      <c r="W29" s="583"/>
      <c r="X29" s="584"/>
      <c r="Y29" s="585"/>
      <c r="Z29" s="479" t="s">
        <v>188</v>
      </c>
      <c r="AA29" s="459"/>
      <c r="AB29" s="459"/>
      <c r="AC29" s="459"/>
      <c r="AD29" s="459"/>
      <c r="AE29" s="459"/>
      <c r="AF29" s="459"/>
      <c r="AG29" s="460"/>
      <c r="AH29" s="480">
        <v>82</v>
      </c>
      <c r="AI29" s="481"/>
      <c r="AJ29" s="481"/>
      <c r="AK29" s="481"/>
      <c r="AL29" s="523"/>
      <c r="AM29" s="480">
        <v>245426</v>
      </c>
      <c r="AN29" s="481"/>
      <c r="AO29" s="481"/>
      <c r="AP29" s="481"/>
      <c r="AQ29" s="481"/>
      <c r="AR29" s="523"/>
      <c r="AS29" s="480">
        <v>2993</v>
      </c>
      <c r="AT29" s="481"/>
      <c r="AU29" s="481"/>
      <c r="AV29" s="481"/>
      <c r="AW29" s="481"/>
      <c r="AX29" s="482"/>
      <c r="AY29" s="611"/>
      <c r="AZ29" s="612"/>
      <c r="BA29" s="612"/>
      <c r="BB29" s="613"/>
      <c r="BC29" s="463" t="s">
        <v>189</v>
      </c>
      <c r="BD29" s="464"/>
      <c r="BE29" s="464"/>
      <c r="BF29" s="464"/>
      <c r="BG29" s="464"/>
      <c r="BH29" s="464"/>
      <c r="BI29" s="464"/>
      <c r="BJ29" s="464"/>
      <c r="BK29" s="464"/>
      <c r="BL29" s="464"/>
      <c r="BM29" s="465"/>
      <c r="BN29" s="429">
        <v>328318</v>
      </c>
      <c r="BO29" s="430"/>
      <c r="BP29" s="430"/>
      <c r="BQ29" s="430"/>
      <c r="BR29" s="430"/>
      <c r="BS29" s="430"/>
      <c r="BT29" s="430"/>
      <c r="BU29" s="431"/>
      <c r="BV29" s="429">
        <v>428145</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190</v>
      </c>
      <c r="X30" s="590"/>
      <c r="Y30" s="590"/>
      <c r="Z30" s="590"/>
      <c r="AA30" s="590"/>
      <c r="AB30" s="590"/>
      <c r="AC30" s="590"/>
      <c r="AD30" s="590"/>
      <c r="AE30" s="590"/>
      <c r="AF30" s="590"/>
      <c r="AG30" s="591"/>
      <c r="AH30" s="548">
        <v>91.4</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582745</v>
      </c>
      <c r="BO30" s="606"/>
      <c r="BP30" s="606"/>
      <c r="BQ30" s="606"/>
      <c r="BR30" s="606"/>
      <c r="BS30" s="606"/>
      <c r="BT30" s="606"/>
      <c r="BU30" s="607"/>
      <c r="BV30" s="605">
        <v>642119</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53" t="s">
        <v>197</v>
      </c>
      <c r="D33" s="453"/>
      <c r="E33" s="418" t="s">
        <v>198</v>
      </c>
      <c r="F33" s="418"/>
      <c r="G33" s="418"/>
      <c r="H33" s="418"/>
      <c r="I33" s="418"/>
      <c r="J33" s="418"/>
      <c r="K33" s="418"/>
      <c r="L33" s="418"/>
      <c r="M33" s="418"/>
      <c r="N33" s="418"/>
      <c r="O33" s="418"/>
      <c r="P33" s="418"/>
      <c r="Q33" s="418"/>
      <c r="R33" s="418"/>
      <c r="S33" s="418"/>
      <c r="T33" s="216"/>
      <c r="U33" s="453" t="s">
        <v>197</v>
      </c>
      <c r="V33" s="453"/>
      <c r="W33" s="418" t="s">
        <v>199</v>
      </c>
      <c r="X33" s="418"/>
      <c r="Y33" s="418"/>
      <c r="Z33" s="418"/>
      <c r="AA33" s="418"/>
      <c r="AB33" s="418"/>
      <c r="AC33" s="418"/>
      <c r="AD33" s="418"/>
      <c r="AE33" s="418"/>
      <c r="AF33" s="418"/>
      <c r="AG33" s="418"/>
      <c r="AH33" s="418"/>
      <c r="AI33" s="418"/>
      <c r="AJ33" s="418"/>
      <c r="AK33" s="418"/>
      <c r="AL33" s="216"/>
      <c r="AM33" s="453" t="s">
        <v>197</v>
      </c>
      <c r="AN33" s="453"/>
      <c r="AO33" s="418" t="s">
        <v>200</v>
      </c>
      <c r="AP33" s="418"/>
      <c r="AQ33" s="418"/>
      <c r="AR33" s="418"/>
      <c r="AS33" s="418"/>
      <c r="AT33" s="418"/>
      <c r="AU33" s="418"/>
      <c r="AV33" s="418"/>
      <c r="AW33" s="418"/>
      <c r="AX33" s="418"/>
      <c r="AY33" s="418"/>
      <c r="AZ33" s="418"/>
      <c r="BA33" s="418"/>
      <c r="BB33" s="418"/>
      <c r="BC33" s="418"/>
      <c r="BD33" s="217"/>
      <c r="BE33" s="418" t="s">
        <v>201</v>
      </c>
      <c r="BF33" s="418"/>
      <c r="BG33" s="418" t="s">
        <v>202</v>
      </c>
      <c r="BH33" s="418"/>
      <c r="BI33" s="418"/>
      <c r="BJ33" s="418"/>
      <c r="BK33" s="418"/>
      <c r="BL33" s="418"/>
      <c r="BM33" s="418"/>
      <c r="BN33" s="418"/>
      <c r="BO33" s="418"/>
      <c r="BP33" s="418"/>
      <c r="BQ33" s="418"/>
      <c r="BR33" s="418"/>
      <c r="BS33" s="418"/>
      <c r="BT33" s="418"/>
      <c r="BU33" s="418"/>
      <c r="BV33" s="217"/>
      <c r="BW33" s="453" t="s">
        <v>201</v>
      </c>
      <c r="BX33" s="453"/>
      <c r="BY33" s="418" t="s">
        <v>203</v>
      </c>
      <c r="BZ33" s="418"/>
      <c r="CA33" s="418"/>
      <c r="CB33" s="418"/>
      <c r="CC33" s="418"/>
      <c r="CD33" s="418"/>
      <c r="CE33" s="418"/>
      <c r="CF33" s="418"/>
      <c r="CG33" s="418"/>
      <c r="CH33" s="418"/>
      <c r="CI33" s="418"/>
      <c r="CJ33" s="418"/>
      <c r="CK33" s="418"/>
      <c r="CL33" s="418"/>
      <c r="CM33" s="418"/>
      <c r="CN33" s="216"/>
      <c r="CO33" s="453" t="s">
        <v>197</v>
      </c>
      <c r="CP33" s="453"/>
      <c r="CQ33" s="418" t="s">
        <v>204</v>
      </c>
      <c r="CR33" s="418"/>
      <c r="CS33" s="418"/>
      <c r="CT33" s="418"/>
      <c r="CU33" s="418"/>
      <c r="CV33" s="418"/>
      <c r="CW33" s="418"/>
      <c r="CX33" s="418"/>
      <c r="CY33" s="418"/>
      <c r="CZ33" s="418"/>
      <c r="DA33" s="418"/>
      <c r="DB33" s="418"/>
      <c r="DC33" s="418"/>
      <c r="DD33" s="418"/>
      <c r="DE33" s="418"/>
      <c r="DF33" s="216"/>
      <c r="DG33" s="617" t="s">
        <v>205</v>
      </c>
      <c r="DH33" s="617"/>
      <c r="DI33" s="218"/>
      <c r="DJ33" s="186"/>
      <c r="DK33" s="186"/>
      <c r="DL33" s="186"/>
      <c r="DM33" s="186"/>
      <c r="DN33" s="186"/>
      <c r="DO33" s="186"/>
    </row>
    <row r="34" spans="1:119" ht="32.25" customHeight="1">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後期高齢者医療特別会計</v>
      </c>
      <c r="X34" s="619"/>
      <c r="Y34" s="619"/>
      <c r="Z34" s="619"/>
      <c r="AA34" s="619"/>
      <c r="AB34" s="619"/>
      <c r="AC34" s="619"/>
      <c r="AD34" s="619"/>
      <c r="AE34" s="619"/>
      <c r="AF34" s="619"/>
      <c r="AG34" s="619"/>
      <c r="AH34" s="619"/>
      <c r="AI34" s="619"/>
      <c r="AJ34" s="619"/>
      <c r="AK34" s="619"/>
      <c r="AL34" s="214"/>
      <c r="AM34" s="618">
        <f>IF(AO34="","",MAX(C34:D43,U34:V43)+1)</f>
        <v>7</v>
      </c>
      <c r="AN34" s="618"/>
      <c r="AO34" s="619" t="str">
        <f>IF('各会計、関係団体の財政状況及び健全化判断比率'!B33="","",'各会計、関係団体の財政状況及び健全化判断比率'!B33)</f>
        <v>水道事業会計</v>
      </c>
      <c r="AP34" s="619"/>
      <c r="AQ34" s="619"/>
      <c r="AR34" s="619"/>
      <c r="AS34" s="619"/>
      <c r="AT34" s="619"/>
      <c r="AU34" s="619"/>
      <c r="AV34" s="619"/>
      <c r="AW34" s="619"/>
      <c r="AX34" s="619"/>
      <c r="AY34" s="619"/>
      <c r="AZ34" s="619"/>
      <c r="BA34" s="619"/>
      <c r="BB34" s="619"/>
      <c r="BC34" s="619"/>
      <c r="BD34" s="214"/>
      <c r="BE34" s="618">
        <f>IF(BG34="","",MAX(C34:D43,U34:V43,AM34:AN43)+1)</f>
        <v>8</v>
      </c>
      <c r="BF34" s="618"/>
      <c r="BG34" s="619" t="str">
        <f>IF('各会計、関係団体の財政状況及び健全化判断比率'!B34="","",'各会計、関係団体の財政状況及び健全化判断比率'!B34)</f>
        <v>今須農業集落排水事業特別会計</v>
      </c>
      <c r="BH34" s="619"/>
      <c r="BI34" s="619"/>
      <c r="BJ34" s="619"/>
      <c r="BK34" s="619"/>
      <c r="BL34" s="619"/>
      <c r="BM34" s="619"/>
      <c r="BN34" s="619"/>
      <c r="BO34" s="619"/>
      <c r="BP34" s="619"/>
      <c r="BQ34" s="619"/>
      <c r="BR34" s="619"/>
      <c r="BS34" s="619"/>
      <c r="BT34" s="619"/>
      <c r="BU34" s="619"/>
      <c r="BV34" s="214"/>
      <c r="BW34" s="618">
        <f>IF(BY34="","",MAX(C34:D43,U34:V43,AM34:AN43,BE34:BF43)+1)</f>
        <v>10</v>
      </c>
      <c r="BX34" s="618"/>
      <c r="BY34" s="619" t="str">
        <f>IF('各会計、関係団体の財政状況及び健全化判断比率'!B68="","",'各会計、関係団体の財政状況及び健全化判断比率'!B68)</f>
        <v>大垣衛生施設組合</v>
      </c>
      <c r="BZ34" s="619"/>
      <c r="CA34" s="619"/>
      <c r="CB34" s="619"/>
      <c r="CC34" s="619"/>
      <c r="CD34" s="619"/>
      <c r="CE34" s="619"/>
      <c r="CF34" s="619"/>
      <c r="CG34" s="619"/>
      <c r="CH34" s="619"/>
      <c r="CI34" s="619"/>
      <c r="CJ34" s="619"/>
      <c r="CK34" s="619"/>
      <c r="CL34" s="619"/>
      <c r="CM34" s="619"/>
      <c r="CN34" s="214"/>
      <c r="CO34" s="618" t="str">
        <f>IF(CQ34="","",MAX(C34:D43,U34:V43,AM34:AN43,BE34:BF43,BW34:BX43)+1)</f>
        <v/>
      </c>
      <c r="CP34" s="618"/>
      <c r="CQ34" s="619" t="str">
        <f>IF('各会計、関係団体の財政状況及び健全化判断比率'!BS7="","",'各会計、関係団体の財政状況及び健全化判断比率'!BS7)</f>
        <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国民健康保険特別会計（事業勘定）</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f t="shared" ref="BE35:BE43" si="1">IF(BG35="","",BE34+1)</f>
        <v>9</v>
      </c>
      <c r="BF35" s="618"/>
      <c r="BG35" s="619" t="str">
        <f>IF('各会計、関係団体の財政状況及び健全化判断比率'!B35="","",'各会計、関係団体の財政状況及び健全化判断比率'!B35)</f>
        <v>公共下水道事業特別会計</v>
      </c>
      <c r="BH35" s="619"/>
      <c r="BI35" s="619"/>
      <c r="BJ35" s="619"/>
      <c r="BK35" s="619"/>
      <c r="BL35" s="619"/>
      <c r="BM35" s="619"/>
      <c r="BN35" s="619"/>
      <c r="BO35" s="619"/>
      <c r="BP35" s="619"/>
      <c r="BQ35" s="619"/>
      <c r="BR35" s="619"/>
      <c r="BS35" s="619"/>
      <c r="BT35" s="619"/>
      <c r="BU35" s="619"/>
      <c r="BV35" s="214"/>
      <c r="BW35" s="618">
        <f t="shared" ref="BW35:BW43" si="2">IF(BY35="","",BW34+1)</f>
        <v>11</v>
      </c>
      <c r="BX35" s="618"/>
      <c r="BY35" s="619" t="str">
        <f>IF('各会計、関係団体の財政状況及び健全化判断比率'!B69="","",'各会計、関係団体の財政状況及び健全化判断比率'!B69)</f>
        <v>南濃衛生施設利用事務組合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国民健康保険特別会計（直診勘定）</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12</v>
      </c>
      <c r="BX36" s="618"/>
      <c r="BY36" s="619" t="str">
        <f>IF('各会計、関係団体の財政状況及び健全化判断比率'!B70="","",'各会計、関係団体の財政状況及び健全化判断比率'!B70)</f>
        <v>岐阜県市町村会館組合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f t="shared" si="4"/>
        <v>5</v>
      </c>
      <c r="V37" s="618"/>
      <c r="W37" s="619" t="str">
        <f>IF('各会計、関係団体の財政状況及び健全化判断比率'!B31="","",'各会計、関係団体の財政状況及び健全化判断比率'!B31)</f>
        <v>介護保険特別会計</v>
      </c>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13</v>
      </c>
      <c r="BX37" s="618"/>
      <c r="BY37" s="619" t="str">
        <f>IF('各会計、関係団体の財政状況及び健全化判断比率'!B71="","",'各会計、関係団体の財政状況及び健全化判断比率'!B71)</f>
        <v>岐阜県市町村職員退職手当組合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f t="shared" si="4"/>
        <v>6</v>
      </c>
      <c r="V38" s="618"/>
      <c r="W38" s="619" t="str">
        <f>IF('各会計、関係団体の財政状況及び健全化判断比率'!B32="","",'各会計、関係団体の財政状況及び健全化判断比率'!B32)</f>
        <v>介護サービス事業特別会計</v>
      </c>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14</v>
      </c>
      <c r="BX38" s="618"/>
      <c r="BY38" s="619" t="str">
        <f>IF('各会計、関係団体の財政状況及び健全化判断比率'!B72="","",'各会計、関係団体の財政状況及び健全化判断比率'!B72)</f>
        <v>不破消防組合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15</v>
      </c>
      <c r="BX39" s="618"/>
      <c r="BY39" s="619" t="str">
        <f>IF('各会計、関係団体の財政状況及び健全化判断比率'!B73="","",'各会計、関係団体の財政状況及び健全化判断比率'!B73)</f>
        <v>西南濃老人福祉施設事務組合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16</v>
      </c>
      <c r="BX40" s="618"/>
      <c r="BY40" s="619" t="str">
        <f>IF('各会計、関係団体の財政状況及び健全化判断比率'!B74="","",'各会計、関係団体の財政状況及び健全化判断比率'!B74)</f>
        <v>西南濃粗大廃棄物処理組合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17</v>
      </c>
      <c r="BX41" s="618"/>
      <c r="BY41" s="619" t="str">
        <f>IF('各会計、関係団体の財政状況及び健全化判断比率'!B75="","",'各会計、関係団体の財政状況及び健全化判断比率'!B75)</f>
        <v>岐阜県後期高齢者医療広域連合（一般会計）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18</v>
      </c>
      <c r="BX42" s="618"/>
      <c r="BY42" s="619" t="str">
        <f>IF('各会計、関係団体の財政状況及び健全化判断比率'!B76="","",'各会計、関係団体の財政状況及び健全化判断比率'!B76)</f>
        <v>岐阜県後期高齢者医療広域連合（特別会計）</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210</v>
      </c>
    </row>
    <row r="50" spans="5:5">
      <c r="E50" s="188" t="s">
        <v>211</v>
      </c>
    </row>
    <row r="51" spans="5:5">
      <c r="E51" s="188" t="s">
        <v>212</v>
      </c>
    </row>
    <row r="52" spans="5:5">
      <c r="E52" s="188" t="s">
        <v>213</v>
      </c>
    </row>
    <row r="53" spans="5:5"/>
    <row r="54" spans="5:5"/>
    <row r="55" spans="5:5"/>
    <row r="56" spans="5:5"/>
  </sheetData>
  <sheetProtection algorithmName="SHA-512" hashValue="kVj3PU9+810ApE89E901+mw8nsurh5QmPYW05mYo3j+onT+41dcHQhSZkWJ6OXh4RNvo24ZIuFMpRluaQxj9+w==" saltValue="92ei8uQv/vPoViBs7OvcC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c r="A34" s="22"/>
      <c r="B34" s="31"/>
      <c r="C34" s="1208" t="s">
        <v>572</v>
      </c>
      <c r="D34" s="1208"/>
      <c r="E34" s="1209"/>
      <c r="F34" s="32">
        <v>15.03</v>
      </c>
      <c r="G34" s="33">
        <v>14.19</v>
      </c>
      <c r="H34" s="33">
        <v>11.42</v>
      </c>
      <c r="I34" s="33">
        <v>10.69</v>
      </c>
      <c r="J34" s="34">
        <v>11.72</v>
      </c>
      <c r="K34" s="22"/>
      <c r="L34" s="22"/>
      <c r="M34" s="22"/>
      <c r="N34" s="22"/>
      <c r="O34" s="22"/>
      <c r="P34" s="22"/>
    </row>
    <row r="35" spans="1:16" ht="39" customHeight="1">
      <c r="A35" s="22"/>
      <c r="B35" s="35"/>
      <c r="C35" s="1202" t="s">
        <v>573</v>
      </c>
      <c r="D35" s="1203"/>
      <c r="E35" s="1204"/>
      <c r="F35" s="36">
        <v>11.26</v>
      </c>
      <c r="G35" s="37">
        <v>8.07</v>
      </c>
      <c r="H35" s="37">
        <v>7.65</v>
      </c>
      <c r="I35" s="37">
        <v>8.4499999999999993</v>
      </c>
      <c r="J35" s="38">
        <v>7.88</v>
      </c>
      <c r="K35" s="22"/>
      <c r="L35" s="22"/>
      <c r="M35" s="22"/>
      <c r="N35" s="22"/>
      <c r="O35" s="22"/>
      <c r="P35" s="22"/>
    </row>
    <row r="36" spans="1:16" ht="39" customHeight="1">
      <c r="A36" s="22"/>
      <c r="B36" s="35"/>
      <c r="C36" s="1202" t="s">
        <v>574</v>
      </c>
      <c r="D36" s="1203"/>
      <c r="E36" s="1204"/>
      <c r="F36" s="36">
        <v>1.34</v>
      </c>
      <c r="G36" s="37">
        <v>2.42</v>
      </c>
      <c r="H36" s="37">
        <v>3.38</v>
      </c>
      <c r="I36" s="37">
        <v>3.63</v>
      </c>
      <c r="J36" s="38">
        <v>2.48</v>
      </c>
      <c r="K36" s="22"/>
      <c r="L36" s="22"/>
      <c r="M36" s="22"/>
      <c r="N36" s="22"/>
      <c r="O36" s="22"/>
      <c r="P36" s="22"/>
    </row>
    <row r="37" spans="1:16" ht="39" customHeight="1">
      <c r="A37" s="22"/>
      <c r="B37" s="35"/>
      <c r="C37" s="1202" t="s">
        <v>575</v>
      </c>
      <c r="D37" s="1203"/>
      <c r="E37" s="1204"/>
      <c r="F37" s="36">
        <v>2.84</v>
      </c>
      <c r="G37" s="37">
        <v>3.37</v>
      </c>
      <c r="H37" s="37">
        <v>4.7</v>
      </c>
      <c r="I37" s="37">
        <v>2.41</v>
      </c>
      <c r="J37" s="38">
        <v>1.54</v>
      </c>
      <c r="K37" s="22"/>
      <c r="L37" s="22"/>
      <c r="M37" s="22"/>
      <c r="N37" s="22"/>
      <c r="O37" s="22"/>
      <c r="P37" s="22"/>
    </row>
    <row r="38" spans="1:16" ht="39" customHeight="1">
      <c r="A38" s="22"/>
      <c r="B38" s="35"/>
      <c r="C38" s="1202" t="s">
        <v>576</v>
      </c>
      <c r="D38" s="1203"/>
      <c r="E38" s="1204"/>
      <c r="F38" s="36">
        <v>2.58</v>
      </c>
      <c r="G38" s="37">
        <v>2.36</v>
      </c>
      <c r="H38" s="37">
        <v>1.99</v>
      </c>
      <c r="I38" s="37">
        <v>1.58</v>
      </c>
      <c r="J38" s="38">
        <v>1.25</v>
      </c>
      <c r="K38" s="22"/>
      <c r="L38" s="22"/>
      <c r="M38" s="22"/>
      <c r="N38" s="22"/>
      <c r="O38" s="22"/>
      <c r="P38" s="22"/>
    </row>
    <row r="39" spans="1:16" ht="39" customHeight="1">
      <c r="A39" s="22"/>
      <c r="B39" s="35"/>
      <c r="C39" s="1202" t="s">
        <v>577</v>
      </c>
      <c r="D39" s="1203"/>
      <c r="E39" s="1204"/>
      <c r="F39" s="36" t="s">
        <v>522</v>
      </c>
      <c r="G39" s="37" t="s">
        <v>522</v>
      </c>
      <c r="H39" s="37">
        <v>0.75</v>
      </c>
      <c r="I39" s="37">
        <v>0.75</v>
      </c>
      <c r="J39" s="38">
        <v>0.73</v>
      </c>
      <c r="K39" s="22"/>
      <c r="L39" s="22"/>
      <c r="M39" s="22"/>
      <c r="N39" s="22"/>
      <c r="O39" s="22"/>
      <c r="P39" s="22"/>
    </row>
    <row r="40" spans="1:16" ht="39" customHeight="1">
      <c r="A40" s="22"/>
      <c r="B40" s="35"/>
      <c r="C40" s="1202" t="s">
        <v>578</v>
      </c>
      <c r="D40" s="1203"/>
      <c r="E40" s="1204"/>
      <c r="F40" s="36">
        <v>0.12</v>
      </c>
      <c r="G40" s="37">
        <v>0.12</v>
      </c>
      <c r="H40" s="37">
        <v>0.14000000000000001</v>
      </c>
      <c r="I40" s="37">
        <v>0.05</v>
      </c>
      <c r="J40" s="38">
        <v>0.15</v>
      </c>
      <c r="K40" s="22"/>
      <c r="L40" s="22"/>
      <c r="M40" s="22"/>
      <c r="N40" s="22"/>
      <c r="O40" s="22"/>
      <c r="P40" s="22"/>
    </row>
    <row r="41" spans="1:16" ht="39" customHeight="1">
      <c r="A41" s="22"/>
      <c r="B41" s="35"/>
      <c r="C41" s="1202" t="s">
        <v>579</v>
      </c>
      <c r="D41" s="1203"/>
      <c r="E41" s="1204"/>
      <c r="F41" s="36">
        <v>0.12</v>
      </c>
      <c r="G41" s="37">
        <v>0.12</v>
      </c>
      <c r="H41" s="37">
        <v>0.09</v>
      </c>
      <c r="I41" s="37">
        <v>0.13</v>
      </c>
      <c r="J41" s="38">
        <v>0.1</v>
      </c>
      <c r="K41" s="22"/>
      <c r="L41" s="22"/>
      <c r="M41" s="22"/>
      <c r="N41" s="22"/>
      <c r="O41" s="22"/>
      <c r="P41" s="22"/>
    </row>
    <row r="42" spans="1:16" ht="39" customHeight="1">
      <c r="A42" s="22"/>
      <c r="B42" s="39"/>
      <c r="C42" s="1202" t="s">
        <v>580</v>
      </c>
      <c r="D42" s="1203"/>
      <c r="E42" s="1204"/>
      <c r="F42" s="36" t="s">
        <v>522</v>
      </c>
      <c r="G42" s="37" t="s">
        <v>522</v>
      </c>
      <c r="H42" s="37" t="s">
        <v>522</v>
      </c>
      <c r="I42" s="37" t="s">
        <v>522</v>
      </c>
      <c r="J42" s="38" t="s">
        <v>522</v>
      </c>
      <c r="K42" s="22"/>
      <c r="L42" s="22"/>
      <c r="M42" s="22"/>
      <c r="N42" s="22"/>
      <c r="O42" s="22"/>
      <c r="P42" s="22"/>
    </row>
    <row r="43" spans="1:16" ht="39" customHeight="1" thickBot="1">
      <c r="A43" s="22"/>
      <c r="B43" s="40"/>
      <c r="C43" s="1205" t="s">
        <v>581</v>
      </c>
      <c r="D43" s="1206"/>
      <c r="E43" s="1207"/>
      <c r="F43" s="41">
        <v>5.93</v>
      </c>
      <c r="G43" s="42">
        <v>4.84</v>
      </c>
      <c r="H43" s="42">
        <v>0.02</v>
      </c>
      <c r="I43" s="42">
        <v>0.02</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lyh5WWXvdWG4tAviXD9I1JzDdD0ECZaJPaeO/NOoZtm/ZfpZqyrp82me1Shufl8/r4YEicqRWBmXBPInl/PWwg==" saltValue="C3i25Fbzm9Ie6KSqq3kwY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c r="A45" s="48"/>
      <c r="B45" s="1210" t="s">
        <v>11</v>
      </c>
      <c r="C45" s="1211"/>
      <c r="D45" s="58"/>
      <c r="E45" s="1216" t="s">
        <v>12</v>
      </c>
      <c r="F45" s="1216"/>
      <c r="G45" s="1216"/>
      <c r="H45" s="1216"/>
      <c r="I45" s="1216"/>
      <c r="J45" s="1217"/>
      <c r="K45" s="59">
        <v>328</v>
      </c>
      <c r="L45" s="60">
        <v>344</v>
      </c>
      <c r="M45" s="60">
        <v>346</v>
      </c>
      <c r="N45" s="60">
        <v>357</v>
      </c>
      <c r="O45" s="61">
        <v>345</v>
      </c>
      <c r="P45" s="48"/>
      <c r="Q45" s="48"/>
      <c r="R45" s="48"/>
      <c r="S45" s="48"/>
      <c r="T45" s="48"/>
      <c r="U45" s="48"/>
    </row>
    <row r="46" spans="1:21" ht="30.75" customHeight="1">
      <c r="A46" s="48"/>
      <c r="B46" s="1212"/>
      <c r="C46" s="1213"/>
      <c r="D46" s="62"/>
      <c r="E46" s="1218" t="s">
        <v>13</v>
      </c>
      <c r="F46" s="1218"/>
      <c r="G46" s="1218"/>
      <c r="H46" s="1218"/>
      <c r="I46" s="1218"/>
      <c r="J46" s="1219"/>
      <c r="K46" s="63" t="s">
        <v>522</v>
      </c>
      <c r="L46" s="64" t="s">
        <v>522</v>
      </c>
      <c r="M46" s="64" t="s">
        <v>522</v>
      </c>
      <c r="N46" s="64" t="s">
        <v>522</v>
      </c>
      <c r="O46" s="65" t="s">
        <v>522</v>
      </c>
      <c r="P46" s="48"/>
      <c r="Q46" s="48"/>
      <c r="R46" s="48"/>
      <c r="S46" s="48"/>
      <c r="T46" s="48"/>
      <c r="U46" s="48"/>
    </row>
    <row r="47" spans="1:21" ht="30.75" customHeight="1">
      <c r="A47" s="48"/>
      <c r="B47" s="1212"/>
      <c r="C47" s="1213"/>
      <c r="D47" s="62"/>
      <c r="E47" s="1218" t="s">
        <v>14</v>
      </c>
      <c r="F47" s="1218"/>
      <c r="G47" s="1218"/>
      <c r="H47" s="1218"/>
      <c r="I47" s="1218"/>
      <c r="J47" s="1219"/>
      <c r="K47" s="63" t="s">
        <v>522</v>
      </c>
      <c r="L47" s="64" t="s">
        <v>522</v>
      </c>
      <c r="M47" s="64" t="s">
        <v>522</v>
      </c>
      <c r="N47" s="64" t="s">
        <v>522</v>
      </c>
      <c r="O47" s="65" t="s">
        <v>522</v>
      </c>
      <c r="P47" s="48"/>
      <c r="Q47" s="48"/>
      <c r="R47" s="48"/>
      <c r="S47" s="48"/>
      <c r="T47" s="48"/>
      <c r="U47" s="48"/>
    </row>
    <row r="48" spans="1:21" ht="30.75" customHeight="1">
      <c r="A48" s="48"/>
      <c r="B48" s="1212"/>
      <c r="C48" s="1213"/>
      <c r="D48" s="62"/>
      <c r="E48" s="1218" t="s">
        <v>15</v>
      </c>
      <c r="F48" s="1218"/>
      <c r="G48" s="1218"/>
      <c r="H48" s="1218"/>
      <c r="I48" s="1218"/>
      <c r="J48" s="1219"/>
      <c r="K48" s="63">
        <v>296</v>
      </c>
      <c r="L48" s="64">
        <v>324</v>
      </c>
      <c r="M48" s="64">
        <v>268</v>
      </c>
      <c r="N48" s="64">
        <v>285</v>
      </c>
      <c r="O48" s="65">
        <v>276</v>
      </c>
      <c r="P48" s="48"/>
      <c r="Q48" s="48"/>
      <c r="R48" s="48"/>
      <c r="S48" s="48"/>
      <c r="T48" s="48"/>
      <c r="U48" s="48"/>
    </row>
    <row r="49" spans="1:21" ht="30.75" customHeight="1">
      <c r="A49" s="48"/>
      <c r="B49" s="1212"/>
      <c r="C49" s="1213"/>
      <c r="D49" s="62"/>
      <c r="E49" s="1218" t="s">
        <v>16</v>
      </c>
      <c r="F49" s="1218"/>
      <c r="G49" s="1218"/>
      <c r="H49" s="1218"/>
      <c r="I49" s="1218"/>
      <c r="J49" s="1219"/>
      <c r="K49" s="63">
        <v>55</v>
      </c>
      <c r="L49" s="64">
        <v>49</v>
      </c>
      <c r="M49" s="64">
        <v>49</v>
      </c>
      <c r="N49" s="64">
        <v>49</v>
      </c>
      <c r="O49" s="65">
        <v>51</v>
      </c>
      <c r="P49" s="48"/>
      <c r="Q49" s="48"/>
      <c r="R49" s="48"/>
      <c r="S49" s="48"/>
      <c r="T49" s="48"/>
      <c r="U49" s="48"/>
    </row>
    <row r="50" spans="1:21" ht="30.75" customHeight="1">
      <c r="A50" s="48"/>
      <c r="B50" s="1212"/>
      <c r="C50" s="1213"/>
      <c r="D50" s="62"/>
      <c r="E50" s="1218" t="s">
        <v>17</v>
      </c>
      <c r="F50" s="1218"/>
      <c r="G50" s="1218"/>
      <c r="H50" s="1218"/>
      <c r="I50" s="1218"/>
      <c r="J50" s="1219"/>
      <c r="K50" s="63" t="s">
        <v>522</v>
      </c>
      <c r="L50" s="64" t="s">
        <v>522</v>
      </c>
      <c r="M50" s="64" t="s">
        <v>522</v>
      </c>
      <c r="N50" s="64" t="s">
        <v>522</v>
      </c>
      <c r="O50" s="65" t="s">
        <v>522</v>
      </c>
      <c r="P50" s="48"/>
      <c r="Q50" s="48"/>
      <c r="R50" s="48"/>
      <c r="S50" s="48"/>
      <c r="T50" s="48"/>
      <c r="U50" s="48"/>
    </row>
    <row r="51" spans="1:21" ht="30.75" customHeight="1">
      <c r="A51" s="48"/>
      <c r="B51" s="1214"/>
      <c r="C51" s="1215"/>
      <c r="D51" s="66"/>
      <c r="E51" s="1218" t="s">
        <v>18</v>
      </c>
      <c r="F51" s="1218"/>
      <c r="G51" s="1218"/>
      <c r="H51" s="1218"/>
      <c r="I51" s="1218"/>
      <c r="J51" s="1219"/>
      <c r="K51" s="63" t="s">
        <v>522</v>
      </c>
      <c r="L51" s="64" t="s">
        <v>522</v>
      </c>
      <c r="M51" s="64" t="s">
        <v>522</v>
      </c>
      <c r="N51" s="64" t="s">
        <v>522</v>
      </c>
      <c r="O51" s="65" t="s">
        <v>522</v>
      </c>
      <c r="P51" s="48"/>
      <c r="Q51" s="48"/>
      <c r="R51" s="48"/>
      <c r="S51" s="48"/>
      <c r="T51" s="48"/>
      <c r="U51" s="48"/>
    </row>
    <row r="52" spans="1:21" ht="30.75" customHeight="1">
      <c r="A52" s="48"/>
      <c r="B52" s="1220" t="s">
        <v>19</v>
      </c>
      <c r="C52" s="1221"/>
      <c r="D52" s="66"/>
      <c r="E52" s="1218" t="s">
        <v>20</v>
      </c>
      <c r="F52" s="1218"/>
      <c r="G52" s="1218"/>
      <c r="H52" s="1218"/>
      <c r="I52" s="1218"/>
      <c r="J52" s="1219"/>
      <c r="K52" s="63">
        <v>387</v>
      </c>
      <c r="L52" s="64">
        <v>397</v>
      </c>
      <c r="M52" s="64">
        <v>407</v>
      </c>
      <c r="N52" s="64">
        <v>413</v>
      </c>
      <c r="O52" s="65">
        <v>412</v>
      </c>
      <c r="P52" s="48"/>
      <c r="Q52" s="48"/>
      <c r="R52" s="48"/>
      <c r="S52" s="48"/>
      <c r="T52" s="48"/>
      <c r="U52" s="48"/>
    </row>
    <row r="53" spans="1:21" ht="30.75" customHeight="1" thickBot="1">
      <c r="A53" s="48"/>
      <c r="B53" s="1222" t="s">
        <v>21</v>
      </c>
      <c r="C53" s="1223"/>
      <c r="D53" s="67"/>
      <c r="E53" s="1224" t="s">
        <v>22</v>
      </c>
      <c r="F53" s="1224"/>
      <c r="G53" s="1224"/>
      <c r="H53" s="1224"/>
      <c r="I53" s="1224"/>
      <c r="J53" s="1225"/>
      <c r="K53" s="68">
        <v>292</v>
      </c>
      <c r="L53" s="69">
        <v>320</v>
      </c>
      <c r="M53" s="69">
        <v>256</v>
      </c>
      <c r="N53" s="69">
        <v>278</v>
      </c>
      <c r="O53" s="70">
        <v>260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582</v>
      </c>
      <c r="P55" s="48"/>
      <c r="Q55" s="48"/>
      <c r="R55" s="48"/>
      <c r="S55" s="48"/>
      <c r="T55" s="48"/>
      <c r="U55" s="48"/>
    </row>
    <row r="56" spans="1:21" ht="31.5" customHeight="1" thickBot="1">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c r="B57" s="1226" t="s">
        <v>25</v>
      </c>
      <c r="C57" s="1227"/>
      <c r="D57" s="1230" t="s">
        <v>26</v>
      </c>
      <c r="E57" s="1231"/>
      <c r="F57" s="1231"/>
      <c r="G57" s="1231"/>
      <c r="H57" s="1231"/>
      <c r="I57" s="1231"/>
      <c r="J57" s="1232"/>
      <c r="K57" s="83" t="s">
        <v>605</v>
      </c>
      <c r="L57" s="84" t="s">
        <v>522</v>
      </c>
      <c r="M57" s="84" t="s">
        <v>522</v>
      </c>
      <c r="N57" s="84" t="s">
        <v>522</v>
      </c>
      <c r="O57" s="85" t="s">
        <v>522</v>
      </c>
    </row>
    <row r="58" spans="1:21" ht="31.5" customHeight="1" thickBot="1">
      <c r="B58" s="1228"/>
      <c r="C58" s="1229"/>
      <c r="D58" s="1233" t="s">
        <v>27</v>
      </c>
      <c r="E58" s="1234"/>
      <c r="F58" s="1234"/>
      <c r="G58" s="1234"/>
      <c r="H58" s="1234"/>
      <c r="I58" s="1234"/>
      <c r="J58" s="1235"/>
      <c r="K58" s="86" t="s">
        <v>522</v>
      </c>
      <c r="L58" s="87" t="s">
        <v>522</v>
      </c>
      <c r="M58" s="87" t="s">
        <v>522</v>
      </c>
      <c r="N58" s="87" t="s">
        <v>522</v>
      </c>
      <c r="O58" s="88" t="s">
        <v>522</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Nwfigb26LN7Fuyv9bAgkB/18P+BXl5EHgkyMBpAr0TkMlO+Ezpj6I+BnFCpTwOqoIpKA1oWoaHQVCa/YTExzw==" saltValue="NnxWPsZ5UR+UiWx7GEvRh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564</v>
      </c>
      <c r="J40" s="100" t="s">
        <v>565</v>
      </c>
      <c r="K40" s="100" t="s">
        <v>566</v>
      </c>
      <c r="L40" s="100" t="s">
        <v>567</v>
      </c>
      <c r="M40" s="101" t="s">
        <v>568</v>
      </c>
    </row>
    <row r="41" spans="2:13" ht="27.75" customHeight="1">
      <c r="B41" s="1236" t="s">
        <v>30</v>
      </c>
      <c r="C41" s="1237"/>
      <c r="D41" s="102"/>
      <c r="E41" s="1242" t="s">
        <v>31</v>
      </c>
      <c r="F41" s="1242"/>
      <c r="G41" s="1242"/>
      <c r="H41" s="1243"/>
      <c r="I41" s="103">
        <v>4281</v>
      </c>
      <c r="J41" s="104">
        <v>4177</v>
      </c>
      <c r="K41" s="104">
        <v>4052</v>
      </c>
      <c r="L41" s="104">
        <v>3965</v>
      </c>
      <c r="M41" s="105">
        <v>3934</v>
      </c>
    </row>
    <row r="42" spans="2:13" ht="27.75" customHeight="1">
      <c r="B42" s="1238"/>
      <c r="C42" s="1239"/>
      <c r="D42" s="106"/>
      <c r="E42" s="1244" t="s">
        <v>32</v>
      </c>
      <c r="F42" s="1244"/>
      <c r="G42" s="1244"/>
      <c r="H42" s="1245"/>
      <c r="I42" s="107" t="s">
        <v>522</v>
      </c>
      <c r="J42" s="108" t="s">
        <v>522</v>
      </c>
      <c r="K42" s="108" t="s">
        <v>522</v>
      </c>
      <c r="L42" s="108" t="s">
        <v>522</v>
      </c>
      <c r="M42" s="109" t="s">
        <v>522</v>
      </c>
    </row>
    <row r="43" spans="2:13" ht="27.75" customHeight="1">
      <c r="B43" s="1238"/>
      <c r="C43" s="1239"/>
      <c r="D43" s="106"/>
      <c r="E43" s="1244" t="s">
        <v>33</v>
      </c>
      <c r="F43" s="1244"/>
      <c r="G43" s="1244"/>
      <c r="H43" s="1245"/>
      <c r="I43" s="107">
        <v>3534</v>
      </c>
      <c r="J43" s="108">
        <v>3297</v>
      </c>
      <c r="K43" s="108">
        <v>2870</v>
      </c>
      <c r="L43" s="108">
        <v>2784</v>
      </c>
      <c r="M43" s="109">
        <v>2647</v>
      </c>
    </row>
    <row r="44" spans="2:13" ht="27.75" customHeight="1">
      <c r="B44" s="1238"/>
      <c r="C44" s="1239"/>
      <c r="D44" s="106"/>
      <c r="E44" s="1244" t="s">
        <v>34</v>
      </c>
      <c r="F44" s="1244"/>
      <c r="G44" s="1244"/>
      <c r="H44" s="1245"/>
      <c r="I44" s="107">
        <v>297</v>
      </c>
      <c r="J44" s="108">
        <v>287</v>
      </c>
      <c r="K44" s="108">
        <v>265</v>
      </c>
      <c r="L44" s="108">
        <v>249</v>
      </c>
      <c r="M44" s="109">
        <v>194</v>
      </c>
    </row>
    <row r="45" spans="2:13" ht="27.75" customHeight="1">
      <c r="B45" s="1238"/>
      <c r="C45" s="1239"/>
      <c r="D45" s="106"/>
      <c r="E45" s="1244" t="s">
        <v>35</v>
      </c>
      <c r="F45" s="1244"/>
      <c r="G45" s="1244"/>
      <c r="H45" s="1245"/>
      <c r="I45" s="107" t="s">
        <v>522</v>
      </c>
      <c r="J45" s="108" t="s">
        <v>522</v>
      </c>
      <c r="K45" s="108" t="s">
        <v>522</v>
      </c>
      <c r="L45" s="108" t="s">
        <v>522</v>
      </c>
      <c r="M45" s="109" t="s">
        <v>522</v>
      </c>
    </row>
    <row r="46" spans="2:13" ht="27.75" customHeight="1">
      <c r="B46" s="1238"/>
      <c r="C46" s="1239"/>
      <c r="D46" s="110"/>
      <c r="E46" s="1244" t="s">
        <v>36</v>
      </c>
      <c r="F46" s="1244"/>
      <c r="G46" s="1244"/>
      <c r="H46" s="1245"/>
      <c r="I46" s="107" t="s">
        <v>522</v>
      </c>
      <c r="J46" s="108" t="s">
        <v>522</v>
      </c>
      <c r="K46" s="108" t="s">
        <v>522</v>
      </c>
      <c r="L46" s="108" t="s">
        <v>522</v>
      </c>
      <c r="M46" s="109" t="s">
        <v>522</v>
      </c>
    </row>
    <row r="47" spans="2:13" ht="27.75" customHeight="1">
      <c r="B47" s="1238"/>
      <c r="C47" s="1239"/>
      <c r="D47" s="111"/>
      <c r="E47" s="1246" t="s">
        <v>37</v>
      </c>
      <c r="F47" s="1247"/>
      <c r="G47" s="1247"/>
      <c r="H47" s="1248"/>
      <c r="I47" s="107" t="s">
        <v>522</v>
      </c>
      <c r="J47" s="108" t="s">
        <v>522</v>
      </c>
      <c r="K47" s="108" t="s">
        <v>522</v>
      </c>
      <c r="L47" s="108" t="s">
        <v>522</v>
      </c>
      <c r="M47" s="109" t="s">
        <v>522</v>
      </c>
    </row>
    <row r="48" spans="2:13" ht="27.75" customHeight="1">
      <c r="B48" s="1238"/>
      <c r="C48" s="1239"/>
      <c r="D48" s="106"/>
      <c r="E48" s="1244" t="s">
        <v>38</v>
      </c>
      <c r="F48" s="1244"/>
      <c r="G48" s="1244"/>
      <c r="H48" s="1245"/>
      <c r="I48" s="107" t="s">
        <v>522</v>
      </c>
      <c r="J48" s="108" t="s">
        <v>522</v>
      </c>
      <c r="K48" s="108" t="s">
        <v>522</v>
      </c>
      <c r="L48" s="108" t="s">
        <v>522</v>
      </c>
      <c r="M48" s="109" t="s">
        <v>522</v>
      </c>
    </row>
    <row r="49" spans="2:13" ht="27.75" customHeight="1">
      <c r="B49" s="1240"/>
      <c r="C49" s="1241"/>
      <c r="D49" s="106"/>
      <c r="E49" s="1244" t="s">
        <v>39</v>
      </c>
      <c r="F49" s="1244"/>
      <c r="G49" s="1244"/>
      <c r="H49" s="1245"/>
      <c r="I49" s="107" t="s">
        <v>522</v>
      </c>
      <c r="J49" s="108" t="s">
        <v>522</v>
      </c>
      <c r="K49" s="108" t="s">
        <v>522</v>
      </c>
      <c r="L49" s="108" t="s">
        <v>522</v>
      </c>
      <c r="M49" s="109" t="s">
        <v>522</v>
      </c>
    </row>
    <row r="50" spans="2:13" ht="27.75" customHeight="1">
      <c r="B50" s="1249" t="s">
        <v>40</v>
      </c>
      <c r="C50" s="1250"/>
      <c r="D50" s="112"/>
      <c r="E50" s="1244" t="s">
        <v>41</v>
      </c>
      <c r="F50" s="1244"/>
      <c r="G50" s="1244"/>
      <c r="H50" s="1245"/>
      <c r="I50" s="107">
        <v>1588</v>
      </c>
      <c r="J50" s="108">
        <v>1521</v>
      </c>
      <c r="K50" s="108">
        <v>1480</v>
      </c>
      <c r="L50" s="108">
        <v>1585</v>
      </c>
      <c r="M50" s="109">
        <v>1405</v>
      </c>
    </row>
    <row r="51" spans="2:13" ht="27.75" customHeight="1">
      <c r="B51" s="1238"/>
      <c r="C51" s="1239"/>
      <c r="D51" s="106"/>
      <c r="E51" s="1244" t="s">
        <v>42</v>
      </c>
      <c r="F51" s="1244"/>
      <c r="G51" s="1244"/>
      <c r="H51" s="1245"/>
      <c r="I51" s="107" t="s">
        <v>522</v>
      </c>
      <c r="J51" s="108" t="s">
        <v>522</v>
      </c>
      <c r="K51" s="108" t="s">
        <v>522</v>
      </c>
      <c r="L51" s="108" t="s">
        <v>522</v>
      </c>
      <c r="M51" s="109" t="s">
        <v>522</v>
      </c>
    </row>
    <row r="52" spans="2:13" ht="27.75" customHeight="1">
      <c r="B52" s="1240"/>
      <c r="C52" s="1241"/>
      <c r="D52" s="106"/>
      <c r="E52" s="1244" t="s">
        <v>43</v>
      </c>
      <c r="F52" s="1244"/>
      <c r="G52" s="1244"/>
      <c r="H52" s="1245"/>
      <c r="I52" s="107">
        <v>4854</v>
      </c>
      <c r="J52" s="108">
        <v>4724</v>
      </c>
      <c r="K52" s="108">
        <v>4568</v>
      </c>
      <c r="L52" s="108">
        <v>4491</v>
      </c>
      <c r="M52" s="109">
        <v>4262</v>
      </c>
    </row>
    <row r="53" spans="2:13" ht="27.75" customHeight="1" thickBot="1">
      <c r="B53" s="1251" t="s">
        <v>44</v>
      </c>
      <c r="C53" s="1252"/>
      <c r="D53" s="113"/>
      <c r="E53" s="1253" t="s">
        <v>45</v>
      </c>
      <c r="F53" s="1253"/>
      <c r="G53" s="1253"/>
      <c r="H53" s="1254"/>
      <c r="I53" s="114">
        <v>1671</v>
      </c>
      <c r="J53" s="115">
        <v>1516</v>
      </c>
      <c r="K53" s="115">
        <v>1139</v>
      </c>
      <c r="L53" s="115">
        <v>923</v>
      </c>
      <c r="M53" s="116">
        <v>1107</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PZfBa5HVBhXn/50CmCgj3IAh2L9pLJRMrhXpX9IqiaUsSYB+gmj/rSwYpqcF6E1c6hsxJips5LaK0x0zwgZqbA==" saltValue="jJQJjrpVTNGwr/bY/ujO6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566</v>
      </c>
      <c r="G54" s="125" t="s">
        <v>567</v>
      </c>
      <c r="H54" s="126" t="s">
        <v>568</v>
      </c>
    </row>
    <row r="55" spans="2:8" ht="52.5" customHeight="1">
      <c r="B55" s="127"/>
      <c r="C55" s="1263" t="s">
        <v>48</v>
      </c>
      <c r="D55" s="1263"/>
      <c r="E55" s="1264"/>
      <c r="F55" s="128">
        <v>328</v>
      </c>
      <c r="G55" s="128">
        <v>338</v>
      </c>
      <c r="H55" s="129">
        <v>298</v>
      </c>
    </row>
    <row r="56" spans="2:8" ht="52.5" customHeight="1">
      <c r="B56" s="130"/>
      <c r="C56" s="1265" t="s">
        <v>49</v>
      </c>
      <c r="D56" s="1265"/>
      <c r="E56" s="1266"/>
      <c r="F56" s="131">
        <v>428</v>
      </c>
      <c r="G56" s="131">
        <v>428</v>
      </c>
      <c r="H56" s="132">
        <v>328</v>
      </c>
    </row>
    <row r="57" spans="2:8" ht="53.25" customHeight="1">
      <c r="B57" s="130"/>
      <c r="C57" s="1267" t="s">
        <v>50</v>
      </c>
      <c r="D57" s="1267"/>
      <c r="E57" s="1268"/>
      <c r="F57" s="133">
        <v>638</v>
      </c>
      <c r="G57" s="133">
        <v>642</v>
      </c>
      <c r="H57" s="134">
        <v>583</v>
      </c>
    </row>
    <row r="58" spans="2:8" ht="45.75" customHeight="1">
      <c r="B58" s="135"/>
      <c r="C58" s="1255" t="s">
        <v>606</v>
      </c>
      <c r="D58" s="1256"/>
      <c r="E58" s="1257"/>
      <c r="F58" s="136">
        <v>292</v>
      </c>
      <c r="G58" s="136">
        <v>292</v>
      </c>
      <c r="H58" s="137">
        <v>292</v>
      </c>
    </row>
    <row r="59" spans="2:8" ht="45.75" customHeight="1">
      <c r="B59" s="135"/>
      <c r="C59" s="1255" t="s">
        <v>610</v>
      </c>
      <c r="D59" s="1256"/>
      <c r="E59" s="1257"/>
      <c r="F59" s="136">
        <v>218</v>
      </c>
      <c r="G59" s="136">
        <v>228</v>
      </c>
      <c r="H59" s="137">
        <v>138</v>
      </c>
    </row>
    <row r="60" spans="2:8" ht="45.75" customHeight="1">
      <c r="B60" s="135"/>
      <c r="C60" s="1255" t="s">
        <v>607</v>
      </c>
      <c r="D60" s="1256"/>
      <c r="E60" s="1257"/>
      <c r="F60" s="136">
        <v>49</v>
      </c>
      <c r="G60" s="136">
        <v>50</v>
      </c>
      <c r="H60" s="137">
        <v>50</v>
      </c>
    </row>
    <row r="61" spans="2:8" ht="45.75" customHeight="1">
      <c r="B61" s="135"/>
      <c r="C61" s="1255" t="s">
        <v>608</v>
      </c>
      <c r="D61" s="1256"/>
      <c r="E61" s="1257"/>
      <c r="F61" s="136">
        <v>46</v>
      </c>
      <c r="G61" s="136">
        <v>46</v>
      </c>
      <c r="H61" s="137">
        <v>46</v>
      </c>
    </row>
    <row r="62" spans="2:8" ht="45.75" customHeight="1" thickBot="1">
      <c r="B62" s="138"/>
      <c r="C62" s="1258" t="s">
        <v>609</v>
      </c>
      <c r="D62" s="1259"/>
      <c r="E62" s="1260"/>
      <c r="F62" s="139">
        <v>7</v>
      </c>
      <c r="G62" s="139" t="s">
        <v>611</v>
      </c>
      <c r="H62" s="140">
        <v>29</v>
      </c>
    </row>
    <row r="63" spans="2:8" ht="52.5" customHeight="1" thickBot="1">
      <c r="B63" s="141"/>
      <c r="C63" s="1261" t="s">
        <v>51</v>
      </c>
      <c r="D63" s="1261"/>
      <c r="E63" s="1262"/>
      <c r="F63" s="142">
        <v>1394</v>
      </c>
      <c r="G63" s="142">
        <v>1408</v>
      </c>
      <c r="H63" s="143">
        <v>1209</v>
      </c>
    </row>
    <row r="64" spans="2:8" ht="15" customHeight="1"/>
  </sheetData>
  <sheetProtection algorithmName="SHA-512" hashValue="EkiKf/4W9AduqLD6LvXN5HELgalTIvI94CtPPvwB96aTn6wE+7GR+YtMDYiD3CnmzZTTmCZLkyGdHxupS+HIKA==" saltValue="cOqRhlcrzJE9OZ771NWf4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E61" zoomScale="80" zoomScaleNormal="80" zoomScaleSheetLayoutView="55" workbookViewId="0"/>
  </sheetViews>
  <sheetFormatPr defaultColWidth="0" defaultRowHeight="0" customHeight="1" zeroHeight="1"/>
  <cols>
    <col min="1" max="1" width="6.375" style="1269" customWidth="1"/>
    <col min="2" max="107" width="2.5" style="1269" customWidth="1"/>
    <col min="108" max="108" width="6.125" style="1271" customWidth="1"/>
    <col min="109" max="109" width="5.875" style="1270"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c r="A1" s="1329"/>
      <c r="B1" s="1328"/>
      <c r="DD1" s="1269"/>
      <c r="DE1" s="1269"/>
    </row>
    <row r="2" spans="1:143" ht="25.5" customHeight="1">
      <c r="A2" s="1327"/>
      <c r="C2" s="1327"/>
      <c r="O2" s="1327"/>
      <c r="P2" s="1327"/>
      <c r="Q2" s="1327"/>
      <c r="R2" s="1327"/>
      <c r="S2" s="1327"/>
      <c r="T2" s="1327"/>
      <c r="U2" s="1327"/>
      <c r="V2" s="1327"/>
      <c r="W2" s="1327"/>
      <c r="X2" s="1327"/>
      <c r="Y2" s="1327"/>
      <c r="Z2" s="1327"/>
      <c r="AA2" s="1327"/>
      <c r="AB2" s="1327"/>
      <c r="AC2" s="1327"/>
      <c r="AD2" s="1327"/>
      <c r="AE2" s="1327"/>
      <c r="AF2" s="1327"/>
      <c r="AG2" s="1327"/>
      <c r="AH2" s="1327"/>
      <c r="AI2" s="1327"/>
      <c r="AU2" s="1327"/>
      <c r="BG2" s="1327"/>
      <c r="BS2" s="1327"/>
      <c r="CE2" s="1327"/>
      <c r="CQ2" s="1327"/>
      <c r="DD2" s="1269"/>
      <c r="DE2" s="1269"/>
    </row>
    <row r="3" spans="1:143" ht="25.5" customHeight="1">
      <c r="A3" s="1327"/>
      <c r="C3" s="1327"/>
      <c r="O3" s="1327"/>
      <c r="P3" s="1327"/>
      <c r="Q3" s="1327"/>
      <c r="R3" s="1327"/>
      <c r="S3" s="1327"/>
      <c r="T3" s="1327"/>
      <c r="U3" s="1327"/>
      <c r="V3" s="1327"/>
      <c r="W3" s="1327"/>
      <c r="X3" s="1327"/>
      <c r="Y3" s="1327"/>
      <c r="Z3" s="1327"/>
      <c r="AA3" s="1327"/>
      <c r="AB3" s="1327"/>
      <c r="AC3" s="1327"/>
      <c r="AD3" s="1327"/>
      <c r="AE3" s="1327"/>
      <c r="AF3" s="1327"/>
      <c r="AG3" s="1327"/>
      <c r="AH3" s="1327"/>
      <c r="AI3" s="1327"/>
      <c r="AU3" s="1327"/>
      <c r="BG3" s="1327"/>
      <c r="BS3" s="1327"/>
      <c r="CE3" s="1327"/>
      <c r="CQ3" s="1327"/>
      <c r="DD3" s="1269"/>
      <c r="DE3" s="1269"/>
    </row>
    <row r="4" spans="1:143" s="291" customFormat="1" ht="13.5">
      <c r="A4" s="1327"/>
      <c r="B4" s="1327"/>
      <c r="C4" s="1327"/>
      <c r="D4" s="1327"/>
      <c r="E4" s="1327"/>
      <c r="F4" s="1327"/>
      <c r="G4" s="1327"/>
      <c r="H4" s="1327"/>
      <c r="I4" s="1327"/>
      <c r="J4" s="1327"/>
      <c r="K4" s="1327"/>
      <c r="L4" s="1327"/>
      <c r="M4" s="1327"/>
      <c r="N4" s="1327"/>
      <c r="O4" s="1327"/>
      <c r="P4" s="1327"/>
      <c r="Q4" s="1327"/>
      <c r="R4" s="1327"/>
      <c r="S4" s="1327"/>
      <c r="T4" s="1327"/>
      <c r="U4" s="1327"/>
      <c r="V4" s="1327"/>
      <c r="W4" s="1327"/>
      <c r="X4" s="1327"/>
      <c r="Y4" s="1327"/>
      <c r="Z4" s="1327"/>
      <c r="AA4" s="1327"/>
      <c r="AB4" s="1327"/>
      <c r="AC4" s="1327"/>
      <c r="AD4" s="1327"/>
      <c r="AE4" s="1327"/>
      <c r="AF4" s="1327"/>
      <c r="AG4" s="1327"/>
      <c r="AH4" s="1327"/>
      <c r="AI4" s="1327"/>
      <c r="AJ4" s="1327"/>
      <c r="AK4" s="1327"/>
      <c r="AL4" s="1327"/>
      <c r="AM4" s="1327"/>
      <c r="AN4" s="1327"/>
      <c r="AO4" s="1327"/>
      <c r="AP4" s="1327"/>
      <c r="AQ4" s="1327"/>
      <c r="AR4" s="1327"/>
      <c r="AS4" s="1327"/>
      <c r="AT4" s="1327"/>
      <c r="AU4" s="1327"/>
      <c r="AV4" s="1327"/>
      <c r="AW4" s="1327"/>
      <c r="AX4" s="1327"/>
      <c r="AY4" s="1327"/>
      <c r="AZ4" s="1327"/>
      <c r="BA4" s="1327"/>
      <c r="BB4" s="1327"/>
      <c r="BC4" s="1327"/>
      <c r="BD4" s="1327"/>
      <c r="BE4" s="1327"/>
      <c r="BF4" s="1327"/>
      <c r="BG4" s="1327"/>
      <c r="BH4" s="1327"/>
      <c r="BI4" s="1327"/>
      <c r="BJ4" s="1327"/>
      <c r="BK4" s="1327"/>
      <c r="BL4" s="1327"/>
      <c r="BM4" s="1327"/>
      <c r="BN4" s="1327"/>
      <c r="BO4" s="1327"/>
      <c r="BP4" s="1327"/>
      <c r="BQ4" s="1327"/>
      <c r="BR4" s="1327"/>
      <c r="BS4" s="1327"/>
      <c r="BT4" s="1327"/>
      <c r="BU4" s="1327"/>
      <c r="BV4" s="1327"/>
      <c r="BW4" s="1327"/>
      <c r="BX4" s="1327"/>
      <c r="BY4" s="1327"/>
      <c r="BZ4" s="1327"/>
      <c r="CA4" s="1327"/>
      <c r="CB4" s="1327"/>
      <c r="CC4" s="1327"/>
      <c r="CD4" s="1327"/>
      <c r="CE4" s="1327"/>
      <c r="CF4" s="1327"/>
      <c r="CG4" s="1327"/>
      <c r="CH4" s="1327"/>
      <c r="CI4" s="1327"/>
      <c r="CJ4" s="1327"/>
      <c r="CK4" s="1327"/>
      <c r="CL4" s="1327"/>
      <c r="CM4" s="1327"/>
      <c r="CN4" s="1327"/>
      <c r="CO4" s="1327"/>
      <c r="CP4" s="1327"/>
      <c r="CQ4" s="1327"/>
      <c r="CR4" s="1327"/>
      <c r="CS4" s="1327"/>
      <c r="CT4" s="1327"/>
      <c r="CU4" s="1327"/>
      <c r="CV4" s="1327"/>
      <c r="CW4" s="1327"/>
      <c r="CX4" s="1327"/>
      <c r="CY4" s="1327"/>
      <c r="CZ4" s="1327"/>
      <c r="DA4" s="1327"/>
      <c r="DB4" s="1327"/>
      <c r="DC4" s="1327"/>
      <c r="DD4" s="1327"/>
      <c r="DE4" s="1327"/>
      <c r="DF4" s="292"/>
      <c r="DG4" s="292"/>
      <c r="DH4" s="292"/>
      <c r="DI4" s="292"/>
      <c r="DJ4" s="292"/>
      <c r="DK4" s="292"/>
      <c r="DL4" s="292"/>
      <c r="DM4" s="292"/>
      <c r="DN4" s="292"/>
      <c r="DO4" s="292"/>
      <c r="DP4" s="292"/>
      <c r="DQ4" s="292"/>
      <c r="DR4" s="292"/>
      <c r="DS4" s="292"/>
      <c r="DT4" s="292"/>
      <c r="DU4" s="292"/>
      <c r="DV4" s="292"/>
      <c r="DW4" s="292"/>
    </row>
    <row r="5" spans="1:143" s="291" customFormat="1" ht="13.5">
      <c r="A5" s="1327"/>
      <c r="B5" s="1327"/>
      <c r="C5" s="1327"/>
      <c r="D5" s="1327"/>
      <c r="E5" s="1327"/>
      <c r="F5" s="1327"/>
      <c r="G5" s="1327"/>
      <c r="H5" s="1327"/>
      <c r="I5" s="1327"/>
      <c r="J5" s="1327"/>
      <c r="K5" s="1327"/>
      <c r="L5" s="1327"/>
      <c r="M5" s="1327"/>
      <c r="N5" s="1327"/>
      <c r="O5" s="1327"/>
      <c r="P5" s="1327"/>
      <c r="Q5" s="1327"/>
      <c r="R5" s="1327"/>
      <c r="S5" s="1327"/>
      <c r="T5" s="1327"/>
      <c r="U5" s="1327"/>
      <c r="V5" s="1327"/>
      <c r="W5" s="1327"/>
      <c r="X5" s="1327"/>
      <c r="Y5" s="1327"/>
      <c r="Z5" s="1327"/>
      <c r="AA5" s="1327"/>
      <c r="AB5" s="1327"/>
      <c r="AC5" s="1327"/>
      <c r="AD5" s="1327"/>
      <c r="AE5" s="1327"/>
      <c r="AF5" s="1327"/>
      <c r="AG5" s="1327"/>
      <c r="AH5" s="1327"/>
      <c r="AI5" s="1327"/>
      <c r="AJ5" s="1327"/>
      <c r="AK5" s="1327"/>
      <c r="AL5" s="1327"/>
      <c r="AM5" s="1327"/>
      <c r="AN5" s="1327"/>
      <c r="AO5" s="1327"/>
      <c r="AP5" s="1327"/>
      <c r="AQ5" s="1327"/>
      <c r="AR5" s="1327"/>
      <c r="AS5" s="1327"/>
      <c r="AT5" s="1327"/>
      <c r="AU5" s="1327"/>
      <c r="AV5" s="1327"/>
      <c r="AW5" s="1327"/>
      <c r="AX5" s="1327"/>
      <c r="AY5" s="1327"/>
      <c r="AZ5" s="1327"/>
      <c r="BA5" s="1327"/>
      <c r="BB5" s="1327"/>
      <c r="BC5" s="1327"/>
      <c r="BD5" s="1327"/>
      <c r="BE5" s="1327"/>
      <c r="BF5" s="1327"/>
      <c r="BG5" s="1327"/>
      <c r="BH5" s="1327"/>
      <c r="BI5" s="1327"/>
      <c r="BJ5" s="1327"/>
      <c r="BK5" s="1327"/>
      <c r="BL5" s="1327"/>
      <c r="BM5" s="1327"/>
      <c r="BN5" s="1327"/>
      <c r="BO5" s="1327"/>
      <c r="BP5" s="1327"/>
      <c r="BQ5" s="1327"/>
      <c r="BR5" s="1327"/>
      <c r="BS5" s="1327"/>
      <c r="BT5" s="1327"/>
      <c r="BU5" s="1327"/>
      <c r="BV5" s="1327"/>
      <c r="BW5" s="1327"/>
      <c r="BX5" s="1327"/>
      <c r="BY5" s="1327"/>
      <c r="BZ5" s="1327"/>
      <c r="CA5" s="1327"/>
      <c r="CB5" s="1327"/>
      <c r="CC5" s="1327"/>
      <c r="CD5" s="1327"/>
      <c r="CE5" s="1327"/>
      <c r="CF5" s="1327"/>
      <c r="CG5" s="1327"/>
      <c r="CH5" s="1327"/>
      <c r="CI5" s="1327"/>
      <c r="CJ5" s="1327"/>
      <c r="CK5" s="1327"/>
      <c r="CL5" s="1327"/>
      <c r="CM5" s="1327"/>
      <c r="CN5" s="1327"/>
      <c r="CO5" s="1327"/>
      <c r="CP5" s="1327"/>
      <c r="CQ5" s="1327"/>
      <c r="CR5" s="1327"/>
      <c r="CS5" s="1327"/>
      <c r="CT5" s="1327"/>
      <c r="CU5" s="1327"/>
      <c r="CV5" s="1327"/>
      <c r="CW5" s="1327"/>
      <c r="CX5" s="1327"/>
      <c r="CY5" s="1327"/>
      <c r="CZ5" s="1327"/>
      <c r="DA5" s="1327"/>
      <c r="DB5" s="1327"/>
      <c r="DC5" s="1327"/>
      <c r="DD5" s="1327"/>
      <c r="DE5" s="1327"/>
      <c r="DF5" s="292"/>
      <c r="DG5" s="292"/>
      <c r="DH5" s="292"/>
      <c r="DI5" s="292"/>
      <c r="DJ5" s="292"/>
      <c r="DK5" s="292"/>
      <c r="DL5" s="292"/>
      <c r="DM5" s="292"/>
      <c r="DN5" s="292"/>
      <c r="DO5" s="292"/>
      <c r="DP5" s="292"/>
      <c r="DQ5" s="292"/>
      <c r="DR5" s="292"/>
      <c r="DS5" s="292"/>
      <c r="DT5" s="292"/>
      <c r="DU5" s="292"/>
      <c r="DV5" s="292"/>
      <c r="DW5" s="292"/>
    </row>
    <row r="6" spans="1:143" s="291" customFormat="1" ht="13.5">
      <c r="A6" s="1327"/>
      <c r="B6" s="1327"/>
      <c r="C6" s="1327"/>
      <c r="D6" s="1327"/>
      <c r="E6" s="1327"/>
      <c r="F6" s="1327"/>
      <c r="G6" s="1327"/>
      <c r="H6" s="1327"/>
      <c r="I6" s="1327"/>
      <c r="J6" s="1327"/>
      <c r="K6" s="1327"/>
      <c r="L6" s="1327"/>
      <c r="M6" s="1327"/>
      <c r="N6" s="1327"/>
      <c r="O6" s="1327"/>
      <c r="P6" s="1327"/>
      <c r="Q6" s="1327"/>
      <c r="R6" s="1327"/>
      <c r="S6" s="1327"/>
      <c r="T6" s="1327"/>
      <c r="U6" s="1327"/>
      <c r="V6" s="1327"/>
      <c r="W6" s="1327"/>
      <c r="X6" s="1327"/>
      <c r="Y6" s="1327"/>
      <c r="Z6" s="1327"/>
      <c r="AA6" s="1327"/>
      <c r="AB6" s="1327"/>
      <c r="AC6" s="1327"/>
      <c r="AD6" s="1327"/>
      <c r="AE6" s="1327"/>
      <c r="AF6" s="1327"/>
      <c r="AG6" s="1327"/>
      <c r="AH6" s="1327"/>
      <c r="AI6" s="1327"/>
      <c r="AJ6" s="1327"/>
      <c r="AK6" s="1327"/>
      <c r="AL6" s="1327"/>
      <c r="AM6" s="1327"/>
      <c r="AN6" s="1327"/>
      <c r="AO6" s="1327"/>
      <c r="AP6" s="1327"/>
      <c r="AQ6" s="1327"/>
      <c r="AR6" s="1327"/>
      <c r="AS6" s="1327"/>
      <c r="AT6" s="1327"/>
      <c r="AU6" s="1327"/>
      <c r="AV6" s="1327"/>
      <c r="AW6" s="1327"/>
      <c r="AX6" s="1327"/>
      <c r="AY6" s="1327"/>
      <c r="AZ6" s="1327"/>
      <c r="BA6" s="1327"/>
      <c r="BB6" s="1327"/>
      <c r="BC6" s="1327"/>
      <c r="BD6" s="1327"/>
      <c r="BE6" s="1327"/>
      <c r="BF6" s="1327"/>
      <c r="BG6" s="1327"/>
      <c r="BH6" s="1327"/>
      <c r="BI6" s="1327"/>
      <c r="BJ6" s="1327"/>
      <c r="BK6" s="1327"/>
      <c r="BL6" s="1327"/>
      <c r="BM6" s="1327"/>
      <c r="BN6" s="1327"/>
      <c r="BO6" s="1327"/>
      <c r="BP6" s="1327"/>
      <c r="BQ6" s="1327"/>
      <c r="BR6" s="1327"/>
      <c r="BS6" s="1327"/>
      <c r="BT6" s="1327"/>
      <c r="BU6" s="1327"/>
      <c r="BV6" s="1327"/>
      <c r="BW6" s="1327"/>
      <c r="BX6" s="1327"/>
      <c r="BY6" s="1327"/>
      <c r="BZ6" s="1327"/>
      <c r="CA6" s="1327"/>
      <c r="CB6" s="1327"/>
      <c r="CC6" s="1327"/>
      <c r="CD6" s="1327"/>
      <c r="CE6" s="1327"/>
      <c r="CF6" s="1327"/>
      <c r="CG6" s="1327"/>
      <c r="CH6" s="1327"/>
      <c r="CI6" s="1327"/>
      <c r="CJ6" s="1327"/>
      <c r="CK6" s="1327"/>
      <c r="CL6" s="1327"/>
      <c r="CM6" s="1327"/>
      <c r="CN6" s="1327"/>
      <c r="CO6" s="1327"/>
      <c r="CP6" s="1327"/>
      <c r="CQ6" s="1327"/>
      <c r="CR6" s="1327"/>
      <c r="CS6" s="1327"/>
      <c r="CT6" s="1327"/>
      <c r="CU6" s="1327"/>
      <c r="CV6" s="1327"/>
      <c r="CW6" s="1327"/>
      <c r="CX6" s="1327"/>
      <c r="CY6" s="1327"/>
      <c r="CZ6" s="1327"/>
      <c r="DA6" s="1327"/>
      <c r="DB6" s="1327"/>
      <c r="DC6" s="1327"/>
      <c r="DD6" s="1327"/>
      <c r="DE6" s="1327"/>
      <c r="DF6" s="292"/>
      <c r="DG6" s="292"/>
      <c r="DH6" s="292"/>
      <c r="DI6" s="292"/>
      <c r="DJ6" s="292"/>
      <c r="DK6" s="292"/>
      <c r="DL6" s="292"/>
      <c r="DM6" s="292"/>
      <c r="DN6" s="292"/>
      <c r="DO6" s="292"/>
      <c r="DP6" s="292"/>
      <c r="DQ6" s="292"/>
      <c r="DR6" s="292"/>
      <c r="DS6" s="292"/>
      <c r="DT6" s="292"/>
      <c r="DU6" s="292"/>
      <c r="DV6" s="292"/>
      <c r="DW6" s="292"/>
    </row>
    <row r="7" spans="1:143" s="291" customFormat="1" ht="13.5">
      <c r="A7" s="1327"/>
      <c r="B7" s="1327"/>
      <c r="C7" s="1327"/>
      <c r="D7" s="1327"/>
      <c r="E7" s="1327"/>
      <c r="F7" s="1327"/>
      <c r="G7" s="1327"/>
      <c r="H7" s="1327"/>
      <c r="I7" s="1327"/>
      <c r="J7" s="1327"/>
      <c r="K7" s="1327"/>
      <c r="L7" s="1327"/>
      <c r="M7" s="1327"/>
      <c r="N7" s="1327"/>
      <c r="O7" s="1327"/>
      <c r="P7" s="1327"/>
      <c r="Q7" s="1327"/>
      <c r="R7" s="1327"/>
      <c r="S7" s="1327"/>
      <c r="T7" s="1327"/>
      <c r="U7" s="1327"/>
      <c r="V7" s="1327"/>
      <c r="W7" s="1327"/>
      <c r="X7" s="1327"/>
      <c r="Y7" s="1327"/>
      <c r="Z7" s="1327"/>
      <c r="AA7" s="1327"/>
      <c r="AB7" s="1327"/>
      <c r="AC7" s="1327"/>
      <c r="AD7" s="1327"/>
      <c r="AE7" s="1327"/>
      <c r="AF7" s="1327"/>
      <c r="AG7" s="1327"/>
      <c r="AH7" s="1327"/>
      <c r="AI7" s="1327"/>
      <c r="AJ7" s="1327"/>
      <c r="AK7" s="1327"/>
      <c r="AL7" s="1327"/>
      <c r="AM7" s="1327"/>
      <c r="AN7" s="1327"/>
      <c r="AO7" s="1327"/>
      <c r="AP7" s="1327"/>
      <c r="AQ7" s="1327"/>
      <c r="AR7" s="1327"/>
      <c r="AS7" s="1327"/>
      <c r="AT7" s="1327"/>
      <c r="AU7" s="1327"/>
      <c r="AV7" s="1327"/>
      <c r="AW7" s="1327"/>
      <c r="AX7" s="1327"/>
      <c r="AY7" s="1327"/>
      <c r="AZ7" s="1327"/>
      <c r="BA7" s="1327"/>
      <c r="BB7" s="1327"/>
      <c r="BC7" s="1327"/>
      <c r="BD7" s="1327"/>
      <c r="BE7" s="1327"/>
      <c r="BF7" s="1327"/>
      <c r="BG7" s="1327"/>
      <c r="BH7" s="1327"/>
      <c r="BI7" s="1327"/>
      <c r="BJ7" s="1327"/>
      <c r="BK7" s="1327"/>
      <c r="BL7" s="1327"/>
      <c r="BM7" s="1327"/>
      <c r="BN7" s="1327"/>
      <c r="BO7" s="1327"/>
      <c r="BP7" s="1327"/>
      <c r="BQ7" s="1327"/>
      <c r="BR7" s="1327"/>
      <c r="BS7" s="1327"/>
      <c r="BT7" s="1327"/>
      <c r="BU7" s="1327"/>
      <c r="BV7" s="1327"/>
      <c r="BW7" s="1327"/>
      <c r="BX7" s="1327"/>
      <c r="BY7" s="1327"/>
      <c r="BZ7" s="1327"/>
      <c r="CA7" s="1327"/>
      <c r="CB7" s="1327"/>
      <c r="CC7" s="1327"/>
      <c r="CD7" s="1327"/>
      <c r="CE7" s="1327"/>
      <c r="CF7" s="1327"/>
      <c r="CG7" s="1327"/>
      <c r="CH7" s="1327"/>
      <c r="CI7" s="1327"/>
      <c r="CJ7" s="1327"/>
      <c r="CK7" s="1327"/>
      <c r="CL7" s="1327"/>
      <c r="CM7" s="1327"/>
      <c r="CN7" s="1327"/>
      <c r="CO7" s="1327"/>
      <c r="CP7" s="1327"/>
      <c r="CQ7" s="1327"/>
      <c r="CR7" s="1327"/>
      <c r="CS7" s="1327"/>
      <c r="CT7" s="1327"/>
      <c r="CU7" s="1327"/>
      <c r="CV7" s="1327"/>
      <c r="CW7" s="1327"/>
      <c r="CX7" s="1327"/>
      <c r="CY7" s="1327"/>
      <c r="CZ7" s="1327"/>
      <c r="DA7" s="1327"/>
      <c r="DB7" s="1327"/>
      <c r="DC7" s="1327"/>
      <c r="DD7" s="1327"/>
      <c r="DE7" s="1327"/>
      <c r="DF7" s="292"/>
      <c r="DG7" s="292"/>
      <c r="DH7" s="292"/>
      <c r="DI7" s="292"/>
      <c r="DJ7" s="292"/>
      <c r="DK7" s="292"/>
      <c r="DL7" s="292"/>
      <c r="DM7" s="292"/>
      <c r="DN7" s="292"/>
      <c r="DO7" s="292"/>
      <c r="DP7" s="292"/>
      <c r="DQ7" s="292"/>
      <c r="DR7" s="292"/>
      <c r="DS7" s="292"/>
      <c r="DT7" s="292"/>
      <c r="DU7" s="292"/>
      <c r="DV7" s="292"/>
      <c r="DW7" s="292"/>
    </row>
    <row r="8" spans="1:143" s="291" customFormat="1" ht="13.5">
      <c r="A8" s="1327"/>
      <c r="B8" s="1327"/>
      <c r="C8" s="1327"/>
      <c r="D8" s="1327"/>
      <c r="E8" s="1327"/>
      <c r="F8" s="1327"/>
      <c r="G8" s="1327"/>
      <c r="H8" s="1327"/>
      <c r="I8" s="1327"/>
      <c r="J8" s="1327"/>
      <c r="K8" s="1327"/>
      <c r="L8" s="1327"/>
      <c r="M8" s="1327"/>
      <c r="N8" s="1327"/>
      <c r="O8" s="1327"/>
      <c r="P8" s="1327"/>
      <c r="Q8" s="1327"/>
      <c r="R8" s="1327"/>
      <c r="S8" s="1327"/>
      <c r="T8" s="1327"/>
      <c r="U8" s="1327"/>
      <c r="V8" s="1327"/>
      <c r="W8" s="1327"/>
      <c r="X8" s="1327"/>
      <c r="Y8" s="1327"/>
      <c r="Z8" s="1327"/>
      <c r="AA8" s="1327"/>
      <c r="AB8" s="1327"/>
      <c r="AC8" s="1327"/>
      <c r="AD8" s="1327"/>
      <c r="AE8" s="1327"/>
      <c r="AF8" s="1327"/>
      <c r="AG8" s="1327"/>
      <c r="AH8" s="1327"/>
      <c r="AI8" s="1327"/>
      <c r="AJ8" s="1327"/>
      <c r="AK8" s="1327"/>
      <c r="AL8" s="1327"/>
      <c r="AM8" s="1327"/>
      <c r="AN8" s="1327"/>
      <c r="AO8" s="1327"/>
      <c r="AP8" s="1327"/>
      <c r="AQ8" s="1327"/>
      <c r="AR8" s="1327"/>
      <c r="AS8" s="1327"/>
      <c r="AT8" s="1327"/>
      <c r="AU8" s="1327"/>
      <c r="AV8" s="1327"/>
      <c r="AW8" s="1327"/>
      <c r="AX8" s="1327"/>
      <c r="AY8" s="1327"/>
      <c r="AZ8" s="1327"/>
      <c r="BA8" s="1327"/>
      <c r="BB8" s="1327"/>
      <c r="BC8" s="1327"/>
      <c r="BD8" s="1327"/>
      <c r="BE8" s="1327"/>
      <c r="BF8" s="1327"/>
      <c r="BG8" s="1327"/>
      <c r="BH8" s="1327"/>
      <c r="BI8" s="1327"/>
      <c r="BJ8" s="1327"/>
      <c r="BK8" s="1327"/>
      <c r="BL8" s="1327"/>
      <c r="BM8" s="1327"/>
      <c r="BN8" s="1327"/>
      <c r="BO8" s="1327"/>
      <c r="BP8" s="1327"/>
      <c r="BQ8" s="1327"/>
      <c r="BR8" s="1327"/>
      <c r="BS8" s="1327"/>
      <c r="BT8" s="1327"/>
      <c r="BU8" s="1327"/>
      <c r="BV8" s="1327"/>
      <c r="BW8" s="1327"/>
      <c r="BX8" s="1327"/>
      <c r="BY8" s="1327"/>
      <c r="BZ8" s="1327"/>
      <c r="CA8" s="1327"/>
      <c r="CB8" s="1327"/>
      <c r="CC8" s="1327"/>
      <c r="CD8" s="1327"/>
      <c r="CE8" s="1327"/>
      <c r="CF8" s="1327"/>
      <c r="CG8" s="1327"/>
      <c r="CH8" s="1327"/>
      <c r="CI8" s="1327"/>
      <c r="CJ8" s="1327"/>
      <c r="CK8" s="1327"/>
      <c r="CL8" s="1327"/>
      <c r="CM8" s="1327"/>
      <c r="CN8" s="1327"/>
      <c r="CO8" s="1327"/>
      <c r="CP8" s="1327"/>
      <c r="CQ8" s="1327"/>
      <c r="CR8" s="1327"/>
      <c r="CS8" s="1327"/>
      <c r="CT8" s="1327"/>
      <c r="CU8" s="1327"/>
      <c r="CV8" s="1327"/>
      <c r="CW8" s="1327"/>
      <c r="CX8" s="1327"/>
      <c r="CY8" s="1327"/>
      <c r="CZ8" s="1327"/>
      <c r="DA8" s="1327"/>
      <c r="DB8" s="1327"/>
      <c r="DC8" s="1327"/>
      <c r="DD8" s="1327"/>
      <c r="DE8" s="1327"/>
      <c r="DF8" s="292"/>
      <c r="DG8" s="292"/>
      <c r="DH8" s="292"/>
      <c r="DI8" s="292"/>
      <c r="DJ8" s="292"/>
      <c r="DK8" s="292"/>
      <c r="DL8" s="292"/>
      <c r="DM8" s="292"/>
      <c r="DN8" s="292"/>
      <c r="DO8" s="292"/>
      <c r="DP8" s="292"/>
      <c r="DQ8" s="292"/>
      <c r="DR8" s="292"/>
      <c r="DS8" s="292"/>
      <c r="DT8" s="292"/>
      <c r="DU8" s="292"/>
      <c r="DV8" s="292"/>
      <c r="DW8" s="292"/>
    </row>
    <row r="9" spans="1:143" s="291" customFormat="1" ht="13.5">
      <c r="A9" s="1327"/>
      <c r="B9" s="1327"/>
      <c r="C9" s="1327"/>
      <c r="D9" s="1327"/>
      <c r="E9" s="1327"/>
      <c r="F9" s="1327"/>
      <c r="G9" s="1327"/>
      <c r="H9" s="1327"/>
      <c r="I9" s="1327"/>
      <c r="J9" s="1327"/>
      <c r="K9" s="1327"/>
      <c r="L9" s="1327"/>
      <c r="M9" s="1327"/>
      <c r="N9" s="1327"/>
      <c r="O9" s="1327"/>
      <c r="P9" s="1327"/>
      <c r="Q9" s="1327"/>
      <c r="R9" s="1327"/>
      <c r="S9" s="1327"/>
      <c r="T9" s="1327"/>
      <c r="U9" s="1327"/>
      <c r="V9" s="1327"/>
      <c r="W9" s="1327"/>
      <c r="X9" s="1327"/>
      <c r="Y9" s="1327"/>
      <c r="Z9" s="1327"/>
      <c r="AA9" s="1327"/>
      <c r="AB9" s="1327"/>
      <c r="AC9" s="1327"/>
      <c r="AD9" s="1327"/>
      <c r="AE9" s="1327"/>
      <c r="AF9" s="1327"/>
      <c r="AG9" s="1327"/>
      <c r="AH9" s="1327"/>
      <c r="AI9" s="1327"/>
      <c r="AJ9" s="1327"/>
      <c r="AK9" s="1327"/>
      <c r="AL9" s="1327"/>
      <c r="AM9" s="1327"/>
      <c r="AN9" s="1327"/>
      <c r="AO9" s="1327"/>
      <c r="AP9" s="1327"/>
      <c r="AQ9" s="1327"/>
      <c r="AR9" s="1327"/>
      <c r="AS9" s="1327"/>
      <c r="AT9" s="1327"/>
      <c r="AU9" s="1327"/>
      <c r="AV9" s="1327"/>
      <c r="AW9" s="1327"/>
      <c r="AX9" s="1327"/>
      <c r="AY9" s="1327"/>
      <c r="AZ9" s="1327"/>
      <c r="BA9" s="1327"/>
      <c r="BB9" s="1327"/>
      <c r="BC9" s="1327"/>
      <c r="BD9" s="1327"/>
      <c r="BE9" s="1327"/>
      <c r="BF9" s="1327"/>
      <c r="BG9" s="1327"/>
      <c r="BH9" s="1327"/>
      <c r="BI9" s="1327"/>
      <c r="BJ9" s="1327"/>
      <c r="BK9" s="1327"/>
      <c r="BL9" s="1327"/>
      <c r="BM9" s="1327"/>
      <c r="BN9" s="1327"/>
      <c r="BO9" s="1327"/>
      <c r="BP9" s="1327"/>
      <c r="BQ9" s="1327"/>
      <c r="BR9" s="1327"/>
      <c r="BS9" s="1327"/>
      <c r="BT9" s="1327"/>
      <c r="BU9" s="1327"/>
      <c r="BV9" s="1327"/>
      <c r="BW9" s="1327"/>
      <c r="BX9" s="1327"/>
      <c r="BY9" s="1327"/>
      <c r="BZ9" s="1327"/>
      <c r="CA9" s="1327"/>
      <c r="CB9" s="1327"/>
      <c r="CC9" s="1327"/>
      <c r="CD9" s="1327"/>
      <c r="CE9" s="1327"/>
      <c r="CF9" s="1327"/>
      <c r="CG9" s="1327"/>
      <c r="CH9" s="1327"/>
      <c r="CI9" s="1327"/>
      <c r="CJ9" s="1327"/>
      <c r="CK9" s="1327"/>
      <c r="CL9" s="1327"/>
      <c r="CM9" s="1327"/>
      <c r="CN9" s="1327"/>
      <c r="CO9" s="1327"/>
      <c r="CP9" s="1327"/>
      <c r="CQ9" s="1327"/>
      <c r="CR9" s="1327"/>
      <c r="CS9" s="1327"/>
      <c r="CT9" s="1327"/>
      <c r="CU9" s="1327"/>
      <c r="CV9" s="1327"/>
      <c r="CW9" s="1327"/>
      <c r="CX9" s="1327"/>
      <c r="CY9" s="1327"/>
      <c r="CZ9" s="1327"/>
      <c r="DA9" s="1327"/>
      <c r="DB9" s="1327"/>
      <c r="DC9" s="1327"/>
      <c r="DD9" s="1327"/>
      <c r="DE9" s="1327"/>
      <c r="DF9" s="292"/>
      <c r="DG9" s="292"/>
      <c r="DH9" s="292"/>
      <c r="DI9" s="292"/>
      <c r="DJ9" s="292"/>
      <c r="DK9" s="292"/>
      <c r="DL9" s="292"/>
      <c r="DM9" s="292"/>
      <c r="DN9" s="292"/>
      <c r="DO9" s="292"/>
      <c r="DP9" s="292"/>
      <c r="DQ9" s="292"/>
      <c r="DR9" s="292"/>
      <c r="DS9" s="292"/>
      <c r="DT9" s="292"/>
      <c r="DU9" s="292"/>
      <c r="DV9" s="292"/>
      <c r="DW9" s="292"/>
    </row>
    <row r="10" spans="1:143" s="291" customFormat="1" ht="13.5">
      <c r="A10" s="1327"/>
      <c r="B10" s="1327"/>
      <c r="C10" s="1327"/>
      <c r="D10" s="1327"/>
      <c r="E10" s="1327"/>
      <c r="F10" s="1327"/>
      <c r="G10" s="1327"/>
      <c r="H10" s="1327"/>
      <c r="I10" s="1327"/>
      <c r="J10" s="1327"/>
      <c r="K10" s="1327"/>
      <c r="L10" s="1327"/>
      <c r="M10" s="1327"/>
      <c r="N10" s="1327"/>
      <c r="O10" s="1327"/>
      <c r="P10" s="1327"/>
      <c r="Q10" s="1327"/>
      <c r="R10" s="1327"/>
      <c r="S10" s="1327"/>
      <c r="T10" s="1327"/>
      <c r="U10" s="1327"/>
      <c r="V10" s="1327"/>
      <c r="W10" s="1327"/>
      <c r="X10" s="1327"/>
      <c r="Y10" s="1327"/>
      <c r="Z10" s="1327"/>
      <c r="AA10" s="1327"/>
      <c r="AB10" s="1327"/>
      <c r="AC10" s="1327"/>
      <c r="AD10" s="1327"/>
      <c r="AE10" s="1327"/>
      <c r="AF10" s="1327"/>
      <c r="AG10" s="1327"/>
      <c r="AH10" s="1327"/>
      <c r="AI10" s="1327"/>
      <c r="AJ10" s="1327"/>
      <c r="AK10" s="1327"/>
      <c r="AL10" s="1327"/>
      <c r="AM10" s="1327"/>
      <c r="AN10" s="1327"/>
      <c r="AO10" s="1327"/>
      <c r="AP10" s="1327"/>
      <c r="AQ10" s="1327"/>
      <c r="AR10" s="1327"/>
      <c r="AS10" s="1327"/>
      <c r="AT10" s="1327"/>
      <c r="AU10" s="1327"/>
      <c r="AV10" s="1327"/>
      <c r="AW10" s="1327"/>
      <c r="AX10" s="1327"/>
      <c r="AY10" s="1327"/>
      <c r="AZ10" s="1327"/>
      <c r="BA10" s="1327"/>
      <c r="BB10" s="1327"/>
      <c r="BC10" s="1327"/>
      <c r="BD10" s="1327"/>
      <c r="BE10" s="1327"/>
      <c r="BF10" s="1327"/>
      <c r="BG10" s="1327"/>
      <c r="BH10" s="1327"/>
      <c r="BI10" s="1327"/>
      <c r="BJ10" s="1327"/>
      <c r="BK10" s="1327"/>
      <c r="BL10" s="1327"/>
      <c r="BM10" s="1327"/>
      <c r="BN10" s="1327"/>
      <c r="BO10" s="1327"/>
      <c r="BP10" s="1327"/>
      <c r="BQ10" s="1327"/>
      <c r="BR10" s="1327"/>
      <c r="BS10" s="1327"/>
      <c r="BT10" s="1327"/>
      <c r="BU10" s="1327"/>
      <c r="BV10" s="1327"/>
      <c r="BW10" s="1327"/>
      <c r="BX10" s="1327"/>
      <c r="BY10" s="1327"/>
      <c r="BZ10" s="1327"/>
      <c r="CA10" s="1327"/>
      <c r="CB10" s="1327"/>
      <c r="CC10" s="1327"/>
      <c r="CD10" s="1327"/>
      <c r="CE10" s="1327"/>
      <c r="CF10" s="1327"/>
      <c r="CG10" s="1327"/>
      <c r="CH10" s="1327"/>
      <c r="CI10" s="1327"/>
      <c r="CJ10" s="1327"/>
      <c r="CK10" s="1327"/>
      <c r="CL10" s="1327"/>
      <c r="CM10" s="1327"/>
      <c r="CN10" s="1327"/>
      <c r="CO10" s="1327"/>
      <c r="CP10" s="1327"/>
      <c r="CQ10" s="1327"/>
      <c r="CR10" s="1327"/>
      <c r="CS10" s="1327"/>
      <c r="CT10" s="1327"/>
      <c r="CU10" s="1327"/>
      <c r="CV10" s="1327"/>
      <c r="CW10" s="1327"/>
      <c r="CX10" s="1327"/>
      <c r="CY10" s="1327"/>
      <c r="CZ10" s="1327"/>
      <c r="DA10" s="1327"/>
      <c r="DB10" s="1327"/>
      <c r="DC10" s="1327"/>
      <c r="DD10" s="1327"/>
      <c r="DE10" s="1327"/>
      <c r="DF10" s="292"/>
      <c r="DG10" s="292"/>
      <c r="DH10" s="292"/>
      <c r="DI10" s="292"/>
      <c r="DJ10" s="292"/>
      <c r="DK10" s="292"/>
      <c r="DL10" s="292"/>
      <c r="DM10" s="292"/>
      <c r="DN10" s="292"/>
      <c r="DO10" s="292"/>
      <c r="DP10" s="292"/>
      <c r="DQ10" s="292"/>
      <c r="DR10" s="292"/>
      <c r="DS10" s="292"/>
      <c r="DT10" s="292"/>
      <c r="DU10" s="292"/>
      <c r="DV10" s="292"/>
      <c r="DW10" s="292"/>
      <c r="EM10" s="291" t="s">
        <v>623</v>
      </c>
    </row>
    <row r="11" spans="1:143" s="291" customFormat="1" ht="13.5">
      <c r="A11" s="1327"/>
      <c r="B11" s="1327"/>
      <c r="C11" s="1327"/>
      <c r="D11" s="1327"/>
      <c r="E11" s="1327"/>
      <c r="F11" s="1327"/>
      <c r="G11" s="1327"/>
      <c r="H11" s="1327"/>
      <c r="I11" s="1327"/>
      <c r="J11" s="1327"/>
      <c r="K11" s="1327"/>
      <c r="L11" s="1327"/>
      <c r="M11" s="1327"/>
      <c r="N11" s="1327"/>
      <c r="O11" s="1327"/>
      <c r="P11" s="1327"/>
      <c r="Q11" s="1327"/>
      <c r="R11" s="1327"/>
      <c r="S11" s="1327"/>
      <c r="T11" s="1327"/>
      <c r="U11" s="1327"/>
      <c r="V11" s="1327"/>
      <c r="W11" s="1327"/>
      <c r="X11" s="1327"/>
      <c r="Y11" s="1327"/>
      <c r="Z11" s="1327"/>
      <c r="AA11" s="1327"/>
      <c r="AB11" s="1327"/>
      <c r="AC11" s="1327"/>
      <c r="AD11" s="1327"/>
      <c r="AE11" s="1327"/>
      <c r="AF11" s="1327"/>
      <c r="AG11" s="1327"/>
      <c r="AH11" s="1327"/>
      <c r="AI11" s="1327"/>
      <c r="AJ11" s="1327"/>
      <c r="AK11" s="1327"/>
      <c r="AL11" s="1327"/>
      <c r="AM11" s="1327"/>
      <c r="AN11" s="1327"/>
      <c r="AO11" s="1327"/>
      <c r="AP11" s="1327"/>
      <c r="AQ11" s="1327"/>
      <c r="AR11" s="1327"/>
      <c r="AS11" s="1327"/>
      <c r="AT11" s="1327"/>
      <c r="AU11" s="1327"/>
      <c r="AV11" s="1327"/>
      <c r="AW11" s="1327"/>
      <c r="AX11" s="1327"/>
      <c r="AY11" s="1327"/>
      <c r="AZ11" s="1327"/>
      <c r="BA11" s="1327"/>
      <c r="BB11" s="1327"/>
      <c r="BC11" s="1327"/>
      <c r="BD11" s="1327"/>
      <c r="BE11" s="1327"/>
      <c r="BF11" s="1327"/>
      <c r="BG11" s="1327"/>
      <c r="BH11" s="1327"/>
      <c r="BI11" s="1327"/>
      <c r="BJ11" s="1327"/>
      <c r="BK11" s="1327"/>
      <c r="BL11" s="1327"/>
      <c r="BM11" s="1327"/>
      <c r="BN11" s="1327"/>
      <c r="BO11" s="1327"/>
      <c r="BP11" s="1327"/>
      <c r="BQ11" s="1327"/>
      <c r="BR11" s="1327"/>
      <c r="BS11" s="1327"/>
      <c r="BT11" s="1327"/>
      <c r="BU11" s="1327"/>
      <c r="BV11" s="1327"/>
      <c r="BW11" s="1327"/>
      <c r="BX11" s="1327"/>
      <c r="BY11" s="1327"/>
      <c r="BZ11" s="1327"/>
      <c r="CA11" s="1327"/>
      <c r="CB11" s="1327"/>
      <c r="CC11" s="1327"/>
      <c r="CD11" s="1327"/>
      <c r="CE11" s="1327"/>
      <c r="CF11" s="1327"/>
      <c r="CG11" s="1327"/>
      <c r="CH11" s="1327"/>
      <c r="CI11" s="1327"/>
      <c r="CJ11" s="1327"/>
      <c r="CK11" s="1327"/>
      <c r="CL11" s="1327"/>
      <c r="CM11" s="1327"/>
      <c r="CN11" s="1327"/>
      <c r="CO11" s="1327"/>
      <c r="CP11" s="1327"/>
      <c r="CQ11" s="1327"/>
      <c r="CR11" s="1327"/>
      <c r="CS11" s="1327"/>
      <c r="CT11" s="1327"/>
      <c r="CU11" s="1327"/>
      <c r="CV11" s="1327"/>
      <c r="CW11" s="1327"/>
      <c r="CX11" s="1327"/>
      <c r="CY11" s="1327"/>
      <c r="CZ11" s="1327"/>
      <c r="DA11" s="1327"/>
      <c r="DB11" s="1327"/>
      <c r="DC11" s="1327"/>
      <c r="DD11" s="1327"/>
      <c r="DE11" s="1327"/>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c r="A12" s="1327"/>
      <c r="B12" s="1327"/>
      <c r="C12" s="1327"/>
      <c r="D12" s="1327"/>
      <c r="E12" s="1327"/>
      <c r="F12" s="1327"/>
      <c r="G12" s="1327"/>
      <c r="H12" s="1327"/>
      <c r="I12" s="1327"/>
      <c r="J12" s="1327"/>
      <c r="K12" s="1327"/>
      <c r="L12" s="1327"/>
      <c r="M12" s="1327"/>
      <c r="N12" s="1327"/>
      <c r="O12" s="1327"/>
      <c r="P12" s="1327"/>
      <c r="Q12" s="1327"/>
      <c r="R12" s="1327"/>
      <c r="S12" s="1327"/>
      <c r="T12" s="1327"/>
      <c r="U12" s="1327"/>
      <c r="V12" s="1327"/>
      <c r="W12" s="1327"/>
      <c r="X12" s="1327"/>
      <c r="Y12" s="1327"/>
      <c r="Z12" s="1327"/>
      <c r="AA12" s="1327"/>
      <c r="AB12" s="1327"/>
      <c r="AC12" s="1327"/>
      <c r="AD12" s="1327"/>
      <c r="AE12" s="1327"/>
      <c r="AF12" s="1327"/>
      <c r="AG12" s="1327"/>
      <c r="AH12" s="1327"/>
      <c r="AI12" s="1327"/>
      <c r="AJ12" s="1327"/>
      <c r="AK12" s="1327"/>
      <c r="AL12" s="1327"/>
      <c r="AM12" s="1327"/>
      <c r="AN12" s="1327"/>
      <c r="AO12" s="1327"/>
      <c r="AP12" s="1327"/>
      <c r="AQ12" s="1327"/>
      <c r="AR12" s="1327"/>
      <c r="AS12" s="1327"/>
      <c r="AT12" s="1327"/>
      <c r="AU12" s="1327"/>
      <c r="AV12" s="1327"/>
      <c r="AW12" s="1327"/>
      <c r="AX12" s="1327"/>
      <c r="AY12" s="1327"/>
      <c r="AZ12" s="1327"/>
      <c r="BA12" s="1327"/>
      <c r="BB12" s="1327"/>
      <c r="BC12" s="1327"/>
      <c r="BD12" s="1327"/>
      <c r="BE12" s="1327"/>
      <c r="BF12" s="1327"/>
      <c r="BG12" s="1327"/>
      <c r="BH12" s="1327"/>
      <c r="BI12" s="1327"/>
      <c r="BJ12" s="1327"/>
      <c r="BK12" s="1327"/>
      <c r="BL12" s="1327"/>
      <c r="BM12" s="1327"/>
      <c r="BN12" s="1327"/>
      <c r="BO12" s="1327"/>
      <c r="BP12" s="1327"/>
      <c r="BQ12" s="1327"/>
      <c r="BR12" s="1327"/>
      <c r="BS12" s="1327"/>
      <c r="BT12" s="1327"/>
      <c r="BU12" s="1327"/>
      <c r="BV12" s="1327"/>
      <c r="BW12" s="1327"/>
      <c r="BX12" s="1327"/>
      <c r="BY12" s="1327"/>
      <c r="BZ12" s="1327"/>
      <c r="CA12" s="1327"/>
      <c r="CB12" s="1327"/>
      <c r="CC12" s="1327"/>
      <c r="CD12" s="1327"/>
      <c r="CE12" s="1327"/>
      <c r="CF12" s="1327"/>
      <c r="CG12" s="1327"/>
      <c r="CH12" s="1327"/>
      <c r="CI12" s="1327"/>
      <c r="CJ12" s="1327"/>
      <c r="CK12" s="1327"/>
      <c r="CL12" s="1327"/>
      <c r="CM12" s="1327"/>
      <c r="CN12" s="1327"/>
      <c r="CO12" s="1327"/>
      <c r="CP12" s="1327"/>
      <c r="CQ12" s="1327"/>
      <c r="CR12" s="1327"/>
      <c r="CS12" s="1327"/>
      <c r="CT12" s="1327"/>
      <c r="CU12" s="1327"/>
      <c r="CV12" s="1327"/>
      <c r="CW12" s="1327"/>
      <c r="CX12" s="1327"/>
      <c r="CY12" s="1327"/>
      <c r="CZ12" s="1327"/>
      <c r="DA12" s="1327"/>
      <c r="DB12" s="1327"/>
      <c r="DC12" s="1327"/>
      <c r="DD12" s="1327"/>
      <c r="DE12" s="1327"/>
      <c r="DF12" s="292"/>
      <c r="DG12" s="292"/>
      <c r="DH12" s="292"/>
      <c r="DI12" s="292"/>
      <c r="DJ12" s="292"/>
      <c r="DK12" s="292"/>
      <c r="DL12" s="292"/>
      <c r="DM12" s="292"/>
      <c r="DN12" s="292"/>
      <c r="DO12" s="292"/>
      <c r="DP12" s="292"/>
      <c r="DQ12" s="292"/>
      <c r="DR12" s="292"/>
      <c r="DS12" s="292"/>
      <c r="DT12" s="292"/>
      <c r="DU12" s="292"/>
      <c r="DV12" s="292"/>
      <c r="DW12" s="292"/>
      <c r="EM12" s="291" t="s">
        <v>623</v>
      </c>
    </row>
    <row r="13" spans="1:143" s="291" customFormat="1" ht="13.5">
      <c r="A13" s="1327"/>
      <c r="B13" s="1327"/>
      <c r="C13" s="1327"/>
      <c r="D13" s="1327"/>
      <c r="E13" s="1327"/>
      <c r="F13" s="1327"/>
      <c r="G13" s="1327"/>
      <c r="H13" s="1327"/>
      <c r="I13" s="1327"/>
      <c r="J13" s="1327"/>
      <c r="K13" s="1327"/>
      <c r="L13" s="1327"/>
      <c r="M13" s="1327"/>
      <c r="N13" s="1327"/>
      <c r="O13" s="1327"/>
      <c r="P13" s="1327"/>
      <c r="Q13" s="1327"/>
      <c r="R13" s="1327"/>
      <c r="S13" s="1327"/>
      <c r="T13" s="1327"/>
      <c r="U13" s="1327"/>
      <c r="V13" s="1327"/>
      <c r="W13" s="1327"/>
      <c r="X13" s="1327"/>
      <c r="Y13" s="1327"/>
      <c r="Z13" s="1327"/>
      <c r="AA13" s="1327"/>
      <c r="AB13" s="1327"/>
      <c r="AC13" s="1327"/>
      <c r="AD13" s="1327"/>
      <c r="AE13" s="1327"/>
      <c r="AF13" s="1327"/>
      <c r="AG13" s="1327"/>
      <c r="AH13" s="1327"/>
      <c r="AI13" s="1327"/>
      <c r="AJ13" s="1327"/>
      <c r="AK13" s="1327"/>
      <c r="AL13" s="1327"/>
      <c r="AM13" s="1327"/>
      <c r="AN13" s="1327"/>
      <c r="AO13" s="1327"/>
      <c r="AP13" s="1327"/>
      <c r="AQ13" s="1327"/>
      <c r="AR13" s="1327"/>
      <c r="AS13" s="1327"/>
      <c r="AT13" s="1327"/>
      <c r="AU13" s="1327"/>
      <c r="AV13" s="1327"/>
      <c r="AW13" s="1327"/>
      <c r="AX13" s="1327"/>
      <c r="AY13" s="1327"/>
      <c r="AZ13" s="1327"/>
      <c r="BA13" s="1327"/>
      <c r="BB13" s="1327"/>
      <c r="BC13" s="1327"/>
      <c r="BD13" s="1327"/>
      <c r="BE13" s="1327"/>
      <c r="BF13" s="1327"/>
      <c r="BG13" s="1327"/>
      <c r="BH13" s="1327"/>
      <c r="BI13" s="1327"/>
      <c r="BJ13" s="1327"/>
      <c r="BK13" s="1327"/>
      <c r="BL13" s="1327"/>
      <c r="BM13" s="1327"/>
      <c r="BN13" s="1327"/>
      <c r="BO13" s="1327"/>
      <c r="BP13" s="1327"/>
      <c r="BQ13" s="1327"/>
      <c r="BR13" s="1327"/>
      <c r="BS13" s="1327"/>
      <c r="BT13" s="1327"/>
      <c r="BU13" s="1327"/>
      <c r="BV13" s="1327"/>
      <c r="BW13" s="1327"/>
      <c r="BX13" s="1327"/>
      <c r="BY13" s="1327"/>
      <c r="BZ13" s="1327"/>
      <c r="CA13" s="1327"/>
      <c r="CB13" s="1327"/>
      <c r="CC13" s="1327"/>
      <c r="CD13" s="1327"/>
      <c r="CE13" s="1327"/>
      <c r="CF13" s="1327"/>
      <c r="CG13" s="1327"/>
      <c r="CH13" s="1327"/>
      <c r="CI13" s="1327"/>
      <c r="CJ13" s="1327"/>
      <c r="CK13" s="1327"/>
      <c r="CL13" s="1327"/>
      <c r="CM13" s="1327"/>
      <c r="CN13" s="1327"/>
      <c r="CO13" s="1327"/>
      <c r="CP13" s="1327"/>
      <c r="CQ13" s="1327"/>
      <c r="CR13" s="1327"/>
      <c r="CS13" s="1327"/>
      <c r="CT13" s="1327"/>
      <c r="CU13" s="1327"/>
      <c r="CV13" s="1327"/>
      <c r="CW13" s="1327"/>
      <c r="CX13" s="1327"/>
      <c r="CY13" s="1327"/>
      <c r="CZ13" s="1327"/>
      <c r="DA13" s="1327"/>
      <c r="DB13" s="1327"/>
      <c r="DC13" s="1327"/>
      <c r="DD13" s="1327"/>
      <c r="DE13" s="1327"/>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c r="A14" s="1327"/>
      <c r="B14" s="1327"/>
      <c r="C14" s="1327"/>
      <c r="D14" s="1327"/>
      <c r="E14" s="1327"/>
      <c r="F14" s="1327"/>
      <c r="G14" s="1327"/>
      <c r="H14" s="1327"/>
      <c r="I14" s="1327"/>
      <c r="J14" s="1327"/>
      <c r="K14" s="1327"/>
      <c r="L14" s="1327"/>
      <c r="M14" s="1327"/>
      <c r="N14" s="1327"/>
      <c r="O14" s="1327"/>
      <c r="P14" s="1327"/>
      <c r="Q14" s="1327"/>
      <c r="R14" s="1327"/>
      <c r="S14" s="1327"/>
      <c r="T14" s="1327"/>
      <c r="U14" s="1327"/>
      <c r="V14" s="1327"/>
      <c r="W14" s="1327"/>
      <c r="X14" s="1327"/>
      <c r="Y14" s="1327"/>
      <c r="Z14" s="1327"/>
      <c r="AA14" s="1327"/>
      <c r="AB14" s="1327"/>
      <c r="AC14" s="1327"/>
      <c r="AD14" s="1327"/>
      <c r="AE14" s="1327"/>
      <c r="AF14" s="1327"/>
      <c r="AG14" s="1327"/>
      <c r="AH14" s="1327"/>
      <c r="AI14" s="1327"/>
      <c r="AJ14" s="1327"/>
      <c r="AK14" s="1327"/>
      <c r="AL14" s="1327"/>
      <c r="AM14" s="1327"/>
      <c r="AN14" s="1327"/>
      <c r="AO14" s="1327"/>
      <c r="AP14" s="1327"/>
      <c r="AQ14" s="1327"/>
      <c r="AR14" s="1327"/>
      <c r="AS14" s="1327"/>
      <c r="AT14" s="1327"/>
      <c r="AU14" s="1327"/>
      <c r="AV14" s="1327"/>
      <c r="AW14" s="1327"/>
      <c r="AX14" s="1327"/>
      <c r="AY14" s="1327"/>
      <c r="AZ14" s="1327"/>
      <c r="BA14" s="1327"/>
      <c r="BB14" s="1327"/>
      <c r="BC14" s="1327"/>
      <c r="BD14" s="1327"/>
      <c r="BE14" s="1327"/>
      <c r="BF14" s="1327"/>
      <c r="BG14" s="1327"/>
      <c r="BH14" s="1327"/>
      <c r="BI14" s="1327"/>
      <c r="BJ14" s="1327"/>
      <c r="BK14" s="1327"/>
      <c r="BL14" s="1327"/>
      <c r="BM14" s="1327"/>
      <c r="BN14" s="1327"/>
      <c r="BO14" s="1327"/>
      <c r="BP14" s="1327"/>
      <c r="BQ14" s="1327"/>
      <c r="BR14" s="1327"/>
      <c r="BS14" s="1327"/>
      <c r="BT14" s="1327"/>
      <c r="BU14" s="1327"/>
      <c r="BV14" s="1327"/>
      <c r="BW14" s="1327"/>
      <c r="BX14" s="1327"/>
      <c r="BY14" s="1327"/>
      <c r="BZ14" s="1327"/>
      <c r="CA14" s="1327"/>
      <c r="CB14" s="1327"/>
      <c r="CC14" s="1327"/>
      <c r="CD14" s="1327"/>
      <c r="CE14" s="1327"/>
      <c r="CF14" s="1327"/>
      <c r="CG14" s="1327"/>
      <c r="CH14" s="1327"/>
      <c r="CI14" s="1327"/>
      <c r="CJ14" s="1327"/>
      <c r="CK14" s="1327"/>
      <c r="CL14" s="1327"/>
      <c r="CM14" s="1327"/>
      <c r="CN14" s="1327"/>
      <c r="CO14" s="1327"/>
      <c r="CP14" s="1327"/>
      <c r="CQ14" s="1327"/>
      <c r="CR14" s="1327"/>
      <c r="CS14" s="1327"/>
      <c r="CT14" s="1327"/>
      <c r="CU14" s="1327"/>
      <c r="CV14" s="1327"/>
      <c r="CW14" s="1327"/>
      <c r="CX14" s="1327"/>
      <c r="CY14" s="1327"/>
      <c r="CZ14" s="1327"/>
      <c r="DA14" s="1327"/>
      <c r="DB14" s="1327"/>
      <c r="DC14" s="1327"/>
      <c r="DD14" s="1327"/>
      <c r="DE14" s="1327"/>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c r="A15" s="1269"/>
      <c r="B15" s="1327"/>
      <c r="C15" s="1327"/>
      <c r="D15" s="1327"/>
      <c r="E15" s="1327"/>
      <c r="F15" s="1327"/>
      <c r="G15" s="1327"/>
      <c r="H15" s="1327"/>
      <c r="I15" s="1327"/>
      <c r="J15" s="1327"/>
      <c r="K15" s="1327"/>
      <c r="L15" s="1327"/>
      <c r="M15" s="1327"/>
      <c r="N15" s="1327"/>
      <c r="O15" s="1327"/>
      <c r="P15" s="1327"/>
      <c r="Q15" s="1327"/>
      <c r="R15" s="1327"/>
      <c r="S15" s="1327"/>
      <c r="T15" s="1327"/>
      <c r="U15" s="1327"/>
      <c r="V15" s="1327"/>
      <c r="W15" s="1327"/>
      <c r="X15" s="1327"/>
      <c r="Y15" s="1327"/>
      <c r="Z15" s="1327"/>
      <c r="AA15" s="1327"/>
      <c r="AB15" s="1327"/>
      <c r="AC15" s="1327"/>
      <c r="AD15" s="1327"/>
      <c r="AE15" s="1327"/>
      <c r="AF15" s="1327"/>
      <c r="AG15" s="1327"/>
      <c r="AH15" s="1327"/>
      <c r="AI15" s="1327"/>
      <c r="AJ15" s="1327"/>
      <c r="AK15" s="1327"/>
      <c r="AL15" s="1327"/>
      <c r="AM15" s="1327"/>
      <c r="AN15" s="1327"/>
      <c r="AO15" s="1327"/>
      <c r="AP15" s="1327"/>
      <c r="AQ15" s="1327"/>
      <c r="AR15" s="1327"/>
      <c r="AS15" s="1327"/>
      <c r="AT15" s="1327"/>
      <c r="AU15" s="1327"/>
      <c r="AV15" s="1327"/>
      <c r="AW15" s="1327"/>
      <c r="AX15" s="1327"/>
      <c r="AY15" s="1327"/>
      <c r="AZ15" s="1327"/>
      <c r="BA15" s="1327"/>
      <c r="BB15" s="1327"/>
      <c r="BC15" s="1327"/>
      <c r="BD15" s="1327"/>
      <c r="BE15" s="1327"/>
      <c r="BF15" s="1327"/>
      <c r="BG15" s="1327"/>
      <c r="BH15" s="1327"/>
      <c r="BI15" s="1327"/>
      <c r="BJ15" s="1327"/>
      <c r="BK15" s="1327"/>
      <c r="BL15" s="1327"/>
      <c r="BM15" s="1327"/>
      <c r="BN15" s="1327"/>
      <c r="BO15" s="1327"/>
      <c r="BP15" s="1327"/>
      <c r="BQ15" s="1327"/>
      <c r="BR15" s="1327"/>
      <c r="BS15" s="1327"/>
      <c r="BT15" s="1327"/>
      <c r="BU15" s="1327"/>
      <c r="BV15" s="1327"/>
      <c r="BW15" s="1327"/>
      <c r="BX15" s="1327"/>
      <c r="BY15" s="1327"/>
      <c r="BZ15" s="1327"/>
      <c r="CA15" s="1327"/>
      <c r="CB15" s="1327"/>
      <c r="CC15" s="1327"/>
      <c r="CD15" s="1327"/>
      <c r="CE15" s="1327"/>
      <c r="CF15" s="1327"/>
      <c r="CG15" s="1327"/>
      <c r="CH15" s="1327"/>
      <c r="CI15" s="1327"/>
      <c r="CJ15" s="1327"/>
      <c r="CK15" s="1327"/>
      <c r="CL15" s="1327"/>
      <c r="CM15" s="1327"/>
      <c r="CN15" s="1327"/>
      <c r="CO15" s="1327"/>
      <c r="CP15" s="1327"/>
      <c r="CQ15" s="1327"/>
      <c r="CR15" s="1327"/>
      <c r="CS15" s="1327"/>
      <c r="CT15" s="1327"/>
      <c r="CU15" s="1327"/>
      <c r="CV15" s="1327"/>
      <c r="CW15" s="1327"/>
      <c r="CX15" s="1327"/>
      <c r="CY15" s="1327"/>
      <c r="CZ15" s="1327"/>
      <c r="DA15" s="1327"/>
      <c r="DB15" s="1327"/>
      <c r="DC15" s="1327"/>
      <c r="DD15" s="1327"/>
      <c r="DE15" s="1327"/>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c r="A16" s="1269"/>
      <c r="B16" s="1327"/>
      <c r="C16" s="1327"/>
      <c r="D16" s="1327"/>
      <c r="E16" s="1327"/>
      <c r="F16" s="1327"/>
      <c r="G16" s="1327"/>
      <c r="H16" s="1327"/>
      <c r="I16" s="1327"/>
      <c r="J16" s="1327"/>
      <c r="K16" s="1327"/>
      <c r="L16" s="1327"/>
      <c r="M16" s="1327"/>
      <c r="N16" s="1327"/>
      <c r="O16" s="1327"/>
      <c r="P16" s="1327"/>
      <c r="Q16" s="1327"/>
      <c r="R16" s="1327"/>
      <c r="S16" s="1327"/>
      <c r="T16" s="1327"/>
      <c r="U16" s="1327"/>
      <c r="V16" s="1327"/>
      <c r="W16" s="1327"/>
      <c r="X16" s="1327"/>
      <c r="Y16" s="1327"/>
      <c r="Z16" s="1327"/>
      <c r="AA16" s="1327"/>
      <c r="AB16" s="1327"/>
      <c r="AC16" s="1327"/>
      <c r="AD16" s="1327"/>
      <c r="AE16" s="1327"/>
      <c r="AF16" s="1327"/>
      <c r="AG16" s="1327"/>
      <c r="AH16" s="1327"/>
      <c r="AI16" s="1327"/>
      <c r="AJ16" s="1327"/>
      <c r="AK16" s="1327"/>
      <c r="AL16" s="1327"/>
      <c r="AM16" s="1327"/>
      <c r="AN16" s="1327"/>
      <c r="AO16" s="1327"/>
      <c r="AP16" s="1327"/>
      <c r="AQ16" s="1327"/>
      <c r="AR16" s="1327"/>
      <c r="AS16" s="1327"/>
      <c r="AT16" s="1327"/>
      <c r="AU16" s="1327"/>
      <c r="AV16" s="1327"/>
      <c r="AW16" s="1327"/>
      <c r="AX16" s="1327"/>
      <c r="AY16" s="1327"/>
      <c r="AZ16" s="1327"/>
      <c r="BA16" s="1327"/>
      <c r="BB16" s="1327"/>
      <c r="BC16" s="1327"/>
      <c r="BD16" s="1327"/>
      <c r="BE16" s="1327"/>
      <c r="BF16" s="1327"/>
      <c r="BG16" s="1327"/>
      <c r="BH16" s="1327"/>
      <c r="BI16" s="1327"/>
      <c r="BJ16" s="1327"/>
      <c r="BK16" s="1327"/>
      <c r="BL16" s="1327"/>
      <c r="BM16" s="1327"/>
      <c r="BN16" s="1327"/>
      <c r="BO16" s="1327"/>
      <c r="BP16" s="1327"/>
      <c r="BQ16" s="1327"/>
      <c r="BR16" s="1327"/>
      <c r="BS16" s="1327"/>
      <c r="BT16" s="1327"/>
      <c r="BU16" s="1327"/>
      <c r="BV16" s="1327"/>
      <c r="BW16" s="1327"/>
      <c r="BX16" s="1327"/>
      <c r="BY16" s="1327"/>
      <c r="BZ16" s="1327"/>
      <c r="CA16" s="1327"/>
      <c r="CB16" s="1327"/>
      <c r="CC16" s="1327"/>
      <c r="CD16" s="1327"/>
      <c r="CE16" s="1327"/>
      <c r="CF16" s="1327"/>
      <c r="CG16" s="1327"/>
      <c r="CH16" s="1327"/>
      <c r="CI16" s="1327"/>
      <c r="CJ16" s="1327"/>
      <c r="CK16" s="1327"/>
      <c r="CL16" s="1327"/>
      <c r="CM16" s="1327"/>
      <c r="CN16" s="1327"/>
      <c r="CO16" s="1327"/>
      <c r="CP16" s="1327"/>
      <c r="CQ16" s="1327"/>
      <c r="CR16" s="1327"/>
      <c r="CS16" s="1327"/>
      <c r="CT16" s="1327"/>
      <c r="CU16" s="1327"/>
      <c r="CV16" s="1327"/>
      <c r="CW16" s="1327"/>
      <c r="CX16" s="1327"/>
      <c r="CY16" s="1327"/>
      <c r="CZ16" s="1327"/>
      <c r="DA16" s="1327"/>
      <c r="DB16" s="1327"/>
      <c r="DC16" s="1327"/>
      <c r="DD16" s="1327"/>
      <c r="DE16" s="1327"/>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c r="A17" s="1269"/>
      <c r="B17" s="1327"/>
      <c r="C17" s="1327"/>
      <c r="D17" s="1327"/>
      <c r="E17" s="1327"/>
      <c r="F17" s="1327"/>
      <c r="G17" s="1327"/>
      <c r="H17" s="1327"/>
      <c r="I17" s="1327"/>
      <c r="J17" s="1327"/>
      <c r="K17" s="1327"/>
      <c r="L17" s="1327"/>
      <c r="M17" s="1327"/>
      <c r="N17" s="1327"/>
      <c r="O17" s="1327"/>
      <c r="P17" s="1327"/>
      <c r="Q17" s="1327"/>
      <c r="R17" s="1327"/>
      <c r="S17" s="1327"/>
      <c r="T17" s="1327"/>
      <c r="U17" s="1327"/>
      <c r="V17" s="1327"/>
      <c r="W17" s="1327"/>
      <c r="X17" s="1327"/>
      <c r="Y17" s="1327"/>
      <c r="Z17" s="1327"/>
      <c r="AA17" s="1327"/>
      <c r="AB17" s="1327"/>
      <c r="AC17" s="1327"/>
      <c r="AD17" s="1327"/>
      <c r="AE17" s="1327"/>
      <c r="AF17" s="1327"/>
      <c r="AG17" s="1327"/>
      <c r="AH17" s="1327"/>
      <c r="AI17" s="1327"/>
      <c r="AJ17" s="1327"/>
      <c r="AK17" s="1327"/>
      <c r="AL17" s="1327"/>
      <c r="AM17" s="1327"/>
      <c r="AN17" s="1327"/>
      <c r="AO17" s="1327"/>
      <c r="AP17" s="1327"/>
      <c r="AQ17" s="1327"/>
      <c r="AR17" s="1327"/>
      <c r="AS17" s="1327"/>
      <c r="AT17" s="1327"/>
      <c r="AU17" s="1327"/>
      <c r="AV17" s="1327"/>
      <c r="AW17" s="1327"/>
      <c r="AX17" s="1327"/>
      <c r="AY17" s="1327"/>
      <c r="AZ17" s="1327"/>
      <c r="BA17" s="1327"/>
      <c r="BB17" s="1327"/>
      <c r="BC17" s="1327"/>
      <c r="BD17" s="1327"/>
      <c r="BE17" s="1327"/>
      <c r="BF17" s="1327"/>
      <c r="BG17" s="1327"/>
      <c r="BH17" s="1327"/>
      <c r="BI17" s="1327"/>
      <c r="BJ17" s="1327"/>
      <c r="BK17" s="1327"/>
      <c r="BL17" s="1327"/>
      <c r="BM17" s="1327"/>
      <c r="BN17" s="1327"/>
      <c r="BO17" s="1327"/>
      <c r="BP17" s="1327"/>
      <c r="BQ17" s="1327"/>
      <c r="BR17" s="1327"/>
      <c r="BS17" s="1327"/>
      <c r="BT17" s="1327"/>
      <c r="BU17" s="1327"/>
      <c r="BV17" s="1327"/>
      <c r="BW17" s="1327"/>
      <c r="BX17" s="1327"/>
      <c r="BY17" s="1327"/>
      <c r="BZ17" s="1327"/>
      <c r="CA17" s="1327"/>
      <c r="CB17" s="1327"/>
      <c r="CC17" s="1327"/>
      <c r="CD17" s="1327"/>
      <c r="CE17" s="1327"/>
      <c r="CF17" s="1327"/>
      <c r="CG17" s="1327"/>
      <c r="CH17" s="1327"/>
      <c r="CI17" s="1327"/>
      <c r="CJ17" s="1327"/>
      <c r="CK17" s="1327"/>
      <c r="CL17" s="1327"/>
      <c r="CM17" s="1327"/>
      <c r="CN17" s="1327"/>
      <c r="CO17" s="1327"/>
      <c r="CP17" s="1327"/>
      <c r="CQ17" s="1327"/>
      <c r="CR17" s="1327"/>
      <c r="CS17" s="1327"/>
      <c r="CT17" s="1327"/>
      <c r="CU17" s="1327"/>
      <c r="CV17" s="1327"/>
      <c r="CW17" s="1327"/>
      <c r="CX17" s="1327"/>
      <c r="CY17" s="1327"/>
      <c r="CZ17" s="1327"/>
      <c r="DA17" s="1327"/>
      <c r="DB17" s="1327"/>
      <c r="DC17" s="1327"/>
      <c r="DD17" s="1327"/>
      <c r="DE17" s="1327"/>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c r="A18" s="1269"/>
      <c r="B18" s="1327"/>
      <c r="C18" s="1327"/>
      <c r="D18" s="1327"/>
      <c r="E18" s="1327"/>
      <c r="F18" s="1327"/>
      <c r="G18" s="1327"/>
      <c r="H18" s="1327"/>
      <c r="I18" s="1327"/>
      <c r="J18" s="1327"/>
      <c r="K18" s="1327"/>
      <c r="L18" s="1327"/>
      <c r="M18" s="1327"/>
      <c r="N18" s="1327"/>
      <c r="O18" s="1327"/>
      <c r="P18" s="1327"/>
      <c r="Q18" s="1327"/>
      <c r="R18" s="1327"/>
      <c r="S18" s="1327"/>
      <c r="T18" s="1327"/>
      <c r="U18" s="1327"/>
      <c r="V18" s="1327"/>
      <c r="W18" s="1327"/>
      <c r="X18" s="1327"/>
      <c r="Y18" s="1327"/>
      <c r="Z18" s="1327"/>
      <c r="AA18" s="1327"/>
      <c r="AB18" s="1327"/>
      <c r="AC18" s="1327"/>
      <c r="AD18" s="1327"/>
      <c r="AE18" s="1327"/>
      <c r="AF18" s="1327"/>
      <c r="AG18" s="1327"/>
      <c r="AH18" s="1327"/>
      <c r="AI18" s="1327"/>
      <c r="AJ18" s="1327"/>
      <c r="AK18" s="1327"/>
      <c r="AL18" s="1327"/>
      <c r="AM18" s="1327"/>
      <c r="AN18" s="1327"/>
      <c r="AO18" s="1327"/>
      <c r="AP18" s="1327"/>
      <c r="AQ18" s="1327"/>
      <c r="AR18" s="1327"/>
      <c r="AS18" s="1327"/>
      <c r="AT18" s="1327"/>
      <c r="AU18" s="1327"/>
      <c r="AV18" s="1327"/>
      <c r="AW18" s="1327"/>
      <c r="AX18" s="1327"/>
      <c r="AY18" s="1327"/>
      <c r="AZ18" s="1327"/>
      <c r="BA18" s="1327"/>
      <c r="BB18" s="1327"/>
      <c r="BC18" s="1327"/>
      <c r="BD18" s="1327"/>
      <c r="BE18" s="1327"/>
      <c r="BF18" s="1327"/>
      <c r="BG18" s="1327"/>
      <c r="BH18" s="1327"/>
      <c r="BI18" s="1327"/>
      <c r="BJ18" s="1327"/>
      <c r="BK18" s="1327"/>
      <c r="BL18" s="1327"/>
      <c r="BM18" s="1327"/>
      <c r="BN18" s="1327"/>
      <c r="BO18" s="1327"/>
      <c r="BP18" s="1327"/>
      <c r="BQ18" s="1327"/>
      <c r="BR18" s="1327"/>
      <c r="BS18" s="1327"/>
      <c r="BT18" s="1327"/>
      <c r="BU18" s="1327"/>
      <c r="BV18" s="1327"/>
      <c r="BW18" s="1327"/>
      <c r="BX18" s="1327"/>
      <c r="BY18" s="1327"/>
      <c r="BZ18" s="1327"/>
      <c r="CA18" s="1327"/>
      <c r="CB18" s="1327"/>
      <c r="CC18" s="1327"/>
      <c r="CD18" s="1327"/>
      <c r="CE18" s="1327"/>
      <c r="CF18" s="1327"/>
      <c r="CG18" s="1327"/>
      <c r="CH18" s="1327"/>
      <c r="CI18" s="1327"/>
      <c r="CJ18" s="1327"/>
      <c r="CK18" s="1327"/>
      <c r="CL18" s="1327"/>
      <c r="CM18" s="1327"/>
      <c r="CN18" s="1327"/>
      <c r="CO18" s="1327"/>
      <c r="CP18" s="1327"/>
      <c r="CQ18" s="1327"/>
      <c r="CR18" s="1327"/>
      <c r="CS18" s="1327"/>
      <c r="CT18" s="1327"/>
      <c r="CU18" s="1327"/>
      <c r="CV18" s="1327"/>
      <c r="CW18" s="1327"/>
      <c r="CX18" s="1327"/>
      <c r="CY18" s="1327"/>
      <c r="CZ18" s="1327"/>
      <c r="DA18" s="1327"/>
      <c r="DB18" s="1327"/>
      <c r="DC18" s="1327"/>
      <c r="DD18" s="1327"/>
      <c r="DE18" s="1327"/>
      <c r="DF18" s="292"/>
      <c r="DG18" s="292"/>
      <c r="DH18" s="292"/>
      <c r="DI18" s="292"/>
      <c r="DJ18" s="292"/>
      <c r="DK18" s="292"/>
      <c r="DL18" s="292"/>
      <c r="DM18" s="292"/>
      <c r="DN18" s="292"/>
      <c r="DO18" s="292"/>
      <c r="DP18" s="292"/>
      <c r="DQ18" s="292"/>
      <c r="DR18" s="292"/>
      <c r="DS18" s="292"/>
      <c r="DT18" s="292"/>
      <c r="DU18" s="292"/>
      <c r="DV18" s="292"/>
      <c r="DW18" s="292"/>
    </row>
    <row r="19" spans="1:351" ht="13.5">
      <c r="DD19" s="1269"/>
      <c r="DE19" s="1269"/>
    </row>
    <row r="20" spans="1:351" ht="13.5">
      <c r="DD20" s="1269"/>
      <c r="DE20" s="1269"/>
    </row>
    <row r="21" spans="1:351" ht="17.25">
      <c r="B21" s="1326"/>
      <c r="C21" s="1322"/>
      <c r="D21" s="1322"/>
      <c r="E21" s="1322"/>
      <c r="F21" s="1322"/>
      <c r="G21" s="1322"/>
      <c r="H21" s="1322"/>
      <c r="I21" s="1322"/>
      <c r="J21" s="1322"/>
      <c r="K21" s="1322"/>
      <c r="L21" s="1322"/>
      <c r="M21" s="1322"/>
      <c r="N21" s="1325"/>
      <c r="O21" s="1322"/>
      <c r="P21" s="1322"/>
      <c r="Q21" s="1322"/>
      <c r="R21" s="1322"/>
      <c r="S21" s="1322"/>
      <c r="T21" s="1322"/>
      <c r="U21" s="1322"/>
      <c r="V21" s="1322"/>
      <c r="W21" s="1322"/>
      <c r="X21" s="1322"/>
      <c r="Y21" s="1322"/>
      <c r="Z21" s="1322"/>
      <c r="AA21" s="1322"/>
      <c r="AB21" s="1322"/>
      <c r="AC21" s="1322"/>
      <c r="AD21" s="1322"/>
      <c r="AE21" s="1322"/>
      <c r="AF21" s="1322"/>
      <c r="AG21" s="1322"/>
      <c r="AH21" s="1322"/>
      <c r="AI21" s="1322"/>
      <c r="AJ21" s="1322"/>
      <c r="AK21" s="1322"/>
      <c r="AL21" s="1322"/>
      <c r="AM21" s="1322"/>
      <c r="AN21" s="1322"/>
      <c r="AO21" s="1322"/>
      <c r="AP21" s="1322"/>
      <c r="AQ21" s="1322"/>
      <c r="AR21" s="1322"/>
      <c r="AS21" s="1322"/>
      <c r="AT21" s="1325"/>
      <c r="AU21" s="1322"/>
      <c r="AV21" s="1322"/>
      <c r="AW21" s="1322"/>
      <c r="AX21" s="1322"/>
      <c r="AY21" s="1322"/>
      <c r="AZ21" s="1322"/>
      <c r="BA21" s="1322"/>
      <c r="BB21" s="1322"/>
      <c r="BC21" s="1322"/>
      <c r="BD21" s="1322"/>
      <c r="BE21" s="1322"/>
      <c r="BF21" s="1325"/>
      <c r="BG21" s="1322"/>
      <c r="BH21" s="1322"/>
      <c r="BI21" s="1322"/>
      <c r="BJ21" s="1322"/>
      <c r="BK21" s="1322"/>
      <c r="BL21" s="1322"/>
      <c r="BM21" s="1322"/>
      <c r="BN21" s="1322"/>
      <c r="BO21" s="1322"/>
      <c r="BP21" s="1322"/>
      <c r="BQ21" s="1322"/>
      <c r="BR21" s="1325"/>
      <c r="BS21" s="1322"/>
      <c r="BT21" s="1322"/>
      <c r="BU21" s="1322"/>
      <c r="BV21" s="1322"/>
      <c r="BW21" s="1322"/>
      <c r="BX21" s="1322"/>
      <c r="BY21" s="1322"/>
      <c r="BZ21" s="1322"/>
      <c r="CA21" s="1322"/>
      <c r="CB21" s="1322"/>
      <c r="CC21" s="1322"/>
      <c r="CD21" s="1325"/>
      <c r="CE21" s="1322"/>
      <c r="CF21" s="1322"/>
      <c r="CG21" s="1322"/>
      <c r="CH21" s="1322"/>
      <c r="CI21" s="1322"/>
      <c r="CJ21" s="1322"/>
      <c r="CK21" s="1322"/>
      <c r="CL21" s="1322"/>
      <c r="CM21" s="1322"/>
      <c r="CN21" s="1322"/>
      <c r="CO21" s="1322"/>
      <c r="CP21" s="1325"/>
      <c r="CQ21" s="1322"/>
      <c r="CR21" s="1322"/>
      <c r="CS21" s="1322"/>
      <c r="CT21" s="1322"/>
      <c r="CU21" s="1322"/>
      <c r="CV21" s="1322"/>
      <c r="CW21" s="1322"/>
      <c r="CX21" s="1322"/>
      <c r="CY21" s="1322"/>
      <c r="CZ21" s="1322"/>
      <c r="DA21" s="1322"/>
      <c r="DB21" s="1325"/>
      <c r="DC21" s="1322"/>
      <c r="DD21" s="1321"/>
      <c r="DE21" s="1269"/>
      <c r="MM21" s="1324"/>
    </row>
    <row r="22" spans="1:351" ht="17.25">
      <c r="B22" s="1270"/>
      <c r="MM22" s="1324"/>
    </row>
    <row r="23" spans="1:351" ht="13.5">
      <c r="B23" s="1270"/>
    </row>
    <row r="24" spans="1:351" ht="13.5">
      <c r="B24" s="1270"/>
    </row>
    <row r="25" spans="1:351" ht="13.5">
      <c r="B25" s="1270"/>
    </row>
    <row r="26" spans="1:351" ht="13.5">
      <c r="B26" s="1270"/>
    </row>
    <row r="27" spans="1:351" ht="13.5">
      <c r="B27" s="1270"/>
    </row>
    <row r="28" spans="1:351" ht="13.5">
      <c r="B28" s="1270"/>
    </row>
    <row r="29" spans="1:351" ht="13.5">
      <c r="B29" s="1270"/>
    </row>
    <row r="30" spans="1:351" ht="13.5">
      <c r="B30" s="1270"/>
    </row>
    <row r="31" spans="1:351" ht="13.5">
      <c r="B31" s="1270"/>
    </row>
    <row r="32" spans="1:351" ht="13.5">
      <c r="B32" s="1270"/>
    </row>
    <row r="33" spans="2:109" ht="13.5">
      <c r="B33" s="1270"/>
    </row>
    <row r="34" spans="2:109" ht="13.5">
      <c r="B34" s="1270"/>
    </row>
    <row r="35" spans="2:109" ht="13.5">
      <c r="B35" s="1270"/>
    </row>
    <row r="36" spans="2:109" ht="13.5">
      <c r="B36" s="1270"/>
    </row>
    <row r="37" spans="2:109" ht="13.5">
      <c r="B37" s="1270"/>
    </row>
    <row r="38" spans="2:109" ht="13.5">
      <c r="B38" s="1270"/>
    </row>
    <row r="39" spans="2:109" ht="13.5">
      <c r="B39" s="1275"/>
      <c r="C39" s="1274"/>
      <c r="D39" s="1274"/>
      <c r="E39" s="1274"/>
      <c r="F39" s="1274"/>
      <c r="G39" s="1274"/>
      <c r="H39" s="1274"/>
      <c r="I39" s="1274"/>
      <c r="J39" s="1274"/>
      <c r="K39" s="1274"/>
      <c r="L39" s="1274"/>
      <c r="M39" s="1274"/>
      <c r="N39" s="1274"/>
      <c r="O39" s="1274"/>
      <c r="P39" s="1274"/>
      <c r="Q39" s="1274"/>
      <c r="R39" s="1274"/>
      <c r="S39" s="1274"/>
      <c r="T39" s="1274"/>
      <c r="U39" s="1274"/>
      <c r="V39" s="1274"/>
      <c r="W39" s="1274"/>
      <c r="X39" s="1274"/>
      <c r="Y39" s="1274"/>
      <c r="Z39" s="1274"/>
      <c r="AA39" s="1274"/>
      <c r="AB39" s="1274"/>
      <c r="AC39" s="1274"/>
      <c r="AD39" s="1274"/>
      <c r="AE39" s="1274"/>
      <c r="AF39" s="1274"/>
      <c r="AG39" s="1274"/>
      <c r="AH39" s="1274"/>
      <c r="AI39" s="1274"/>
      <c r="AJ39" s="1274"/>
      <c r="AK39" s="1274"/>
      <c r="AL39" s="1274"/>
      <c r="AM39" s="1274"/>
      <c r="AN39" s="1274"/>
      <c r="AO39" s="1274"/>
      <c r="AP39" s="1274"/>
      <c r="AQ39" s="1274"/>
      <c r="AR39" s="1274"/>
      <c r="AS39" s="1274"/>
      <c r="AT39" s="1274"/>
      <c r="AU39" s="1274"/>
      <c r="AV39" s="1274"/>
      <c r="AW39" s="1274"/>
      <c r="AX39" s="1274"/>
      <c r="AY39" s="1274"/>
      <c r="AZ39" s="1274"/>
      <c r="BA39" s="1274"/>
      <c r="BB39" s="1274"/>
      <c r="BC39" s="1274"/>
      <c r="BD39" s="1274"/>
      <c r="BE39" s="1274"/>
      <c r="BF39" s="1274"/>
      <c r="BG39" s="1274"/>
      <c r="BH39" s="1274"/>
      <c r="BI39" s="1274"/>
      <c r="BJ39" s="1274"/>
      <c r="BK39" s="1274"/>
      <c r="BL39" s="1274"/>
      <c r="BM39" s="1274"/>
      <c r="BN39" s="1274"/>
      <c r="BO39" s="1274"/>
      <c r="BP39" s="1274"/>
      <c r="BQ39" s="1274"/>
      <c r="BR39" s="1274"/>
      <c r="BS39" s="1274"/>
      <c r="BT39" s="1274"/>
      <c r="BU39" s="1274"/>
      <c r="BV39" s="1274"/>
      <c r="BW39" s="1274"/>
      <c r="BX39" s="1274"/>
      <c r="BY39" s="1274"/>
      <c r="BZ39" s="1274"/>
      <c r="CA39" s="1274"/>
      <c r="CB39" s="1274"/>
      <c r="CC39" s="1274"/>
      <c r="CD39" s="1274"/>
      <c r="CE39" s="1274"/>
      <c r="CF39" s="1274"/>
      <c r="CG39" s="1274"/>
      <c r="CH39" s="1274"/>
      <c r="CI39" s="1274"/>
      <c r="CJ39" s="1274"/>
      <c r="CK39" s="1274"/>
      <c r="CL39" s="1274"/>
      <c r="CM39" s="1274"/>
      <c r="CN39" s="1274"/>
      <c r="CO39" s="1274"/>
      <c r="CP39" s="1274"/>
      <c r="CQ39" s="1274"/>
      <c r="CR39" s="1274"/>
      <c r="CS39" s="1274"/>
      <c r="CT39" s="1274"/>
      <c r="CU39" s="1274"/>
      <c r="CV39" s="1274"/>
      <c r="CW39" s="1274"/>
      <c r="CX39" s="1274"/>
      <c r="CY39" s="1274"/>
      <c r="CZ39" s="1274"/>
      <c r="DA39" s="1274"/>
      <c r="DB39" s="1274"/>
      <c r="DC39" s="1274"/>
      <c r="DD39" s="1273"/>
    </row>
    <row r="40" spans="2:109" ht="13.5">
      <c r="B40" s="1311"/>
      <c r="DD40" s="1311"/>
      <c r="DE40" s="1269"/>
    </row>
    <row r="41" spans="2:109" ht="17.25">
      <c r="B41" s="1323" t="s">
        <v>622</v>
      </c>
      <c r="C41" s="1322"/>
      <c r="D41" s="1322"/>
      <c r="E41" s="1322"/>
      <c r="F41" s="1322"/>
      <c r="G41" s="1322"/>
      <c r="H41" s="1322"/>
      <c r="I41" s="1322"/>
      <c r="J41" s="1322"/>
      <c r="K41" s="1322"/>
      <c r="L41" s="1322"/>
      <c r="M41" s="1322"/>
      <c r="N41" s="1322"/>
      <c r="O41" s="1322"/>
      <c r="P41" s="1322"/>
      <c r="Q41" s="1322"/>
      <c r="R41" s="1322"/>
      <c r="S41" s="1322"/>
      <c r="T41" s="1322"/>
      <c r="U41" s="1322"/>
      <c r="V41" s="1322"/>
      <c r="W41" s="1322"/>
      <c r="X41" s="1322"/>
      <c r="Y41" s="1322"/>
      <c r="Z41" s="1322"/>
      <c r="AA41" s="1322"/>
      <c r="AB41" s="1322"/>
      <c r="AC41" s="1322"/>
      <c r="AD41" s="1322"/>
      <c r="AE41" s="1322"/>
      <c r="AF41" s="1322"/>
      <c r="AG41" s="1322"/>
      <c r="AH41" s="1322"/>
      <c r="AI41" s="1322"/>
      <c r="AJ41" s="1322"/>
      <c r="AK41" s="1322"/>
      <c r="AL41" s="1322"/>
      <c r="AM41" s="1322"/>
      <c r="AN41" s="1322"/>
      <c r="AO41" s="1322"/>
      <c r="AP41" s="1322"/>
      <c r="AQ41" s="1322"/>
      <c r="AR41" s="1322"/>
      <c r="AS41" s="1322"/>
      <c r="AT41" s="1322"/>
      <c r="AU41" s="1322"/>
      <c r="AV41" s="1322"/>
      <c r="AW41" s="1322"/>
      <c r="AX41" s="1322"/>
      <c r="AY41" s="1322"/>
      <c r="AZ41" s="1322"/>
      <c r="BA41" s="1322"/>
      <c r="BB41" s="1322"/>
      <c r="BC41" s="1322"/>
      <c r="BD41" s="1322"/>
      <c r="BE41" s="1322"/>
      <c r="BF41" s="1322"/>
      <c r="BG41" s="1322"/>
      <c r="BH41" s="1322"/>
      <c r="BI41" s="1322"/>
      <c r="BJ41" s="1322"/>
      <c r="BK41" s="1322"/>
      <c r="BL41" s="1322"/>
      <c r="BM41" s="1322"/>
      <c r="BN41" s="1322"/>
      <c r="BO41" s="1322"/>
      <c r="BP41" s="1322"/>
      <c r="BQ41" s="1322"/>
      <c r="BR41" s="1322"/>
      <c r="BS41" s="1322"/>
      <c r="BT41" s="1322"/>
      <c r="BU41" s="1322"/>
      <c r="BV41" s="1322"/>
      <c r="BW41" s="1322"/>
      <c r="BX41" s="1322"/>
      <c r="BY41" s="1322"/>
      <c r="BZ41" s="1322"/>
      <c r="CA41" s="1322"/>
      <c r="CB41" s="1322"/>
      <c r="CC41" s="1322"/>
      <c r="CD41" s="1322"/>
      <c r="CE41" s="1322"/>
      <c r="CF41" s="1322"/>
      <c r="CG41" s="1322"/>
      <c r="CH41" s="1322"/>
      <c r="CI41" s="1322"/>
      <c r="CJ41" s="1322"/>
      <c r="CK41" s="1322"/>
      <c r="CL41" s="1322"/>
      <c r="CM41" s="1322"/>
      <c r="CN41" s="1322"/>
      <c r="CO41" s="1322"/>
      <c r="CP41" s="1322"/>
      <c r="CQ41" s="1322"/>
      <c r="CR41" s="1322"/>
      <c r="CS41" s="1322"/>
      <c r="CT41" s="1322"/>
      <c r="CU41" s="1322"/>
      <c r="CV41" s="1322"/>
      <c r="CW41" s="1322"/>
      <c r="CX41" s="1322"/>
      <c r="CY41" s="1322"/>
      <c r="CZ41" s="1322"/>
      <c r="DA41" s="1322"/>
      <c r="DB41" s="1322"/>
      <c r="DC41" s="1322"/>
      <c r="DD41" s="1321"/>
    </row>
    <row r="42" spans="2:109" ht="13.5">
      <c r="B42" s="1270"/>
      <c r="G42" s="1307"/>
      <c r="I42" s="1306"/>
      <c r="J42" s="1306"/>
      <c r="K42" s="1306"/>
      <c r="AM42" s="1307"/>
      <c r="AN42" s="1307" t="s">
        <v>618</v>
      </c>
      <c r="AP42" s="1306"/>
      <c r="AQ42" s="1306"/>
      <c r="AR42" s="1306"/>
      <c r="AY42" s="1307"/>
      <c r="BA42" s="1306"/>
      <c r="BB42" s="1306"/>
      <c r="BC42" s="1306"/>
      <c r="BK42" s="1307"/>
      <c r="BM42" s="1306"/>
      <c r="BN42" s="1306"/>
      <c r="BO42" s="1306"/>
      <c r="BW42" s="1307"/>
      <c r="BY42" s="1306"/>
      <c r="BZ42" s="1306"/>
      <c r="CA42" s="1306"/>
      <c r="CI42" s="1307"/>
      <c r="CK42" s="1306"/>
      <c r="CL42" s="1306"/>
      <c r="CM42" s="1306"/>
      <c r="CU42" s="1307"/>
      <c r="CW42" s="1306"/>
      <c r="CX42" s="1306"/>
      <c r="CY42" s="1306"/>
    </row>
    <row r="43" spans="2:109" ht="13.5" customHeight="1">
      <c r="B43" s="1270"/>
      <c r="AN43" s="1320" t="s">
        <v>621</v>
      </c>
      <c r="AO43" s="1304"/>
      <c r="AP43" s="1304"/>
      <c r="AQ43" s="1304"/>
      <c r="AR43" s="1304"/>
      <c r="AS43" s="1304"/>
      <c r="AT43" s="1304"/>
      <c r="AU43" s="1304"/>
      <c r="AV43" s="1304"/>
      <c r="AW43" s="1304"/>
      <c r="AX43" s="1304"/>
      <c r="AY43" s="1304"/>
      <c r="AZ43" s="1304"/>
      <c r="BA43" s="1304"/>
      <c r="BB43" s="1304"/>
      <c r="BC43" s="1304"/>
      <c r="BD43" s="1304"/>
      <c r="BE43" s="1304"/>
      <c r="BF43" s="1304"/>
      <c r="BG43" s="1304"/>
      <c r="BH43" s="1304"/>
      <c r="BI43" s="1304"/>
      <c r="BJ43" s="1304"/>
      <c r="BK43" s="1304"/>
      <c r="BL43" s="1304"/>
      <c r="BM43" s="1304"/>
      <c r="BN43" s="1304"/>
      <c r="BO43" s="1304"/>
      <c r="BP43" s="1304"/>
      <c r="BQ43" s="1304"/>
      <c r="BR43" s="1304"/>
      <c r="BS43" s="1304"/>
      <c r="BT43" s="1304"/>
      <c r="BU43" s="1304"/>
      <c r="BV43" s="1304"/>
      <c r="BW43" s="1304"/>
      <c r="BX43" s="1304"/>
      <c r="BY43" s="1304"/>
      <c r="BZ43" s="1304"/>
      <c r="CA43" s="1304"/>
      <c r="CB43" s="1304"/>
      <c r="CC43" s="1304"/>
      <c r="CD43" s="1304"/>
      <c r="CE43" s="1304"/>
      <c r="CF43" s="1304"/>
      <c r="CG43" s="1304"/>
      <c r="CH43" s="1304"/>
      <c r="CI43" s="1304"/>
      <c r="CJ43" s="1304"/>
      <c r="CK43" s="1304"/>
      <c r="CL43" s="1304"/>
      <c r="CM43" s="1304"/>
      <c r="CN43" s="1304"/>
      <c r="CO43" s="1304"/>
      <c r="CP43" s="1304"/>
      <c r="CQ43" s="1304"/>
      <c r="CR43" s="1304"/>
      <c r="CS43" s="1304"/>
      <c r="CT43" s="1304"/>
      <c r="CU43" s="1304"/>
      <c r="CV43" s="1304"/>
      <c r="CW43" s="1304"/>
      <c r="CX43" s="1304"/>
      <c r="CY43" s="1304"/>
      <c r="CZ43" s="1304"/>
      <c r="DA43" s="1304"/>
      <c r="DB43" s="1304"/>
      <c r="DC43" s="1303"/>
    </row>
    <row r="44" spans="2:109" ht="13.5">
      <c r="B44" s="1270"/>
      <c r="AN44" s="1302"/>
      <c r="AO44" s="1301"/>
      <c r="AP44" s="1301"/>
      <c r="AQ44" s="1301"/>
      <c r="AR44" s="1301"/>
      <c r="AS44" s="1301"/>
      <c r="AT44" s="1301"/>
      <c r="AU44" s="1301"/>
      <c r="AV44" s="1301"/>
      <c r="AW44" s="1301"/>
      <c r="AX44" s="1301"/>
      <c r="AY44" s="1301"/>
      <c r="AZ44" s="1301"/>
      <c r="BA44" s="1301"/>
      <c r="BB44" s="1301"/>
      <c r="BC44" s="1301"/>
      <c r="BD44" s="1301"/>
      <c r="BE44" s="1301"/>
      <c r="BF44" s="1301"/>
      <c r="BG44" s="1301"/>
      <c r="BH44" s="1301"/>
      <c r="BI44" s="1301"/>
      <c r="BJ44" s="1301"/>
      <c r="BK44" s="1301"/>
      <c r="BL44" s="1301"/>
      <c r="BM44" s="1301"/>
      <c r="BN44" s="1301"/>
      <c r="BO44" s="1301"/>
      <c r="BP44" s="1301"/>
      <c r="BQ44" s="1301"/>
      <c r="BR44" s="1301"/>
      <c r="BS44" s="1301"/>
      <c r="BT44" s="1301"/>
      <c r="BU44" s="1301"/>
      <c r="BV44" s="1301"/>
      <c r="BW44" s="1301"/>
      <c r="BX44" s="1301"/>
      <c r="BY44" s="1301"/>
      <c r="BZ44" s="1301"/>
      <c r="CA44" s="1301"/>
      <c r="CB44" s="1301"/>
      <c r="CC44" s="1301"/>
      <c r="CD44" s="1301"/>
      <c r="CE44" s="1301"/>
      <c r="CF44" s="1301"/>
      <c r="CG44" s="1301"/>
      <c r="CH44" s="1301"/>
      <c r="CI44" s="1301"/>
      <c r="CJ44" s="1301"/>
      <c r="CK44" s="1301"/>
      <c r="CL44" s="1301"/>
      <c r="CM44" s="1301"/>
      <c r="CN44" s="1301"/>
      <c r="CO44" s="1301"/>
      <c r="CP44" s="1301"/>
      <c r="CQ44" s="1301"/>
      <c r="CR44" s="1301"/>
      <c r="CS44" s="1301"/>
      <c r="CT44" s="1301"/>
      <c r="CU44" s="1301"/>
      <c r="CV44" s="1301"/>
      <c r="CW44" s="1301"/>
      <c r="CX44" s="1301"/>
      <c r="CY44" s="1301"/>
      <c r="CZ44" s="1301"/>
      <c r="DA44" s="1301"/>
      <c r="DB44" s="1301"/>
      <c r="DC44" s="1300"/>
    </row>
    <row r="45" spans="2:109" ht="13.5">
      <c r="B45" s="1270"/>
      <c r="AN45" s="1302"/>
      <c r="AO45" s="1301"/>
      <c r="AP45" s="1301"/>
      <c r="AQ45" s="1301"/>
      <c r="AR45" s="1301"/>
      <c r="AS45" s="1301"/>
      <c r="AT45" s="1301"/>
      <c r="AU45" s="1301"/>
      <c r="AV45" s="1301"/>
      <c r="AW45" s="1301"/>
      <c r="AX45" s="1301"/>
      <c r="AY45" s="1301"/>
      <c r="AZ45" s="1301"/>
      <c r="BA45" s="1301"/>
      <c r="BB45" s="1301"/>
      <c r="BC45" s="1301"/>
      <c r="BD45" s="1301"/>
      <c r="BE45" s="1301"/>
      <c r="BF45" s="1301"/>
      <c r="BG45" s="1301"/>
      <c r="BH45" s="1301"/>
      <c r="BI45" s="1301"/>
      <c r="BJ45" s="1301"/>
      <c r="BK45" s="1301"/>
      <c r="BL45" s="1301"/>
      <c r="BM45" s="1301"/>
      <c r="BN45" s="1301"/>
      <c r="BO45" s="1301"/>
      <c r="BP45" s="1301"/>
      <c r="BQ45" s="1301"/>
      <c r="BR45" s="1301"/>
      <c r="BS45" s="1301"/>
      <c r="BT45" s="1301"/>
      <c r="BU45" s="1301"/>
      <c r="BV45" s="1301"/>
      <c r="BW45" s="1301"/>
      <c r="BX45" s="1301"/>
      <c r="BY45" s="1301"/>
      <c r="BZ45" s="1301"/>
      <c r="CA45" s="1301"/>
      <c r="CB45" s="1301"/>
      <c r="CC45" s="1301"/>
      <c r="CD45" s="1301"/>
      <c r="CE45" s="1301"/>
      <c r="CF45" s="1301"/>
      <c r="CG45" s="1301"/>
      <c r="CH45" s="1301"/>
      <c r="CI45" s="1301"/>
      <c r="CJ45" s="1301"/>
      <c r="CK45" s="1301"/>
      <c r="CL45" s="1301"/>
      <c r="CM45" s="1301"/>
      <c r="CN45" s="1301"/>
      <c r="CO45" s="1301"/>
      <c r="CP45" s="1301"/>
      <c r="CQ45" s="1301"/>
      <c r="CR45" s="1301"/>
      <c r="CS45" s="1301"/>
      <c r="CT45" s="1301"/>
      <c r="CU45" s="1301"/>
      <c r="CV45" s="1301"/>
      <c r="CW45" s="1301"/>
      <c r="CX45" s="1301"/>
      <c r="CY45" s="1301"/>
      <c r="CZ45" s="1301"/>
      <c r="DA45" s="1301"/>
      <c r="DB45" s="1301"/>
      <c r="DC45" s="1300"/>
    </row>
    <row r="46" spans="2:109" ht="13.5">
      <c r="B46" s="1270"/>
      <c r="AN46" s="1302"/>
      <c r="AO46" s="1301"/>
      <c r="AP46" s="1301"/>
      <c r="AQ46" s="1301"/>
      <c r="AR46" s="1301"/>
      <c r="AS46" s="1301"/>
      <c r="AT46" s="1301"/>
      <c r="AU46" s="1301"/>
      <c r="AV46" s="1301"/>
      <c r="AW46" s="1301"/>
      <c r="AX46" s="1301"/>
      <c r="AY46" s="1301"/>
      <c r="AZ46" s="1301"/>
      <c r="BA46" s="1301"/>
      <c r="BB46" s="1301"/>
      <c r="BC46" s="1301"/>
      <c r="BD46" s="1301"/>
      <c r="BE46" s="1301"/>
      <c r="BF46" s="1301"/>
      <c r="BG46" s="1301"/>
      <c r="BH46" s="1301"/>
      <c r="BI46" s="1301"/>
      <c r="BJ46" s="1301"/>
      <c r="BK46" s="1301"/>
      <c r="BL46" s="1301"/>
      <c r="BM46" s="1301"/>
      <c r="BN46" s="1301"/>
      <c r="BO46" s="1301"/>
      <c r="BP46" s="1301"/>
      <c r="BQ46" s="1301"/>
      <c r="BR46" s="1301"/>
      <c r="BS46" s="1301"/>
      <c r="BT46" s="1301"/>
      <c r="BU46" s="1301"/>
      <c r="BV46" s="1301"/>
      <c r="BW46" s="1301"/>
      <c r="BX46" s="1301"/>
      <c r="BY46" s="1301"/>
      <c r="BZ46" s="1301"/>
      <c r="CA46" s="1301"/>
      <c r="CB46" s="1301"/>
      <c r="CC46" s="1301"/>
      <c r="CD46" s="1301"/>
      <c r="CE46" s="1301"/>
      <c r="CF46" s="1301"/>
      <c r="CG46" s="1301"/>
      <c r="CH46" s="1301"/>
      <c r="CI46" s="1301"/>
      <c r="CJ46" s="1301"/>
      <c r="CK46" s="1301"/>
      <c r="CL46" s="1301"/>
      <c r="CM46" s="1301"/>
      <c r="CN46" s="1301"/>
      <c r="CO46" s="1301"/>
      <c r="CP46" s="1301"/>
      <c r="CQ46" s="1301"/>
      <c r="CR46" s="1301"/>
      <c r="CS46" s="1301"/>
      <c r="CT46" s="1301"/>
      <c r="CU46" s="1301"/>
      <c r="CV46" s="1301"/>
      <c r="CW46" s="1301"/>
      <c r="CX46" s="1301"/>
      <c r="CY46" s="1301"/>
      <c r="CZ46" s="1301"/>
      <c r="DA46" s="1301"/>
      <c r="DB46" s="1301"/>
      <c r="DC46" s="1300"/>
    </row>
    <row r="47" spans="2:109" ht="13.5">
      <c r="B47" s="1270"/>
      <c r="AN47" s="1299"/>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7"/>
    </row>
    <row r="48" spans="2:109" ht="13.5">
      <c r="B48" s="1270"/>
      <c r="H48" s="1284"/>
      <c r="I48" s="1284"/>
      <c r="J48" s="1284"/>
      <c r="AN48" s="1284"/>
      <c r="AO48" s="1284"/>
      <c r="AP48" s="1284"/>
      <c r="AZ48" s="1284"/>
      <c r="BA48" s="1284"/>
      <c r="BB48" s="1284"/>
      <c r="BL48" s="1284"/>
      <c r="BM48" s="1284"/>
      <c r="BN48" s="1284"/>
      <c r="BX48" s="1284"/>
      <c r="BY48" s="1284"/>
      <c r="BZ48" s="1284"/>
      <c r="CJ48" s="1284"/>
      <c r="CK48" s="1284"/>
      <c r="CL48" s="1284"/>
      <c r="CV48" s="1284"/>
      <c r="CW48" s="1284"/>
      <c r="CX48" s="1284"/>
    </row>
    <row r="49" spans="1:109" ht="13.5">
      <c r="B49" s="1270"/>
      <c r="AN49" s="1269" t="s">
        <v>616</v>
      </c>
    </row>
    <row r="50" spans="1:109" ht="13.5">
      <c r="B50" s="1270"/>
      <c r="G50" s="1282"/>
      <c r="H50" s="1282"/>
      <c r="I50" s="1282"/>
      <c r="J50" s="1282"/>
      <c r="K50" s="1291"/>
      <c r="L50" s="1291"/>
      <c r="M50" s="1290"/>
      <c r="N50" s="1290"/>
      <c r="AN50" s="1289"/>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7"/>
      <c r="BP50" s="1279" t="s">
        <v>564</v>
      </c>
      <c r="BQ50" s="1279"/>
      <c r="BR50" s="1279"/>
      <c r="BS50" s="1279"/>
      <c r="BT50" s="1279"/>
      <c r="BU50" s="1279"/>
      <c r="BV50" s="1279"/>
      <c r="BW50" s="1279"/>
      <c r="BX50" s="1279" t="s">
        <v>565</v>
      </c>
      <c r="BY50" s="1279"/>
      <c r="BZ50" s="1279"/>
      <c r="CA50" s="1279"/>
      <c r="CB50" s="1279"/>
      <c r="CC50" s="1279"/>
      <c r="CD50" s="1279"/>
      <c r="CE50" s="1279"/>
      <c r="CF50" s="1279" t="s">
        <v>566</v>
      </c>
      <c r="CG50" s="1279"/>
      <c r="CH50" s="1279"/>
      <c r="CI50" s="1279"/>
      <c r="CJ50" s="1279"/>
      <c r="CK50" s="1279"/>
      <c r="CL50" s="1279"/>
      <c r="CM50" s="1279"/>
      <c r="CN50" s="1279" t="s">
        <v>567</v>
      </c>
      <c r="CO50" s="1279"/>
      <c r="CP50" s="1279"/>
      <c r="CQ50" s="1279"/>
      <c r="CR50" s="1279"/>
      <c r="CS50" s="1279"/>
      <c r="CT50" s="1279"/>
      <c r="CU50" s="1279"/>
      <c r="CV50" s="1279" t="s">
        <v>568</v>
      </c>
      <c r="CW50" s="1279"/>
      <c r="CX50" s="1279"/>
      <c r="CY50" s="1279"/>
      <c r="CZ50" s="1279"/>
      <c r="DA50" s="1279"/>
      <c r="DB50" s="1279"/>
      <c r="DC50" s="1279"/>
    </row>
    <row r="51" spans="1:109" ht="13.5" customHeight="1">
      <c r="B51" s="1270"/>
      <c r="G51" s="1286"/>
      <c r="H51" s="1286"/>
      <c r="I51" s="1319"/>
      <c r="J51" s="1319"/>
      <c r="K51" s="1285"/>
      <c r="L51" s="1285"/>
      <c r="M51" s="1285"/>
      <c r="N51" s="1285"/>
      <c r="AM51" s="1284"/>
      <c r="AN51" s="1278" t="s">
        <v>615</v>
      </c>
      <c r="AO51" s="1278"/>
      <c r="AP51" s="1278"/>
      <c r="AQ51" s="1278"/>
      <c r="AR51" s="1278"/>
      <c r="AS51" s="1278"/>
      <c r="AT51" s="1278"/>
      <c r="AU51" s="1278"/>
      <c r="AV51" s="1278"/>
      <c r="AW51" s="1278"/>
      <c r="AX51" s="1278"/>
      <c r="AY51" s="1278"/>
      <c r="AZ51" s="1278"/>
      <c r="BA51" s="1278"/>
      <c r="BB51" s="1278" t="s">
        <v>613</v>
      </c>
      <c r="BC51" s="1278"/>
      <c r="BD51" s="1278"/>
      <c r="BE51" s="1278"/>
      <c r="BF51" s="1278"/>
      <c r="BG51" s="1278"/>
      <c r="BH51" s="1278"/>
      <c r="BI51" s="1278"/>
      <c r="BJ51" s="1278"/>
      <c r="BK51" s="1278"/>
      <c r="BL51" s="1278"/>
      <c r="BM51" s="1278"/>
      <c r="BN51" s="1278"/>
      <c r="BO51" s="1278"/>
      <c r="BP51" s="1277">
        <v>68</v>
      </c>
      <c r="BQ51" s="1277"/>
      <c r="BR51" s="1277"/>
      <c r="BS51" s="1277"/>
      <c r="BT51" s="1277"/>
      <c r="BU51" s="1277"/>
      <c r="BV51" s="1277"/>
      <c r="BW51" s="1277"/>
      <c r="BX51" s="1277">
        <v>62.4</v>
      </c>
      <c r="BY51" s="1277"/>
      <c r="BZ51" s="1277"/>
      <c r="CA51" s="1277"/>
      <c r="CB51" s="1277"/>
      <c r="CC51" s="1277"/>
      <c r="CD51" s="1277"/>
      <c r="CE51" s="1277"/>
      <c r="CF51" s="1277">
        <v>47.4</v>
      </c>
      <c r="CG51" s="1277"/>
      <c r="CH51" s="1277"/>
      <c r="CI51" s="1277"/>
      <c r="CJ51" s="1277"/>
      <c r="CK51" s="1277"/>
      <c r="CL51" s="1277"/>
      <c r="CM51" s="1277"/>
      <c r="CN51" s="1277">
        <v>39</v>
      </c>
      <c r="CO51" s="1277"/>
      <c r="CP51" s="1277"/>
      <c r="CQ51" s="1277"/>
      <c r="CR51" s="1277"/>
      <c r="CS51" s="1277"/>
      <c r="CT51" s="1277"/>
      <c r="CU51" s="1277"/>
      <c r="CV51" s="1277">
        <v>46.6</v>
      </c>
      <c r="CW51" s="1277"/>
      <c r="CX51" s="1277"/>
      <c r="CY51" s="1277"/>
      <c r="CZ51" s="1277"/>
      <c r="DA51" s="1277"/>
      <c r="DB51" s="1277"/>
      <c r="DC51" s="1277"/>
    </row>
    <row r="52" spans="1:109" ht="13.5">
      <c r="B52" s="1270"/>
      <c r="G52" s="1286"/>
      <c r="H52" s="1286"/>
      <c r="I52" s="1319"/>
      <c r="J52" s="1319"/>
      <c r="K52" s="1285"/>
      <c r="L52" s="1285"/>
      <c r="M52" s="1285"/>
      <c r="N52" s="1285"/>
      <c r="AM52" s="1284"/>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5">
      <c r="A53" s="1306"/>
      <c r="B53" s="1270"/>
      <c r="G53" s="1286"/>
      <c r="H53" s="1286"/>
      <c r="I53" s="1282"/>
      <c r="J53" s="1282"/>
      <c r="K53" s="1285"/>
      <c r="L53" s="1285"/>
      <c r="M53" s="1285"/>
      <c r="N53" s="1285"/>
      <c r="AM53" s="1284"/>
      <c r="AN53" s="1278"/>
      <c r="AO53" s="1278"/>
      <c r="AP53" s="1278"/>
      <c r="AQ53" s="1278"/>
      <c r="AR53" s="1278"/>
      <c r="AS53" s="1278"/>
      <c r="AT53" s="1278"/>
      <c r="AU53" s="1278"/>
      <c r="AV53" s="1278"/>
      <c r="AW53" s="1278"/>
      <c r="AX53" s="1278"/>
      <c r="AY53" s="1278"/>
      <c r="AZ53" s="1278"/>
      <c r="BA53" s="1278"/>
      <c r="BB53" s="1278" t="s">
        <v>620</v>
      </c>
      <c r="BC53" s="1278"/>
      <c r="BD53" s="1278"/>
      <c r="BE53" s="1278"/>
      <c r="BF53" s="1278"/>
      <c r="BG53" s="1278"/>
      <c r="BH53" s="1278"/>
      <c r="BI53" s="1278"/>
      <c r="BJ53" s="1278"/>
      <c r="BK53" s="1278"/>
      <c r="BL53" s="1278"/>
      <c r="BM53" s="1278"/>
      <c r="BN53" s="1278"/>
      <c r="BO53" s="1278"/>
      <c r="BP53" s="1277">
        <v>52.5</v>
      </c>
      <c r="BQ53" s="1277"/>
      <c r="BR53" s="1277"/>
      <c r="BS53" s="1277"/>
      <c r="BT53" s="1277"/>
      <c r="BU53" s="1277"/>
      <c r="BV53" s="1277"/>
      <c r="BW53" s="1277"/>
      <c r="BX53" s="1277">
        <v>53.9</v>
      </c>
      <c r="BY53" s="1277"/>
      <c r="BZ53" s="1277"/>
      <c r="CA53" s="1277"/>
      <c r="CB53" s="1277"/>
      <c r="CC53" s="1277"/>
      <c r="CD53" s="1277"/>
      <c r="CE53" s="1277"/>
      <c r="CF53" s="1277">
        <v>56.2</v>
      </c>
      <c r="CG53" s="1277"/>
      <c r="CH53" s="1277"/>
      <c r="CI53" s="1277"/>
      <c r="CJ53" s="1277"/>
      <c r="CK53" s="1277"/>
      <c r="CL53" s="1277"/>
      <c r="CM53" s="1277"/>
      <c r="CN53" s="1277">
        <v>53.9</v>
      </c>
      <c r="CO53" s="1277"/>
      <c r="CP53" s="1277"/>
      <c r="CQ53" s="1277"/>
      <c r="CR53" s="1277"/>
      <c r="CS53" s="1277"/>
      <c r="CT53" s="1277"/>
      <c r="CU53" s="1277"/>
      <c r="CV53" s="1277">
        <v>55.1</v>
      </c>
      <c r="CW53" s="1277"/>
      <c r="CX53" s="1277"/>
      <c r="CY53" s="1277"/>
      <c r="CZ53" s="1277"/>
      <c r="DA53" s="1277"/>
      <c r="DB53" s="1277"/>
      <c r="DC53" s="1277"/>
    </row>
    <row r="54" spans="1:109" ht="13.5">
      <c r="A54" s="1306"/>
      <c r="B54" s="1270"/>
      <c r="G54" s="1286"/>
      <c r="H54" s="1286"/>
      <c r="I54" s="1282"/>
      <c r="J54" s="1282"/>
      <c r="K54" s="1285"/>
      <c r="L54" s="1285"/>
      <c r="M54" s="1285"/>
      <c r="N54" s="1285"/>
      <c r="AM54" s="1284"/>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5">
      <c r="A55" s="1306"/>
      <c r="B55" s="1270"/>
      <c r="G55" s="1282"/>
      <c r="H55" s="1282"/>
      <c r="I55" s="1282"/>
      <c r="J55" s="1282"/>
      <c r="K55" s="1285"/>
      <c r="L55" s="1285"/>
      <c r="M55" s="1285"/>
      <c r="N55" s="1285"/>
      <c r="AN55" s="1279" t="s">
        <v>614</v>
      </c>
      <c r="AO55" s="1279"/>
      <c r="AP55" s="1279"/>
      <c r="AQ55" s="1279"/>
      <c r="AR55" s="1279"/>
      <c r="AS55" s="1279"/>
      <c r="AT55" s="1279"/>
      <c r="AU55" s="1279"/>
      <c r="AV55" s="1279"/>
      <c r="AW55" s="1279"/>
      <c r="AX55" s="1279"/>
      <c r="AY55" s="1279"/>
      <c r="AZ55" s="1279"/>
      <c r="BA55" s="1279"/>
      <c r="BB55" s="1278" t="s">
        <v>613</v>
      </c>
      <c r="BC55" s="1278"/>
      <c r="BD55" s="1278"/>
      <c r="BE55" s="1278"/>
      <c r="BF55" s="1278"/>
      <c r="BG55" s="1278"/>
      <c r="BH55" s="1278"/>
      <c r="BI55" s="1278"/>
      <c r="BJ55" s="1278"/>
      <c r="BK55" s="1278"/>
      <c r="BL55" s="1278"/>
      <c r="BM55" s="1278"/>
      <c r="BN55" s="1278"/>
      <c r="BO55" s="1278"/>
      <c r="BP55" s="1277">
        <v>0.8</v>
      </c>
      <c r="BQ55" s="1277"/>
      <c r="BR55" s="1277"/>
      <c r="BS55" s="1277"/>
      <c r="BT55" s="1277"/>
      <c r="BU55" s="1277"/>
      <c r="BV55" s="1277"/>
      <c r="BW55" s="1277"/>
      <c r="BX55" s="1277">
        <v>0</v>
      </c>
      <c r="BY55" s="1277"/>
      <c r="BZ55" s="1277"/>
      <c r="CA55" s="1277"/>
      <c r="CB55" s="1277"/>
      <c r="CC55" s="1277"/>
      <c r="CD55" s="1277"/>
      <c r="CE55" s="1277"/>
      <c r="CF55" s="1277">
        <v>0</v>
      </c>
      <c r="CG55" s="1277"/>
      <c r="CH55" s="1277"/>
      <c r="CI55" s="1277"/>
      <c r="CJ55" s="1277"/>
      <c r="CK55" s="1277"/>
      <c r="CL55" s="1277"/>
      <c r="CM55" s="1277"/>
      <c r="CN55" s="1277">
        <v>0</v>
      </c>
      <c r="CO55" s="1277"/>
      <c r="CP55" s="1277"/>
      <c r="CQ55" s="1277"/>
      <c r="CR55" s="1277"/>
      <c r="CS55" s="1277"/>
      <c r="CT55" s="1277"/>
      <c r="CU55" s="1277"/>
      <c r="CV55" s="1277">
        <v>0</v>
      </c>
      <c r="CW55" s="1277"/>
      <c r="CX55" s="1277"/>
      <c r="CY55" s="1277"/>
      <c r="CZ55" s="1277"/>
      <c r="DA55" s="1277"/>
      <c r="DB55" s="1277"/>
      <c r="DC55" s="1277"/>
    </row>
    <row r="56" spans="1:109" ht="13.5">
      <c r="A56" s="1306"/>
      <c r="B56" s="1270"/>
      <c r="G56" s="1282"/>
      <c r="H56" s="1282"/>
      <c r="I56" s="1282"/>
      <c r="J56" s="1282"/>
      <c r="K56" s="1285"/>
      <c r="L56" s="1285"/>
      <c r="M56" s="1285"/>
      <c r="N56" s="1285"/>
      <c r="AN56" s="1279"/>
      <c r="AO56" s="1279"/>
      <c r="AP56" s="1279"/>
      <c r="AQ56" s="1279"/>
      <c r="AR56" s="1279"/>
      <c r="AS56" s="1279"/>
      <c r="AT56" s="1279"/>
      <c r="AU56" s="1279"/>
      <c r="AV56" s="1279"/>
      <c r="AW56" s="1279"/>
      <c r="AX56" s="1279"/>
      <c r="AY56" s="1279"/>
      <c r="AZ56" s="1279"/>
      <c r="BA56" s="1279"/>
      <c r="BB56" s="1278"/>
      <c r="BC56" s="1278"/>
      <c r="BD56" s="1278"/>
      <c r="BE56" s="1278"/>
      <c r="BF56" s="1278"/>
      <c r="BG56" s="1278"/>
      <c r="BH56" s="1278"/>
      <c r="BI56" s="1278"/>
      <c r="BJ56" s="1278"/>
      <c r="BK56" s="1278"/>
      <c r="BL56" s="1278"/>
      <c r="BM56" s="1278"/>
      <c r="BN56" s="1278"/>
      <c r="BO56" s="1278"/>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306" customFormat="1" ht="13.5">
      <c r="B57" s="1312"/>
      <c r="G57" s="1282"/>
      <c r="H57" s="1282"/>
      <c r="I57" s="1281"/>
      <c r="J57" s="1281"/>
      <c r="K57" s="1285"/>
      <c r="L57" s="1285"/>
      <c r="M57" s="1285"/>
      <c r="N57" s="1285"/>
      <c r="AM57" s="1269"/>
      <c r="AN57" s="1279"/>
      <c r="AO57" s="1279"/>
      <c r="AP57" s="1279"/>
      <c r="AQ57" s="1279"/>
      <c r="AR57" s="1279"/>
      <c r="AS57" s="1279"/>
      <c r="AT57" s="1279"/>
      <c r="AU57" s="1279"/>
      <c r="AV57" s="1279"/>
      <c r="AW57" s="1279"/>
      <c r="AX57" s="1279"/>
      <c r="AY57" s="1279"/>
      <c r="AZ57" s="1279"/>
      <c r="BA57" s="1279"/>
      <c r="BB57" s="1278" t="s">
        <v>620</v>
      </c>
      <c r="BC57" s="1278"/>
      <c r="BD57" s="1278"/>
      <c r="BE57" s="1278"/>
      <c r="BF57" s="1278"/>
      <c r="BG57" s="1278"/>
      <c r="BH57" s="1278"/>
      <c r="BI57" s="1278"/>
      <c r="BJ57" s="1278"/>
      <c r="BK57" s="1278"/>
      <c r="BL57" s="1278"/>
      <c r="BM57" s="1278"/>
      <c r="BN57" s="1278"/>
      <c r="BO57" s="1278"/>
      <c r="BP57" s="1277">
        <v>56.2</v>
      </c>
      <c r="BQ57" s="1277"/>
      <c r="BR57" s="1277"/>
      <c r="BS57" s="1277"/>
      <c r="BT57" s="1277"/>
      <c r="BU57" s="1277"/>
      <c r="BV57" s="1277"/>
      <c r="BW57" s="1277"/>
      <c r="BX57" s="1277">
        <v>58.6</v>
      </c>
      <c r="BY57" s="1277"/>
      <c r="BZ57" s="1277"/>
      <c r="CA57" s="1277"/>
      <c r="CB57" s="1277"/>
      <c r="CC57" s="1277"/>
      <c r="CD57" s="1277"/>
      <c r="CE57" s="1277"/>
      <c r="CF57" s="1277">
        <v>59.1</v>
      </c>
      <c r="CG57" s="1277"/>
      <c r="CH57" s="1277"/>
      <c r="CI57" s="1277"/>
      <c r="CJ57" s="1277"/>
      <c r="CK57" s="1277"/>
      <c r="CL57" s="1277"/>
      <c r="CM57" s="1277"/>
      <c r="CN57" s="1277">
        <v>61.3</v>
      </c>
      <c r="CO57" s="1277"/>
      <c r="CP57" s="1277"/>
      <c r="CQ57" s="1277"/>
      <c r="CR57" s="1277"/>
      <c r="CS57" s="1277"/>
      <c r="CT57" s="1277"/>
      <c r="CU57" s="1277"/>
      <c r="CV57" s="1277">
        <v>62.9</v>
      </c>
      <c r="CW57" s="1277"/>
      <c r="CX57" s="1277"/>
      <c r="CY57" s="1277"/>
      <c r="CZ57" s="1277"/>
      <c r="DA57" s="1277"/>
      <c r="DB57" s="1277"/>
      <c r="DC57" s="1277"/>
      <c r="DD57" s="1317"/>
      <c r="DE57" s="1312"/>
    </row>
    <row r="58" spans="1:109" s="1306" customFormat="1" ht="13.5">
      <c r="A58" s="1269"/>
      <c r="B58" s="1312"/>
      <c r="G58" s="1282"/>
      <c r="H58" s="1282"/>
      <c r="I58" s="1281"/>
      <c r="J58" s="1281"/>
      <c r="K58" s="1285"/>
      <c r="L58" s="1285"/>
      <c r="M58" s="1285"/>
      <c r="N58" s="1285"/>
      <c r="AM58" s="1269"/>
      <c r="AN58" s="1279"/>
      <c r="AO58" s="1279"/>
      <c r="AP58" s="1279"/>
      <c r="AQ58" s="1279"/>
      <c r="AR58" s="1279"/>
      <c r="AS58" s="1279"/>
      <c r="AT58" s="1279"/>
      <c r="AU58" s="1279"/>
      <c r="AV58" s="1279"/>
      <c r="AW58" s="1279"/>
      <c r="AX58" s="1279"/>
      <c r="AY58" s="1279"/>
      <c r="AZ58" s="1279"/>
      <c r="BA58" s="1279"/>
      <c r="BB58" s="1278"/>
      <c r="BC58" s="1278"/>
      <c r="BD58" s="1278"/>
      <c r="BE58" s="1278"/>
      <c r="BF58" s="1278"/>
      <c r="BG58" s="1278"/>
      <c r="BH58" s="1278"/>
      <c r="BI58" s="1278"/>
      <c r="BJ58" s="1278"/>
      <c r="BK58" s="1278"/>
      <c r="BL58" s="1278"/>
      <c r="BM58" s="1278"/>
      <c r="BN58" s="1278"/>
      <c r="BO58" s="1278"/>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317"/>
      <c r="DE58" s="1312"/>
    </row>
    <row r="59" spans="1:109" s="1306" customFormat="1" ht="13.5">
      <c r="A59" s="1269"/>
      <c r="B59" s="1312"/>
      <c r="K59" s="1318"/>
      <c r="L59" s="1318"/>
      <c r="M59" s="1318"/>
      <c r="N59" s="1318"/>
      <c r="AQ59" s="1318"/>
      <c r="AR59" s="1318"/>
      <c r="AS59" s="1318"/>
      <c r="AT59" s="1318"/>
      <c r="BC59" s="1318"/>
      <c r="BD59" s="1318"/>
      <c r="BE59" s="1318"/>
      <c r="BF59" s="1318"/>
      <c r="BO59" s="1318"/>
      <c r="BP59" s="1318"/>
      <c r="BQ59" s="1318"/>
      <c r="BR59" s="1318"/>
      <c r="CA59" s="1318"/>
      <c r="CB59" s="1318"/>
      <c r="CC59" s="1318"/>
      <c r="CD59" s="1318"/>
      <c r="CM59" s="1318"/>
      <c r="CN59" s="1318"/>
      <c r="CO59" s="1318"/>
      <c r="CP59" s="1318"/>
      <c r="CY59" s="1318"/>
      <c r="CZ59" s="1318"/>
      <c r="DA59" s="1318"/>
      <c r="DB59" s="1318"/>
      <c r="DC59" s="1318"/>
      <c r="DD59" s="1317"/>
      <c r="DE59" s="1312"/>
    </row>
    <row r="60" spans="1:109" s="1306" customFormat="1" ht="13.5">
      <c r="A60" s="1269"/>
      <c r="B60" s="1312"/>
      <c r="K60" s="1318"/>
      <c r="L60" s="1318"/>
      <c r="M60" s="1318"/>
      <c r="N60" s="1318"/>
      <c r="AQ60" s="1318"/>
      <c r="AR60" s="1318"/>
      <c r="AS60" s="1318"/>
      <c r="AT60" s="1318"/>
      <c r="BC60" s="1318"/>
      <c r="BD60" s="1318"/>
      <c r="BE60" s="1318"/>
      <c r="BF60" s="1318"/>
      <c r="BO60" s="1318"/>
      <c r="BP60" s="1318"/>
      <c r="BQ60" s="1318"/>
      <c r="BR60" s="1318"/>
      <c r="CA60" s="1318"/>
      <c r="CB60" s="1318"/>
      <c r="CC60" s="1318"/>
      <c r="CD60" s="1318"/>
      <c r="CM60" s="1318"/>
      <c r="CN60" s="1318"/>
      <c r="CO60" s="1318"/>
      <c r="CP60" s="1318"/>
      <c r="CY60" s="1318"/>
      <c r="CZ60" s="1318"/>
      <c r="DA60" s="1318"/>
      <c r="DB60" s="1318"/>
      <c r="DC60" s="1318"/>
      <c r="DD60" s="1317"/>
      <c r="DE60" s="1312"/>
    </row>
    <row r="61" spans="1:109" s="1306" customFormat="1" ht="13.5">
      <c r="A61" s="1269"/>
      <c r="B61" s="1316"/>
      <c r="C61" s="1315"/>
      <c r="D61" s="1315"/>
      <c r="E61" s="1315"/>
      <c r="F61" s="1315"/>
      <c r="G61" s="1315"/>
      <c r="H61" s="1315"/>
      <c r="I61" s="1315"/>
      <c r="J61" s="1315"/>
      <c r="K61" s="1315"/>
      <c r="L61" s="1315"/>
      <c r="M61" s="1314"/>
      <c r="N61" s="1314"/>
      <c r="O61" s="1315"/>
      <c r="P61" s="1315"/>
      <c r="Q61" s="1315"/>
      <c r="R61" s="1315"/>
      <c r="S61" s="1315"/>
      <c r="T61" s="1315"/>
      <c r="U61" s="1315"/>
      <c r="V61" s="1315"/>
      <c r="W61" s="1315"/>
      <c r="X61" s="1315"/>
      <c r="Y61" s="1315"/>
      <c r="Z61" s="1315"/>
      <c r="AA61" s="1315"/>
      <c r="AB61" s="1315"/>
      <c r="AC61" s="1315"/>
      <c r="AD61" s="1315"/>
      <c r="AE61" s="1315"/>
      <c r="AF61" s="1315"/>
      <c r="AG61" s="1315"/>
      <c r="AH61" s="1315"/>
      <c r="AI61" s="1315"/>
      <c r="AJ61" s="1315"/>
      <c r="AK61" s="1315"/>
      <c r="AL61" s="1315"/>
      <c r="AM61" s="1315"/>
      <c r="AN61" s="1315"/>
      <c r="AO61" s="1315"/>
      <c r="AP61" s="1315"/>
      <c r="AQ61" s="1315"/>
      <c r="AR61" s="1315"/>
      <c r="AS61" s="1314"/>
      <c r="AT61" s="1314"/>
      <c r="AU61" s="1315"/>
      <c r="AV61" s="1315"/>
      <c r="AW61" s="1315"/>
      <c r="AX61" s="1315"/>
      <c r="AY61" s="1315"/>
      <c r="AZ61" s="1315"/>
      <c r="BA61" s="1315"/>
      <c r="BB61" s="1315"/>
      <c r="BC61" s="1315"/>
      <c r="BD61" s="1315"/>
      <c r="BE61" s="1314"/>
      <c r="BF61" s="1314"/>
      <c r="BG61" s="1315"/>
      <c r="BH61" s="1315"/>
      <c r="BI61" s="1315"/>
      <c r="BJ61" s="1315"/>
      <c r="BK61" s="1315"/>
      <c r="BL61" s="1315"/>
      <c r="BM61" s="1315"/>
      <c r="BN61" s="1315"/>
      <c r="BO61" s="1315"/>
      <c r="BP61" s="1315"/>
      <c r="BQ61" s="1314"/>
      <c r="BR61" s="1314"/>
      <c r="BS61" s="1315"/>
      <c r="BT61" s="1315"/>
      <c r="BU61" s="1315"/>
      <c r="BV61" s="1315"/>
      <c r="BW61" s="1315"/>
      <c r="BX61" s="1315"/>
      <c r="BY61" s="1315"/>
      <c r="BZ61" s="1315"/>
      <c r="CA61" s="1315"/>
      <c r="CB61" s="1315"/>
      <c r="CC61" s="1314"/>
      <c r="CD61" s="1314"/>
      <c r="CE61" s="1315"/>
      <c r="CF61" s="1315"/>
      <c r="CG61" s="1315"/>
      <c r="CH61" s="1315"/>
      <c r="CI61" s="1315"/>
      <c r="CJ61" s="1315"/>
      <c r="CK61" s="1315"/>
      <c r="CL61" s="1315"/>
      <c r="CM61" s="1315"/>
      <c r="CN61" s="1315"/>
      <c r="CO61" s="1314"/>
      <c r="CP61" s="1314"/>
      <c r="CQ61" s="1315"/>
      <c r="CR61" s="1315"/>
      <c r="CS61" s="1315"/>
      <c r="CT61" s="1315"/>
      <c r="CU61" s="1315"/>
      <c r="CV61" s="1315"/>
      <c r="CW61" s="1315"/>
      <c r="CX61" s="1315"/>
      <c r="CY61" s="1315"/>
      <c r="CZ61" s="1315"/>
      <c r="DA61" s="1314"/>
      <c r="DB61" s="1314"/>
      <c r="DC61" s="1314"/>
      <c r="DD61" s="1313"/>
      <c r="DE61" s="1312"/>
    </row>
    <row r="62" spans="1:109" ht="13.5">
      <c r="B62" s="1311"/>
      <c r="C62" s="1311"/>
      <c r="D62" s="1311"/>
      <c r="E62" s="1311"/>
      <c r="F62" s="1311"/>
      <c r="G62" s="1311"/>
      <c r="H62" s="1311"/>
      <c r="I62" s="1311"/>
      <c r="J62" s="1311"/>
      <c r="K62" s="1311"/>
      <c r="L62" s="1311"/>
      <c r="M62" s="1311"/>
      <c r="N62" s="1311"/>
      <c r="O62" s="1311"/>
      <c r="P62" s="1311"/>
      <c r="Q62" s="1311"/>
      <c r="R62" s="1311"/>
      <c r="S62" s="1311"/>
      <c r="T62" s="1311"/>
      <c r="U62" s="1311"/>
      <c r="V62" s="1311"/>
      <c r="W62" s="1311"/>
      <c r="X62" s="1311"/>
      <c r="Y62" s="1311"/>
      <c r="Z62" s="1311"/>
      <c r="AA62" s="1311"/>
      <c r="AB62" s="1311"/>
      <c r="AC62" s="1311"/>
      <c r="AD62" s="1311"/>
      <c r="AE62" s="1311"/>
      <c r="AF62" s="1311"/>
      <c r="AG62" s="1311"/>
      <c r="AH62" s="1311"/>
      <c r="AI62" s="1311"/>
      <c r="AJ62" s="1311"/>
      <c r="AK62" s="1311"/>
      <c r="AL62" s="1311"/>
      <c r="AM62" s="1311"/>
      <c r="AN62" s="1311"/>
      <c r="AO62" s="1311"/>
      <c r="AP62" s="1311"/>
      <c r="AQ62" s="1311"/>
      <c r="AR62" s="1311"/>
      <c r="AS62" s="1311"/>
      <c r="AT62" s="1311"/>
      <c r="AU62" s="1311"/>
      <c r="AV62" s="1311"/>
      <c r="AW62" s="1311"/>
      <c r="AX62" s="1311"/>
      <c r="AY62" s="1311"/>
      <c r="AZ62" s="1311"/>
      <c r="BA62" s="1311"/>
      <c r="BB62" s="1311"/>
      <c r="BC62" s="1311"/>
      <c r="BD62" s="1311"/>
      <c r="BE62" s="1311"/>
      <c r="BF62" s="1311"/>
      <c r="BG62" s="1311"/>
      <c r="BH62" s="1311"/>
      <c r="BI62" s="1311"/>
      <c r="BJ62" s="1311"/>
      <c r="BK62" s="1311"/>
      <c r="BL62" s="1311"/>
      <c r="BM62" s="1311"/>
      <c r="BN62" s="1311"/>
      <c r="BO62" s="1311"/>
      <c r="BP62" s="1311"/>
      <c r="BQ62" s="1311"/>
      <c r="BR62" s="1311"/>
      <c r="BS62" s="1311"/>
      <c r="BT62" s="1311"/>
      <c r="BU62" s="1311"/>
      <c r="BV62" s="1311"/>
      <c r="BW62" s="1311"/>
      <c r="BX62" s="1311"/>
      <c r="BY62" s="1311"/>
      <c r="BZ62" s="1311"/>
      <c r="CA62" s="1311"/>
      <c r="CB62" s="1311"/>
      <c r="CC62" s="1311"/>
      <c r="CD62" s="1311"/>
      <c r="CE62" s="1311"/>
      <c r="CF62" s="1311"/>
      <c r="CG62" s="1311"/>
      <c r="CH62" s="1311"/>
      <c r="CI62" s="1311"/>
      <c r="CJ62" s="1311"/>
      <c r="CK62" s="1311"/>
      <c r="CL62" s="1311"/>
      <c r="CM62" s="1311"/>
      <c r="CN62" s="1311"/>
      <c r="CO62" s="1311"/>
      <c r="CP62" s="1311"/>
      <c r="CQ62" s="1311"/>
      <c r="CR62" s="1311"/>
      <c r="CS62" s="1311"/>
      <c r="CT62" s="1311"/>
      <c r="CU62" s="1311"/>
      <c r="CV62" s="1311"/>
      <c r="CW62" s="1311"/>
      <c r="CX62" s="1311"/>
      <c r="CY62" s="1311"/>
      <c r="CZ62" s="1311"/>
      <c r="DA62" s="1311"/>
      <c r="DB62" s="1311"/>
      <c r="DC62" s="1311"/>
      <c r="DD62" s="1311"/>
      <c r="DE62" s="1269"/>
    </row>
    <row r="63" spans="1:109" ht="17.25">
      <c r="B63" s="1310" t="s">
        <v>619</v>
      </c>
    </row>
    <row r="64" spans="1:109" ht="13.5">
      <c r="B64" s="1270"/>
      <c r="G64" s="1307"/>
      <c r="I64" s="1309"/>
      <c r="J64" s="1309"/>
      <c r="K64" s="1309"/>
      <c r="L64" s="1309"/>
      <c r="M64" s="1309"/>
      <c r="N64" s="1308"/>
      <c r="AM64" s="1307"/>
      <c r="AN64" s="1307" t="s">
        <v>618</v>
      </c>
      <c r="AP64" s="1306"/>
      <c r="AQ64" s="1306"/>
      <c r="AR64" s="1306"/>
      <c r="AY64" s="1307"/>
      <c r="BA64" s="1306"/>
      <c r="BB64" s="1306"/>
      <c r="BC64" s="1306"/>
      <c r="BK64" s="1307"/>
      <c r="BM64" s="1306"/>
      <c r="BN64" s="1306"/>
      <c r="BO64" s="1306"/>
      <c r="BW64" s="1307"/>
      <c r="BY64" s="1306"/>
      <c r="BZ64" s="1306"/>
      <c r="CA64" s="1306"/>
      <c r="CI64" s="1307"/>
      <c r="CK64" s="1306"/>
      <c r="CL64" s="1306"/>
      <c r="CM64" s="1306"/>
      <c r="CU64" s="1307"/>
      <c r="CW64" s="1306"/>
      <c r="CX64" s="1306"/>
      <c r="CY64" s="1306"/>
    </row>
    <row r="65" spans="2:107" ht="13.5">
      <c r="B65" s="1270"/>
      <c r="AN65" s="1305" t="s">
        <v>617</v>
      </c>
      <c r="AO65" s="1304"/>
      <c r="AP65" s="1304"/>
      <c r="AQ65" s="1304"/>
      <c r="AR65" s="1304"/>
      <c r="AS65" s="1304"/>
      <c r="AT65" s="1304"/>
      <c r="AU65" s="1304"/>
      <c r="AV65" s="1304"/>
      <c r="AW65" s="1304"/>
      <c r="AX65" s="1304"/>
      <c r="AY65" s="1304"/>
      <c r="AZ65" s="1304"/>
      <c r="BA65" s="1304"/>
      <c r="BB65" s="1304"/>
      <c r="BC65" s="1304"/>
      <c r="BD65" s="1304"/>
      <c r="BE65" s="1304"/>
      <c r="BF65" s="1304"/>
      <c r="BG65" s="1304"/>
      <c r="BH65" s="1304"/>
      <c r="BI65" s="1304"/>
      <c r="BJ65" s="1304"/>
      <c r="BK65" s="1304"/>
      <c r="BL65" s="1304"/>
      <c r="BM65" s="1304"/>
      <c r="BN65" s="1304"/>
      <c r="BO65" s="1304"/>
      <c r="BP65" s="1304"/>
      <c r="BQ65" s="1304"/>
      <c r="BR65" s="1304"/>
      <c r="BS65" s="1304"/>
      <c r="BT65" s="1304"/>
      <c r="BU65" s="1304"/>
      <c r="BV65" s="1304"/>
      <c r="BW65" s="1304"/>
      <c r="BX65" s="1304"/>
      <c r="BY65" s="1304"/>
      <c r="BZ65" s="1304"/>
      <c r="CA65" s="1304"/>
      <c r="CB65" s="1304"/>
      <c r="CC65" s="1304"/>
      <c r="CD65" s="1304"/>
      <c r="CE65" s="1304"/>
      <c r="CF65" s="1304"/>
      <c r="CG65" s="1304"/>
      <c r="CH65" s="1304"/>
      <c r="CI65" s="1304"/>
      <c r="CJ65" s="1304"/>
      <c r="CK65" s="1304"/>
      <c r="CL65" s="1304"/>
      <c r="CM65" s="1304"/>
      <c r="CN65" s="1304"/>
      <c r="CO65" s="1304"/>
      <c r="CP65" s="1304"/>
      <c r="CQ65" s="1304"/>
      <c r="CR65" s="1304"/>
      <c r="CS65" s="1304"/>
      <c r="CT65" s="1304"/>
      <c r="CU65" s="1304"/>
      <c r="CV65" s="1304"/>
      <c r="CW65" s="1304"/>
      <c r="CX65" s="1304"/>
      <c r="CY65" s="1304"/>
      <c r="CZ65" s="1304"/>
      <c r="DA65" s="1304"/>
      <c r="DB65" s="1304"/>
      <c r="DC65" s="1303"/>
    </row>
    <row r="66" spans="2:107" ht="13.5">
      <c r="B66" s="1270"/>
      <c r="AN66" s="1302"/>
      <c r="AO66" s="1301"/>
      <c r="AP66" s="1301"/>
      <c r="AQ66" s="1301"/>
      <c r="AR66" s="1301"/>
      <c r="AS66" s="1301"/>
      <c r="AT66" s="1301"/>
      <c r="AU66" s="1301"/>
      <c r="AV66" s="1301"/>
      <c r="AW66" s="1301"/>
      <c r="AX66" s="1301"/>
      <c r="AY66" s="1301"/>
      <c r="AZ66" s="1301"/>
      <c r="BA66" s="1301"/>
      <c r="BB66" s="1301"/>
      <c r="BC66" s="1301"/>
      <c r="BD66" s="1301"/>
      <c r="BE66" s="1301"/>
      <c r="BF66" s="1301"/>
      <c r="BG66" s="1301"/>
      <c r="BH66" s="1301"/>
      <c r="BI66" s="1301"/>
      <c r="BJ66" s="1301"/>
      <c r="BK66" s="1301"/>
      <c r="BL66" s="1301"/>
      <c r="BM66" s="1301"/>
      <c r="BN66" s="1301"/>
      <c r="BO66" s="1301"/>
      <c r="BP66" s="1301"/>
      <c r="BQ66" s="1301"/>
      <c r="BR66" s="1301"/>
      <c r="BS66" s="1301"/>
      <c r="BT66" s="1301"/>
      <c r="BU66" s="1301"/>
      <c r="BV66" s="1301"/>
      <c r="BW66" s="1301"/>
      <c r="BX66" s="1301"/>
      <c r="BY66" s="1301"/>
      <c r="BZ66" s="1301"/>
      <c r="CA66" s="1301"/>
      <c r="CB66" s="1301"/>
      <c r="CC66" s="1301"/>
      <c r="CD66" s="1301"/>
      <c r="CE66" s="1301"/>
      <c r="CF66" s="1301"/>
      <c r="CG66" s="1301"/>
      <c r="CH66" s="1301"/>
      <c r="CI66" s="1301"/>
      <c r="CJ66" s="1301"/>
      <c r="CK66" s="1301"/>
      <c r="CL66" s="1301"/>
      <c r="CM66" s="1301"/>
      <c r="CN66" s="1301"/>
      <c r="CO66" s="1301"/>
      <c r="CP66" s="1301"/>
      <c r="CQ66" s="1301"/>
      <c r="CR66" s="1301"/>
      <c r="CS66" s="1301"/>
      <c r="CT66" s="1301"/>
      <c r="CU66" s="1301"/>
      <c r="CV66" s="1301"/>
      <c r="CW66" s="1301"/>
      <c r="CX66" s="1301"/>
      <c r="CY66" s="1301"/>
      <c r="CZ66" s="1301"/>
      <c r="DA66" s="1301"/>
      <c r="DB66" s="1301"/>
      <c r="DC66" s="1300"/>
    </row>
    <row r="67" spans="2:107" ht="13.5">
      <c r="B67" s="1270"/>
      <c r="AN67" s="1302"/>
      <c r="AO67" s="1301"/>
      <c r="AP67" s="1301"/>
      <c r="AQ67" s="1301"/>
      <c r="AR67" s="1301"/>
      <c r="AS67" s="1301"/>
      <c r="AT67" s="1301"/>
      <c r="AU67" s="1301"/>
      <c r="AV67" s="1301"/>
      <c r="AW67" s="1301"/>
      <c r="AX67" s="1301"/>
      <c r="AY67" s="1301"/>
      <c r="AZ67" s="1301"/>
      <c r="BA67" s="1301"/>
      <c r="BB67" s="1301"/>
      <c r="BC67" s="1301"/>
      <c r="BD67" s="1301"/>
      <c r="BE67" s="1301"/>
      <c r="BF67" s="1301"/>
      <c r="BG67" s="1301"/>
      <c r="BH67" s="1301"/>
      <c r="BI67" s="1301"/>
      <c r="BJ67" s="1301"/>
      <c r="BK67" s="1301"/>
      <c r="BL67" s="1301"/>
      <c r="BM67" s="1301"/>
      <c r="BN67" s="1301"/>
      <c r="BO67" s="1301"/>
      <c r="BP67" s="1301"/>
      <c r="BQ67" s="1301"/>
      <c r="BR67" s="1301"/>
      <c r="BS67" s="1301"/>
      <c r="BT67" s="1301"/>
      <c r="BU67" s="1301"/>
      <c r="BV67" s="1301"/>
      <c r="BW67" s="1301"/>
      <c r="BX67" s="1301"/>
      <c r="BY67" s="1301"/>
      <c r="BZ67" s="1301"/>
      <c r="CA67" s="1301"/>
      <c r="CB67" s="1301"/>
      <c r="CC67" s="1301"/>
      <c r="CD67" s="1301"/>
      <c r="CE67" s="1301"/>
      <c r="CF67" s="1301"/>
      <c r="CG67" s="1301"/>
      <c r="CH67" s="1301"/>
      <c r="CI67" s="1301"/>
      <c r="CJ67" s="1301"/>
      <c r="CK67" s="1301"/>
      <c r="CL67" s="1301"/>
      <c r="CM67" s="1301"/>
      <c r="CN67" s="1301"/>
      <c r="CO67" s="1301"/>
      <c r="CP67" s="1301"/>
      <c r="CQ67" s="1301"/>
      <c r="CR67" s="1301"/>
      <c r="CS67" s="1301"/>
      <c r="CT67" s="1301"/>
      <c r="CU67" s="1301"/>
      <c r="CV67" s="1301"/>
      <c r="CW67" s="1301"/>
      <c r="CX67" s="1301"/>
      <c r="CY67" s="1301"/>
      <c r="CZ67" s="1301"/>
      <c r="DA67" s="1301"/>
      <c r="DB67" s="1301"/>
      <c r="DC67" s="1300"/>
    </row>
    <row r="68" spans="2:107" ht="13.5">
      <c r="B68" s="1270"/>
      <c r="AN68" s="1302"/>
      <c r="AO68" s="1301"/>
      <c r="AP68" s="1301"/>
      <c r="AQ68" s="1301"/>
      <c r="AR68" s="1301"/>
      <c r="AS68" s="1301"/>
      <c r="AT68" s="1301"/>
      <c r="AU68" s="1301"/>
      <c r="AV68" s="1301"/>
      <c r="AW68" s="1301"/>
      <c r="AX68" s="1301"/>
      <c r="AY68" s="1301"/>
      <c r="AZ68" s="1301"/>
      <c r="BA68" s="1301"/>
      <c r="BB68" s="1301"/>
      <c r="BC68" s="1301"/>
      <c r="BD68" s="1301"/>
      <c r="BE68" s="1301"/>
      <c r="BF68" s="1301"/>
      <c r="BG68" s="1301"/>
      <c r="BH68" s="1301"/>
      <c r="BI68" s="1301"/>
      <c r="BJ68" s="1301"/>
      <c r="BK68" s="1301"/>
      <c r="BL68" s="1301"/>
      <c r="BM68" s="1301"/>
      <c r="BN68" s="1301"/>
      <c r="BO68" s="1301"/>
      <c r="BP68" s="1301"/>
      <c r="BQ68" s="1301"/>
      <c r="BR68" s="1301"/>
      <c r="BS68" s="1301"/>
      <c r="BT68" s="1301"/>
      <c r="BU68" s="1301"/>
      <c r="BV68" s="1301"/>
      <c r="BW68" s="1301"/>
      <c r="BX68" s="1301"/>
      <c r="BY68" s="1301"/>
      <c r="BZ68" s="1301"/>
      <c r="CA68" s="1301"/>
      <c r="CB68" s="1301"/>
      <c r="CC68" s="1301"/>
      <c r="CD68" s="1301"/>
      <c r="CE68" s="1301"/>
      <c r="CF68" s="1301"/>
      <c r="CG68" s="1301"/>
      <c r="CH68" s="1301"/>
      <c r="CI68" s="1301"/>
      <c r="CJ68" s="1301"/>
      <c r="CK68" s="1301"/>
      <c r="CL68" s="1301"/>
      <c r="CM68" s="1301"/>
      <c r="CN68" s="1301"/>
      <c r="CO68" s="1301"/>
      <c r="CP68" s="1301"/>
      <c r="CQ68" s="1301"/>
      <c r="CR68" s="1301"/>
      <c r="CS68" s="1301"/>
      <c r="CT68" s="1301"/>
      <c r="CU68" s="1301"/>
      <c r="CV68" s="1301"/>
      <c r="CW68" s="1301"/>
      <c r="CX68" s="1301"/>
      <c r="CY68" s="1301"/>
      <c r="CZ68" s="1301"/>
      <c r="DA68" s="1301"/>
      <c r="DB68" s="1301"/>
      <c r="DC68" s="1300"/>
    </row>
    <row r="69" spans="2:107" ht="13.5">
      <c r="B69" s="1270"/>
      <c r="AN69" s="1299"/>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7"/>
    </row>
    <row r="70" spans="2:107" ht="13.5">
      <c r="B70" s="1270"/>
      <c r="H70" s="1296"/>
      <c r="I70" s="1296"/>
      <c r="J70" s="1294"/>
      <c r="K70" s="1294"/>
      <c r="L70" s="1293"/>
      <c r="M70" s="1294"/>
      <c r="N70" s="1293"/>
      <c r="AN70" s="1284"/>
      <c r="AO70" s="1284"/>
      <c r="AP70" s="1284"/>
      <c r="AZ70" s="1284"/>
      <c r="BA70" s="1284"/>
      <c r="BB70" s="1284"/>
      <c r="BL70" s="1284"/>
      <c r="BM70" s="1284"/>
      <c r="BN70" s="1284"/>
      <c r="BX70" s="1284"/>
      <c r="BY70" s="1284"/>
      <c r="BZ70" s="1284"/>
      <c r="CJ70" s="1284"/>
      <c r="CK70" s="1284"/>
      <c r="CL70" s="1284"/>
      <c r="CV70" s="1284"/>
      <c r="CW70" s="1284"/>
      <c r="CX70" s="1284"/>
    </row>
    <row r="71" spans="2:107" ht="13.5">
      <c r="B71" s="1270"/>
      <c r="G71" s="1292"/>
      <c r="I71" s="1295"/>
      <c r="J71" s="1294"/>
      <c r="K71" s="1294"/>
      <c r="L71" s="1293"/>
      <c r="M71" s="1294"/>
      <c r="N71" s="1293"/>
      <c r="AM71" s="1292"/>
      <c r="AN71" s="1269" t="s">
        <v>616</v>
      </c>
    </row>
    <row r="72" spans="2:107" ht="13.5">
      <c r="B72" s="1270"/>
      <c r="G72" s="1282"/>
      <c r="H72" s="1282"/>
      <c r="I72" s="1282"/>
      <c r="J72" s="1282"/>
      <c r="K72" s="1291"/>
      <c r="L72" s="1291"/>
      <c r="M72" s="1290"/>
      <c r="N72" s="1290"/>
      <c r="AN72" s="1289"/>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7"/>
      <c r="BP72" s="1279" t="s">
        <v>564</v>
      </c>
      <c r="BQ72" s="1279"/>
      <c r="BR72" s="1279"/>
      <c r="BS72" s="1279"/>
      <c r="BT72" s="1279"/>
      <c r="BU72" s="1279"/>
      <c r="BV72" s="1279"/>
      <c r="BW72" s="1279"/>
      <c r="BX72" s="1279" t="s">
        <v>565</v>
      </c>
      <c r="BY72" s="1279"/>
      <c r="BZ72" s="1279"/>
      <c r="CA72" s="1279"/>
      <c r="CB72" s="1279"/>
      <c r="CC72" s="1279"/>
      <c r="CD72" s="1279"/>
      <c r="CE72" s="1279"/>
      <c r="CF72" s="1279" t="s">
        <v>566</v>
      </c>
      <c r="CG72" s="1279"/>
      <c r="CH72" s="1279"/>
      <c r="CI72" s="1279"/>
      <c r="CJ72" s="1279"/>
      <c r="CK72" s="1279"/>
      <c r="CL72" s="1279"/>
      <c r="CM72" s="1279"/>
      <c r="CN72" s="1279" t="s">
        <v>567</v>
      </c>
      <c r="CO72" s="1279"/>
      <c r="CP72" s="1279"/>
      <c r="CQ72" s="1279"/>
      <c r="CR72" s="1279"/>
      <c r="CS72" s="1279"/>
      <c r="CT72" s="1279"/>
      <c r="CU72" s="1279"/>
      <c r="CV72" s="1279" t="s">
        <v>568</v>
      </c>
      <c r="CW72" s="1279"/>
      <c r="CX72" s="1279"/>
      <c r="CY72" s="1279"/>
      <c r="CZ72" s="1279"/>
      <c r="DA72" s="1279"/>
      <c r="DB72" s="1279"/>
      <c r="DC72" s="1279"/>
    </row>
    <row r="73" spans="2:107" ht="13.5">
      <c r="B73" s="1270"/>
      <c r="G73" s="1286"/>
      <c r="H73" s="1286"/>
      <c r="I73" s="1286"/>
      <c r="J73" s="1286"/>
      <c r="K73" s="1283"/>
      <c r="L73" s="1283"/>
      <c r="M73" s="1283"/>
      <c r="N73" s="1283"/>
      <c r="AM73" s="1284"/>
      <c r="AN73" s="1278" t="s">
        <v>615</v>
      </c>
      <c r="AO73" s="1278"/>
      <c r="AP73" s="1278"/>
      <c r="AQ73" s="1278"/>
      <c r="AR73" s="1278"/>
      <c r="AS73" s="1278"/>
      <c r="AT73" s="1278"/>
      <c r="AU73" s="1278"/>
      <c r="AV73" s="1278"/>
      <c r="AW73" s="1278"/>
      <c r="AX73" s="1278"/>
      <c r="AY73" s="1278"/>
      <c r="AZ73" s="1278"/>
      <c r="BA73" s="1278"/>
      <c r="BB73" s="1278" t="s">
        <v>613</v>
      </c>
      <c r="BC73" s="1278"/>
      <c r="BD73" s="1278"/>
      <c r="BE73" s="1278"/>
      <c r="BF73" s="1278"/>
      <c r="BG73" s="1278"/>
      <c r="BH73" s="1278"/>
      <c r="BI73" s="1278"/>
      <c r="BJ73" s="1278"/>
      <c r="BK73" s="1278"/>
      <c r="BL73" s="1278"/>
      <c r="BM73" s="1278"/>
      <c r="BN73" s="1278"/>
      <c r="BO73" s="1278"/>
      <c r="BP73" s="1277">
        <v>68</v>
      </c>
      <c r="BQ73" s="1277"/>
      <c r="BR73" s="1277"/>
      <c r="BS73" s="1277"/>
      <c r="BT73" s="1277"/>
      <c r="BU73" s="1277"/>
      <c r="BV73" s="1277"/>
      <c r="BW73" s="1277"/>
      <c r="BX73" s="1277">
        <v>62.4</v>
      </c>
      <c r="BY73" s="1277"/>
      <c r="BZ73" s="1277"/>
      <c r="CA73" s="1277"/>
      <c r="CB73" s="1277"/>
      <c r="CC73" s="1277"/>
      <c r="CD73" s="1277"/>
      <c r="CE73" s="1277"/>
      <c r="CF73" s="1277">
        <v>47.4</v>
      </c>
      <c r="CG73" s="1277"/>
      <c r="CH73" s="1277"/>
      <c r="CI73" s="1277"/>
      <c r="CJ73" s="1277"/>
      <c r="CK73" s="1277"/>
      <c r="CL73" s="1277"/>
      <c r="CM73" s="1277"/>
      <c r="CN73" s="1277">
        <v>39</v>
      </c>
      <c r="CO73" s="1277"/>
      <c r="CP73" s="1277"/>
      <c r="CQ73" s="1277"/>
      <c r="CR73" s="1277"/>
      <c r="CS73" s="1277"/>
      <c r="CT73" s="1277"/>
      <c r="CU73" s="1277"/>
      <c r="CV73" s="1277">
        <v>46.6</v>
      </c>
      <c r="CW73" s="1277"/>
      <c r="CX73" s="1277"/>
      <c r="CY73" s="1277"/>
      <c r="CZ73" s="1277"/>
      <c r="DA73" s="1277"/>
      <c r="DB73" s="1277"/>
      <c r="DC73" s="1277"/>
    </row>
    <row r="74" spans="2:107" ht="13.5">
      <c r="B74" s="1270"/>
      <c r="G74" s="1286"/>
      <c r="H74" s="1286"/>
      <c r="I74" s="1286"/>
      <c r="J74" s="1286"/>
      <c r="K74" s="1283"/>
      <c r="L74" s="1283"/>
      <c r="M74" s="1283"/>
      <c r="N74" s="1283"/>
      <c r="AM74" s="1284"/>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5">
      <c r="B75" s="1270"/>
      <c r="G75" s="1286"/>
      <c r="H75" s="1286"/>
      <c r="I75" s="1282"/>
      <c r="J75" s="1282"/>
      <c r="K75" s="1285"/>
      <c r="L75" s="1285"/>
      <c r="M75" s="1285"/>
      <c r="N75" s="1285"/>
      <c r="AM75" s="1284"/>
      <c r="AN75" s="1278"/>
      <c r="AO75" s="1278"/>
      <c r="AP75" s="1278"/>
      <c r="AQ75" s="1278"/>
      <c r="AR75" s="1278"/>
      <c r="AS75" s="1278"/>
      <c r="AT75" s="1278"/>
      <c r="AU75" s="1278"/>
      <c r="AV75" s="1278"/>
      <c r="AW75" s="1278"/>
      <c r="AX75" s="1278"/>
      <c r="AY75" s="1278"/>
      <c r="AZ75" s="1278"/>
      <c r="BA75" s="1278"/>
      <c r="BB75" s="1278" t="s">
        <v>612</v>
      </c>
      <c r="BC75" s="1278"/>
      <c r="BD75" s="1278"/>
      <c r="BE75" s="1278"/>
      <c r="BF75" s="1278"/>
      <c r="BG75" s="1278"/>
      <c r="BH75" s="1278"/>
      <c r="BI75" s="1278"/>
      <c r="BJ75" s="1278"/>
      <c r="BK75" s="1278"/>
      <c r="BL75" s="1278"/>
      <c r="BM75" s="1278"/>
      <c r="BN75" s="1278"/>
      <c r="BO75" s="1278"/>
      <c r="BP75" s="1277">
        <v>13.6</v>
      </c>
      <c r="BQ75" s="1277"/>
      <c r="BR75" s="1277"/>
      <c r="BS75" s="1277"/>
      <c r="BT75" s="1277"/>
      <c r="BU75" s="1277"/>
      <c r="BV75" s="1277"/>
      <c r="BW75" s="1277"/>
      <c r="BX75" s="1277">
        <v>12.9</v>
      </c>
      <c r="BY75" s="1277"/>
      <c r="BZ75" s="1277"/>
      <c r="CA75" s="1277"/>
      <c r="CB75" s="1277"/>
      <c r="CC75" s="1277"/>
      <c r="CD75" s="1277"/>
      <c r="CE75" s="1277"/>
      <c r="CF75" s="1277">
        <v>11.8</v>
      </c>
      <c r="CG75" s="1277"/>
      <c r="CH75" s="1277"/>
      <c r="CI75" s="1277"/>
      <c r="CJ75" s="1277"/>
      <c r="CK75" s="1277"/>
      <c r="CL75" s="1277"/>
      <c r="CM75" s="1277"/>
      <c r="CN75" s="1277">
        <v>11.8</v>
      </c>
      <c r="CO75" s="1277"/>
      <c r="CP75" s="1277"/>
      <c r="CQ75" s="1277"/>
      <c r="CR75" s="1277"/>
      <c r="CS75" s="1277"/>
      <c r="CT75" s="1277"/>
      <c r="CU75" s="1277"/>
      <c r="CV75" s="1277">
        <v>11.1</v>
      </c>
      <c r="CW75" s="1277"/>
      <c r="CX75" s="1277"/>
      <c r="CY75" s="1277"/>
      <c r="CZ75" s="1277"/>
      <c r="DA75" s="1277"/>
      <c r="DB75" s="1277"/>
      <c r="DC75" s="1277"/>
    </row>
    <row r="76" spans="2:107" ht="13.5">
      <c r="B76" s="1270"/>
      <c r="G76" s="1286"/>
      <c r="H76" s="1286"/>
      <c r="I76" s="1282"/>
      <c r="J76" s="1282"/>
      <c r="K76" s="1285"/>
      <c r="L76" s="1285"/>
      <c r="M76" s="1285"/>
      <c r="N76" s="1285"/>
      <c r="AM76" s="1284"/>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5">
      <c r="B77" s="1270"/>
      <c r="G77" s="1282"/>
      <c r="H77" s="1282"/>
      <c r="I77" s="1282"/>
      <c r="J77" s="1282"/>
      <c r="K77" s="1283"/>
      <c r="L77" s="1283"/>
      <c r="M77" s="1283"/>
      <c r="N77" s="1283"/>
      <c r="AN77" s="1279" t="s">
        <v>614</v>
      </c>
      <c r="AO77" s="1279"/>
      <c r="AP77" s="1279"/>
      <c r="AQ77" s="1279"/>
      <c r="AR77" s="1279"/>
      <c r="AS77" s="1279"/>
      <c r="AT77" s="1279"/>
      <c r="AU77" s="1279"/>
      <c r="AV77" s="1279"/>
      <c r="AW77" s="1279"/>
      <c r="AX77" s="1279"/>
      <c r="AY77" s="1279"/>
      <c r="AZ77" s="1279"/>
      <c r="BA77" s="1279"/>
      <c r="BB77" s="1278" t="s">
        <v>613</v>
      </c>
      <c r="BC77" s="1278"/>
      <c r="BD77" s="1278"/>
      <c r="BE77" s="1278"/>
      <c r="BF77" s="1278"/>
      <c r="BG77" s="1278"/>
      <c r="BH77" s="1278"/>
      <c r="BI77" s="1278"/>
      <c r="BJ77" s="1278"/>
      <c r="BK77" s="1278"/>
      <c r="BL77" s="1278"/>
      <c r="BM77" s="1278"/>
      <c r="BN77" s="1278"/>
      <c r="BO77" s="1278"/>
      <c r="BP77" s="1277">
        <v>0.8</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ht="13.5">
      <c r="B78" s="1270"/>
      <c r="G78" s="1282"/>
      <c r="H78" s="1282"/>
      <c r="I78" s="1282"/>
      <c r="J78" s="1282"/>
      <c r="K78" s="1283"/>
      <c r="L78" s="1283"/>
      <c r="M78" s="1283"/>
      <c r="N78" s="1283"/>
      <c r="AN78" s="1279"/>
      <c r="AO78" s="1279"/>
      <c r="AP78" s="1279"/>
      <c r="AQ78" s="1279"/>
      <c r="AR78" s="1279"/>
      <c r="AS78" s="1279"/>
      <c r="AT78" s="1279"/>
      <c r="AU78" s="1279"/>
      <c r="AV78" s="1279"/>
      <c r="AW78" s="1279"/>
      <c r="AX78" s="1279"/>
      <c r="AY78" s="1279"/>
      <c r="AZ78" s="1279"/>
      <c r="BA78" s="1279"/>
      <c r="BB78" s="1278"/>
      <c r="BC78" s="1278"/>
      <c r="BD78" s="1278"/>
      <c r="BE78" s="1278"/>
      <c r="BF78" s="1278"/>
      <c r="BG78" s="1278"/>
      <c r="BH78" s="1278"/>
      <c r="BI78" s="1278"/>
      <c r="BJ78" s="1278"/>
      <c r="BK78" s="1278"/>
      <c r="BL78" s="1278"/>
      <c r="BM78" s="1278"/>
      <c r="BN78" s="1278"/>
      <c r="BO78" s="1278"/>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5">
      <c r="B79" s="1270"/>
      <c r="G79" s="1282"/>
      <c r="H79" s="1282"/>
      <c r="I79" s="1281"/>
      <c r="J79" s="1281"/>
      <c r="K79" s="1280"/>
      <c r="L79" s="1280"/>
      <c r="M79" s="1280"/>
      <c r="N79" s="1280"/>
      <c r="AN79" s="1279"/>
      <c r="AO79" s="1279"/>
      <c r="AP79" s="1279"/>
      <c r="AQ79" s="1279"/>
      <c r="AR79" s="1279"/>
      <c r="AS79" s="1279"/>
      <c r="AT79" s="1279"/>
      <c r="AU79" s="1279"/>
      <c r="AV79" s="1279"/>
      <c r="AW79" s="1279"/>
      <c r="AX79" s="1279"/>
      <c r="AY79" s="1279"/>
      <c r="AZ79" s="1279"/>
      <c r="BA79" s="1279"/>
      <c r="BB79" s="1278" t="s">
        <v>612</v>
      </c>
      <c r="BC79" s="1278"/>
      <c r="BD79" s="1278"/>
      <c r="BE79" s="1278"/>
      <c r="BF79" s="1278"/>
      <c r="BG79" s="1278"/>
      <c r="BH79" s="1278"/>
      <c r="BI79" s="1278"/>
      <c r="BJ79" s="1278"/>
      <c r="BK79" s="1278"/>
      <c r="BL79" s="1278"/>
      <c r="BM79" s="1278"/>
      <c r="BN79" s="1278"/>
      <c r="BO79" s="1278"/>
      <c r="BP79" s="1277">
        <v>8.1</v>
      </c>
      <c r="BQ79" s="1277"/>
      <c r="BR79" s="1277"/>
      <c r="BS79" s="1277"/>
      <c r="BT79" s="1277"/>
      <c r="BU79" s="1277"/>
      <c r="BV79" s="1277"/>
      <c r="BW79" s="1277"/>
      <c r="BX79" s="1277">
        <v>7.3</v>
      </c>
      <c r="BY79" s="1277"/>
      <c r="BZ79" s="1277"/>
      <c r="CA79" s="1277"/>
      <c r="CB79" s="1277"/>
      <c r="CC79" s="1277"/>
      <c r="CD79" s="1277"/>
      <c r="CE79" s="1277"/>
      <c r="CF79" s="1277">
        <v>7.2</v>
      </c>
      <c r="CG79" s="1277"/>
      <c r="CH79" s="1277"/>
      <c r="CI79" s="1277"/>
      <c r="CJ79" s="1277"/>
      <c r="CK79" s="1277"/>
      <c r="CL79" s="1277"/>
      <c r="CM79" s="1277"/>
      <c r="CN79" s="1277">
        <v>7.2</v>
      </c>
      <c r="CO79" s="1277"/>
      <c r="CP79" s="1277"/>
      <c r="CQ79" s="1277"/>
      <c r="CR79" s="1277"/>
      <c r="CS79" s="1277"/>
      <c r="CT79" s="1277"/>
      <c r="CU79" s="1277"/>
      <c r="CV79" s="1277">
        <v>7.7</v>
      </c>
      <c r="CW79" s="1277"/>
      <c r="CX79" s="1277"/>
      <c r="CY79" s="1277"/>
      <c r="CZ79" s="1277"/>
      <c r="DA79" s="1277"/>
      <c r="DB79" s="1277"/>
      <c r="DC79" s="1277"/>
    </row>
    <row r="80" spans="2:107" ht="13.5">
      <c r="B80" s="1270"/>
      <c r="G80" s="1282"/>
      <c r="H80" s="1282"/>
      <c r="I80" s="1281"/>
      <c r="J80" s="1281"/>
      <c r="K80" s="1280"/>
      <c r="L80" s="1280"/>
      <c r="M80" s="1280"/>
      <c r="N80" s="1280"/>
      <c r="AN80" s="1279"/>
      <c r="AO80" s="1279"/>
      <c r="AP80" s="1279"/>
      <c r="AQ80" s="1279"/>
      <c r="AR80" s="1279"/>
      <c r="AS80" s="1279"/>
      <c r="AT80" s="1279"/>
      <c r="AU80" s="1279"/>
      <c r="AV80" s="1279"/>
      <c r="AW80" s="1279"/>
      <c r="AX80" s="1279"/>
      <c r="AY80" s="1279"/>
      <c r="AZ80" s="1279"/>
      <c r="BA80" s="1279"/>
      <c r="BB80" s="1278"/>
      <c r="BC80" s="1278"/>
      <c r="BD80" s="1278"/>
      <c r="BE80" s="1278"/>
      <c r="BF80" s="1278"/>
      <c r="BG80" s="1278"/>
      <c r="BH80" s="1278"/>
      <c r="BI80" s="1278"/>
      <c r="BJ80" s="1278"/>
      <c r="BK80" s="1278"/>
      <c r="BL80" s="1278"/>
      <c r="BM80" s="1278"/>
      <c r="BN80" s="1278"/>
      <c r="BO80" s="1278"/>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5">
      <c r="B81" s="1270"/>
    </row>
    <row r="82" spans="2:109" ht="17.25">
      <c r="B82" s="1270"/>
      <c r="K82" s="1276"/>
      <c r="L82" s="1276"/>
      <c r="M82" s="1276"/>
      <c r="N82" s="1276"/>
      <c r="AQ82" s="1276"/>
      <c r="AR82" s="1276"/>
      <c r="AS82" s="1276"/>
      <c r="AT82" s="1276"/>
      <c r="BC82" s="1276"/>
      <c r="BD82" s="1276"/>
      <c r="BE82" s="1276"/>
      <c r="BF82" s="1276"/>
      <c r="BO82" s="1276"/>
      <c r="BP82" s="1276"/>
      <c r="BQ82" s="1276"/>
      <c r="BR82" s="1276"/>
      <c r="CA82" s="1276"/>
      <c r="CB82" s="1276"/>
      <c r="CC82" s="1276"/>
      <c r="CD82" s="1276"/>
      <c r="CM82" s="1276"/>
      <c r="CN82" s="1276"/>
      <c r="CO82" s="1276"/>
      <c r="CP82" s="1276"/>
      <c r="CY82" s="1276"/>
      <c r="CZ82" s="1276"/>
      <c r="DA82" s="1276"/>
      <c r="DB82" s="1276"/>
      <c r="DC82" s="1276"/>
    </row>
    <row r="83" spans="2:109" ht="13.5">
      <c r="B83" s="1275"/>
      <c r="C83" s="1274"/>
      <c r="D83" s="1274"/>
      <c r="E83" s="1274"/>
      <c r="F83" s="1274"/>
      <c r="G83" s="1274"/>
      <c r="H83" s="1274"/>
      <c r="I83" s="1274"/>
      <c r="J83" s="1274"/>
      <c r="K83" s="1274"/>
      <c r="L83" s="1274"/>
      <c r="M83" s="1274"/>
      <c r="N83" s="1274"/>
      <c r="O83" s="1274"/>
      <c r="P83" s="1274"/>
      <c r="Q83" s="1274"/>
      <c r="R83" s="1274"/>
      <c r="S83" s="1274"/>
      <c r="T83" s="1274"/>
      <c r="U83" s="1274"/>
      <c r="V83" s="1274"/>
      <c r="W83" s="1274"/>
      <c r="X83" s="1274"/>
      <c r="Y83" s="1274"/>
      <c r="Z83" s="1274"/>
      <c r="AA83" s="1274"/>
      <c r="AB83" s="1274"/>
      <c r="AC83" s="1274"/>
      <c r="AD83" s="1274"/>
      <c r="AE83" s="1274"/>
      <c r="AF83" s="1274"/>
      <c r="AG83" s="1274"/>
      <c r="AH83" s="1274"/>
      <c r="AI83" s="1274"/>
      <c r="AJ83" s="1274"/>
      <c r="AK83" s="1274"/>
      <c r="AL83" s="1274"/>
      <c r="AM83" s="1274"/>
      <c r="AN83" s="1274"/>
      <c r="AO83" s="1274"/>
      <c r="AP83" s="1274"/>
      <c r="AQ83" s="1274"/>
      <c r="AR83" s="1274"/>
      <c r="AS83" s="1274"/>
      <c r="AT83" s="1274"/>
      <c r="AU83" s="1274"/>
      <c r="AV83" s="1274"/>
      <c r="AW83" s="1274"/>
      <c r="AX83" s="1274"/>
      <c r="AY83" s="1274"/>
      <c r="AZ83" s="1274"/>
      <c r="BA83" s="1274"/>
      <c r="BB83" s="1274"/>
      <c r="BC83" s="1274"/>
      <c r="BD83" s="1274"/>
      <c r="BE83" s="1274"/>
      <c r="BF83" s="1274"/>
      <c r="BG83" s="1274"/>
      <c r="BH83" s="1274"/>
      <c r="BI83" s="1274"/>
      <c r="BJ83" s="1274"/>
      <c r="BK83" s="1274"/>
      <c r="BL83" s="1274"/>
      <c r="BM83" s="1274"/>
      <c r="BN83" s="1274"/>
      <c r="BO83" s="1274"/>
      <c r="BP83" s="1274"/>
      <c r="BQ83" s="1274"/>
      <c r="BR83" s="1274"/>
      <c r="BS83" s="1274"/>
      <c r="BT83" s="1274"/>
      <c r="BU83" s="1274"/>
      <c r="BV83" s="1274"/>
      <c r="BW83" s="1274"/>
      <c r="BX83" s="1274"/>
      <c r="BY83" s="1274"/>
      <c r="BZ83" s="1274"/>
      <c r="CA83" s="1274"/>
      <c r="CB83" s="1274"/>
      <c r="CC83" s="1274"/>
      <c r="CD83" s="1274"/>
      <c r="CE83" s="1274"/>
      <c r="CF83" s="1274"/>
      <c r="CG83" s="1274"/>
      <c r="CH83" s="1274"/>
      <c r="CI83" s="1274"/>
      <c r="CJ83" s="1274"/>
      <c r="CK83" s="1274"/>
      <c r="CL83" s="1274"/>
      <c r="CM83" s="1274"/>
      <c r="CN83" s="1274"/>
      <c r="CO83" s="1274"/>
      <c r="CP83" s="1274"/>
      <c r="CQ83" s="1274"/>
      <c r="CR83" s="1274"/>
      <c r="CS83" s="1274"/>
      <c r="CT83" s="1274"/>
      <c r="CU83" s="1274"/>
      <c r="CV83" s="1274"/>
      <c r="CW83" s="1274"/>
      <c r="CX83" s="1274"/>
      <c r="CY83" s="1274"/>
      <c r="CZ83" s="1274"/>
      <c r="DA83" s="1274"/>
      <c r="DB83" s="1274"/>
      <c r="DC83" s="1274"/>
      <c r="DD83" s="1273"/>
    </row>
    <row r="84" spans="2:109" ht="13.5">
      <c r="DD84" s="1269"/>
      <c r="DE84" s="1269"/>
    </row>
    <row r="85" spans="2:109" ht="13.5">
      <c r="DD85" s="1269"/>
      <c r="DE85" s="1269"/>
    </row>
    <row r="86" spans="2:109" ht="13.5" hidden="1">
      <c r="DD86" s="1269"/>
      <c r="DE86" s="1269"/>
    </row>
    <row r="87" spans="2:109" ht="13.5" hidden="1">
      <c r="K87" s="1272"/>
      <c r="AQ87" s="1272"/>
      <c r="BC87" s="1272"/>
      <c r="BO87" s="1272"/>
      <c r="CA87" s="1272"/>
      <c r="CM87" s="1272"/>
      <c r="CY87" s="1272"/>
      <c r="DD87" s="1269"/>
      <c r="DE87" s="1269"/>
    </row>
    <row r="88" spans="2:109" ht="13.5" hidden="1">
      <c r="DD88" s="1269"/>
      <c r="DE88" s="1269"/>
    </row>
    <row r="89" spans="2:109" ht="13.5" hidden="1">
      <c r="DD89" s="1269"/>
      <c r="DE89" s="1269"/>
    </row>
    <row r="90" spans="2:109" ht="13.5" hidden="1">
      <c r="DD90" s="1269"/>
      <c r="DE90" s="1269"/>
    </row>
    <row r="91" spans="2:109" ht="13.5" hidden="1">
      <c r="DD91" s="1269"/>
      <c r="DE91" s="1269"/>
    </row>
    <row r="92" spans="2:109" ht="13.5" hidden="1" customHeight="1">
      <c r="DD92" s="1269"/>
      <c r="DE92" s="1269"/>
    </row>
    <row r="93" spans="2:109" ht="13.5" hidden="1" customHeight="1">
      <c r="DD93" s="1269"/>
      <c r="DE93" s="1269"/>
    </row>
    <row r="94" spans="2:109" ht="13.5" hidden="1" customHeight="1">
      <c r="DD94" s="1269"/>
      <c r="DE94" s="1269"/>
    </row>
    <row r="95" spans="2:109" ht="13.5" hidden="1" customHeight="1">
      <c r="DD95" s="1269"/>
      <c r="DE95" s="1269"/>
    </row>
    <row r="96" spans="2:109" ht="13.5" hidden="1" customHeight="1">
      <c r="DD96" s="1269"/>
      <c r="DE96" s="1269"/>
    </row>
    <row r="97" s="1269" customFormat="1" ht="13.5" hidden="1" customHeight="1"/>
    <row r="98" s="1269" customFormat="1" ht="13.5" hidden="1" customHeight="1"/>
    <row r="99" s="1269" customFormat="1" ht="13.5" hidden="1" customHeight="1"/>
    <row r="100" s="1269" customFormat="1" ht="13.5" hidden="1" customHeight="1"/>
    <row r="101" s="1269" customFormat="1" ht="13.5" hidden="1" customHeight="1"/>
    <row r="102" s="1269" customFormat="1" ht="13.5" hidden="1" customHeight="1"/>
    <row r="103" s="1269" customFormat="1" ht="13.5" hidden="1" customHeight="1"/>
    <row r="104" s="1269" customFormat="1" ht="13.5" hidden="1" customHeight="1"/>
    <row r="105" s="1269" customFormat="1" ht="13.5" hidden="1" customHeight="1"/>
    <row r="106" s="1269" customFormat="1" ht="13.5" hidden="1" customHeight="1"/>
    <row r="107" s="1269" customFormat="1" ht="13.5" hidden="1" customHeight="1"/>
    <row r="108" s="1269" customFormat="1" ht="13.5" hidden="1" customHeight="1"/>
    <row r="109" s="1269" customFormat="1" ht="13.5" hidden="1" customHeight="1"/>
    <row r="110" s="1269" customFormat="1" ht="13.5" hidden="1" customHeight="1"/>
    <row r="111" s="1269" customFormat="1" ht="13.5" hidden="1" customHeight="1"/>
    <row r="112" s="1269" customFormat="1" ht="13.5" hidden="1" customHeight="1"/>
    <row r="113" s="1269" customFormat="1" ht="13.5" hidden="1" customHeight="1"/>
    <row r="114" s="1269" customFormat="1" ht="13.5" hidden="1" customHeight="1"/>
    <row r="115" s="1269" customFormat="1" ht="13.5" hidden="1" customHeight="1"/>
    <row r="116" s="1269" customFormat="1" ht="13.5" hidden="1" customHeight="1"/>
    <row r="117" s="1269" customFormat="1" ht="13.5" hidden="1" customHeight="1"/>
    <row r="118" s="1269" customFormat="1" ht="13.5" hidden="1" customHeight="1"/>
    <row r="119" s="1269" customFormat="1" ht="13.5" hidden="1" customHeight="1"/>
    <row r="120" s="1269" customFormat="1" ht="13.5" hidden="1" customHeight="1"/>
    <row r="121" s="1269" customFormat="1" ht="13.5" hidden="1" customHeight="1"/>
    <row r="122" s="1269" customFormat="1" ht="13.5" hidden="1" customHeight="1"/>
    <row r="123" s="1269" customFormat="1" ht="13.5" hidden="1" customHeight="1"/>
    <row r="124" s="1269" customFormat="1" ht="13.5" hidden="1" customHeight="1"/>
    <row r="125" s="1269" customFormat="1" ht="13.5" hidden="1" customHeight="1"/>
    <row r="126" s="1269" customFormat="1" ht="13.5" hidden="1" customHeight="1"/>
    <row r="127" s="1269" customFormat="1" ht="13.5" hidden="1" customHeight="1"/>
    <row r="128" s="1269" customFormat="1" ht="13.5" hidden="1" customHeight="1"/>
    <row r="129" s="1269" customFormat="1" ht="13.5" hidden="1" customHeight="1"/>
    <row r="130" s="1269" customFormat="1" ht="13.5" hidden="1" customHeight="1"/>
    <row r="131" s="1269" customFormat="1" ht="13.5" hidden="1" customHeight="1"/>
    <row r="132" s="1269" customFormat="1" ht="13.5" hidden="1" customHeight="1"/>
    <row r="133" s="1269" customFormat="1" ht="13.5" hidden="1" customHeight="1"/>
    <row r="134" s="1269" customFormat="1" ht="13.5" hidden="1" customHeight="1"/>
    <row r="135" s="1269" customFormat="1" ht="13.5" hidden="1" customHeight="1"/>
    <row r="136" s="1269" customFormat="1" ht="13.5" hidden="1" customHeight="1"/>
    <row r="137" s="1269" customFormat="1" ht="13.5" hidden="1" customHeight="1"/>
    <row r="138" s="1269" customFormat="1" ht="13.5" hidden="1" customHeight="1"/>
    <row r="139" s="1269" customFormat="1" ht="13.5" hidden="1" customHeight="1"/>
    <row r="140" s="1269" customFormat="1" ht="13.5" hidden="1" customHeight="1"/>
    <row r="141" s="1269" customFormat="1" ht="13.5" hidden="1" customHeight="1"/>
    <row r="142" s="1269" customFormat="1" ht="13.5" hidden="1" customHeight="1"/>
    <row r="143" s="1269" customFormat="1" ht="13.5" hidden="1" customHeight="1"/>
    <row r="144" s="1269" customFormat="1" ht="13.5" hidden="1" customHeight="1"/>
    <row r="145" s="1269" customFormat="1" ht="13.5" hidden="1" customHeight="1"/>
    <row r="146" s="1269" customFormat="1" ht="13.5" hidden="1" customHeight="1"/>
    <row r="147" s="1269" customFormat="1" ht="13.5" hidden="1" customHeight="1"/>
    <row r="148" s="1269" customFormat="1" ht="13.5" hidden="1" customHeight="1"/>
    <row r="149" s="1269" customFormat="1" ht="13.5" hidden="1" customHeight="1"/>
    <row r="150" s="1269" customFormat="1" ht="13.5" hidden="1" customHeight="1"/>
    <row r="151" s="1269" customFormat="1" ht="13.5" hidden="1" customHeight="1"/>
    <row r="152" s="1269" customFormat="1" ht="13.5" hidden="1" customHeight="1"/>
    <row r="153" s="1269" customFormat="1" ht="13.5" hidden="1" customHeight="1"/>
    <row r="154" s="1269" customFormat="1" ht="13.5" hidden="1" customHeight="1"/>
    <row r="155" s="1269" customFormat="1" ht="13.5" hidden="1" customHeight="1"/>
    <row r="156" s="1269" customFormat="1" ht="13.5" hidden="1" customHeight="1"/>
    <row r="157" s="1269" customFormat="1" ht="13.5" hidden="1" customHeight="1"/>
    <row r="158" s="1269" customFormat="1" ht="13.5" hidden="1" customHeight="1"/>
    <row r="159" s="1269" customFormat="1" ht="13.5" hidden="1" customHeight="1"/>
    <row r="160" s="1269" customFormat="1" ht="13.5" hidden="1" customHeight="1"/>
  </sheetData>
  <sheetProtection algorithmName="SHA-512" hashValue="vbOCHCSw30hHHyLWu9w12gNWS4fpWCMVtacRGtmypn+HvfgEk7xFxRpwRlpPaxekjFJIwBXtlXA52y8XrwrH1A==" saltValue="j3TTBEaUKoSp7vtYKYju0g==" spinCount="100000" sheet="1" objects="1" scenarios="1" formatCells="0"/>
  <dataConsolidate/>
  <mergeCells count="112">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 ref="M55:M56"/>
    <mergeCell ref="N55:N56"/>
    <mergeCell ref="AN55:BA58"/>
    <mergeCell ref="BB55:BO56"/>
    <mergeCell ref="BP55:BW56"/>
    <mergeCell ref="BP57:BW58"/>
    <mergeCell ref="M57:M58"/>
    <mergeCell ref="N57:N58"/>
    <mergeCell ref="BB57:BO58"/>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O100" zoomScale="80" zoomScaleNormal="8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510</v>
      </c>
    </row>
  </sheetData>
  <sheetProtection algorithmName="SHA-512" hashValue="whSBOz/ZYBT3nBrZRgPooBGsELMJuChb0Qq8uWfXb4QspGruHuyjOYkblmlpqk4SjI114TsLALKeEoF/dmeYWQ==" saltValue="Fh8DeQOsFGF8UYq5hp0E6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3" zoomScale="80" zoomScaleNormal="8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510</v>
      </c>
    </row>
  </sheetData>
  <sheetProtection algorithmName="SHA-512" hashValue="c/X7BFkty5yqk60E+i+nN2DL/mCVuB2o4P43/ckwWcLMpY09KDxPcLKA2ujHo/0o93xHYGhl83Rjbv/NyXwJ/Q==" saltValue="OVV4QTWUnxNw/kNyG76wE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561</v>
      </c>
      <c r="G2" s="157"/>
      <c r="H2" s="158"/>
    </row>
    <row r="3" spans="1:8">
      <c r="A3" s="154" t="s">
        <v>554</v>
      </c>
      <c r="B3" s="159"/>
      <c r="C3" s="160"/>
      <c r="D3" s="161">
        <v>61503</v>
      </c>
      <c r="E3" s="162"/>
      <c r="F3" s="163">
        <v>128611</v>
      </c>
      <c r="G3" s="164"/>
      <c r="H3" s="165"/>
    </row>
    <row r="4" spans="1:8">
      <c r="A4" s="166"/>
      <c r="B4" s="167"/>
      <c r="C4" s="168"/>
      <c r="D4" s="169">
        <v>32682</v>
      </c>
      <c r="E4" s="170"/>
      <c r="F4" s="171">
        <v>61552</v>
      </c>
      <c r="G4" s="172"/>
      <c r="H4" s="173"/>
    </row>
    <row r="5" spans="1:8">
      <c r="A5" s="154" t="s">
        <v>556</v>
      </c>
      <c r="B5" s="159"/>
      <c r="C5" s="160"/>
      <c r="D5" s="161">
        <v>45349</v>
      </c>
      <c r="E5" s="162"/>
      <c r="F5" s="163">
        <v>138651</v>
      </c>
      <c r="G5" s="164"/>
      <c r="H5" s="165"/>
    </row>
    <row r="6" spans="1:8">
      <c r="A6" s="166"/>
      <c r="B6" s="167"/>
      <c r="C6" s="168"/>
      <c r="D6" s="169">
        <v>31243</v>
      </c>
      <c r="E6" s="170"/>
      <c r="F6" s="171">
        <v>71211</v>
      </c>
      <c r="G6" s="172"/>
      <c r="H6" s="173"/>
    </row>
    <row r="7" spans="1:8">
      <c r="A7" s="154" t="s">
        <v>557</v>
      </c>
      <c r="B7" s="159"/>
      <c r="C7" s="160"/>
      <c r="D7" s="161">
        <v>41354</v>
      </c>
      <c r="E7" s="162"/>
      <c r="F7" s="163">
        <v>122882</v>
      </c>
      <c r="G7" s="164"/>
      <c r="H7" s="165"/>
    </row>
    <row r="8" spans="1:8">
      <c r="A8" s="166"/>
      <c r="B8" s="167"/>
      <c r="C8" s="168"/>
      <c r="D8" s="169">
        <v>27102</v>
      </c>
      <c r="E8" s="170"/>
      <c r="F8" s="171">
        <v>65785</v>
      </c>
      <c r="G8" s="172"/>
      <c r="H8" s="173"/>
    </row>
    <row r="9" spans="1:8">
      <c r="A9" s="154" t="s">
        <v>558</v>
      </c>
      <c r="B9" s="159"/>
      <c r="C9" s="160"/>
      <c r="D9" s="161">
        <v>46388</v>
      </c>
      <c r="E9" s="162"/>
      <c r="F9" s="163">
        <v>114790</v>
      </c>
      <c r="G9" s="164"/>
      <c r="H9" s="165"/>
    </row>
    <row r="10" spans="1:8">
      <c r="A10" s="166"/>
      <c r="B10" s="167"/>
      <c r="C10" s="168"/>
      <c r="D10" s="169">
        <v>25934</v>
      </c>
      <c r="E10" s="170"/>
      <c r="F10" s="171">
        <v>55601</v>
      </c>
      <c r="G10" s="172"/>
      <c r="H10" s="173"/>
    </row>
    <row r="11" spans="1:8">
      <c r="A11" s="154" t="s">
        <v>559</v>
      </c>
      <c r="B11" s="159"/>
      <c r="C11" s="160"/>
      <c r="D11" s="161">
        <v>78141</v>
      </c>
      <c r="E11" s="162"/>
      <c r="F11" s="163">
        <v>126262</v>
      </c>
      <c r="G11" s="164"/>
      <c r="H11" s="165"/>
    </row>
    <row r="12" spans="1:8">
      <c r="A12" s="166"/>
      <c r="B12" s="167"/>
      <c r="C12" s="174"/>
      <c r="D12" s="169">
        <v>52794</v>
      </c>
      <c r="E12" s="170"/>
      <c r="F12" s="171">
        <v>56769</v>
      </c>
      <c r="G12" s="172"/>
      <c r="H12" s="173"/>
    </row>
    <row r="13" spans="1:8">
      <c r="A13" s="154"/>
      <c r="B13" s="159"/>
      <c r="C13" s="175"/>
      <c r="D13" s="176">
        <v>54547</v>
      </c>
      <c r="E13" s="177"/>
      <c r="F13" s="178">
        <v>126239</v>
      </c>
      <c r="G13" s="179"/>
      <c r="H13" s="165"/>
    </row>
    <row r="14" spans="1:8">
      <c r="A14" s="166"/>
      <c r="B14" s="167"/>
      <c r="C14" s="168"/>
      <c r="D14" s="169">
        <v>33951</v>
      </c>
      <c r="E14" s="170"/>
      <c r="F14" s="171">
        <v>62184</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11.27</v>
      </c>
      <c r="C19" s="180">
        <f>ROUND(VALUE(SUBSTITUTE(実質収支比率等に係る経年分析!G$48,"▲","-")),2)</f>
        <v>8.07</v>
      </c>
      <c r="D19" s="180">
        <f>ROUND(VALUE(SUBSTITUTE(実質収支比率等に係る経年分析!H$48,"▲","-")),2)</f>
        <v>7.66</v>
      </c>
      <c r="E19" s="180">
        <f>ROUND(VALUE(SUBSTITUTE(実質収支比率等に係る経年分析!I$48,"▲","-")),2)</f>
        <v>8.4600000000000009</v>
      </c>
      <c r="F19" s="180">
        <f>ROUND(VALUE(SUBSTITUTE(実質収支比率等に係る経年分析!J$48,"▲","-")),2)</f>
        <v>7.88</v>
      </c>
    </row>
    <row r="20" spans="1:11">
      <c r="A20" s="180" t="s">
        <v>55</v>
      </c>
      <c r="B20" s="180">
        <f>ROUND(VALUE(SUBSTITUTE(実質収支比率等に係る経年分析!F$47,"▲","-")),2)</f>
        <v>14.32</v>
      </c>
      <c r="C20" s="180">
        <f>ROUND(VALUE(SUBSTITUTE(実質収支比率等に係る経年分析!G$47,"▲","-")),2)</f>
        <v>11.23</v>
      </c>
      <c r="D20" s="180">
        <f>ROUND(VALUE(SUBSTITUTE(実質収支比率等に係る経年分析!H$47,"▲","-")),2)</f>
        <v>11.68</v>
      </c>
      <c r="E20" s="180">
        <f>ROUND(VALUE(SUBSTITUTE(実質収支比率等に係る経年分析!I$47,"▲","-")),2)</f>
        <v>12.17</v>
      </c>
      <c r="F20" s="180">
        <f>ROUND(VALUE(SUBSTITUTE(実質収支比率等に係る経年分析!J$47,"▲","-")),2)</f>
        <v>10.69</v>
      </c>
    </row>
    <row r="21" spans="1:11">
      <c r="A21" s="180" t="s">
        <v>56</v>
      </c>
      <c r="B21" s="180">
        <f>IF(ISNUMBER(VALUE(SUBSTITUTE(実質収支比率等に係る経年分析!F$49,"▲","-"))),ROUND(VALUE(SUBSTITUTE(実質収支比率等に係る経年分析!F$49,"▲","-")),2),NA())</f>
        <v>4.55</v>
      </c>
      <c r="C21" s="180">
        <f>IF(ISNUMBER(VALUE(SUBSTITUTE(実質収支比率等に係る経年分析!G$49,"▲","-"))),ROUND(VALUE(SUBSTITUTE(実質収支比率等に係る経年分析!G$49,"▲","-")),2),NA())</f>
        <v>-6.44</v>
      </c>
      <c r="D21" s="180">
        <f>IF(ISNUMBER(VALUE(SUBSTITUTE(実質収支比率等に係る経年分析!H$49,"▲","-"))),ROUND(VALUE(SUBSTITUTE(実質収支比率等に係る経年分析!H$49,"▲","-")),2),NA())</f>
        <v>-0.11</v>
      </c>
      <c r="E21" s="180">
        <f>IF(ISNUMBER(VALUE(SUBSTITUTE(実質収支比率等に係る経年分析!I$49,"▲","-"))),ROUND(VALUE(SUBSTITUTE(実質収支比率等に係る経年分析!I$49,"▲","-")),2),NA())</f>
        <v>1.0900000000000001</v>
      </c>
      <c r="F21" s="180">
        <f>IF(ISNUMBER(VALUE(SUBSTITUTE(実質収支比率等に係る経年分析!J$49,"▲","-"))),ROUND(VALUE(SUBSTITUTE(実質収支比率等に係る経年分析!J$49,"▲","-")),2),NA())</f>
        <v>-1.98</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5.93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4.84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公共下水道事業特別会計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0.09</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v>
      </c>
    </row>
    <row r="30" spans="1:11">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0.14000000000000001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0.15</v>
      </c>
    </row>
    <row r="31" spans="1:11">
      <c r="A31" s="181" t="str">
        <f>IF(連結実質赤字比率に係る赤字・黒字の構成分析!C$39="",NA(),連結実質赤字比率に係る赤字・黒字の構成分析!C$39)</f>
        <v>国民健康保険特別会計（直診勘定）</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0.75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0.75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0.73</v>
      </c>
    </row>
    <row r="32" spans="1:11">
      <c r="A32" s="181" t="str">
        <f>IF(連結実質赤字比率に係る赤字・黒字の構成分析!C$38="",NA(),連結実質赤字比率に係る赤字・黒字の構成分析!C$38)</f>
        <v>介護サービス事業特別会計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2.58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2.36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1.99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1.58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1.25</v>
      </c>
    </row>
    <row r="33" spans="1:16">
      <c r="A33" s="181" t="str">
        <f>IF(連結実質赤字比率に係る赤字・黒字の構成分析!C$37="",NA(),連結実質赤字比率に係る赤字・黒字の構成分析!C$37)</f>
        <v>国民健康保険特別会計（事業勘定）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2.84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3.37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4.7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2.41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1.54</v>
      </c>
    </row>
    <row r="34" spans="1:16">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1.34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2.42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3.38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3.63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2.48</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11.26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8.07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7.65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8.4499999999999993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7.88</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15.03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14.19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11.42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10.69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11.72</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387</v>
      </c>
      <c r="E42" s="182"/>
      <c r="F42" s="182"/>
      <c r="G42" s="182">
        <f>'実質公債費比率（分子）の構造'!L$52</f>
        <v>397</v>
      </c>
      <c r="H42" s="182"/>
      <c r="I42" s="182"/>
      <c r="J42" s="182">
        <f>'実質公債費比率（分子）の構造'!M$52</f>
        <v>407</v>
      </c>
      <c r="K42" s="182"/>
      <c r="L42" s="182"/>
      <c r="M42" s="182">
        <f>'実質公債費比率（分子）の構造'!N$52</f>
        <v>413</v>
      </c>
      <c r="N42" s="182"/>
      <c r="O42" s="182"/>
      <c r="P42" s="182">
        <f>'実質公債費比率（分子）の構造'!O$52</f>
        <v>412</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f>'実質公債費比率（分子）の構造'!K$49</f>
        <v>55</v>
      </c>
      <c r="C45" s="182"/>
      <c r="D45" s="182"/>
      <c r="E45" s="182">
        <f>'実質公債費比率（分子）の構造'!L$49</f>
        <v>49</v>
      </c>
      <c r="F45" s="182"/>
      <c r="G45" s="182"/>
      <c r="H45" s="182">
        <f>'実質公債費比率（分子）の構造'!M$49</f>
        <v>49</v>
      </c>
      <c r="I45" s="182"/>
      <c r="J45" s="182"/>
      <c r="K45" s="182">
        <f>'実質公債費比率（分子）の構造'!N$49</f>
        <v>49</v>
      </c>
      <c r="L45" s="182"/>
      <c r="M45" s="182"/>
      <c r="N45" s="182">
        <f>'実質公債費比率（分子）の構造'!O$49</f>
        <v>51</v>
      </c>
      <c r="O45" s="182"/>
      <c r="P45" s="182"/>
    </row>
    <row r="46" spans="1:16">
      <c r="A46" s="182" t="s">
        <v>67</v>
      </c>
      <c r="B46" s="182">
        <f>'実質公債費比率（分子）の構造'!K$48</f>
        <v>296</v>
      </c>
      <c r="C46" s="182"/>
      <c r="D46" s="182"/>
      <c r="E46" s="182">
        <f>'実質公債費比率（分子）の構造'!L$48</f>
        <v>324</v>
      </c>
      <c r="F46" s="182"/>
      <c r="G46" s="182"/>
      <c r="H46" s="182">
        <f>'実質公債費比率（分子）の構造'!M$48</f>
        <v>268</v>
      </c>
      <c r="I46" s="182"/>
      <c r="J46" s="182"/>
      <c r="K46" s="182">
        <f>'実質公債費比率（分子）の構造'!N$48</f>
        <v>285</v>
      </c>
      <c r="L46" s="182"/>
      <c r="M46" s="182"/>
      <c r="N46" s="182">
        <f>'実質公債費比率（分子）の構造'!O$48</f>
        <v>276</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328</v>
      </c>
      <c r="C49" s="182"/>
      <c r="D49" s="182"/>
      <c r="E49" s="182">
        <f>'実質公債費比率（分子）の構造'!L$45</f>
        <v>344</v>
      </c>
      <c r="F49" s="182"/>
      <c r="G49" s="182"/>
      <c r="H49" s="182">
        <f>'実質公債費比率（分子）の構造'!M$45</f>
        <v>346</v>
      </c>
      <c r="I49" s="182"/>
      <c r="J49" s="182"/>
      <c r="K49" s="182">
        <f>'実質公債費比率（分子）の構造'!N$45</f>
        <v>357</v>
      </c>
      <c r="L49" s="182"/>
      <c r="M49" s="182"/>
      <c r="N49" s="182">
        <f>'実質公債費比率（分子）の構造'!O$45</f>
        <v>345</v>
      </c>
      <c r="O49" s="182"/>
      <c r="P49" s="182"/>
    </row>
    <row r="50" spans="1:16">
      <c r="A50" s="182" t="s">
        <v>71</v>
      </c>
      <c r="B50" s="182" t="e">
        <f>NA()</f>
        <v>#N/A</v>
      </c>
      <c r="C50" s="182">
        <f>IF(ISNUMBER('実質公債費比率（分子）の構造'!K$53),'実質公債費比率（分子）の構造'!K$53,NA())</f>
        <v>292</v>
      </c>
      <c r="D50" s="182" t="e">
        <f>NA()</f>
        <v>#N/A</v>
      </c>
      <c r="E50" s="182" t="e">
        <f>NA()</f>
        <v>#N/A</v>
      </c>
      <c r="F50" s="182">
        <f>IF(ISNUMBER('実質公債費比率（分子）の構造'!L$53),'実質公債費比率（分子）の構造'!L$53,NA())</f>
        <v>320</v>
      </c>
      <c r="G50" s="182" t="e">
        <f>NA()</f>
        <v>#N/A</v>
      </c>
      <c r="H50" s="182" t="e">
        <f>NA()</f>
        <v>#N/A</v>
      </c>
      <c r="I50" s="182">
        <f>IF(ISNUMBER('実質公債費比率（分子）の構造'!M$53),'実質公債費比率（分子）の構造'!M$53,NA())</f>
        <v>256</v>
      </c>
      <c r="J50" s="182" t="e">
        <f>NA()</f>
        <v>#N/A</v>
      </c>
      <c r="K50" s="182" t="e">
        <f>NA()</f>
        <v>#N/A</v>
      </c>
      <c r="L50" s="182">
        <f>IF(ISNUMBER('実質公債費比率（分子）の構造'!N$53),'実質公債費比率（分子）の構造'!N$53,NA())</f>
        <v>278</v>
      </c>
      <c r="M50" s="182" t="e">
        <f>NA()</f>
        <v>#N/A</v>
      </c>
      <c r="N50" s="182" t="e">
        <f>NA()</f>
        <v>#N/A</v>
      </c>
      <c r="O50" s="182">
        <f>IF(ISNUMBER('実質公債費比率（分子）の構造'!O$53),'実質公債費比率（分子）の構造'!O$53,NA())</f>
        <v>260</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4854</v>
      </c>
      <c r="E56" s="181"/>
      <c r="F56" s="181"/>
      <c r="G56" s="181">
        <f>'将来負担比率（分子）の構造'!J$52</f>
        <v>4724</v>
      </c>
      <c r="H56" s="181"/>
      <c r="I56" s="181"/>
      <c r="J56" s="181">
        <f>'将来負担比率（分子）の構造'!K$52</f>
        <v>4568</v>
      </c>
      <c r="K56" s="181"/>
      <c r="L56" s="181"/>
      <c r="M56" s="181">
        <f>'将来負担比率（分子）の構造'!L$52</f>
        <v>4491</v>
      </c>
      <c r="N56" s="181"/>
      <c r="O56" s="181"/>
      <c r="P56" s="181">
        <f>'将来負担比率（分子）の構造'!M$52</f>
        <v>4262</v>
      </c>
    </row>
    <row r="57" spans="1:16">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c r="A58" s="181" t="s">
        <v>41</v>
      </c>
      <c r="B58" s="181"/>
      <c r="C58" s="181"/>
      <c r="D58" s="181">
        <f>'将来負担比率（分子）の構造'!I$50</f>
        <v>1588</v>
      </c>
      <c r="E58" s="181"/>
      <c r="F58" s="181"/>
      <c r="G58" s="181">
        <f>'将来負担比率（分子）の構造'!J$50</f>
        <v>1521</v>
      </c>
      <c r="H58" s="181"/>
      <c r="I58" s="181"/>
      <c r="J58" s="181">
        <f>'将来負担比率（分子）の構造'!K$50</f>
        <v>1480</v>
      </c>
      <c r="K58" s="181"/>
      <c r="L58" s="181"/>
      <c r="M58" s="181">
        <f>'将来負担比率（分子）の構造'!L$50</f>
        <v>1585</v>
      </c>
      <c r="N58" s="181"/>
      <c r="O58" s="181"/>
      <c r="P58" s="181">
        <f>'将来負担比率（分子）の構造'!M$50</f>
        <v>1405</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t="str">
        <f>'将来負担比率（分子）の構造'!I$45</f>
        <v>-</v>
      </c>
      <c r="C62" s="181"/>
      <c r="D62" s="181"/>
      <c r="E62" s="181" t="str">
        <f>'将来負担比率（分子）の構造'!J$45</f>
        <v>-</v>
      </c>
      <c r="F62" s="181"/>
      <c r="G62" s="181"/>
      <c r="H62" s="181" t="str">
        <f>'将来負担比率（分子）の構造'!K$45</f>
        <v>-</v>
      </c>
      <c r="I62" s="181"/>
      <c r="J62" s="181"/>
      <c r="K62" s="181" t="str">
        <f>'将来負担比率（分子）の構造'!L$45</f>
        <v>-</v>
      </c>
      <c r="L62" s="181"/>
      <c r="M62" s="181"/>
      <c r="N62" s="181" t="str">
        <f>'将来負担比率（分子）の構造'!M$45</f>
        <v>-</v>
      </c>
      <c r="O62" s="181"/>
      <c r="P62" s="181"/>
    </row>
    <row r="63" spans="1:16">
      <c r="A63" s="181" t="s">
        <v>34</v>
      </c>
      <c r="B63" s="181">
        <f>'将来負担比率（分子）の構造'!I$44</f>
        <v>297</v>
      </c>
      <c r="C63" s="181"/>
      <c r="D63" s="181"/>
      <c r="E63" s="181">
        <f>'将来負担比率（分子）の構造'!J$44</f>
        <v>287</v>
      </c>
      <c r="F63" s="181"/>
      <c r="G63" s="181"/>
      <c r="H63" s="181">
        <f>'将来負担比率（分子）の構造'!K$44</f>
        <v>265</v>
      </c>
      <c r="I63" s="181"/>
      <c r="J63" s="181"/>
      <c r="K63" s="181">
        <f>'将来負担比率（分子）の構造'!L$44</f>
        <v>249</v>
      </c>
      <c r="L63" s="181"/>
      <c r="M63" s="181"/>
      <c r="N63" s="181">
        <f>'将来負担比率（分子）の構造'!M$44</f>
        <v>194</v>
      </c>
      <c r="O63" s="181"/>
      <c r="P63" s="181"/>
    </row>
    <row r="64" spans="1:16">
      <c r="A64" s="181" t="s">
        <v>33</v>
      </c>
      <c r="B64" s="181">
        <f>'将来負担比率（分子）の構造'!I$43</f>
        <v>3534</v>
      </c>
      <c r="C64" s="181"/>
      <c r="D64" s="181"/>
      <c r="E64" s="181">
        <f>'将来負担比率（分子）の構造'!J$43</f>
        <v>3297</v>
      </c>
      <c r="F64" s="181"/>
      <c r="G64" s="181"/>
      <c r="H64" s="181">
        <f>'将来負担比率（分子）の構造'!K$43</f>
        <v>2870</v>
      </c>
      <c r="I64" s="181"/>
      <c r="J64" s="181"/>
      <c r="K64" s="181">
        <f>'将来負担比率（分子）の構造'!L$43</f>
        <v>2784</v>
      </c>
      <c r="L64" s="181"/>
      <c r="M64" s="181"/>
      <c r="N64" s="181">
        <f>'将来負担比率（分子）の構造'!M$43</f>
        <v>2647</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4281</v>
      </c>
      <c r="C66" s="181"/>
      <c r="D66" s="181"/>
      <c r="E66" s="181">
        <f>'将来負担比率（分子）の構造'!J$41</f>
        <v>4177</v>
      </c>
      <c r="F66" s="181"/>
      <c r="G66" s="181"/>
      <c r="H66" s="181">
        <f>'将来負担比率（分子）の構造'!K$41</f>
        <v>4052</v>
      </c>
      <c r="I66" s="181"/>
      <c r="J66" s="181"/>
      <c r="K66" s="181">
        <f>'将来負担比率（分子）の構造'!L$41</f>
        <v>3965</v>
      </c>
      <c r="L66" s="181"/>
      <c r="M66" s="181"/>
      <c r="N66" s="181">
        <f>'将来負担比率（分子）の構造'!M$41</f>
        <v>3934</v>
      </c>
      <c r="O66" s="181"/>
      <c r="P66" s="181"/>
    </row>
    <row r="67" spans="1:16">
      <c r="A67" s="181" t="s">
        <v>75</v>
      </c>
      <c r="B67" s="181" t="e">
        <f>NA()</f>
        <v>#N/A</v>
      </c>
      <c r="C67" s="181">
        <f>IF(ISNUMBER('将来負担比率（分子）の構造'!I$53), IF('将来負担比率（分子）の構造'!I$53 &lt; 0, 0, '将来負担比率（分子）の構造'!I$53), NA())</f>
        <v>1671</v>
      </c>
      <c r="D67" s="181" t="e">
        <f>NA()</f>
        <v>#N/A</v>
      </c>
      <c r="E67" s="181" t="e">
        <f>NA()</f>
        <v>#N/A</v>
      </c>
      <c r="F67" s="181">
        <f>IF(ISNUMBER('将来負担比率（分子）の構造'!J$53), IF('将来負担比率（分子）の構造'!J$53 &lt; 0, 0, '将来負担比率（分子）の構造'!J$53), NA())</f>
        <v>1516</v>
      </c>
      <c r="G67" s="181" t="e">
        <f>NA()</f>
        <v>#N/A</v>
      </c>
      <c r="H67" s="181" t="e">
        <f>NA()</f>
        <v>#N/A</v>
      </c>
      <c r="I67" s="181">
        <f>IF(ISNUMBER('将来負担比率（分子）の構造'!K$53), IF('将来負担比率（分子）の構造'!K$53 &lt; 0, 0, '将来負担比率（分子）の構造'!K$53), NA())</f>
        <v>1139</v>
      </c>
      <c r="J67" s="181" t="e">
        <f>NA()</f>
        <v>#N/A</v>
      </c>
      <c r="K67" s="181" t="e">
        <f>NA()</f>
        <v>#N/A</v>
      </c>
      <c r="L67" s="181">
        <f>IF(ISNUMBER('将来負担比率（分子）の構造'!L$53), IF('将来負担比率（分子）の構造'!L$53 &lt; 0, 0, '将来負担比率（分子）の構造'!L$53), NA())</f>
        <v>923</v>
      </c>
      <c r="M67" s="181" t="e">
        <f>NA()</f>
        <v>#N/A</v>
      </c>
      <c r="N67" s="181" t="e">
        <f>NA()</f>
        <v>#N/A</v>
      </c>
      <c r="O67" s="181">
        <f>IF(ISNUMBER('将来負担比率（分子）の構造'!M$53), IF('将来負担比率（分子）の構造'!M$53 &lt; 0, 0, '将来負担比率（分子）の構造'!M$53), NA())</f>
        <v>1107</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328</v>
      </c>
      <c r="C72" s="185">
        <f>基金残高に係る経年分析!G55</f>
        <v>338</v>
      </c>
      <c r="D72" s="185">
        <f>基金残高に係る経年分析!H55</f>
        <v>298</v>
      </c>
    </row>
    <row r="73" spans="1:16">
      <c r="A73" s="184" t="s">
        <v>78</v>
      </c>
      <c r="B73" s="185">
        <f>基金残高に係る経年分析!F56</f>
        <v>428</v>
      </c>
      <c r="C73" s="185">
        <f>基金残高に係る経年分析!G56</f>
        <v>428</v>
      </c>
      <c r="D73" s="185">
        <f>基金残高に係る経年分析!H56</f>
        <v>328</v>
      </c>
    </row>
    <row r="74" spans="1:16">
      <c r="A74" s="184" t="s">
        <v>79</v>
      </c>
      <c r="B74" s="185">
        <f>基金残高に係る経年分析!F57</f>
        <v>638</v>
      </c>
      <c r="C74" s="185">
        <f>基金残高に係る経年分析!G57</f>
        <v>642</v>
      </c>
      <c r="D74" s="185">
        <f>基金残高に係る経年分析!H57</f>
        <v>583</v>
      </c>
    </row>
  </sheetData>
  <sheetProtection algorithmName="SHA-512" hashValue="f3WuZD84CSa3nE6V61jB1l1wVC2DxgYJzvFalgztlcEoVKgPJpDSX1WxIrS9GpybwBWEQnwPE1SK8veEvXx8Ng==" saltValue="9E9SC8+TufgQ+IuYPQWvP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0" zoomScaleNormal="8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214</v>
      </c>
      <c r="DI1" s="622"/>
      <c r="DJ1" s="622"/>
      <c r="DK1" s="622"/>
      <c r="DL1" s="622"/>
      <c r="DM1" s="622"/>
      <c r="DN1" s="623"/>
      <c r="DO1" s="226"/>
      <c r="DP1" s="621" t="s">
        <v>215</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24" t="s">
        <v>217</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218</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219</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c r="B4" s="624" t="s">
        <v>1</v>
      </c>
      <c r="C4" s="625"/>
      <c r="D4" s="625"/>
      <c r="E4" s="625"/>
      <c r="F4" s="625"/>
      <c r="G4" s="625"/>
      <c r="H4" s="625"/>
      <c r="I4" s="625"/>
      <c r="J4" s="625"/>
      <c r="K4" s="625"/>
      <c r="L4" s="625"/>
      <c r="M4" s="625"/>
      <c r="N4" s="625"/>
      <c r="O4" s="625"/>
      <c r="P4" s="625"/>
      <c r="Q4" s="626"/>
      <c r="R4" s="624" t="s">
        <v>220</v>
      </c>
      <c r="S4" s="625"/>
      <c r="T4" s="625"/>
      <c r="U4" s="625"/>
      <c r="V4" s="625"/>
      <c r="W4" s="625"/>
      <c r="X4" s="625"/>
      <c r="Y4" s="626"/>
      <c r="Z4" s="624" t="s">
        <v>221</v>
      </c>
      <c r="AA4" s="625"/>
      <c r="AB4" s="625"/>
      <c r="AC4" s="626"/>
      <c r="AD4" s="624" t="s">
        <v>222</v>
      </c>
      <c r="AE4" s="625"/>
      <c r="AF4" s="625"/>
      <c r="AG4" s="625"/>
      <c r="AH4" s="625"/>
      <c r="AI4" s="625"/>
      <c r="AJ4" s="625"/>
      <c r="AK4" s="626"/>
      <c r="AL4" s="624" t="s">
        <v>221</v>
      </c>
      <c r="AM4" s="625"/>
      <c r="AN4" s="625"/>
      <c r="AO4" s="626"/>
      <c r="AP4" s="630" t="s">
        <v>223</v>
      </c>
      <c r="AQ4" s="630"/>
      <c r="AR4" s="630"/>
      <c r="AS4" s="630"/>
      <c r="AT4" s="630"/>
      <c r="AU4" s="630"/>
      <c r="AV4" s="630"/>
      <c r="AW4" s="630"/>
      <c r="AX4" s="630"/>
      <c r="AY4" s="630"/>
      <c r="AZ4" s="630"/>
      <c r="BA4" s="630"/>
      <c r="BB4" s="630"/>
      <c r="BC4" s="630"/>
      <c r="BD4" s="630"/>
      <c r="BE4" s="630"/>
      <c r="BF4" s="630"/>
      <c r="BG4" s="630" t="s">
        <v>224</v>
      </c>
      <c r="BH4" s="630"/>
      <c r="BI4" s="630"/>
      <c r="BJ4" s="630"/>
      <c r="BK4" s="630"/>
      <c r="BL4" s="630"/>
      <c r="BM4" s="630"/>
      <c r="BN4" s="630"/>
      <c r="BO4" s="630" t="s">
        <v>221</v>
      </c>
      <c r="BP4" s="630"/>
      <c r="BQ4" s="630"/>
      <c r="BR4" s="630"/>
      <c r="BS4" s="630" t="s">
        <v>225</v>
      </c>
      <c r="BT4" s="630"/>
      <c r="BU4" s="630"/>
      <c r="BV4" s="630"/>
      <c r="BW4" s="630"/>
      <c r="BX4" s="630"/>
      <c r="BY4" s="630"/>
      <c r="BZ4" s="630"/>
      <c r="CA4" s="630"/>
      <c r="CB4" s="630"/>
      <c r="CD4" s="627" t="s">
        <v>226</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c r="B5" s="631" t="s">
        <v>227</v>
      </c>
      <c r="C5" s="632"/>
      <c r="D5" s="632"/>
      <c r="E5" s="632"/>
      <c r="F5" s="632"/>
      <c r="G5" s="632"/>
      <c r="H5" s="632"/>
      <c r="I5" s="632"/>
      <c r="J5" s="632"/>
      <c r="K5" s="632"/>
      <c r="L5" s="632"/>
      <c r="M5" s="632"/>
      <c r="N5" s="632"/>
      <c r="O5" s="632"/>
      <c r="P5" s="632"/>
      <c r="Q5" s="633"/>
      <c r="R5" s="634">
        <v>1319471</v>
      </c>
      <c r="S5" s="635"/>
      <c r="T5" s="635"/>
      <c r="U5" s="635"/>
      <c r="V5" s="635"/>
      <c r="W5" s="635"/>
      <c r="X5" s="635"/>
      <c r="Y5" s="636"/>
      <c r="Z5" s="637">
        <v>31.4</v>
      </c>
      <c r="AA5" s="637"/>
      <c r="AB5" s="637"/>
      <c r="AC5" s="637"/>
      <c r="AD5" s="638">
        <v>1319471</v>
      </c>
      <c r="AE5" s="638"/>
      <c r="AF5" s="638"/>
      <c r="AG5" s="638"/>
      <c r="AH5" s="638"/>
      <c r="AI5" s="638"/>
      <c r="AJ5" s="638"/>
      <c r="AK5" s="638"/>
      <c r="AL5" s="639">
        <v>50.8</v>
      </c>
      <c r="AM5" s="640"/>
      <c r="AN5" s="640"/>
      <c r="AO5" s="641"/>
      <c r="AP5" s="631" t="s">
        <v>228</v>
      </c>
      <c r="AQ5" s="632"/>
      <c r="AR5" s="632"/>
      <c r="AS5" s="632"/>
      <c r="AT5" s="632"/>
      <c r="AU5" s="632"/>
      <c r="AV5" s="632"/>
      <c r="AW5" s="632"/>
      <c r="AX5" s="632"/>
      <c r="AY5" s="632"/>
      <c r="AZ5" s="632"/>
      <c r="BA5" s="632"/>
      <c r="BB5" s="632"/>
      <c r="BC5" s="632"/>
      <c r="BD5" s="632"/>
      <c r="BE5" s="632"/>
      <c r="BF5" s="633"/>
      <c r="BG5" s="645">
        <v>1319471</v>
      </c>
      <c r="BH5" s="646"/>
      <c r="BI5" s="646"/>
      <c r="BJ5" s="646"/>
      <c r="BK5" s="646"/>
      <c r="BL5" s="646"/>
      <c r="BM5" s="646"/>
      <c r="BN5" s="647"/>
      <c r="BO5" s="648">
        <v>100</v>
      </c>
      <c r="BP5" s="648"/>
      <c r="BQ5" s="648"/>
      <c r="BR5" s="648"/>
      <c r="BS5" s="649" t="s">
        <v>129</v>
      </c>
      <c r="BT5" s="649"/>
      <c r="BU5" s="649"/>
      <c r="BV5" s="649"/>
      <c r="BW5" s="649"/>
      <c r="BX5" s="649"/>
      <c r="BY5" s="649"/>
      <c r="BZ5" s="649"/>
      <c r="CA5" s="649"/>
      <c r="CB5" s="653"/>
      <c r="CD5" s="627" t="s">
        <v>223</v>
      </c>
      <c r="CE5" s="628"/>
      <c r="CF5" s="628"/>
      <c r="CG5" s="628"/>
      <c r="CH5" s="628"/>
      <c r="CI5" s="628"/>
      <c r="CJ5" s="628"/>
      <c r="CK5" s="628"/>
      <c r="CL5" s="628"/>
      <c r="CM5" s="628"/>
      <c r="CN5" s="628"/>
      <c r="CO5" s="628"/>
      <c r="CP5" s="628"/>
      <c r="CQ5" s="629"/>
      <c r="CR5" s="627" t="s">
        <v>229</v>
      </c>
      <c r="CS5" s="628"/>
      <c r="CT5" s="628"/>
      <c r="CU5" s="628"/>
      <c r="CV5" s="628"/>
      <c r="CW5" s="628"/>
      <c r="CX5" s="628"/>
      <c r="CY5" s="629"/>
      <c r="CZ5" s="627" t="s">
        <v>221</v>
      </c>
      <c r="DA5" s="628"/>
      <c r="DB5" s="628"/>
      <c r="DC5" s="629"/>
      <c r="DD5" s="627" t="s">
        <v>230</v>
      </c>
      <c r="DE5" s="628"/>
      <c r="DF5" s="628"/>
      <c r="DG5" s="628"/>
      <c r="DH5" s="628"/>
      <c r="DI5" s="628"/>
      <c r="DJ5" s="628"/>
      <c r="DK5" s="628"/>
      <c r="DL5" s="628"/>
      <c r="DM5" s="628"/>
      <c r="DN5" s="628"/>
      <c r="DO5" s="628"/>
      <c r="DP5" s="629"/>
      <c r="DQ5" s="627" t="s">
        <v>231</v>
      </c>
      <c r="DR5" s="628"/>
      <c r="DS5" s="628"/>
      <c r="DT5" s="628"/>
      <c r="DU5" s="628"/>
      <c r="DV5" s="628"/>
      <c r="DW5" s="628"/>
      <c r="DX5" s="628"/>
      <c r="DY5" s="628"/>
      <c r="DZ5" s="628"/>
      <c r="EA5" s="628"/>
      <c r="EB5" s="628"/>
      <c r="EC5" s="629"/>
    </row>
    <row r="6" spans="2:143" ht="11.25" customHeight="1">
      <c r="B6" s="642" t="s">
        <v>232</v>
      </c>
      <c r="C6" s="643"/>
      <c r="D6" s="643"/>
      <c r="E6" s="643"/>
      <c r="F6" s="643"/>
      <c r="G6" s="643"/>
      <c r="H6" s="643"/>
      <c r="I6" s="643"/>
      <c r="J6" s="643"/>
      <c r="K6" s="643"/>
      <c r="L6" s="643"/>
      <c r="M6" s="643"/>
      <c r="N6" s="643"/>
      <c r="O6" s="643"/>
      <c r="P6" s="643"/>
      <c r="Q6" s="644"/>
      <c r="R6" s="645">
        <v>42495</v>
      </c>
      <c r="S6" s="646"/>
      <c r="T6" s="646"/>
      <c r="U6" s="646"/>
      <c r="V6" s="646"/>
      <c r="W6" s="646"/>
      <c r="X6" s="646"/>
      <c r="Y6" s="647"/>
      <c r="Z6" s="648">
        <v>1</v>
      </c>
      <c r="AA6" s="648"/>
      <c r="AB6" s="648"/>
      <c r="AC6" s="648"/>
      <c r="AD6" s="649">
        <v>42495</v>
      </c>
      <c r="AE6" s="649"/>
      <c r="AF6" s="649"/>
      <c r="AG6" s="649"/>
      <c r="AH6" s="649"/>
      <c r="AI6" s="649"/>
      <c r="AJ6" s="649"/>
      <c r="AK6" s="649"/>
      <c r="AL6" s="650">
        <v>1.6</v>
      </c>
      <c r="AM6" s="651"/>
      <c r="AN6" s="651"/>
      <c r="AO6" s="652"/>
      <c r="AP6" s="642" t="s">
        <v>233</v>
      </c>
      <c r="AQ6" s="643"/>
      <c r="AR6" s="643"/>
      <c r="AS6" s="643"/>
      <c r="AT6" s="643"/>
      <c r="AU6" s="643"/>
      <c r="AV6" s="643"/>
      <c r="AW6" s="643"/>
      <c r="AX6" s="643"/>
      <c r="AY6" s="643"/>
      <c r="AZ6" s="643"/>
      <c r="BA6" s="643"/>
      <c r="BB6" s="643"/>
      <c r="BC6" s="643"/>
      <c r="BD6" s="643"/>
      <c r="BE6" s="643"/>
      <c r="BF6" s="644"/>
      <c r="BG6" s="645">
        <v>1319471</v>
      </c>
      <c r="BH6" s="646"/>
      <c r="BI6" s="646"/>
      <c r="BJ6" s="646"/>
      <c r="BK6" s="646"/>
      <c r="BL6" s="646"/>
      <c r="BM6" s="646"/>
      <c r="BN6" s="647"/>
      <c r="BO6" s="648">
        <v>100</v>
      </c>
      <c r="BP6" s="648"/>
      <c r="BQ6" s="648"/>
      <c r="BR6" s="648"/>
      <c r="BS6" s="649" t="s">
        <v>234</v>
      </c>
      <c r="BT6" s="649"/>
      <c r="BU6" s="649"/>
      <c r="BV6" s="649"/>
      <c r="BW6" s="649"/>
      <c r="BX6" s="649"/>
      <c r="BY6" s="649"/>
      <c r="BZ6" s="649"/>
      <c r="CA6" s="649"/>
      <c r="CB6" s="653"/>
      <c r="CD6" s="656" t="s">
        <v>235</v>
      </c>
      <c r="CE6" s="657"/>
      <c r="CF6" s="657"/>
      <c r="CG6" s="657"/>
      <c r="CH6" s="657"/>
      <c r="CI6" s="657"/>
      <c r="CJ6" s="657"/>
      <c r="CK6" s="657"/>
      <c r="CL6" s="657"/>
      <c r="CM6" s="657"/>
      <c r="CN6" s="657"/>
      <c r="CO6" s="657"/>
      <c r="CP6" s="657"/>
      <c r="CQ6" s="658"/>
      <c r="CR6" s="645">
        <v>47717</v>
      </c>
      <c r="CS6" s="646"/>
      <c r="CT6" s="646"/>
      <c r="CU6" s="646"/>
      <c r="CV6" s="646"/>
      <c r="CW6" s="646"/>
      <c r="CX6" s="646"/>
      <c r="CY6" s="647"/>
      <c r="CZ6" s="639">
        <v>1.2</v>
      </c>
      <c r="DA6" s="640"/>
      <c r="DB6" s="640"/>
      <c r="DC6" s="659"/>
      <c r="DD6" s="654" t="s">
        <v>129</v>
      </c>
      <c r="DE6" s="646"/>
      <c r="DF6" s="646"/>
      <c r="DG6" s="646"/>
      <c r="DH6" s="646"/>
      <c r="DI6" s="646"/>
      <c r="DJ6" s="646"/>
      <c r="DK6" s="646"/>
      <c r="DL6" s="646"/>
      <c r="DM6" s="646"/>
      <c r="DN6" s="646"/>
      <c r="DO6" s="646"/>
      <c r="DP6" s="647"/>
      <c r="DQ6" s="654">
        <v>47650</v>
      </c>
      <c r="DR6" s="646"/>
      <c r="DS6" s="646"/>
      <c r="DT6" s="646"/>
      <c r="DU6" s="646"/>
      <c r="DV6" s="646"/>
      <c r="DW6" s="646"/>
      <c r="DX6" s="646"/>
      <c r="DY6" s="646"/>
      <c r="DZ6" s="646"/>
      <c r="EA6" s="646"/>
      <c r="EB6" s="646"/>
      <c r="EC6" s="655"/>
    </row>
    <row r="7" spans="2:143" ht="11.25" customHeight="1">
      <c r="B7" s="642" t="s">
        <v>236</v>
      </c>
      <c r="C7" s="643"/>
      <c r="D7" s="643"/>
      <c r="E7" s="643"/>
      <c r="F7" s="643"/>
      <c r="G7" s="643"/>
      <c r="H7" s="643"/>
      <c r="I7" s="643"/>
      <c r="J7" s="643"/>
      <c r="K7" s="643"/>
      <c r="L7" s="643"/>
      <c r="M7" s="643"/>
      <c r="N7" s="643"/>
      <c r="O7" s="643"/>
      <c r="P7" s="643"/>
      <c r="Q7" s="644"/>
      <c r="R7" s="645">
        <v>1028</v>
      </c>
      <c r="S7" s="646"/>
      <c r="T7" s="646"/>
      <c r="U7" s="646"/>
      <c r="V7" s="646"/>
      <c r="W7" s="646"/>
      <c r="X7" s="646"/>
      <c r="Y7" s="647"/>
      <c r="Z7" s="648">
        <v>0</v>
      </c>
      <c r="AA7" s="648"/>
      <c r="AB7" s="648"/>
      <c r="AC7" s="648"/>
      <c r="AD7" s="649">
        <v>1028</v>
      </c>
      <c r="AE7" s="649"/>
      <c r="AF7" s="649"/>
      <c r="AG7" s="649"/>
      <c r="AH7" s="649"/>
      <c r="AI7" s="649"/>
      <c r="AJ7" s="649"/>
      <c r="AK7" s="649"/>
      <c r="AL7" s="650">
        <v>0</v>
      </c>
      <c r="AM7" s="651"/>
      <c r="AN7" s="651"/>
      <c r="AO7" s="652"/>
      <c r="AP7" s="642" t="s">
        <v>237</v>
      </c>
      <c r="AQ7" s="643"/>
      <c r="AR7" s="643"/>
      <c r="AS7" s="643"/>
      <c r="AT7" s="643"/>
      <c r="AU7" s="643"/>
      <c r="AV7" s="643"/>
      <c r="AW7" s="643"/>
      <c r="AX7" s="643"/>
      <c r="AY7" s="643"/>
      <c r="AZ7" s="643"/>
      <c r="BA7" s="643"/>
      <c r="BB7" s="643"/>
      <c r="BC7" s="643"/>
      <c r="BD7" s="643"/>
      <c r="BE7" s="643"/>
      <c r="BF7" s="644"/>
      <c r="BG7" s="645">
        <v>454495</v>
      </c>
      <c r="BH7" s="646"/>
      <c r="BI7" s="646"/>
      <c r="BJ7" s="646"/>
      <c r="BK7" s="646"/>
      <c r="BL7" s="646"/>
      <c r="BM7" s="646"/>
      <c r="BN7" s="647"/>
      <c r="BO7" s="648">
        <v>34.4</v>
      </c>
      <c r="BP7" s="648"/>
      <c r="BQ7" s="648"/>
      <c r="BR7" s="648"/>
      <c r="BS7" s="649" t="s">
        <v>234</v>
      </c>
      <c r="BT7" s="649"/>
      <c r="BU7" s="649"/>
      <c r="BV7" s="649"/>
      <c r="BW7" s="649"/>
      <c r="BX7" s="649"/>
      <c r="BY7" s="649"/>
      <c r="BZ7" s="649"/>
      <c r="CA7" s="649"/>
      <c r="CB7" s="653"/>
      <c r="CD7" s="660" t="s">
        <v>238</v>
      </c>
      <c r="CE7" s="661"/>
      <c r="CF7" s="661"/>
      <c r="CG7" s="661"/>
      <c r="CH7" s="661"/>
      <c r="CI7" s="661"/>
      <c r="CJ7" s="661"/>
      <c r="CK7" s="661"/>
      <c r="CL7" s="661"/>
      <c r="CM7" s="661"/>
      <c r="CN7" s="661"/>
      <c r="CO7" s="661"/>
      <c r="CP7" s="661"/>
      <c r="CQ7" s="662"/>
      <c r="CR7" s="645">
        <v>494627</v>
      </c>
      <c r="CS7" s="646"/>
      <c r="CT7" s="646"/>
      <c r="CU7" s="646"/>
      <c r="CV7" s="646"/>
      <c r="CW7" s="646"/>
      <c r="CX7" s="646"/>
      <c r="CY7" s="647"/>
      <c r="CZ7" s="648">
        <v>12.5</v>
      </c>
      <c r="DA7" s="648"/>
      <c r="DB7" s="648"/>
      <c r="DC7" s="648"/>
      <c r="DD7" s="654">
        <v>1849</v>
      </c>
      <c r="DE7" s="646"/>
      <c r="DF7" s="646"/>
      <c r="DG7" s="646"/>
      <c r="DH7" s="646"/>
      <c r="DI7" s="646"/>
      <c r="DJ7" s="646"/>
      <c r="DK7" s="646"/>
      <c r="DL7" s="646"/>
      <c r="DM7" s="646"/>
      <c r="DN7" s="646"/>
      <c r="DO7" s="646"/>
      <c r="DP7" s="647"/>
      <c r="DQ7" s="654">
        <v>433741</v>
      </c>
      <c r="DR7" s="646"/>
      <c r="DS7" s="646"/>
      <c r="DT7" s="646"/>
      <c r="DU7" s="646"/>
      <c r="DV7" s="646"/>
      <c r="DW7" s="646"/>
      <c r="DX7" s="646"/>
      <c r="DY7" s="646"/>
      <c r="DZ7" s="646"/>
      <c r="EA7" s="646"/>
      <c r="EB7" s="646"/>
      <c r="EC7" s="655"/>
    </row>
    <row r="8" spans="2:143" ht="11.25" customHeight="1">
      <c r="B8" s="642" t="s">
        <v>239</v>
      </c>
      <c r="C8" s="643"/>
      <c r="D8" s="643"/>
      <c r="E8" s="643"/>
      <c r="F8" s="643"/>
      <c r="G8" s="643"/>
      <c r="H8" s="643"/>
      <c r="I8" s="643"/>
      <c r="J8" s="643"/>
      <c r="K8" s="643"/>
      <c r="L8" s="643"/>
      <c r="M8" s="643"/>
      <c r="N8" s="643"/>
      <c r="O8" s="643"/>
      <c r="P8" s="643"/>
      <c r="Q8" s="644"/>
      <c r="R8" s="645">
        <v>4097</v>
      </c>
      <c r="S8" s="646"/>
      <c r="T8" s="646"/>
      <c r="U8" s="646"/>
      <c r="V8" s="646"/>
      <c r="W8" s="646"/>
      <c r="X8" s="646"/>
      <c r="Y8" s="647"/>
      <c r="Z8" s="648">
        <v>0.1</v>
      </c>
      <c r="AA8" s="648"/>
      <c r="AB8" s="648"/>
      <c r="AC8" s="648"/>
      <c r="AD8" s="649">
        <v>4097</v>
      </c>
      <c r="AE8" s="649"/>
      <c r="AF8" s="649"/>
      <c r="AG8" s="649"/>
      <c r="AH8" s="649"/>
      <c r="AI8" s="649"/>
      <c r="AJ8" s="649"/>
      <c r="AK8" s="649"/>
      <c r="AL8" s="650">
        <v>0.2</v>
      </c>
      <c r="AM8" s="651"/>
      <c r="AN8" s="651"/>
      <c r="AO8" s="652"/>
      <c r="AP8" s="642" t="s">
        <v>240</v>
      </c>
      <c r="AQ8" s="643"/>
      <c r="AR8" s="643"/>
      <c r="AS8" s="643"/>
      <c r="AT8" s="643"/>
      <c r="AU8" s="643"/>
      <c r="AV8" s="643"/>
      <c r="AW8" s="643"/>
      <c r="AX8" s="643"/>
      <c r="AY8" s="643"/>
      <c r="AZ8" s="643"/>
      <c r="BA8" s="643"/>
      <c r="BB8" s="643"/>
      <c r="BC8" s="643"/>
      <c r="BD8" s="643"/>
      <c r="BE8" s="643"/>
      <c r="BF8" s="644"/>
      <c r="BG8" s="645">
        <v>12689</v>
      </c>
      <c r="BH8" s="646"/>
      <c r="BI8" s="646"/>
      <c r="BJ8" s="646"/>
      <c r="BK8" s="646"/>
      <c r="BL8" s="646"/>
      <c r="BM8" s="646"/>
      <c r="BN8" s="647"/>
      <c r="BO8" s="648">
        <v>1</v>
      </c>
      <c r="BP8" s="648"/>
      <c r="BQ8" s="648"/>
      <c r="BR8" s="648"/>
      <c r="BS8" s="654" t="s">
        <v>129</v>
      </c>
      <c r="BT8" s="646"/>
      <c r="BU8" s="646"/>
      <c r="BV8" s="646"/>
      <c r="BW8" s="646"/>
      <c r="BX8" s="646"/>
      <c r="BY8" s="646"/>
      <c r="BZ8" s="646"/>
      <c r="CA8" s="646"/>
      <c r="CB8" s="655"/>
      <c r="CD8" s="660" t="s">
        <v>241</v>
      </c>
      <c r="CE8" s="661"/>
      <c r="CF8" s="661"/>
      <c r="CG8" s="661"/>
      <c r="CH8" s="661"/>
      <c r="CI8" s="661"/>
      <c r="CJ8" s="661"/>
      <c r="CK8" s="661"/>
      <c r="CL8" s="661"/>
      <c r="CM8" s="661"/>
      <c r="CN8" s="661"/>
      <c r="CO8" s="661"/>
      <c r="CP8" s="661"/>
      <c r="CQ8" s="662"/>
      <c r="CR8" s="645">
        <v>885584</v>
      </c>
      <c r="CS8" s="646"/>
      <c r="CT8" s="646"/>
      <c r="CU8" s="646"/>
      <c r="CV8" s="646"/>
      <c r="CW8" s="646"/>
      <c r="CX8" s="646"/>
      <c r="CY8" s="647"/>
      <c r="CZ8" s="648">
        <v>22.4</v>
      </c>
      <c r="DA8" s="648"/>
      <c r="DB8" s="648"/>
      <c r="DC8" s="648"/>
      <c r="DD8" s="654" t="s">
        <v>234</v>
      </c>
      <c r="DE8" s="646"/>
      <c r="DF8" s="646"/>
      <c r="DG8" s="646"/>
      <c r="DH8" s="646"/>
      <c r="DI8" s="646"/>
      <c r="DJ8" s="646"/>
      <c r="DK8" s="646"/>
      <c r="DL8" s="646"/>
      <c r="DM8" s="646"/>
      <c r="DN8" s="646"/>
      <c r="DO8" s="646"/>
      <c r="DP8" s="647"/>
      <c r="DQ8" s="654">
        <v>600118</v>
      </c>
      <c r="DR8" s="646"/>
      <c r="DS8" s="646"/>
      <c r="DT8" s="646"/>
      <c r="DU8" s="646"/>
      <c r="DV8" s="646"/>
      <c r="DW8" s="646"/>
      <c r="DX8" s="646"/>
      <c r="DY8" s="646"/>
      <c r="DZ8" s="646"/>
      <c r="EA8" s="646"/>
      <c r="EB8" s="646"/>
      <c r="EC8" s="655"/>
    </row>
    <row r="9" spans="2:143" ht="11.25" customHeight="1">
      <c r="B9" s="642" t="s">
        <v>242</v>
      </c>
      <c r="C9" s="643"/>
      <c r="D9" s="643"/>
      <c r="E9" s="643"/>
      <c r="F9" s="643"/>
      <c r="G9" s="643"/>
      <c r="H9" s="643"/>
      <c r="I9" s="643"/>
      <c r="J9" s="643"/>
      <c r="K9" s="643"/>
      <c r="L9" s="643"/>
      <c r="M9" s="643"/>
      <c r="N9" s="643"/>
      <c r="O9" s="643"/>
      <c r="P9" s="643"/>
      <c r="Q9" s="644"/>
      <c r="R9" s="645">
        <v>2175</v>
      </c>
      <c r="S9" s="646"/>
      <c r="T9" s="646"/>
      <c r="U9" s="646"/>
      <c r="V9" s="646"/>
      <c r="W9" s="646"/>
      <c r="X9" s="646"/>
      <c r="Y9" s="647"/>
      <c r="Z9" s="648">
        <v>0.1</v>
      </c>
      <c r="AA9" s="648"/>
      <c r="AB9" s="648"/>
      <c r="AC9" s="648"/>
      <c r="AD9" s="649">
        <v>2175</v>
      </c>
      <c r="AE9" s="649"/>
      <c r="AF9" s="649"/>
      <c r="AG9" s="649"/>
      <c r="AH9" s="649"/>
      <c r="AI9" s="649"/>
      <c r="AJ9" s="649"/>
      <c r="AK9" s="649"/>
      <c r="AL9" s="650">
        <v>0.1</v>
      </c>
      <c r="AM9" s="651"/>
      <c r="AN9" s="651"/>
      <c r="AO9" s="652"/>
      <c r="AP9" s="642" t="s">
        <v>243</v>
      </c>
      <c r="AQ9" s="643"/>
      <c r="AR9" s="643"/>
      <c r="AS9" s="643"/>
      <c r="AT9" s="643"/>
      <c r="AU9" s="643"/>
      <c r="AV9" s="643"/>
      <c r="AW9" s="643"/>
      <c r="AX9" s="643"/>
      <c r="AY9" s="643"/>
      <c r="AZ9" s="643"/>
      <c r="BA9" s="643"/>
      <c r="BB9" s="643"/>
      <c r="BC9" s="643"/>
      <c r="BD9" s="643"/>
      <c r="BE9" s="643"/>
      <c r="BF9" s="644"/>
      <c r="BG9" s="645">
        <v>329200</v>
      </c>
      <c r="BH9" s="646"/>
      <c r="BI9" s="646"/>
      <c r="BJ9" s="646"/>
      <c r="BK9" s="646"/>
      <c r="BL9" s="646"/>
      <c r="BM9" s="646"/>
      <c r="BN9" s="647"/>
      <c r="BO9" s="648">
        <v>24.9</v>
      </c>
      <c r="BP9" s="648"/>
      <c r="BQ9" s="648"/>
      <c r="BR9" s="648"/>
      <c r="BS9" s="654" t="s">
        <v>129</v>
      </c>
      <c r="BT9" s="646"/>
      <c r="BU9" s="646"/>
      <c r="BV9" s="646"/>
      <c r="BW9" s="646"/>
      <c r="BX9" s="646"/>
      <c r="BY9" s="646"/>
      <c r="BZ9" s="646"/>
      <c r="CA9" s="646"/>
      <c r="CB9" s="655"/>
      <c r="CD9" s="660" t="s">
        <v>244</v>
      </c>
      <c r="CE9" s="661"/>
      <c r="CF9" s="661"/>
      <c r="CG9" s="661"/>
      <c r="CH9" s="661"/>
      <c r="CI9" s="661"/>
      <c r="CJ9" s="661"/>
      <c r="CK9" s="661"/>
      <c r="CL9" s="661"/>
      <c r="CM9" s="661"/>
      <c r="CN9" s="661"/>
      <c r="CO9" s="661"/>
      <c r="CP9" s="661"/>
      <c r="CQ9" s="662"/>
      <c r="CR9" s="645">
        <v>605819</v>
      </c>
      <c r="CS9" s="646"/>
      <c r="CT9" s="646"/>
      <c r="CU9" s="646"/>
      <c r="CV9" s="646"/>
      <c r="CW9" s="646"/>
      <c r="CX9" s="646"/>
      <c r="CY9" s="647"/>
      <c r="CZ9" s="648">
        <v>15.3</v>
      </c>
      <c r="DA9" s="648"/>
      <c r="DB9" s="648"/>
      <c r="DC9" s="648"/>
      <c r="DD9" s="654">
        <v>8106</v>
      </c>
      <c r="DE9" s="646"/>
      <c r="DF9" s="646"/>
      <c r="DG9" s="646"/>
      <c r="DH9" s="646"/>
      <c r="DI9" s="646"/>
      <c r="DJ9" s="646"/>
      <c r="DK9" s="646"/>
      <c r="DL9" s="646"/>
      <c r="DM9" s="646"/>
      <c r="DN9" s="646"/>
      <c r="DO9" s="646"/>
      <c r="DP9" s="647"/>
      <c r="DQ9" s="654">
        <v>575449</v>
      </c>
      <c r="DR9" s="646"/>
      <c r="DS9" s="646"/>
      <c r="DT9" s="646"/>
      <c r="DU9" s="646"/>
      <c r="DV9" s="646"/>
      <c r="DW9" s="646"/>
      <c r="DX9" s="646"/>
      <c r="DY9" s="646"/>
      <c r="DZ9" s="646"/>
      <c r="EA9" s="646"/>
      <c r="EB9" s="646"/>
      <c r="EC9" s="655"/>
    </row>
    <row r="10" spans="2:143" ht="11.25" customHeight="1">
      <c r="B10" s="642" t="s">
        <v>245</v>
      </c>
      <c r="C10" s="643"/>
      <c r="D10" s="643"/>
      <c r="E10" s="643"/>
      <c r="F10" s="643"/>
      <c r="G10" s="643"/>
      <c r="H10" s="643"/>
      <c r="I10" s="643"/>
      <c r="J10" s="643"/>
      <c r="K10" s="643"/>
      <c r="L10" s="643"/>
      <c r="M10" s="643"/>
      <c r="N10" s="643"/>
      <c r="O10" s="643"/>
      <c r="P10" s="643"/>
      <c r="Q10" s="644"/>
      <c r="R10" s="645" t="s">
        <v>234</v>
      </c>
      <c r="S10" s="646"/>
      <c r="T10" s="646"/>
      <c r="U10" s="646"/>
      <c r="V10" s="646"/>
      <c r="W10" s="646"/>
      <c r="X10" s="646"/>
      <c r="Y10" s="647"/>
      <c r="Z10" s="648" t="s">
        <v>129</v>
      </c>
      <c r="AA10" s="648"/>
      <c r="AB10" s="648"/>
      <c r="AC10" s="648"/>
      <c r="AD10" s="649" t="s">
        <v>234</v>
      </c>
      <c r="AE10" s="649"/>
      <c r="AF10" s="649"/>
      <c r="AG10" s="649"/>
      <c r="AH10" s="649"/>
      <c r="AI10" s="649"/>
      <c r="AJ10" s="649"/>
      <c r="AK10" s="649"/>
      <c r="AL10" s="650" t="s">
        <v>129</v>
      </c>
      <c r="AM10" s="651"/>
      <c r="AN10" s="651"/>
      <c r="AO10" s="652"/>
      <c r="AP10" s="642" t="s">
        <v>246</v>
      </c>
      <c r="AQ10" s="643"/>
      <c r="AR10" s="643"/>
      <c r="AS10" s="643"/>
      <c r="AT10" s="643"/>
      <c r="AU10" s="643"/>
      <c r="AV10" s="643"/>
      <c r="AW10" s="643"/>
      <c r="AX10" s="643"/>
      <c r="AY10" s="643"/>
      <c r="AZ10" s="643"/>
      <c r="BA10" s="643"/>
      <c r="BB10" s="643"/>
      <c r="BC10" s="643"/>
      <c r="BD10" s="643"/>
      <c r="BE10" s="643"/>
      <c r="BF10" s="644"/>
      <c r="BG10" s="645">
        <v>19797</v>
      </c>
      <c r="BH10" s="646"/>
      <c r="BI10" s="646"/>
      <c r="BJ10" s="646"/>
      <c r="BK10" s="646"/>
      <c r="BL10" s="646"/>
      <c r="BM10" s="646"/>
      <c r="BN10" s="647"/>
      <c r="BO10" s="648">
        <v>1.5</v>
      </c>
      <c r="BP10" s="648"/>
      <c r="BQ10" s="648"/>
      <c r="BR10" s="648"/>
      <c r="BS10" s="654" t="s">
        <v>234</v>
      </c>
      <c r="BT10" s="646"/>
      <c r="BU10" s="646"/>
      <c r="BV10" s="646"/>
      <c r="BW10" s="646"/>
      <c r="BX10" s="646"/>
      <c r="BY10" s="646"/>
      <c r="BZ10" s="646"/>
      <c r="CA10" s="646"/>
      <c r="CB10" s="655"/>
      <c r="CD10" s="660" t="s">
        <v>247</v>
      </c>
      <c r="CE10" s="661"/>
      <c r="CF10" s="661"/>
      <c r="CG10" s="661"/>
      <c r="CH10" s="661"/>
      <c r="CI10" s="661"/>
      <c r="CJ10" s="661"/>
      <c r="CK10" s="661"/>
      <c r="CL10" s="661"/>
      <c r="CM10" s="661"/>
      <c r="CN10" s="661"/>
      <c r="CO10" s="661"/>
      <c r="CP10" s="661"/>
      <c r="CQ10" s="662"/>
      <c r="CR10" s="645">
        <v>4370</v>
      </c>
      <c r="CS10" s="646"/>
      <c r="CT10" s="646"/>
      <c r="CU10" s="646"/>
      <c r="CV10" s="646"/>
      <c r="CW10" s="646"/>
      <c r="CX10" s="646"/>
      <c r="CY10" s="647"/>
      <c r="CZ10" s="648">
        <v>0.1</v>
      </c>
      <c r="DA10" s="648"/>
      <c r="DB10" s="648"/>
      <c r="DC10" s="648"/>
      <c r="DD10" s="654" t="s">
        <v>234</v>
      </c>
      <c r="DE10" s="646"/>
      <c r="DF10" s="646"/>
      <c r="DG10" s="646"/>
      <c r="DH10" s="646"/>
      <c r="DI10" s="646"/>
      <c r="DJ10" s="646"/>
      <c r="DK10" s="646"/>
      <c r="DL10" s="646"/>
      <c r="DM10" s="646"/>
      <c r="DN10" s="646"/>
      <c r="DO10" s="646"/>
      <c r="DP10" s="647"/>
      <c r="DQ10" s="654">
        <v>370</v>
      </c>
      <c r="DR10" s="646"/>
      <c r="DS10" s="646"/>
      <c r="DT10" s="646"/>
      <c r="DU10" s="646"/>
      <c r="DV10" s="646"/>
      <c r="DW10" s="646"/>
      <c r="DX10" s="646"/>
      <c r="DY10" s="646"/>
      <c r="DZ10" s="646"/>
      <c r="EA10" s="646"/>
      <c r="EB10" s="646"/>
      <c r="EC10" s="655"/>
    </row>
    <row r="11" spans="2:143" ht="11.25" customHeight="1">
      <c r="B11" s="642" t="s">
        <v>248</v>
      </c>
      <c r="C11" s="643"/>
      <c r="D11" s="643"/>
      <c r="E11" s="643"/>
      <c r="F11" s="643"/>
      <c r="G11" s="643"/>
      <c r="H11" s="643"/>
      <c r="I11" s="643"/>
      <c r="J11" s="643"/>
      <c r="K11" s="643"/>
      <c r="L11" s="643"/>
      <c r="M11" s="643"/>
      <c r="N11" s="643"/>
      <c r="O11" s="643"/>
      <c r="P11" s="643"/>
      <c r="Q11" s="644"/>
      <c r="R11" s="645">
        <v>134935</v>
      </c>
      <c r="S11" s="646"/>
      <c r="T11" s="646"/>
      <c r="U11" s="646"/>
      <c r="V11" s="646"/>
      <c r="W11" s="646"/>
      <c r="X11" s="646"/>
      <c r="Y11" s="647"/>
      <c r="Z11" s="650">
        <v>3.2</v>
      </c>
      <c r="AA11" s="651"/>
      <c r="AB11" s="651"/>
      <c r="AC11" s="663"/>
      <c r="AD11" s="654">
        <v>134935</v>
      </c>
      <c r="AE11" s="646"/>
      <c r="AF11" s="646"/>
      <c r="AG11" s="646"/>
      <c r="AH11" s="646"/>
      <c r="AI11" s="646"/>
      <c r="AJ11" s="646"/>
      <c r="AK11" s="647"/>
      <c r="AL11" s="650">
        <v>5.2</v>
      </c>
      <c r="AM11" s="651"/>
      <c r="AN11" s="651"/>
      <c r="AO11" s="652"/>
      <c r="AP11" s="642" t="s">
        <v>249</v>
      </c>
      <c r="AQ11" s="643"/>
      <c r="AR11" s="643"/>
      <c r="AS11" s="643"/>
      <c r="AT11" s="643"/>
      <c r="AU11" s="643"/>
      <c r="AV11" s="643"/>
      <c r="AW11" s="643"/>
      <c r="AX11" s="643"/>
      <c r="AY11" s="643"/>
      <c r="AZ11" s="643"/>
      <c r="BA11" s="643"/>
      <c r="BB11" s="643"/>
      <c r="BC11" s="643"/>
      <c r="BD11" s="643"/>
      <c r="BE11" s="643"/>
      <c r="BF11" s="644"/>
      <c r="BG11" s="645">
        <v>92809</v>
      </c>
      <c r="BH11" s="646"/>
      <c r="BI11" s="646"/>
      <c r="BJ11" s="646"/>
      <c r="BK11" s="646"/>
      <c r="BL11" s="646"/>
      <c r="BM11" s="646"/>
      <c r="BN11" s="647"/>
      <c r="BO11" s="648">
        <v>7</v>
      </c>
      <c r="BP11" s="648"/>
      <c r="BQ11" s="648"/>
      <c r="BR11" s="648"/>
      <c r="BS11" s="654" t="s">
        <v>234</v>
      </c>
      <c r="BT11" s="646"/>
      <c r="BU11" s="646"/>
      <c r="BV11" s="646"/>
      <c r="BW11" s="646"/>
      <c r="BX11" s="646"/>
      <c r="BY11" s="646"/>
      <c r="BZ11" s="646"/>
      <c r="CA11" s="646"/>
      <c r="CB11" s="655"/>
      <c r="CD11" s="660" t="s">
        <v>250</v>
      </c>
      <c r="CE11" s="661"/>
      <c r="CF11" s="661"/>
      <c r="CG11" s="661"/>
      <c r="CH11" s="661"/>
      <c r="CI11" s="661"/>
      <c r="CJ11" s="661"/>
      <c r="CK11" s="661"/>
      <c r="CL11" s="661"/>
      <c r="CM11" s="661"/>
      <c r="CN11" s="661"/>
      <c r="CO11" s="661"/>
      <c r="CP11" s="661"/>
      <c r="CQ11" s="662"/>
      <c r="CR11" s="645">
        <v>150291</v>
      </c>
      <c r="CS11" s="646"/>
      <c r="CT11" s="646"/>
      <c r="CU11" s="646"/>
      <c r="CV11" s="646"/>
      <c r="CW11" s="646"/>
      <c r="CX11" s="646"/>
      <c r="CY11" s="647"/>
      <c r="CZ11" s="648">
        <v>3.8</v>
      </c>
      <c r="DA11" s="648"/>
      <c r="DB11" s="648"/>
      <c r="DC11" s="648"/>
      <c r="DD11" s="654">
        <v>57282</v>
      </c>
      <c r="DE11" s="646"/>
      <c r="DF11" s="646"/>
      <c r="DG11" s="646"/>
      <c r="DH11" s="646"/>
      <c r="DI11" s="646"/>
      <c r="DJ11" s="646"/>
      <c r="DK11" s="646"/>
      <c r="DL11" s="646"/>
      <c r="DM11" s="646"/>
      <c r="DN11" s="646"/>
      <c r="DO11" s="646"/>
      <c r="DP11" s="647"/>
      <c r="DQ11" s="654">
        <v>107660</v>
      </c>
      <c r="DR11" s="646"/>
      <c r="DS11" s="646"/>
      <c r="DT11" s="646"/>
      <c r="DU11" s="646"/>
      <c r="DV11" s="646"/>
      <c r="DW11" s="646"/>
      <c r="DX11" s="646"/>
      <c r="DY11" s="646"/>
      <c r="DZ11" s="646"/>
      <c r="EA11" s="646"/>
      <c r="EB11" s="646"/>
      <c r="EC11" s="655"/>
    </row>
    <row r="12" spans="2:143" ht="11.25" customHeight="1">
      <c r="B12" s="642" t="s">
        <v>251</v>
      </c>
      <c r="C12" s="643"/>
      <c r="D12" s="643"/>
      <c r="E12" s="643"/>
      <c r="F12" s="643"/>
      <c r="G12" s="643"/>
      <c r="H12" s="643"/>
      <c r="I12" s="643"/>
      <c r="J12" s="643"/>
      <c r="K12" s="643"/>
      <c r="L12" s="643"/>
      <c r="M12" s="643"/>
      <c r="N12" s="643"/>
      <c r="O12" s="643"/>
      <c r="P12" s="643"/>
      <c r="Q12" s="644"/>
      <c r="R12" s="645">
        <v>6017</v>
      </c>
      <c r="S12" s="646"/>
      <c r="T12" s="646"/>
      <c r="U12" s="646"/>
      <c r="V12" s="646"/>
      <c r="W12" s="646"/>
      <c r="X12" s="646"/>
      <c r="Y12" s="647"/>
      <c r="Z12" s="648">
        <v>0.1</v>
      </c>
      <c r="AA12" s="648"/>
      <c r="AB12" s="648"/>
      <c r="AC12" s="648"/>
      <c r="AD12" s="649">
        <v>6017</v>
      </c>
      <c r="AE12" s="649"/>
      <c r="AF12" s="649"/>
      <c r="AG12" s="649"/>
      <c r="AH12" s="649"/>
      <c r="AI12" s="649"/>
      <c r="AJ12" s="649"/>
      <c r="AK12" s="649"/>
      <c r="AL12" s="650">
        <v>0.2</v>
      </c>
      <c r="AM12" s="651"/>
      <c r="AN12" s="651"/>
      <c r="AO12" s="652"/>
      <c r="AP12" s="642" t="s">
        <v>252</v>
      </c>
      <c r="AQ12" s="643"/>
      <c r="AR12" s="643"/>
      <c r="AS12" s="643"/>
      <c r="AT12" s="643"/>
      <c r="AU12" s="643"/>
      <c r="AV12" s="643"/>
      <c r="AW12" s="643"/>
      <c r="AX12" s="643"/>
      <c r="AY12" s="643"/>
      <c r="AZ12" s="643"/>
      <c r="BA12" s="643"/>
      <c r="BB12" s="643"/>
      <c r="BC12" s="643"/>
      <c r="BD12" s="643"/>
      <c r="BE12" s="643"/>
      <c r="BF12" s="644"/>
      <c r="BG12" s="645">
        <v>807161</v>
      </c>
      <c r="BH12" s="646"/>
      <c r="BI12" s="646"/>
      <c r="BJ12" s="646"/>
      <c r="BK12" s="646"/>
      <c r="BL12" s="646"/>
      <c r="BM12" s="646"/>
      <c r="BN12" s="647"/>
      <c r="BO12" s="648">
        <v>61.2</v>
      </c>
      <c r="BP12" s="648"/>
      <c r="BQ12" s="648"/>
      <c r="BR12" s="648"/>
      <c r="BS12" s="654" t="s">
        <v>129</v>
      </c>
      <c r="BT12" s="646"/>
      <c r="BU12" s="646"/>
      <c r="BV12" s="646"/>
      <c r="BW12" s="646"/>
      <c r="BX12" s="646"/>
      <c r="BY12" s="646"/>
      <c r="BZ12" s="646"/>
      <c r="CA12" s="646"/>
      <c r="CB12" s="655"/>
      <c r="CD12" s="660" t="s">
        <v>253</v>
      </c>
      <c r="CE12" s="661"/>
      <c r="CF12" s="661"/>
      <c r="CG12" s="661"/>
      <c r="CH12" s="661"/>
      <c r="CI12" s="661"/>
      <c r="CJ12" s="661"/>
      <c r="CK12" s="661"/>
      <c r="CL12" s="661"/>
      <c r="CM12" s="661"/>
      <c r="CN12" s="661"/>
      <c r="CO12" s="661"/>
      <c r="CP12" s="661"/>
      <c r="CQ12" s="662"/>
      <c r="CR12" s="645">
        <v>166340</v>
      </c>
      <c r="CS12" s="646"/>
      <c r="CT12" s="646"/>
      <c r="CU12" s="646"/>
      <c r="CV12" s="646"/>
      <c r="CW12" s="646"/>
      <c r="CX12" s="646"/>
      <c r="CY12" s="647"/>
      <c r="CZ12" s="648">
        <v>4.2</v>
      </c>
      <c r="DA12" s="648"/>
      <c r="DB12" s="648"/>
      <c r="DC12" s="648"/>
      <c r="DD12" s="654">
        <v>24037</v>
      </c>
      <c r="DE12" s="646"/>
      <c r="DF12" s="646"/>
      <c r="DG12" s="646"/>
      <c r="DH12" s="646"/>
      <c r="DI12" s="646"/>
      <c r="DJ12" s="646"/>
      <c r="DK12" s="646"/>
      <c r="DL12" s="646"/>
      <c r="DM12" s="646"/>
      <c r="DN12" s="646"/>
      <c r="DO12" s="646"/>
      <c r="DP12" s="647"/>
      <c r="DQ12" s="654">
        <v>85253</v>
      </c>
      <c r="DR12" s="646"/>
      <c r="DS12" s="646"/>
      <c r="DT12" s="646"/>
      <c r="DU12" s="646"/>
      <c r="DV12" s="646"/>
      <c r="DW12" s="646"/>
      <c r="DX12" s="646"/>
      <c r="DY12" s="646"/>
      <c r="DZ12" s="646"/>
      <c r="EA12" s="646"/>
      <c r="EB12" s="646"/>
      <c r="EC12" s="655"/>
    </row>
    <row r="13" spans="2:143" ht="11.25" customHeight="1">
      <c r="B13" s="642" t="s">
        <v>254</v>
      </c>
      <c r="C13" s="643"/>
      <c r="D13" s="643"/>
      <c r="E13" s="643"/>
      <c r="F13" s="643"/>
      <c r="G13" s="643"/>
      <c r="H13" s="643"/>
      <c r="I13" s="643"/>
      <c r="J13" s="643"/>
      <c r="K13" s="643"/>
      <c r="L13" s="643"/>
      <c r="M13" s="643"/>
      <c r="N13" s="643"/>
      <c r="O13" s="643"/>
      <c r="P13" s="643"/>
      <c r="Q13" s="644"/>
      <c r="R13" s="645" t="s">
        <v>234</v>
      </c>
      <c r="S13" s="646"/>
      <c r="T13" s="646"/>
      <c r="U13" s="646"/>
      <c r="V13" s="646"/>
      <c r="W13" s="646"/>
      <c r="X13" s="646"/>
      <c r="Y13" s="647"/>
      <c r="Z13" s="648" t="s">
        <v>234</v>
      </c>
      <c r="AA13" s="648"/>
      <c r="AB13" s="648"/>
      <c r="AC13" s="648"/>
      <c r="AD13" s="649" t="s">
        <v>129</v>
      </c>
      <c r="AE13" s="649"/>
      <c r="AF13" s="649"/>
      <c r="AG13" s="649"/>
      <c r="AH13" s="649"/>
      <c r="AI13" s="649"/>
      <c r="AJ13" s="649"/>
      <c r="AK13" s="649"/>
      <c r="AL13" s="650" t="s">
        <v>129</v>
      </c>
      <c r="AM13" s="651"/>
      <c r="AN13" s="651"/>
      <c r="AO13" s="652"/>
      <c r="AP13" s="642" t="s">
        <v>255</v>
      </c>
      <c r="AQ13" s="643"/>
      <c r="AR13" s="643"/>
      <c r="AS13" s="643"/>
      <c r="AT13" s="643"/>
      <c r="AU13" s="643"/>
      <c r="AV13" s="643"/>
      <c r="AW13" s="643"/>
      <c r="AX13" s="643"/>
      <c r="AY13" s="643"/>
      <c r="AZ13" s="643"/>
      <c r="BA13" s="643"/>
      <c r="BB13" s="643"/>
      <c r="BC13" s="643"/>
      <c r="BD13" s="643"/>
      <c r="BE13" s="643"/>
      <c r="BF13" s="644"/>
      <c r="BG13" s="645">
        <v>807155</v>
      </c>
      <c r="BH13" s="646"/>
      <c r="BI13" s="646"/>
      <c r="BJ13" s="646"/>
      <c r="BK13" s="646"/>
      <c r="BL13" s="646"/>
      <c r="BM13" s="646"/>
      <c r="BN13" s="647"/>
      <c r="BO13" s="648">
        <v>61.2</v>
      </c>
      <c r="BP13" s="648"/>
      <c r="BQ13" s="648"/>
      <c r="BR13" s="648"/>
      <c r="BS13" s="654" t="s">
        <v>129</v>
      </c>
      <c r="BT13" s="646"/>
      <c r="BU13" s="646"/>
      <c r="BV13" s="646"/>
      <c r="BW13" s="646"/>
      <c r="BX13" s="646"/>
      <c r="BY13" s="646"/>
      <c r="BZ13" s="646"/>
      <c r="CA13" s="646"/>
      <c r="CB13" s="655"/>
      <c r="CD13" s="660" t="s">
        <v>256</v>
      </c>
      <c r="CE13" s="661"/>
      <c r="CF13" s="661"/>
      <c r="CG13" s="661"/>
      <c r="CH13" s="661"/>
      <c r="CI13" s="661"/>
      <c r="CJ13" s="661"/>
      <c r="CK13" s="661"/>
      <c r="CL13" s="661"/>
      <c r="CM13" s="661"/>
      <c r="CN13" s="661"/>
      <c r="CO13" s="661"/>
      <c r="CP13" s="661"/>
      <c r="CQ13" s="662"/>
      <c r="CR13" s="645">
        <v>419826</v>
      </c>
      <c r="CS13" s="646"/>
      <c r="CT13" s="646"/>
      <c r="CU13" s="646"/>
      <c r="CV13" s="646"/>
      <c r="CW13" s="646"/>
      <c r="CX13" s="646"/>
      <c r="CY13" s="647"/>
      <c r="CZ13" s="648">
        <v>10.6</v>
      </c>
      <c r="DA13" s="648"/>
      <c r="DB13" s="648"/>
      <c r="DC13" s="648"/>
      <c r="DD13" s="654">
        <v>100446</v>
      </c>
      <c r="DE13" s="646"/>
      <c r="DF13" s="646"/>
      <c r="DG13" s="646"/>
      <c r="DH13" s="646"/>
      <c r="DI13" s="646"/>
      <c r="DJ13" s="646"/>
      <c r="DK13" s="646"/>
      <c r="DL13" s="646"/>
      <c r="DM13" s="646"/>
      <c r="DN13" s="646"/>
      <c r="DO13" s="646"/>
      <c r="DP13" s="647"/>
      <c r="DQ13" s="654">
        <v>356492</v>
      </c>
      <c r="DR13" s="646"/>
      <c r="DS13" s="646"/>
      <c r="DT13" s="646"/>
      <c r="DU13" s="646"/>
      <c r="DV13" s="646"/>
      <c r="DW13" s="646"/>
      <c r="DX13" s="646"/>
      <c r="DY13" s="646"/>
      <c r="DZ13" s="646"/>
      <c r="EA13" s="646"/>
      <c r="EB13" s="646"/>
      <c r="EC13" s="655"/>
    </row>
    <row r="14" spans="2:143" ht="11.25" customHeight="1">
      <c r="B14" s="642" t="s">
        <v>257</v>
      </c>
      <c r="C14" s="643"/>
      <c r="D14" s="643"/>
      <c r="E14" s="643"/>
      <c r="F14" s="643"/>
      <c r="G14" s="643"/>
      <c r="H14" s="643"/>
      <c r="I14" s="643"/>
      <c r="J14" s="643"/>
      <c r="K14" s="643"/>
      <c r="L14" s="643"/>
      <c r="M14" s="643"/>
      <c r="N14" s="643"/>
      <c r="O14" s="643"/>
      <c r="P14" s="643"/>
      <c r="Q14" s="644"/>
      <c r="R14" s="645">
        <v>6487</v>
      </c>
      <c r="S14" s="646"/>
      <c r="T14" s="646"/>
      <c r="U14" s="646"/>
      <c r="V14" s="646"/>
      <c r="W14" s="646"/>
      <c r="X14" s="646"/>
      <c r="Y14" s="647"/>
      <c r="Z14" s="648">
        <v>0.2</v>
      </c>
      <c r="AA14" s="648"/>
      <c r="AB14" s="648"/>
      <c r="AC14" s="648"/>
      <c r="AD14" s="649">
        <v>6487</v>
      </c>
      <c r="AE14" s="649"/>
      <c r="AF14" s="649"/>
      <c r="AG14" s="649"/>
      <c r="AH14" s="649"/>
      <c r="AI14" s="649"/>
      <c r="AJ14" s="649"/>
      <c r="AK14" s="649"/>
      <c r="AL14" s="650">
        <v>0.2</v>
      </c>
      <c r="AM14" s="651"/>
      <c r="AN14" s="651"/>
      <c r="AO14" s="652"/>
      <c r="AP14" s="642" t="s">
        <v>258</v>
      </c>
      <c r="AQ14" s="643"/>
      <c r="AR14" s="643"/>
      <c r="AS14" s="643"/>
      <c r="AT14" s="643"/>
      <c r="AU14" s="643"/>
      <c r="AV14" s="643"/>
      <c r="AW14" s="643"/>
      <c r="AX14" s="643"/>
      <c r="AY14" s="643"/>
      <c r="AZ14" s="643"/>
      <c r="BA14" s="643"/>
      <c r="BB14" s="643"/>
      <c r="BC14" s="643"/>
      <c r="BD14" s="643"/>
      <c r="BE14" s="643"/>
      <c r="BF14" s="644"/>
      <c r="BG14" s="645">
        <v>21303</v>
      </c>
      <c r="BH14" s="646"/>
      <c r="BI14" s="646"/>
      <c r="BJ14" s="646"/>
      <c r="BK14" s="646"/>
      <c r="BL14" s="646"/>
      <c r="BM14" s="646"/>
      <c r="BN14" s="647"/>
      <c r="BO14" s="648">
        <v>1.6</v>
      </c>
      <c r="BP14" s="648"/>
      <c r="BQ14" s="648"/>
      <c r="BR14" s="648"/>
      <c r="BS14" s="654" t="s">
        <v>129</v>
      </c>
      <c r="BT14" s="646"/>
      <c r="BU14" s="646"/>
      <c r="BV14" s="646"/>
      <c r="BW14" s="646"/>
      <c r="BX14" s="646"/>
      <c r="BY14" s="646"/>
      <c r="BZ14" s="646"/>
      <c r="CA14" s="646"/>
      <c r="CB14" s="655"/>
      <c r="CD14" s="660" t="s">
        <v>259</v>
      </c>
      <c r="CE14" s="661"/>
      <c r="CF14" s="661"/>
      <c r="CG14" s="661"/>
      <c r="CH14" s="661"/>
      <c r="CI14" s="661"/>
      <c r="CJ14" s="661"/>
      <c r="CK14" s="661"/>
      <c r="CL14" s="661"/>
      <c r="CM14" s="661"/>
      <c r="CN14" s="661"/>
      <c r="CO14" s="661"/>
      <c r="CP14" s="661"/>
      <c r="CQ14" s="662"/>
      <c r="CR14" s="645">
        <v>155834</v>
      </c>
      <c r="CS14" s="646"/>
      <c r="CT14" s="646"/>
      <c r="CU14" s="646"/>
      <c r="CV14" s="646"/>
      <c r="CW14" s="646"/>
      <c r="CX14" s="646"/>
      <c r="CY14" s="647"/>
      <c r="CZ14" s="648">
        <v>3.9</v>
      </c>
      <c r="DA14" s="648"/>
      <c r="DB14" s="648"/>
      <c r="DC14" s="648"/>
      <c r="DD14" s="654" t="s">
        <v>129</v>
      </c>
      <c r="DE14" s="646"/>
      <c r="DF14" s="646"/>
      <c r="DG14" s="646"/>
      <c r="DH14" s="646"/>
      <c r="DI14" s="646"/>
      <c r="DJ14" s="646"/>
      <c r="DK14" s="646"/>
      <c r="DL14" s="646"/>
      <c r="DM14" s="646"/>
      <c r="DN14" s="646"/>
      <c r="DO14" s="646"/>
      <c r="DP14" s="647"/>
      <c r="DQ14" s="654">
        <v>152551</v>
      </c>
      <c r="DR14" s="646"/>
      <c r="DS14" s="646"/>
      <c r="DT14" s="646"/>
      <c r="DU14" s="646"/>
      <c r="DV14" s="646"/>
      <c r="DW14" s="646"/>
      <c r="DX14" s="646"/>
      <c r="DY14" s="646"/>
      <c r="DZ14" s="646"/>
      <c r="EA14" s="646"/>
      <c r="EB14" s="646"/>
      <c r="EC14" s="655"/>
    </row>
    <row r="15" spans="2:143" ht="11.25" customHeight="1">
      <c r="B15" s="642" t="s">
        <v>260</v>
      </c>
      <c r="C15" s="643"/>
      <c r="D15" s="643"/>
      <c r="E15" s="643"/>
      <c r="F15" s="643"/>
      <c r="G15" s="643"/>
      <c r="H15" s="643"/>
      <c r="I15" s="643"/>
      <c r="J15" s="643"/>
      <c r="K15" s="643"/>
      <c r="L15" s="643"/>
      <c r="M15" s="643"/>
      <c r="N15" s="643"/>
      <c r="O15" s="643"/>
      <c r="P15" s="643"/>
      <c r="Q15" s="644"/>
      <c r="R15" s="645" t="s">
        <v>129</v>
      </c>
      <c r="S15" s="646"/>
      <c r="T15" s="646"/>
      <c r="U15" s="646"/>
      <c r="V15" s="646"/>
      <c r="W15" s="646"/>
      <c r="X15" s="646"/>
      <c r="Y15" s="647"/>
      <c r="Z15" s="648" t="s">
        <v>129</v>
      </c>
      <c r="AA15" s="648"/>
      <c r="AB15" s="648"/>
      <c r="AC15" s="648"/>
      <c r="AD15" s="649" t="s">
        <v>129</v>
      </c>
      <c r="AE15" s="649"/>
      <c r="AF15" s="649"/>
      <c r="AG15" s="649"/>
      <c r="AH15" s="649"/>
      <c r="AI15" s="649"/>
      <c r="AJ15" s="649"/>
      <c r="AK15" s="649"/>
      <c r="AL15" s="650" t="s">
        <v>129</v>
      </c>
      <c r="AM15" s="651"/>
      <c r="AN15" s="651"/>
      <c r="AO15" s="652"/>
      <c r="AP15" s="642" t="s">
        <v>261</v>
      </c>
      <c r="AQ15" s="643"/>
      <c r="AR15" s="643"/>
      <c r="AS15" s="643"/>
      <c r="AT15" s="643"/>
      <c r="AU15" s="643"/>
      <c r="AV15" s="643"/>
      <c r="AW15" s="643"/>
      <c r="AX15" s="643"/>
      <c r="AY15" s="643"/>
      <c r="AZ15" s="643"/>
      <c r="BA15" s="643"/>
      <c r="BB15" s="643"/>
      <c r="BC15" s="643"/>
      <c r="BD15" s="643"/>
      <c r="BE15" s="643"/>
      <c r="BF15" s="644"/>
      <c r="BG15" s="645">
        <v>36512</v>
      </c>
      <c r="BH15" s="646"/>
      <c r="BI15" s="646"/>
      <c r="BJ15" s="646"/>
      <c r="BK15" s="646"/>
      <c r="BL15" s="646"/>
      <c r="BM15" s="646"/>
      <c r="BN15" s="647"/>
      <c r="BO15" s="648">
        <v>2.8</v>
      </c>
      <c r="BP15" s="648"/>
      <c r="BQ15" s="648"/>
      <c r="BR15" s="648"/>
      <c r="BS15" s="654" t="s">
        <v>129</v>
      </c>
      <c r="BT15" s="646"/>
      <c r="BU15" s="646"/>
      <c r="BV15" s="646"/>
      <c r="BW15" s="646"/>
      <c r="BX15" s="646"/>
      <c r="BY15" s="646"/>
      <c r="BZ15" s="646"/>
      <c r="CA15" s="646"/>
      <c r="CB15" s="655"/>
      <c r="CD15" s="660" t="s">
        <v>262</v>
      </c>
      <c r="CE15" s="661"/>
      <c r="CF15" s="661"/>
      <c r="CG15" s="661"/>
      <c r="CH15" s="661"/>
      <c r="CI15" s="661"/>
      <c r="CJ15" s="661"/>
      <c r="CK15" s="661"/>
      <c r="CL15" s="661"/>
      <c r="CM15" s="661"/>
      <c r="CN15" s="661"/>
      <c r="CO15" s="661"/>
      <c r="CP15" s="661"/>
      <c r="CQ15" s="662"/>
      <c r="CR15" s="645">
        <v>668214</v>
      </c>
      <c r="CS15" s="646"/>
      <c r="CT15" s="646"/>
      <c r="CU15" s="646"/>
      <c r="CV15" s="646"/>
      <c r="CW15" s="646"/>
      <c r="CX15" s="646"/>
      <c r="CY15" s="647"/>
      <c r="CZ15" s="648">
        <v>16.899999999999999</v>
      </c>
      <c r="DA15" s="648"/>
      <c r="DB15" s="648"/>
      <c r="DC15" s="648"/>
      <c r="DD15" s="654">
        <v>355264</v>
      </c>
      <c r="DE15" s="646"/>
      <c r="DF15" s="646"/>
      <c r="DG15" s="646"/>
      <c r="DH15" s="646"/>
      <c r="DI15" s="646"/>
      <c r="DJ15" s="646"/>
      <c r="DK15" s="646"/>
      <c r="DL15" s="646"/>
      <c r="DM15" s="646"/>
      <c r="DN15" s="646"/>
      <c r="DO15" s="646"/>
      <c r="DP15" s="647"/>
      <c r="DQ15" s="654">
        <v>327529</v>
      </c>
      <c r="DR15" s="646"/>
      <c r="DS15" s="646"/>
      <c r="DT15" s="646"/>
      <c r="DU15" s="646"/>
      <c r="DV15" s="646"/>
      <c r="DW15" s="646"/>
      <c r="DX15" s="646"/>
      <c r="DY15" s="646"/>
      <c r="DZ15" s="646"/>
      <c r="EA15" s="646"/>
      <c r="EB15" s="646"/>
      <c r="EC15" s="655"/>
    </row>
    <row r="16" spans="2:143" ht="11.25" customHeight="1">
      <c r="B16" s="642" t="s">
        <v>263</v>
      </c>
      <c r="C16" s="643"/>
      <c r="D16" s="643"/>
      <c r="E16" s="643"/>
      <c r="F16" s="643"/>
      <c r="G16" s="643"/>
      <c r="H16" s="643"/>
      <c r="I16" s="643"/>
      <c r="J16" s="643"/>
      <c r="K16" s="643"/>
      <c r="L16" s="643"/>
      <c r="M16" s="643"/>
      <c r="N16" s="643"/>
      <c r="O16" s="643"/>
      <c r="P16" s="643"/>
      <c r="Q16" s="644"/>
      <c r="R16" s="645">
        <v>1922</v>
      </c>
      <c r="S16" s="646"/>
      <c r="T16" s="646"/>
      <c r="U16" s="646"/>
      <c r="V16" s="646"/>
      <c r="W16" s="646"/>
      <c r="X16" s="646"/>
      <c r="Y16" s="647"/>
      <c r="Z16" s="648">
        <v>0</v>
      </c>
      <c r="AA16" s="648"/>
      <c r="AB16" s="648"/>
      <c r="AC16" s="648"/>
      <c r="AD16" s="649">
        <v>1922</v>
      </c>
      <c r="AE16" s="649"/>
      <c r="AF16" s="649"/>
      <c r="AG16" s="649"/>
      <c r="AH16" s="649"/>
      <c r="AI16" s="649"/>
      <c r="AJ16" s="649"/>
      <c r="AK16" s="649"/>
      <c r="AL16" s="650">
        <v>0.1</v>
      </c>
      <c r="AM16" s="651"/>
      <c r="AN16" s="651"/>
      <c r="AO16" s="652"/>
      <c r="AP16" s="642" t="s">
        <v>264</v>
      </c>
      <c r="AQ16" s="643"/>
      <c r="AR16" s="643"/>
      <c r="AS16" s="643"/>
      <c r="AT16" s="643"/>
      <c r="AU16" s="643"/>
      <c r="AV16" s="643"/>
      <c r="AW16" s="643"/>
      <c r="AX16" s="643"/>
      <c r="AY16" s="643"/>
      <c r="AZ16" s="643"/>
      <c r="BA16" s="643"/>
      <c r="BB16" s="643"/>
      <c r="BC16" s="643"/>
      <c r="BD16" s="643"/>
      <c r="BE16" s="643"/>
      <c r="BF16" s="644"/>
      <c r="BG16" s="645" t="s">
        <v>234</v>
      </c>
      <c r="BH16" s="646"/>
      <c r="BI16" s="646"/>
      <c r="BJ16" s="646"/>
      <c r="BK16" s="646"/>
      <c r="BL16" s="646"/>
      <c r="BM16" s="646"/>
      <c r="BN16" s="647"/>
      <c r="BO16" s="648" t="s">
        <v>129</v>
      </c>
      <c r="BP16" s="648"/>
      <c r="BQ16" s="648"/>
      <c r="BR16" s="648"/>
      <c r="BS16" s="654" t="s">
        <v>129</v>
      </c>
      <c r="BT16" s="646"/>
      <c r="BU16" s="646"/>
      <c r="BV16" s="646"/>
      <c r="BW16" s="646"/>
      <c r="BX16" s="646"/>
      <c r="BY16" s="646"/>
      <c r="BZ16" s="646"/>
      <c r="CA16" s="646"/>
      <c r="CB16" s="655"/>
      <c r="CD16" s="660" t="s">
        <v>265</v>
      </c>
      <c r="CE16" s="661"/>
      <c r="CF16" s="661"/>
      <c r="CG16" s="661"/>
      <c r="CH16" s="661"/>
      <c r="CI16" s="661"/>
      <c r="CJ16" s="661"/>
      <c r="CK16" s="661"/>
      <c r="CL16" s="661"/>
      <c r="CM16" s="661"/>
      <c r="CN16" s="661"/>
      <c r="CO16" s="661"/>
      <c r="CP16" s="661"/>
      <c r="CQ16" s="662"/>
      <c r="CR16" s="645">
        <v>14635</v>
      </c>
      <c r="CS16" s="646"/>
      <c r="CT16" s="646"/>
      <c r="CU16" s="646"/>
      <c r="CV16" s="646"/>
      <c r="CW16" s="646"/>
      <c r="CX16" s="646"/>
      <c r="CY16" s="647"/>
      <c r="CZ16" s="648">
        <v>0.4</v>
      </c>
      <c r="DA16" s="648"/>
      <c r="DB16" s="648"/>
      <c r="DC16" s="648"/>
      <c r="DD16" s="654" t="s">
        <v>234</v>
      </c>
      <c r="DE16" s="646"/>
      <c r="DF16" s="646"/>
      <c r="DG16" s="646"/>
      <c r="DH16" s="646"/>
      <c r="DI16" s="646"/>
      <c r="DJ16" s="646"/>
      <c r="DK16" s="646"/>
      <c r="DL16" s="646"/>
      <c r="DM16" s="646"/>
      <c r="DN16" s="646"/>
      <c r="DO16" s="646"/>
      <c r="DP16" s="647"/>
      <c r="DQ16" s="654" t="s">
        <v>129</v>
      </c>
      <c r="DR16" s="646"/>
      <c r="DS16" s="646"/>
      <c r="DT16" s="646"/>
      <c r="DU16" s="646"/>
      <c r="DV16" s="646"/>
      <c r="DW16" s="646"/>
      <c r="DX16" s="646"/>
      <c r="DY16" s="646"/>
      <c r="DZ16" s="646"/>
      <c r="EA16" s="646"/>
      <c r="EB16" s="646"/>
      <c r="EC16" s="655"/>
    </row>
    <row r="17" spans="2:133" ht="11.25" customHeight="1">
      <c r="B17" s="642" t="s">
        <v>266</v>
      </c>
      <c r="C17" s="643"/>
      <c r="D17" s="643"/>
      <c r="E17" s="643"/>
      <c r="F17" s="643"/>
      <c r="G17" s="643"/>
      <c r="H17" s="643"/>
      <c r="I17" s="643"/>
      <c r="J17" s="643"/>
      <c r="K17" s="643"/>
      <c r="L17" s="643"/>
      <c r="M17" s="643"/>
      <c r="N17" s="643"/>
      <c r="O17" s="643"/>
      <c r="P17" s="643"/>
      <c r="Q17" s="644"/>
      <c r="R17" s="645">
        <v>20643</v>
      </c>
      <c r="S17" s="646"/>
      <c r="T17" s="646"/>
      <c r="U17" s="646"/>
      <c r="V17" s="646"/>
      <c r="W17" s="646"/>
      <c r="X17" s="646"/>
      <c r="Y17" s="647"/>
      <c r="Z17" s="648">
        <v>0.5</v>
      </c>
      <c r="AA17" s="648"/>
      <c r="AB17" s="648"/>
      <c r="AC17" s="648"/>
      <c r="AD17" s="649">
        <v>20643</v>
      </c>
      <c r="AE17" s="649"/>
      <c r="AF17" s="649"/>
      <c r="AG17" s="649"/>
      <c r="AH17" s="649"/>
      <c r="AI17" s="649"/>
      <c r="AJ17" s="649"/>
      <c r="AK17" s="649"/>
      <c r="AL17" s="650">
        <v>0.8</v>
      </c>
      <c r="AM17" s="651"/>
      <c r="AN17" s="651"/>
      <c r="AO17" s="652"/>
      <c r="AP17" s="642" t="s">
        <v>267</v>
      </c>
      <c r="AQ17" s="643"/>
      <c r="AR17" s="643"/>
      <c r="AS17" s="643"/>
      <c r="AT17" s="643"/>
      <c r="AU17" s="643"/>
      <c r="AV17" s="643"/>
      <c r="AW17" s="643"/>
      <c r="AX17" s="643"/>
      <c r="AY17" s="643"/>
      <c r="AZ17" s="643"/>
      <c r="BA17" s="643"/>
      <c r="BB17" s="643"/>
      <c r="BC17" s="643"/>
      <c r="BD17" s="643"/>
      <c r="BE17" s="643"/>
      <c r="BF17" s="644"/>
      <c r="BG17" s="645" t="s">
        <v>129</v>
      </c>
      <c r="BH17" s="646"/>
      <c r="BI17" s="646"/>
      <c r="BJ17" s="646"/>
      <c r="BK17" s="646"/>
      <c r="BL17" s="646"/>
      <c r="BM17" s="646"/>
      <c r="BN17" s="647"/>
      <c r="BO17" s="648" t="s">
        <v>234</v>
      </c>
      <c r="BP17" s="648"/>
      <c r="BQ17" s="648"/>
      <c r="BR17" s="648"/>
      <c r="BS17" s="654" t="s">
        <v>234</v>
      </c>
      <c r="BT17" s="646"/>
      <c r="BU17" s="646"/>
      <c r="BV17" s="646"/>
      <c r="BW17" s="646"/>
      <c r="BX17" s="646"/>
      <c r="BY17" s="646"/>
      <c r="BZ17" s="646"/>
      <c r="CA17" s="646"/>
      <c r="CB17" s="655"/>
      <c r="CD17" s="660" t="s">
        <v>268</v>
      </c>
      <c r="CE17" s="661"/>
      <c r="CF17" s="661"/>
      <c r="CG17" s="661"/>
      <c r="CH17" s="661"/>
      <c r="CI17" s="661"/>
      <c r="CJ17" s="661"/>
      <c r="CK17" s="661"/>
      <c r="CL17" s="661"/>
      <c r="CM17" s="661"/>
      <c r="CN17" s="661"/>
      <c r="CO17" s="661"/>
      <c r="CP17" s="661"/>
      <c r="CQ17" s="662"/>
      <c r="CR17" s="645">
        <v>345315</v>
      </c>
      <c r="CS17" s="646"/>
      <c r="CT17" s="646"/>
      <c r="CU17" s="646"/>
      <c r="CV17" s="646"/>
      <c r="CW17" s="646"/>
      <c r="CX17" s="646"/>
      <c r="CY17" s="647"/>
      <c r="CZ17" s="648">
        <v>8.6999999999999993</v>
      </c>
      <c r="DA17" s="648"/>
      <c r="DB17" s="648"/>
      <c r="DC17" s="648"/>
      <c r="DD17" s="654" t="s">
        <v>129</v>
      </c>
      <c r="DE17" s="646"/>
      <c r="DF17" s="646"/>
      <c r="DG17" s="646"/>
      <c r="DH17" s="646"/>
      <c r="DI17" s="646"/>
      <c r="DJ17" s="646"/>
      <c r="DK17" s="646"/>
      <c r="DL17" s="646"/>
      <c r="DM17" s="646"/>
      <c r="DN17" s="646"/>
      <c r="DO17" s="646"/>
      <c r="DP17" s="647"/>
      <c r="DQ17" s="654">
        <v>345315</v>
      </c>
      <c r="DR17" s="646"/>
      <c r="DS17" s="646"/>
      <c r="DT17" s="646"/>
      <c r="DU17" s="646"/>
      <c r="DV17" s="646"/>
      <c r="DW17" s="646"/>
      <c r="DX17" s="646"/>
      <c r="DY17" s="646"/>
      <c r="DZ17" s="646"/>
      <c r="EA17" s="646"/>
      <c r="EB17" s="646"/>
      <c r="EC17" s="655"/>
    </row>
    <row r="18" spans="2:133" ht="11.25" customHeight="1">
      <c r="B18" s="642" t="s">
        <v>269</v>
      </c>
      <c r="C18" s="643"/>
      <c r="D18" s="643"/>
      <c r="E18" s="643"/>
      <c r="F18" s="643"/>
      <c r="G18" s="643"/>
      <c r="H18" s="643"/>
      <c r="I18" s="643"/>
      <c r="J18" s="643"/>
      <c r="K18" s="643"/>
      <c r="L18" s="643"/>
      <c r="M18" s="643"/>
      <c r="N18" s="643"/>
      <c r="O18" s="643"/>
      <c r="P18" s="643"/>
      <c r="Q18" s="644"/>
      <c r="R18" s="645">
        <v>2335</v>
      </c>
      <c r="S18" s="646"/>
      <c r="T18" s="646"/>
      <c r="U18" s="646"/>
      <c r="V18" s="646"/>
      <c r="W18" s="646"/>
      <c r="X18" s="646"/>
      <c r="Y18" s="647"/>
      <c r="Z18" s="648">
        <v>0.1</v>
      </c>
      <c r="AA18" s="648"/>
      <c r="AB18" s="648"/>
      <c r="AC18" s="648"/>
      <c r="AD18" s="649">
        <v>2335</v>
      </c>
      <c r="AE18" s="649"/>
      <c r="AF18" s="649"/>
      <c r="AG18" s="649"/>
      <c r="AH18" s="649"/>
      <c r="AI18" s="649"/>
      <c r="AJ18" s="649"/>
      <c r="AK18" s="649"/>
      <c r="AL18" s="650">
        <v>0.1</v>
      </c>
      <c r="AM18" s="651"/>
      <c r="AN18" s="651"/>
      <c r="AO18" s="652"/>
      <c r="AP18" s="642" t="s">
        <v>270</v>
      </c>
      <c r="AQ18" s="643"/>
      <c r="AR18" s="643"/>
      <c r="AS18" s="643"/>
      <c r="AT18" s="643"/>
      <c r="AU18" s="643"/>
      <c r="AV18" s="643"/>
      <c r="AW18" s="643"/>
      <c r="AX18" s="643"/>
      <c r="AY18" s="643"/>
      <c r="AZ18" s="643"/>
      <c r="BA18" s="643"/>
      <c r="BB18" s="643"/>
      <c r="BC18" s="643"/>
      <c r="BD18" s="643"/>
      <c r="BE18" s="643"/>
      <c r="BF18" s="644"/>
      <c r="BG18" s="645" t="s">
        <v>234</v>
      </c>
      <c r="BH18" s="646"/>
      <c r="BI18" s="646"/>
      <c r="BJ18" s="646"/>
      <c r="BK18" s="646"/>
      <c r="BL18" s="646"/>
      <c r="BM18" s="646"/>
      <c r="BN18" s="647"/>
      <c r="BO18" s="648" t="s">
        <v>234</v>
      </c>
      <c r="BP18" s="648"/>
      <c r="BQ18" s="648"/>
      <c r="BR18" s="648"/>
      <c r="BS18" s="654" t="s">
        <v>129</v>
      </c>
      <c r="BT18" s="646"/>
      <c r="BU18" s="646"/>
      <c r="BV18" s="646"/>
      <c r="BW18" s="646"/>
      <c r="BX18" s="646"/>
      <c r="BY18" s="646"/>
      <c r="BZ18" s="646"/>
      <c r="CA18" s="646"/>
      <c r="CB18" s="655"/>
      <c r="CD18" s="660" t="s">
        <v>271</v>
      </c>
      <c r="CE18" s="661"/>
      <c r="CF18" s="661"/>
      <c r="CG18" s="661"/>
      <c r="CH18" s="661"/>
      <c r="CI18" s="661"/>
      <c r="CJ18" s="661"/>
      <c r="CK18" s="661"/>
      <c r="CL18" s="661"/>
      <c r="CM18" s="661"/>
      <c r="CN18" s="661"/>
      <c r="CO18" s="661"/>
      <c r="CP18" s="661"/>
      <c r="CQ18" s="662"/>
      <c r="CR18" s="645" t="s">
        <v>129</v>
      </c>
      <c r="CS18" s="646"/>
      <c r="CT18" s="646"/>
      <c r="CU18" s="646"/>
      <c r="CV18" s="646"/>
      <c r="CW18" s="646"/>
      <c r="CX18" s="646"/>
      <c r="CY18" s="647"/>
      <c r="CZ18" s="648" t="s">
        <v>129</v>
      </c>
      <c r="DA18" s="648"/>
      <c r="DB18" s="648"/>
      <c r="DC18" s="648"/>
      <c r="DD18" s="654" t="s">
        <v>234</v>
      </c>
      <c r="DE18" s="646"/>
      <c r="DF18" s="646"/>
      <c r="DG18" s="646"/>
      <c r="DH18" s="646"/>
      <c r="DI18" s="646"/>
      <c r="DJ18" s="646"/>
      <c r="DK18" s="646"/>
      <c r="DL18" s="646"/>
      <c r="DM18" s="646"/>
      <c r="DN18" s="646"/>
      <c r="DO18" s="646"/>
      <c r="DP18" s="647"/>
      <c r="DQ18" s="654" t="s">
        <v>234</v>
      </c>
      <c r="DR18" s="646"/>
      <c r="DS18" s="646"/>
      <c r="DT18" s="646"/>
      <c r="DU18" s="646"/>
      <c r="DV18" s="646"/>
      <c r="DW18" s="646"/>
      <c r="DX18" s="646"/>
      <c r="DY18" s="646"/>
      <c r="DZ18" s="646"/>
      <c r="EA18" s="646"/>
      <c r="EB18" s="646"/>
      <c r="EC18" s="655"/>
    </row>
    <row r="19" spans="2:133" ht="11.25" customHeight="1">
      <c r="B19" s="642" t="s">
        <v>272</v>
      </c>
      <c r="C19" s="643"/>
      <c r="D19" s="643"/>
      <c r="E19" s="643"/>
      <c r="F19" s="643"/>
      <c r="G19" s="643"/>
      <c r="H19" s="643"/>
      <c r="I19" s="643"/>
      <c r="J19" s="643"/>
      <c r="K19" s="643"/>
      <c r="L19" s="643"/>
      <c r="M19" s="643"/>
      <c r="N19" s="643"/>
      <c r="O19" s="643"/>
      <c r="P19" s="643"/>
      <c r="Q19" s="644"/>
      <c r="R19" s="645">
        <v>927</v>
      </c>
      <c r="S19" s="646"/>
      <c r="T19" s="646"/>
      <c r="U19" s="646"/>
      <c r="V19" s="646"/>
      <c r="W19" s="646"/>
      <c r="X19" s="646"/>
      <c r="Y19" s="647"/>
      <c r="Z19" s="648">
        <v>0</v>
      </c>
      <c r="AA19" s="648"/>
      <c r="AB19" s="648"/>
      <c r="AC19" s="648"/>
      <c r="AD19" s="649">
        <v>927</v>
      </c>
      <c r="AE19" s="649"/>
      <c r="AF19" s="649"/>
      <c r="AG19" s="649"/>
      <c r="AH19" s="649"/>
      <c r="AI19" s="649"/>
      <c r="AJ19" s="649"/>
      <c r="AK19" s="649"/>
      <c r="AL19" s="650">
        <v>0</v>
      </c>
      <c r="AM19" s="651"/>
      <c r="AN19" s="651"/>
      <c r="AO19" s="652"/>
      <c r="AP19" s="642" t="s">
        <v>273</v>
      </c>
      <c r="AQ19" s="643"/>
      <c r="AR19" s="643"/>
      <c r="AS19" s="643"/>
      <c r="AT19" s="643"/>
      <c r="AU19" s="643"/>
      <c r="AV19" s="643"/>
      <c r="AW19" s="643"/>
      <c r="AX19" s="643"/>
      <c r="AY19" s="643"/>
      <c r="AZ19" s="643"/>
      <c r="BA19" s="643"/>
      <c r="BB19" s="643"/>
      <c r="BC19" s="643"/>
      <c r="BD19" s="643"/>
      <c r="BE19" s="643"/>
      <c r="BF19" s="644"/>
      <c r="BG19" s="645" t="s">
        <v>129</v>
      </c>
      <c r="BH19" s="646"/>
      <c r="BI19" s="646"/>
      <c r="BJ19" s="646"/>
      <c r="BK19" s="646"/>
      <c r="BL19" s="646"/>
      <c r="BM19" s="646"/>
      <c r="BN19" s="647"/>
      <c r="BO19" s="648" t="s">
        <v>129</v>
      </c>
      <c r="BP19" s="648"/>
      <c r="BQ19" s="648"/>
      <c r="BR19" s="648"/>
      <c r="BS19" s="654" t="s">
        <v>129</v>
      </c>
      <c r="BT19" s="646"/>
      <c r="BU19" s="646"/>
      <c r="BV19" s="646"/>
      <c r="BW19" s="646"/>
      <c r="BX19" s="646"/>
      <c r="BY19" s="646"/>
      <c r="BZ19" s="646"/>
      <c r="CA19" s="646"/>
      <c r="CB19" s="655"/>
      <c r="CD19" s="660" t="s">
        <v>274</v>
      </c>
      <c r="CE19" s="661"/>
      <c r="CF19" s="661"/>
      <c r="CG19" s="661"/>
      <c r="CH19" s="661"/>
      <c r="CI19" s="661"/>
      <c r="CJ19" s="661"/>
      <c r="CK19" s="661"/>
      <c r="CL19" s="661"/>
      <c r="CM19" s="661"/>
      <c r="CN19" s="661"/>
      <c r="CO19" s="661"/>
      <c r="CP19" s="661"/>
      <c r="CQ19" s="662"/>
      <c r="CR19" s="645" t="s">
        <v>129</v>
      </c>
      <c r="CS19" s="646"/>
      <c r="CT19" s="646"/>
      <c r="CU19" s="646"/>
      <c r="CV19" s="646"/>
      <c r="CW19" s="646"/>
      <c r="CX19" s="646"/>
      <c r="CY19" s="647"/>
      <c r="CZ19" s="648" t="s">
        <v>234</v>
      </c>
      <c r="DA19" s="648"/>
      <c r="DB19" s="648"/>
      <c r="DC19" s="648"/>
      <c r="DD19" s="654" t="s">
        <v>129</v>
      </c>
      <c r="DE19" s="646"/>
      <c r="DF19" s="646"/>
      <c r="DG19" s="646"/>
      <c r="DH19" s="646"/>
      <c r="DI19" s="646"/>
      <c r="DJ19" s="646"/>
      <c r="DK19" s="646"/>
      <c r="DL19" s="646"/>
      <c r="DM19" s="646"/>
      <c r="DN19" s="646"/>
      <c r="DO19" s="646"/>
      <c r="DP19" s="647"/>
      <c r="DQ19" s="654" t="s">
        <v>129</v>
      </c>
      <c r="DR19" s="646"/>
      <c r="DS19" s="646"/>
      <c r="DT19" s="646"/>
      <c r="DU19" s="646"/>
      <c r="DV19" s="646"/>
      <c r="DW19" s="646"/>
      <c r="DX19" s="646"/>
      <c r="DY19" s="646"/>
      <c r="DZ19" s="646"/>
      <c r="EA19" s="646"/>
      <c r="EB19" s="646"/>
      <c r="EC19" s="655"/>
    </row>
    <row r="20" spans="2:133" ht="11.25" customHeight="1">
      <c r="B20" s="642" t="s">
        <v>275</v>
      </c>
      <c r="C20" s="643"/>
      <c r="D20" s="643"/>
      <c r="E20" s="643"/>
      <c r="F20" s="643"/>
      <c r="G20" s="643"/>
      <c r="H20" s="643"/>
      <c r="I20" s="643"/>
      <c r="J20" s="643"/>
      <c r="K20" s="643"/>
      <c r="L20" s="643"/>
      <c r="M20" s="643"/>
      <c r="N20" s="643"/>
      <c r="O20" s="643"/>
      <c r="P20" s="643"/>
      <c r="Q20" s="644"/>
      <c r="R20" s="645">
        <v>219</v>
      </c>
      <c r="S20" s="646"/>
      <c r="T20" s="646"/>
      <c r="U20" s="646"/>
      <c r="V20" s="646"/>
      <c r="W20" s="646"/>
      <c r="X20" s="646"/>
      <c r="Y20" s="647"/>
      <c r="Z20" s="648">
        <v>0</v>
      </c>
      <c r="AA20" s="648"/>
      <c r="AB20" s="648"/>
      <c r="AC20" s="648"/>
      <c r="AD20" s="649">
        <v>219</v>
      </c>
      <c r="AE20" s="649"/>
      <c r="AF20" s="649"/>
      <c r="AG20" s="649"/>
      <c r="AH20" s="649"/>
      <c r="AI20" s="649"/>
      <c r="AJ20" s="649"/>
      <c r="AK20" s="649"/>
      <c r="AL20" s="650">
        <v>0</v>
      </c>
      <c r="AM20" s="651"/>
      <c r="AN20" s="651"/>
      <c r="AO20" s="652"/>
      <c r="AP20" s="642" t="s">
        <v>276</v>
      </c>
      <c r="AQ20" s="643"/>
      <c r="AR20" s="643"/>
      <c r="AS20" s="643"/>
      <c r="AT20" s="643"/>
      <c r="AU20" s="643"/>
      <c r="AV20" s="643"/>
      <c r="AW20" s="643"/>
      <c r="AX20" s="643"/>
      <c r="AY20" s="643"/>
      <c r="AZ20" s="643"/>
      <c r="BA20" s="643"/>
      <c r="BB20" s="643"/>
      <c r="BC20" s="643"/>
      <c r="BD20" s="643"/>
      <c r="BE20" s="643"/>
      <c r="BF20" s="644"/>
      <c r="BG20" s="645" t="s">
        <v>129</v>
      </c>
      <c r="BH20" s="646"/>
      <c r="BI20" s="646"/>
      <c r="BJ20" s="646"/>
      <c r="BK20" s="646"/>
      <c r="BL20" s="646"/>
      <c r="BM20" s="646"/>
      <c r="BN20" s="647"/>
      <c r="BO20" s="648" t="s">
        <v>234</v>
      </c>
      <c r="BP20" s="648"/>
      <c r="BQ20" s="648"/>
      <c r="BR20" s="648"/>
      <c r="BS20" s="654" t="s">
        <v>129</v>
      </c>
      <c r="BT20" s="646"/>
      <c r="BU20" s="646"/>
      <c r="BV20" s="646"/>
      <c r="BW20" s="646"/>
      <c r="BX20" s="646"/>
      <c r="BY20" s="646"/>
      <c r="BZ20" s="646"/>
      <c r="CA20" s="646"/>
      <c r="CB20" s="655"/>
      <c r="CD20" s="660" t="s">
        <v>277</v>
      </c>
      <c r="CE20" s="661"/>
      <c r="CF20" s="661"/>
      <c r="CG20" s="661"/>
      <c r="CH20" s="661"/>
      <c r="CI20" s="661"/>
      <c r="CJ20" s="661"/>
      <c r="CK20" s="661"/>
      <c r="CL20" s="661"/>
      <c r="CM20" s="661"/>
      <c r="CN20" s="661"/>
      <c r="CO20" s="661"/>
      <c r="CP20" s="661"/>
      <c r="CQ20" s="662"/>
      <c r="CR20" s="645">
        <v>3958572</v>
      </c>
      <c r="CS20" s="646"/>
      <c r="CT20" s="646"/>
      <c r="CU20" s="646"/>
      <c r="CV20" s="646"/>
      <c r="CW20" s="646"/>
      <c r="CX20" s="646"/>
      <c r="CY20" s="647"/>
      <c r="CZ20" s="648">
        <v>100</v>
      </c>
      <c r="DA20" s="648"/>
      <c r="DB20" s="648"/>
      <c r="DC20" s="648"/>
      <c r="DD20" s="654">
        <v>546984</v>
      </c>
      <c r="DE20" s="646"/>
      <c r="DF20" s="646"/>
      <c r="DG20" s="646"/>
      <c r="DH20" s="646"/>
      <c r="DI20" s="646"/>
      <c r="DJ20" s="646"/>
      <c r="DK20" s="646"/>
      <c r="DL20" s="646"/>
      <c r="DM20" s="646"/>
      <c r="DN20" s="646"/>
      <c r="DO20" s="646"/>
      <c r="DP20" s="647"/>
      <c r="DQ20" s="654">
        <v>3032128</v>
      </c>
      <c r="DR20" s="646"/>
      <c r="DS20" s="646"/>
      <c r="DT20" s="646"/>
      <c r="DU20" s="646"/>
      <c r="DV20" s="646"/>
      <c r="DW20" s="646"/>
      <c r="DX20" s="646"/>
      <c r="DY20" s="646"/>
      <c r="DZ20" s="646"/>
      <c r="EA20" s="646"/>
      <c r="EB20" s="646"/>
      <c r="EC20" s="655"/>
    </row>
    <row r="21" spans="2:133" ht="11.25" customHeight="1">
      <c r="B21" s="642" t="s">
        <v>278</v>
      </c>
      <c r="C21" s="643"/>
      <c r="D21" s="643"/>
      <c r="E21" s="643"/>
      <c r="F21" s="643"/>
      <c r="G21" s="643"/>
      <c r="H21" s="643"/>
      <c r="I21" s="643"/>
      <c r="J21" s="643"/>
      <c r="K21" s="643"/>
      <c r="L21" s="643"/>
      <c r="M21" s="643"/>
      <c r="N21" s="643"/>
      <c r="O21" s="643"/>
      <c r="P21" s="643"/>
      <c r="Q21" s="644"/>
      <c r="R21" s="645">
        <v>17162</v>
      </c>
      <c r="S21" s="646"/>
      <c r="T21" s="646"/>
      <c r="U21" s="646"/>
      <c r="V21" s="646"/>
      <c r="W21" s="646"/>
      <c r="X21" s="646"/>
      <c r="Y21" s="647"/>
      <c r="Z21" s="648">
        <v>0.4</v>
      </c>
      <c r="AA21" s="648"/>
      <c r="AB21" s="648"/>
      <c r="AC21" s="648"/>
      <c r="AD21" s="649">
        <v>17162</v>
      </c>
      <c r="AE21" s="649"/>
      <c r="AF21" s="649"/>
      <c r="AG21" s="649"/>
      <c r="AH21" s="649"/>
      <c r="AI21" s="649"/>
      <c r="AJ21" s="649"/>
      <c r="AK21" s="649"/>
      <c r="AL21" s="650">
        <v>0.7</v>
      </c>
      <c r="AM21" s="651"/>
      <c r="AN21" s="651"/>
      <c r="AO21" s="652"/>
      <c r="AP21" s="664" t="s">
        <v>279</v>
      </c>
      <c r="AQ21" s="665"/>
      <c r="AR21" s="665"/>
      <c r="AS21" s="665"/>
      <c r="AT21" s="665"/>
      <c r="AU21" s="665"/>
      <c r="AV21" s="665"/>
      <c r="AW21" s="665"/>
      <c r="AX21" s="665"/>
      <c r="AY21" s="665"/>
      <c r="AZ21" s="665"/>
      <c r="BA21" s="665"/>
      <c r="BB21" s="665"/>
      <c r="BC21" s="665"/>
      <c r="BD21" s="665"/>
      <c r="BE21" s="665"/>
      <c r="BF21" s="666"/>
      <c r="BG21" s="645" t="s">
        <v>234</v>
      </c>
      <c r="BH21" s="646"/>
      <c r="BI21" s="646"/>
      <c r="BJ21" s="646"/>
      <c r="BK21" s="646"/>
      <c r="BL21" s="646"/>
      <c r="BM21" s="646"/>
      <c r="BN21" s="647"/>
      <c r="BO21" s="648" t="s">
        <v>129</v>
      </c>
      <c r="BP21" s="648"/>
      <c r="BQ21" s="648"/>
      <c r="BR21" s="648"/>
      <c r="BS21" s="654" t="s">
        <v>234</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c r="B22" s="642" t="s">
        <v>280</v>
      </c>
      <c r="C22" s="643"/>
      <c r="D22" s="643"/>
      <c r="E22" s="643"/>
      <c r="F22" s="643"/>
      <c r="G22" s="643"/>
      <c r="H22" s="643"/>
      <c r="I22" s="643"/>
      <c r="J22" s="643"/>
      <c r="K22" s="643"/>
      <c r="L22" s="643"/>
      <c r="M22" s="643"/>
      <c r="N22" s="643"/>
      <c r="O22" s="643"/>
      <c r="P22" s="643"/>
      <c r="Q22" s="644"/>
      <c r="R22" s="645">
        <v>1176248</v>
      </c>
      <c r="S22" s="646"/>
      <c r="T22" s="646"/>
      <c r="U22" s="646"/>
      <c r="V22" s="646"/>
      <c r="W22" s="646"/>
      <c r="X22" s="646"/>
      <c r="Y22" s="647"/>
      <c r="Z22" s="648">
        <v>28</v>
      </c>
      <c r="AA22" s="648"/>
      <c r="AB22" s="648"/>
      <c r="AC22" s="648"/>
      <c r="AD22" s="649">
        <v>1043888</v>
      </c>
      <c r="AE22" s="649"/>
      <c r="AF22" s="649"/>
      <c r="AG22" s="649"/>
      <c r="AH22" s="649"/>
      <c r="AI22" s="649"/>
      <c r="AJ22" s="649"/>
      <c r="AK22" s="649"/>
      <c r="AL22" s="650">
        <v>40.200000000000003</v>
      </c>
      <c r="AM22" s="651"/>
      <c r="AN22" s="651"/>
      <c r="AO22" s="652"/>
      <c r="AP22" s="664" t="s">
        <v>281</v>
      </c>
      <c r="AQ22" s="665"/>
      <c r="AR22" s="665"/>
      <c r="AS22" s="665"/>
      <c r="AT22" s="665"/>
      <c r="AU22" s="665"/>
      <c r="AV22" s="665"/>
      <c r="AW22" s="665"/>
      <c r="AX22" s="665"/>
      <c r="AY22" s="665"/>
      <c r="AZ22" s="665"/>
      <c r="BA22" s="665"/>
      <c r="BB22" s="665"/>
      <c r="BC22" s="665"/>
      <c r="BD22" s="665"/>
      <c r="BE22" s="665"/>
      <c r="BF22" s="666"/>
      <c r="BG22" s="645" t="s">
        <v>129</v>
      </c>
      <c r="BH22" s="646"/>
      <c r="BI22" s="646"/>
      <c r="BJ22" s="646"/>
      <c r="BK22" s="646"/>
      <c r="BL22" s="646"/>
      <c r="BM22" s="646"/>
      <c r="BN22" s="647"/>
      <c r="BO22" s="648" t="s">
        <v>129</v>
      </c>
      <c r="BP22" s="648"/>
      <c r="BQ22" s="648"/>
      <c r="BR22" s="648"/>
      <c r="BS22" s="654" t="s">
        <v>234</v>
      </c>
      <c r="BT22" s="646"/>
      <c r="BU22" s="646"/>
      <c r="BV22" s="646"/>
      <c r="BW22" s="646"/>
      <c r="BX22" s="646"/>
      <c r="BY22" s="646"/>
      <c r="BZ22" s="646"/>
      <c r="CA22" s="646"/>
      <c r="CB22" s="655"/>
      <c r="CD22" s="627" t="s">
        <v>282</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c r="B23" s="642" t="s">
        <v>283</v>
      </c>
      <c r="C23" s="643"/>
      <c r="D23" s="643"/>
      <c r="E23" s="643"/>
      <c r="F23" s="643"/>
      <c r="G23" s="643"/>
      <c r="H23" s="643"/>
      <c r="I23" s="643"/>
      <c r="J23" s="643"/>
      <c r="K23" s="643"/>
      <c r="L23" s="643"/>
      <c r="M23" s="643"/>
      <c r="N23" s="643"/>
      <c r="O23" s="643"/>
      <c r="P23" s="643"/>
      <c r="Q23" s="644"/>
      <c r="R23" s="645">
        <v>1043888</v>
      </c>
      <c r="S23" s="646"/>
      <c r="T23" s="646"/>
      <c r="U23" s="646"/>
      <c r="V23" s="646"/>
      <c r="W23" s="646"/>
      <c r="X23" s="646"/>
      <c r="Y23" s="647"/>
      <c r="Z23" s="648">
        <v>24.9</v>
      </c>
      <c r="AA23" s="648"/>
      <c r="AB23" s="648"/>
      <c r="AC23" s="648"/>
      <c r="AD23" s="649">
        <v>1043888</v>
      </c>
      <c r="AE23" s="649"/>
      <c r="AF23" s="649"/>
      <c r="AG23" s="649"/>
      <c r="AH23" s="649"/>
      <c r="AI23" s="649"/>
      <c r="AJ23" s="649"/>
      <c r="AK23" s="649"/>
      <c r="AL23" s="650">
        <v>40.200000000000003</v>
      </c>
      <c r="AM23" s="651"/>
      <c r="AN23" s="651"/>
      <c r="AO23" s="652"/>
      <c r="AP23" s="664" t="s">
        <v>284</v>
      </c>
      <c r="AQ23" s="665"/>
      <c r="AR23" s="665"/>
      <c r="AS23" s="665"/>
      <c r="AT23" s="665"/>
      <c r="AU23" s="665"/>
      <c r="AV23" s="665"/>
      <c r="AW23" s="665"/>
      <c r="AX23" s="665"/>
      <c r="AY23" s="665"/>
      <c r="AZ23" s="665"/>
      <c r="BA23" s="665"/>
      <c r="BB23" s="665"/>
      <c r="BC23" s="665"/>
      <c r="BD23" s="665"/>
      <c r="BE23" s="665"/>
      <c r="BF23" s="666"/>
      <c r="BG23" s="645" t="s">
        <v>129</v>
      </c>
      <c r="BH23" s="646"/>
      <c r="BI23" s="646"/>
      <c r="BJ23" s="646"/>
      <c r="BK23" s="646"/>
      <c r="BL23" s="646"/>
      <c r="BM23" s="646"/>
      <c r="BN23" s="647"/>
      <c r="BO23" s="648" t="s">
        <v>129</v>
      </c>
      <c r="BP23" s="648"/>
      <c r="BQ23" s="648"/>
      <c r="BR23" s="648"/>
      <c r="BS23" s="654" t="s">
        <v>234</v>
      </c>
      <c r="BT23" s="646"/>
      <c r="BU23" s="646"/>
      <c r="BV23" s="646"/>
      <c r="BW23" s="646"/>
      <c r="BX23" s="646"/>
      <c r="BY23" s="646"/>
      <c r="BZ23" s="646"/>
      <c r="CA23" s="646"/>
      <c r="CB23" s="655"/>
      <c r="CD23" s="627" t="s">
        <v>223</v>
      </c>
      <c r="CE23" s="628"/>
      <c r="CF23" s="628"/>
      <c r="CG23" s="628"/>
      <c r="CH23" s="628"/>
      <c r="CI23" s="628"/>
      <c r="CJ23" s="628"/>
      <c r="CK23" s="628"/>
      <c r="CL23" s="628"/>
      <c r="CM23" s="628"/>
      <c r="CN23" s="628"/>
      <c r="CO23" s="628"/>
      <c r="CP23" s="628"/>
      <c r="CQ23" s="629"/>
      <c r="CR23" s="627" t="s">
        <v>285</v>
      </c>
      <c r="CS23" s="628"/>
      <c r="CT23" s="628"/>
      <c r="CU23" s="628"/>
      <c r="CV23" s="628"/>
      <c r="CW23" s="628"/>
      <c r="CX23" s="628"/>
      <c r="CY23" s="629"/>
      <c r="CZ23" s="627" t="s">
        <v>286</v>
      </c>
      <c r="DA23" s="628"/>
      <c r="DB23" s="628"/>
      <c r="DC23" s="629"/>
      <c r="DD23" s="627" t="s">
        <v>287</v>
      </c>
      <c r="DE23" s="628"/>
      <c r="DF23" s="628"/>
      <c r="DG23" s="628"/>
      <c r="DH23" s="628"/>
      <c r="DI23" s="628"/>
      <c r="DJ23" s="628"/>
      <c r="DK23" s="629"/>
      <c r="DL23" s="676" t="s">
        <v>288</v>
      </c>
      <c r="DM23" s="677"/>
      <c r="DN23" s="677"/>
      <c r="DO23" s="677"/>
      <c r="DP23" s="677"/>
      <c r="DQ23" s="677"/>
      <c r="DR23" s="677"/>
      <c r="DS23" s="677"/>
      <c r="DT23" s="677"/>
      <c r="DU23" s="677"/>
      <c r="DV23" s="678"/>
      <c r="DW23" s="627" t="s">
        <v>289</v>
      </c>
      <c r="DX23" s="628"/>
      <c r="DY23" s="628"/>
      <c r="DZ23" s="628"/>
      <c r="EA23" s="628"/>
      <c r="EB23" s="628"/>
      <c r="EC23" s="629"/>
    </row>
    <row r="24" spans="2:133" ht="11.25" customHeight="1">
      <c r="B24" s="642" t="s">
        <v>290</v>
      </c>
      <c r="C24" s="643"/>
      <c r="D24" s="643"/>
      <c r="E24" s="643"/>
      <c r="F24" s="643"/>
      <c r="G24" s="643"/>
      <c r="H24" s="643"/>
      <c r="I24" s="643"/>
      <c r="J24" s="643"/>
      <c r="K24" s="643"/>
      <c r="L24" s="643"/>
      <c r="M24" s="643"/>
      <c r="N24" s="643"/>
      <c r="O24" s="643"/>
      <c r="P24" s="643"/>
      <c r="Q24" s="644"/>
      <c r="R24" s="645">
        <v>132360</v>
      </c>
      <c r="S24" s="646"/>
      <c r="T24" s="646"/>
      <c r="U24" s="646"/>
      <c r="V24" s="646"/>
      <c r="W24" s="646"/>
      <c r="X24" s="646"/>
      <c r="Y24" s="647"/>
      <c r="Z24" s="648">
        <v>3.2</v>
      </c>
      <c r="AA24" s="648"/>
      <c r="AB24" s="648"/>
      <c r="AC24" s="648"/>
      <c r="AD24" s="649" t="s">
        <v>129</v>
      </c>
      <c r="AE24" s="649"/>
      <c r="AF24" s="649"/>
      <c r="AG24" s="649"/>
      <c r="AH24" s="649"/>
      <c r="AI24" s="649"/>
      <c r="AJ24" s="649"/>
      <c r="AK24" s="649"/>
      <c r="AL24" s="650" t="s">
        <v>129</v>
      </c>
      <c r="AM24" s="651"/>
      <c r="AN24" s="651"/>
      <c r="AO24" s="652"/>
      <c r="AP24" s="664" t="s">
        <v>291</v>
      </c>
      <c r="AQ24" s="665"/>
      <c r="AR24" s="665"/>
      <c r="AS24" s="665"/>
      <c r="AT24" s="665"/>
      <c r="AU24" s="665"/>
      <c r="AV24" s="665"/>
      <c r="AW24" s="665"/>
      <c r="AX24" s="665"/>
      <c r="AY24" s="665"/>
      <c r="AZ24" s="665"/>
      <c r="BA24" s="665"/>
      <c r="BB24" s="665"/>
      <c r="BC24" s="665"/>
      <c r="BD24" s="665"/>
      <c r="BE24" s="665"/>
      <c r="BF24" s="666"/>
      <c r="BG24" s="645" t="s">
        <v>129</v>
      </c>
      <c r="BH24" s="646"/>
      <c r="BI24" s="646"/>
      <c r="BJ24" s="646"/>
      <c r="BK24" s="646"/>
      <c r="BL24" s="646"/>
      <c r="BM24" s="646"/>
      <c r="BN24" s="647"/>
      <c r="BO24" s="648" t="s">
        <v>234</v>
      </c>
      <c r="BP24" s="648"/>
      <c r="BQ24" s="648"/>
      <c r="BR24" s="648"/>
      <c r="BS24" s="654" t="s">
        <v>129</v>
      </c>
      <c r="BT24" s="646"/>
      <c r="BU24" s="646"/>
      <c r="BV24" s="646"/>
      <c r="BW24" s="646"/>
      <c r="BX24" s="646"/>
      <c r="BY24" s="646"/>
      <c r="BZ24" s="646"/>
      <c r="CA24" s="646"/>
      <c r="CB24" s="655"/>
      <c r="CD24" s="656" t="s">
        <v>292</v>
      </c>
      <c r="CE24" s="657"/>
      <c r="CF24" s="657"/>
      <c r="CG24" s="657"/>
      <c r="CH24" s="657"/>
      <c r="CI24" s="657"/>
      <c r="CJ24" s="657"/>
      <c r="CK24" s="657"/>
      <c r="CL24" s="657"/>
      <c r="CM24" s="657"/>
      <c r="CN24" s="657"/>
      <c r="CO24" s="657"/>
      <c r="CP24" s="657"/>
      <c r="CQ24" s="658"/>
      <c r="CR24" s="634">
        <v>1345769</v>
      </c>
      <c r="CS24" s="635"/>
      <c r="CT24" s="635"/>
      <c r="CU24" s="635"/>
      <c r="CV24" s="635"/>
      <c r="CW24" s="635"/>
      <c r="CX24" s="635"/>
      <c r="CY24" s="636"/>
      <c r="CZ24" s="639">
        <v>34</v>
      </c>
      <c r="DA24" s="640"/>
      <c r="DB24" s="640"/>
      <c r="DC24" s="659"/>
      <c r="DD24" s="681">
        <v>1104209</v>
      </c>
      <c r="DE24" s="635"/>
      <c r="DF24" s="635"/>
      <c r="DG24" s="635"/>
      <c r="DH24" s="635"/>
      <c r="DI24" s="635"/>
      <c r="DJ24" s="635"/>
      <c r="DK24" s="636"/>
      <c r="DL24" s="681">
        <v>1100950</v>
      </c>
      <c r="DM24" s="635"/>
      <c r="DN24" s="635"/>
      <c r="DO24" s="635"/>
      <c r="DP24" s="635"/>
      <c r="DQ24" s="635"/>
      <c r="DR24" s="635"/>
      <c r="DS24" s="635"/>
      <c r="DT24" s="635"/>
      <c r="DU24" s="635"/>
      <c r="DV24" s="636"/>
      <c r="DW24" s="639">
        <v>40.5</v>
      </c>
      <c r="DX24" s="640"/>
      <c r="DY24" s="640"/>
      <c r="DZ24" s="640"/>
      <c r="EA24" s="640"/>
      <c r="EB24" s="640"/>
      <c r="EC24" s="641"/>
    </row>
    <row r="25" spans="2:133" ht="11.25" customHeight="1">
      <c r="B25" s="642" t="s">
        <v>293</v>
      </c>
      <c r="C25" s="643"/>
      <c r="D25" s="643"/>
      <c r="E25" s="643"/>
      <c r="F25" s="643"/>
      <c r="G25" s="643"/>
      <c r="H25" s="643"/>
      <c r="I25" s="643"/>
      <c r="J25" s="643"/>
      <c r="K25" s="643"/>
      <c r="L25" s="643"/>
      <c r="M25" s="643"/>
      <c r="N25" s="643"/>
      <c r="O25" s="643"/>
      <c r="P25" s="643"/>
      <c r="Q25" s="644"/>
      <c r="R25" s="645" t="s">
        <v>129</v>
      </c>
      <c r="S25" s="646"/>
      <c r="T25" s="646"/>
      <c r="U25" s="646"/>
      <c r="V25" s="646"/>
      <c r="W25" s="646"/>
      <c r="X25" s="646"/>
      <c r="Y25" s="647"/>
      <c r="Z25" s="648" t="s">
        <v>129</v>
      </c>
      <c r="AA25" s="648"/>
      <c r="AB25" s="648"/>
      <c r="AC25" s="648"/>
      <c r="AD25" s="649" t="s">
        <v>234</v>
      </c>
      <c r="AE25" s="649"/>
      <c r="AF25" s="649"/>
      <c r="AG25" s="649"/>
      <c r="AH25" s="649"/>
      <c r="AI25" s="649"/>
      <c r="AJ25" s="649"/>
      <c r="AK25" s="649"/>
      <c r="AL25" s="650" t="s">
        <v>234</v>
      </c>
      <c r="AM25" s="651"/>
      <c r="AN25" s="651"/>
      <c r="AO25" s="652"/>
      <c r="AP25" s="664" t="s">
        <v>294</v>
      </c>
      <c r="AQ25" s="665"/>
      <c r="AR25" s="665"/>
      <c r="AS25" s="665"/>
      <c r="AT25" s="665"/>
      <c r="AU25" s="665"/>
      <c r="AV25" s="665"/>
      <c r="AW25" s="665"/>
      <c r="AX25" s="665"/>
      <c r="AY25" s="665"/>
      <c r="AZ25" s="665"/>
      <c r="BA25" s="665"/>
      <c r="BB25" s="665"/>
      <c r="BC25" s="665"/>
      <c r="BD25" s="665"/>
      <c r="BE25" s="665"/>
      <c r="BF25" s="666"/>
      <c r="BG25" s="645" t="s">
        <v>129</v>
      </c>
      <c r="BH25" s="646"/>
      <c r="BI25" s="646"/>
      <c r="BJ25" s="646"/>
      <c r="BK25" s="646"/>
      <c r="BL25" s="646"/>
      <c r="BM25" s="646"/>
      <c r="BN25" s="647"/>
      <c r="BO25" s="648" t="s">
        <v>129</v>
      </c>
      <c r="BP25" s="648"/>
      <c r="BQ25" s="648"/>
      <c r="BR25" s="648"/>
      <c r="BS25" s="654" t="s">
        <v>129</v>
      </c>
      <c r="BT25" s="646"/>
      <c r="BU25" s="646"/>
      <c r="BV25" s="646"/>
      <c r="BW25" s="646"/>
      <c r="BX25" s="646"/>
      <c r="BY25" s="646"/>
      <c r="BZ25" s="646"/>
      <c r="CA25" s="646"/>
      <c r="CB25" s="655"/>
      <c r="CD25" s="660" t="s">
        <v>295</v>
      </c>
      <c r="CE25" s="661"/>
      <c r="CF25" s="661"/>
      <c r="CG25" s="661"/>
      <c r="CH25" s="661"/>
      <c r="CI25" s="661"/>
      <c r="CJ25" s="661"/>
      <c r="CK25" s="661"/>
      <c r="CL25" s="661"/>
      <c r="CM25" s="661"/>
      <c r="CN25" s="661"/>
      <c r="CO25" s="661"/>
      <c r="CP25" s="661"/>
      <c r="CQ25" s="662"/>
      <c r="CR25" s="645">
        <v>651325</v>
      </c>
      <c r="CS25" s="682"/>
      <c r="CT25" s="682"/>
      <c r="CU25" s="682"/>
      <c r="CV25" s="682"/>
      <c r="CW25" s="682"/>
      <c r="CX25" s="682"/>
      <c r="CY25" s="683"/>
      <c r="CZ25" s="650">
        <v>16.5</v>
      </c>
      <c r="DA25" s="679"/>
      <c r="DB25" s="679"/>
      <c r="DC25" s="684"/>
      <c r="DD25" s="654">
        <v>606275</v>
      </c>
      <c r="DE25" s="682"/>
      <c r="DF25" s="682"/>
      <c r="DG25" s="682"/>
      <c r="DH25" s="682"/>
      <c r="DI25" s="682"/>
      <c r="DJ25" s="682"/>
      <c r="DK25" s="683"/>
      <c r="DL25" s="654">
        <v>603016</v>
      </c>
      <c r="DM25" s="682"/>
      <c r="DN25" s="682"/>
      <c r="DO25" s="682"/>
      <c r="DP25" s="682"/>
      <c r="DQ25" s="682"/>
      <c r="DR25" s="682"/>
      <c r="DS25" s="682"/>
      <c r="DT25" s="682"/>
      <c r="DU25" s="682"/>
      <c r="DV25" s="683"/>
      <c r="DW25" s="650">
        <v>22.2</v>
      </c>
      <c r="DX25" s="679"/>
      <c r="DY25" s="679"/>
      <c r="DZ25" s="679"/>
      <c r="EA25" s="679"/>
      <c r="EB25" s="679"/>
      <c r="EC25" s="680"/>
    </row>
    <row r="26" spans="2:133" ht="11.25" customHeight="1">
      <c r="B26" s="642" t="s">
        <v>296</v>
      </c>
      <c r="C26" s="643"/>
      <c r="D26" s="643"/>
      <c r="E26" s="643"/>
      <c r="F26" s="643"/>
      <c r="G26" s="643"/>
      <c r="H26" s="643"/>
      <c r="I26" s="643"/>
      <c r="J26" s="643"/>
      <c r="K26" s="643"/>
      <c r="L26" s="643"/>
      <c r="M26" s="643"/>
      <c r="N26" s="643"/>
      <c r="O26" s="643"/>
      <c r="P26" s="643"/>
      <c r="Q26" s="644"/>
      <c r="R26" s="645">
        <v>2715518</v>
      </c>
      <c r="S26" s="646"/>
      <c r="T26" s="646"/>
      <c r="U26" s="646"/>
      <c r="V26" s="646"/>
      <c r="W26" s="646"/>
      <c r="X26" s="646"/>
      <c r="Y26" s="647"/>
      <c r="Z26" s="648">
        <v>64.7</v>
      </c>
      <c r="AA26" s="648"/>
      <c r="AB26" s="648"/>
      <c r="AC26" s="648"/>
      <c r="AD26" s="649">
        <v>2583158</v>
      </c>
      <c r="AE26" s="649"/>
      <c r="AF26" s="649"/>
      <c r="AG26" s="649"/>
      <c r="AH26" s="649"/>
      <c r="AI26" s="649"/>
      <c r="AJ26" s="649"/>
      <c r="AK26" s="649"/>
      <c r="AL26" s="650">
        <v>99.5</v>
      </c>
      <c r="AM26" s="651"/>
      <c r="AN26" s="651"/>
      <c r="AO26" s="652"/>
      <c r="AP26" s="664" t="s">
        <v>297</v>
      </c>
      <c r="AQ26" s="685"/>
      <c r="AR26" s="685"/>
      <c r="AS26" s="685"/>
      <c r="AT26" s="685"/>
      <c r="AU26" s="685"/>
      <c r="AV26" s="685"/>
      <c r="AW26" s="685"/>
      <c r="AX26" s="685"/>
      <c r="AY26" s="685"/>
      <c r="AZ26" s="685"/>
      <c r="BA26" s="685"/>
      <c r="BB26" s="685"/>
      <c r="BC26" s="685"/>
      <c r="BD26" s="685"/>
      <c r="BE26" s="685"/>
      <c r="BF26" s="666"/>
      <c r="BG26" s="645" t="s">
        <v>129</v>
      </c>
      <c r="BH26" s="646"/>
      <c r="BI26" s="646"/>
      <c r="BJ26" s="646"/>
      <c r="BK26" s="646"/>
      <c r="BL26" s="646"/>
      <c r="BM26" s="646"/>
      <c r="BN26" s="647"/>
      <c r="BO26" s="648" t="s">
        <v>129</v>
      </c>
      <c r="BP26" s="648"/>
      <c r="BQ26" s="648"/>
      <c r="BR26" s="648"/>
      <c r="BS26" s="654" t="s">
        <v>129</v>
      </c>
      <c r="BT26" s="646"/>
      <c r="BU26" s="646"/>
      <c r="BV26" s="646"/>
      <c r="BW26" s="646"/>
      <c r="BX26" s="646"/>
      <c r="BY26" s="646"/>
      <c r="BZ26" s="646"/>
      <c r="CA26" s="646"/>
      <c r="CB26" s="655"/>
      <c r="CD26" s="660" t="s">
        <v>298</v>
      </c>
      <c r="CE26" s="661"/>
      <c r="CF26" s="661"/>
      <c r="CG26" s="661"/>
      <c r="CH26" s="661"/>
      <c r="CI26" s="661"/>
      <c r="CJ26" s="661"/>
      <c r="CK26" s="661"/>
      <c r="CL26" s="661"/>
      <c r="CM26" s="661"/>
      <c r="CN26" s="661"/>
      <c r="CO26" s="661"/>
      <c r="CP26" s="661"/>
      <c r="CQ26" s="662"/>
      <c r="CR26" s="645">
        <v>435096</v>
      </c>
      <c r="CS26" s="646"/>
      <c r="CT26" s="646"/>
      <c r="CU26" s="646"/>
      <c r="CV26" s="646"/>
      <c r="CW26" s="646"/>
      <c r="CX26" s="646"/>
      <c r="CY26" s="647"/>
      <c r="CZ26" s="650">
        <v>11</v>
      </c>
      <c r="DA26" s="679"/>
      <c r="DB26" s="679"/>
      <c r="DC26" s="684"/>
      <c r="DD26" s="654">
        <v>398552</v>
      </c>
      <c r="DE26" s="646"/>
      <c r="DF26" s="646"/>
      <c r="DG26" s="646"/>
      <c r="DH26" s="646"/>
      <c r="DI26" s="646"/>
      <c r="DJ26" s="646"/>
      <c r="DK26" s="647"/>
      <c r="DL26" s="654" t="s">
        <v>129</v>
      </c>
      <c r="DM26" s="646"/>
      <c r="DN26" s="646"/>
      <c r="DO26" s="646"/>
      <c r="DP26" s="646"/>
      <c r="DQ26" s="646"/>
      <c r="DR26" s="646"/>
      <c r="DS26" s="646"/>
      <c r="DT26" s="646"/>
      <c r="DU26" s="646"/>
      <c r="DV26" s="647"/>
      <c r="DW26" s="650" t="s">
        <v>129</v>
      </c>
      <c r="DX26" s="679"/>
      <c r="DY26" s="679"/>
      <c r="DZ26" s="679"/>
      <c r="EA26" s="679"/>
      <c r="EB26" s="679"/>
      <c r="EC26" s="680"/>
    </row>
    <row r="27" spans="2:133" ht="11.25" customHeight="1">
      <c r="B27" s="642" t="s">
        <v>299</v>
      </c>
      <c r="C27" s="643"/>
      <c r="D27" s="643"/>
      <c r="E27" s="643"/>
      <c r="F27" s="643"/>
      <c r="G27" s="643"/>
      <c r="H27" s="643"/>
      <c r="I27" s="643"/>
      <c r="J27" s="643"/>
      <c r="K27" s="643"/>
      <c r="L27" s="643"/>
      <c r="M27" s="643"/>
      <c r="N27" s="643"/>
      <c r="O27" s="643"/>
      <c r="P27" s="643"/>
      <c r="Q27" s="644"/>
      <c r="R27" s="645">
        <v>742</v>
      </c>
      <c r="S27" s="646"/>
      <c r="T27" s="646"/>
      <c r="U27" s="646"/>
      <c r="V27" s="646"/>
      <c r="W27" s="646"/>
      <c r="X27" s="646"/>
      <c r="Y27" s="647"/>
      <c r="Z27" s="648">
        <v>0</v>
      </c>
      <c r="AA27" s="648"/>
      <c r="AB27" s="648"/>
      <c r="AC27" s="648"/>
      <c r="AD27" s="649">
        <v>742</v>
      </c>
      <c r="AE27" s="649"/>
      <c r="AF27" s="649"/>
      <c r="AG27" s="649"/>
      <c r="AH27" s="649"/>
      <c r="AI27" s="649"/>
      <c r="AJ27" s="649"/>
      <c r="AK27" s="649"/>
      <c r="AL27" s="650">
        <v>0</v>
      </c>
      <c r="AM27" s="651"/>
      <c r="AN27" s="651"/>
      <c r="AO27" s="652"/>
      <c r="AP27" s="642" t="s">
        <v>300</v>
      </c>
      <c r="AQ27" s="643"/>
      <c r="AR27" s="643"/>
      <c r="AS27" s="643"/>
      <c r="AT27" s="643"/>
      <c r="AU27" s="643"/>
      <c r="AV27" s="643"/>
      <c r="AW27" s="643"/>
      <c r="AX27" s="643"/>
      <c r="AY27" s="643"/>
      <c r="AZ27" s="643"/>
      <c r="BA27" s="643"/>
      <c r="BB27" s="643"/>
      <c r="BC27" s="643"/>
      <c r="BD27" s="643"/>
      <c r="BE27" s="643"/>
      <c r="BF27" s="644"/>
      <c r="BG27" s="645">
        <v>1319471</v>
      </c>
      <c r="BH27" s="646"/>
      <c r="BI27" s="646"/>
      <c r="BJ27" s="646"/>
      <c r="BK27" s="646"/>
      <c r="BL27" s="646"/>
      <c r="BM27" s="646"/>
      <c r="BN27" s="647"/>
      <c r="BO27" s="648">
        <v>100</v>
      </c>
      <c r="BP27" s="648"/>
      <c r="BQ27" s="648"/>
      <c r="BR27" s="648"/>
      <c r="BS27" s="654" t="s">
        <v>129</v>
      </c>
      <c r="BT27" s="646"/>
      <c r="BU27" s="646"/>
      <c r="BV27" s="646"/>
      <c r="BW27" s="646"/>
      <c r="BX27" s="646"/>
      <c r="BY27" s="646"/>
      <c r="BZ27" s="646"/>
      <c r="CA27" s="646"/>
      <c r="CB27" s="655"/>
      <c r="CD27" s="660" t="s">
        <v>301</v>
      </c>
      <c r="CE27" s="661"/>
      <c r="CF27" s="661"/>
      <c r="CG27" s="661"/>
      <c r="CH27" s="661"/>
      <c r="CI27" s="661"/>
      <c r="CJ27" s="661"/>
      <c r="CK27" s="661"/>
      <c r="CL27" s="661"/>
      <c r="CM27" s="661"/>
      <c r="CN27" s="661"/>
      <c r="CO27" s="661"/>
      <c r="CP27" s="661"/>
      <c r="CQ27" s="662"/>
      <c r="CR27" s="645">
        <v>349129</v>
      </c>
      <c r="CS27" s="682"/>
      <c r="CT27" s="682"/>
      <c r="CU27" s="682"/>
      <c r="CV27" s="682"/>
      <c r="CW27" s="682"/>
      <c r="CX27" s="682"/>
      <c r="CY27" s="683"/>
      <c r="CZ27" s="650">
        <v>8.8000000000000007</v>
      </c>
      <c r="DA27" s="679"/>
      <c r="DB27" s="679"/>
      <c r="DC27" s="684"/>
      <c r="DD27" s="654">
        <v>152619</v>
      </c>
      <c r="DE27" s="682"/>
      <c r="DF27" s="682"/>
      <c r="DG27" s="682"/>
      <c r="DH27" s="682"/>
      <c r="DI27" s="682"/>
      <c r="DJ27" s="682"/>
      <c r="DK27" s="683"/>
      <c r="DL27" s="654">
        <v>152619</v>
      </c>
      <c r="DM27" s="682"/>
      <c r="DN27" s="682"/>
      <c r="DO27" s="682"/>
      <c r="DP27" s="682"/>
      <c r="DQ27" s="682"/>
      <c r="DR27" s="682"/>
      <c r="DS27" s="682"/>
      <c r="DT27" s="682"/>
      <c r="DU27" s="682"/>
      <c r="DV27" s="683"/>
      <c r="DW27" s="650">
        <v>5.6</v>
      </c>
      <c r="DX27" s="679"/>
      <c r="DY27" s="679"/>
      <c r="DZ27" s="679"/>
      <c r="EA27" s="679"/>
      <c r="EB27" s="679"/>
      <c r="EC27" s="680"/>
    </row>
    <row r="28" spans="2:133" ht="11.25" customHeight="1">
      <c r="B28" s="642" t="s">
        <v>302</v>
      </c>
      <c r="C28" s="643"/>
      <c r="D28" s="643"/>
      <c r="E28" s="643"/>
      <c r="F28" s="643"/>
      <c r="G28" s="643"/>
      <c r="H28" s="643"/>
      <c r="I28" s="643"/>
      <c r="J28" s="643"/>
      <c r="K28" s="643"/>
      <c r="L28" s="643"/>
      <c r="M28" s="643"/>
      <c r="N28" s="643"/>
      <c r="O28" s="643"/>
      <c r="P28" s="643"/>
      <c r="Q28" s="644"/>
      <c r="R28" s="645">
        <v>2394</v>
      </c>
      <c r="S28" s="646"/>
      <c r="T28" s="646"/>
      <c r="U28" s="646"/>
      <c r="V28" s="646"/>
      <c r="W28" s="646"/>
      <c r="X28" s="646"/>
      <c r="Y28" s="647"/>
      <c r="Z28" s="648">
        <v>0.1</v>
      </c>
      <c r="AA28" s="648"/>
      <c r="AB28" s="648"/>
      <c r="AC28" s="648"/>
      <c r="AD28" s="649" t="s">
        <v>129</v>
      </c>
      <c r="AE28" s="649"/>
      <c r="AF28" s="649"/>
      <c r="AG28" s="649"/>
      <c r="AH28" s="649"/>
      <c r="AI28" s="649"/>
      <c r="AJ28" s="649"/>
      <c r="AK28" s="649"/>
      <c r="AL28" s="650" t="s">
        <v>129</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303</v>
      </c>
      <c r="CE28" s="661"/>
      <c r="CF28" s="661"/>
      <c r="CG28" s="661"/>
      <c r="CH28" s="661"/>
      <c r="CI28" s="661"/>
      <c r="CJ28" s="661"/>
      <c r="CK28" s="661"/>
      <c r="CL28" s="661"/>
      <c r="CM28" s="661"/>
      <c r="CN28" s="661"/>
      <c r="CO28" s="661"/>
      <c r="CP28" s="661"/>
      <c r="CQ28" s="662"/>
      <c r="CR28" s="645">
        <v>345315</v>
      </c>
      <c r="CS28" s="646"/>
      <c r="CT28" s="646"/>
      <c r="CU28" s="646"/>
      <c r="CV28" s="646"/>
      <c r="CW28" s="646"/>
      <c r="CX28" s="646"/>
      <c r="CY28" s="647"/>
      <c r="CZ28" s="650">
        <v>8.6999999999999993</v>
      </c>
      <c r="DA28" s="679"/>
      <c r="DB28" s="679"/>
      <c r="DC28" s="684"/>
      <c r="DD28" s="654">
        <v>345315</v>
      </c>
      <c r="DE28" s="646"/>
      <c r="DF28" s="646"/>
      <c r="DG28" s="646"/>
      <c r="DH28" s="646"/>
      <c r="DI28" s="646"/>
      <c r="DJ28" s="646"/>
      <c r="DK28" s="647"/>
      <c r="DL28" s="654">
        <v>345315</v>
      </c>
      <c r="DM28" s="646"/>
      <c r="DN28" s="646"/>
      <c r="DO28" s="646"/>
      <c r="DP28" s="646"/>
      <c r="DQ28" s="646"/>
      <c r="DR28" s="646"/>
      <c r="DS28" s="646"/>
      <c r="DT28" s="646"/>
      <c r="DU28" s="646"/>
      <c r="DV28" s="647"/>
      <c r="DW28" s="650">
        <v>12.7</v>
      </c>
      <c r="DX28" s="679"/>
      <c r="DY28" s="679"/>
      <c r="DZ28" s="679"/>
      <c r="EA28" s="679"/>
      <c r="EB28" s="679"/>
      <c r="EC28" s="680"/>
    </row>
    <row r="29" spans="2:133" ht="11.25" customHeight="1">
      <c r="B29" s="642" t="s">
        <v>304</v>
      </c>
      <c r="C29" s="643"/>
      <c r="D29" s="643"/>
      <c r="E29" s="643"/>
      <c r="F29" s="643"/>
      <c r="G29" s="643"/>
      <c r="H29" s="643"/>
      <c r="I29" s="643"/>
      <c r="J29" s="643"/>
      <c r="K29" s="643"/>
      <c r="L29" s="643"/>
      <c r="M29" s="643"/>
      <c r="N29" s="643"/>
      <c r="O29" s="643"/>
      <c r="P29" s="643"/>
      <c r="Q29" s="644"/>
      <c r="R29" s="645">
        <v>84159</v>
      </c>
      <c r="S29" s="646"/>
      <c r="T29" s="646"/>
      <c r="U29" s="646"/>
      <c r="V29" s="646"/>
      <c r="W29" s="646"/>
      <c r="X29" s="646"/>
      <c r="Y29" s="647"/>
      <c r="Z29" s="648">
        <v>2</v>
      </c>
      <c r="AA29" s="648"/>
      <c r="AB29" s="648"/>
      <c r="AC29" s="648"/>
      <c r="AD29" s="649">
        <v>7762</v>
      </c>
      <c r="AE29" s="649"/>
      <c r="AF29" s="649"/>
      <c r="AG29" s="649"/>
      <c r="AH29" s="649"/>
      <c r="AI29" s="649"/>
      <c r="AJ29" s="649"/>
      <c r="AK29" s="649"/>
      <c r="AL29" s="650">
        <v>0.3</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305</v>
      </c>
      <c r="CE29" s="692"/>
      <c r="CF29" s="660" t="s">
        <v>306</v>
      </c>
      <c r="CG29" s="661"/>
      <c r="CH29" s="661"/>
      <c r="CI29" s="661"/>
      <c r="CJ29" s="661"/>
      <c r="CK29" s="661"/>
      <c r="CL29" s="661"/>
      <c r="CM29" s="661"/>
      <c r="CN29" s="661"/>
      <c r="CO29" s="661"/>
      <c r="CP29" s="661"/>
      <c r="CQ29" s="662"/>
      <c r="CR29" s="645">
        <v>345315</v>
      </c>
      <c r="CS29" s="682"/>
      <c r="CT29" s="682"/>
      <c r="CU29" s="682"/>
      <c r="CV29" s="682"/>
      <c r="CW29" s="682"/>
      <c r="CX29" s="682"/>
      <c r="CY29" s="683"/>
      <c r="CZ29" s="650">
        <v>8.6999999999999993</v>
      </c>
      <c r="DA29" s="679"/>
      <c r="DB29" s="679"/>
      <c r="DC29" s="684"/>
      <c r="DD29" s="654">
        <v>345315</v>
      </c>
      <c r="DE29" s="682"/>
      <c r="DF29" s="682"/>
      <c r="DG29" s="682"/>
      <c r="DH29" s="682"/>
      <c r="DI29" s="682"/>
      <c r="DJ29" s="682"/>
      <c r="DK29" s="683"/>
      <c r="DL29" s="654">
        <v>345315</v>
      </c>
      <c r="DM29" s="682"/>
      <c r="DN29" s="682"/>
      <c r="DO29" s="682"/>
      <c r="DP29" s="682"/>
      <c r="DQ29" s="682"/>
      <c r="DR29" s="682"/>
      <c r="DS29" s="682"/>
      <c r="DT29" s="682"/>
      <c r="DU29" s="682"/>
      <c r="DV29" s="683"/>
      <c r="DW29" s="650">
        <v>12.7</v>
      </c>
      <c r="DX29" s="679"/>
      <c r="DY29" s="679"/>
      <c r="DZ29" s="679"/>
      <c r="EA29" s="679"/>
      <c r="EB29" s="679"/>
      <c r="EC29" s="680"/>
    </row>
    <row r="30" spans="2:133" ht="11.25" customHeight="1">
      <c r="B30" s="642" t="s">
        <v>307</v>
      </c>
      <c r="C30" s="643"/>
      <c r="D30" s="643"/>
      <c r="E30" s="643"/>
      <c r="F30" s="643"/>
      <c r="G30" s="643"/>
      <c r="H30" s="643"/>
      <c r="I30" s="643"/>
      <c r="J30" s="643"/>
      <c r="K30" s="643"/>
      <c r="L30" s="643"/>
      <c r="M30" s="643"/>
      <c r="N30" s="643"/>
      <c r="O30" s="643"/>
      <c r="P30" s="643"/>
      <c r="Q30" s="644"/>
      <c r="R30" s="645">
        <v>12092</v>
      </c>
      <c r="S30" s="646"/>
      <c r="T30" s="646"/>
      <c r="U30" s="646"/>
      <c r="V30" s="646"/>
      <c r="W30" s="646"/>
      <c r="X30" s="646"/>
      <c r="Y30" s="647"/>
      <c r="Z30" s="648">
        <v>0.3</v>
      </c>
      <c r="AA30" s="648"/>
      <c r="AB30" s="648"/>
      <c r="AC30" s="648"/>
      <c r="AD30" s="649" t="s">
        <v>129</v>
      </c>
      <c r="AE30" s="649"/>
      <c r="AF30" s="649"/>
      <c r="AG30" s="649"/>
      <c r="AH30" s="649"/>
      <c r="AI30" s="649"/>
      <c r="AJ30" s="649"/>
      <c r="AK30" s="649"/>
      <c r="AL30" s="650" t="s">
        <v>129</v>
      </c>
      <c r="AM30" s="651"/>
      <c r="AN30" s="651"/>
      <c r="AO30" s="652"/>
      <c r="AP30" s="624" t="s">
        <v>223</v>
      </c>
      <c r="AQ30" s="625"/>
      <c r="AR30" s="625"/>
      <c r="AS30" s="625"/>
      <c r="AT30" s="625"/>
      <c r="AU30" s="625"/>
      <c r="AV30" s="625"/>
      <c r="AW30" s="625"/>
      <c r="AX30" s="625"/>
      <c r="AY30" s="625"/>
      <c r="AZ30" s="625"/>
      <c r="BA30" s="625"/>
      <c r="BB30" s="625"/>
      <c r="BC30" s="625"/>
      <c r="BD30" s="625"/>
      <c r="BE30" s="625"/>
      <c r="BF30" s="626"/>
      <c r="BG30" s="624" t="s">
        <v>308</v>
      </c>
      <c r="BH30" s="689"/>
      <c r="BI30" s="689"/>
      <c r="BJ30" s="689"/>
      <c r="BK30" s="689"/>
      <c r="BL30" s="689"/>
      <c r="BM30" s="689"/>
      <c r="BN30" s="689"/>
      <c r="BO30" s="689"/>
      <c r="BP30" s="689"/>
      <c r="BQ30" s="690"/>
      <c r="BR30" s="624" t="s">
        <v>309</v>
      </c>
      <c r="BS30" s="689"/>
      <c r="BT30" s="689"/>
      <c r="BU30" s="689"/>
      <c r="BV30" s="689"/>
      <c r="BW30" s="689"/>
      <c r="BX30" s="689"/>
      <c r="BY30" s="689"/>
      <c r="BZ30" s="689"/>
      <c r="CA30" s="689"/>
      <c r="CB30" s="690"/>
      <c r="CD30" s="693"/>
      <c r="CE30" s="694"/>
      <c r="CF30" s="660" t="s">
        <v>310</v>
      </c>
      <c r="CG30" s="661"/>
      <c r="CH30" s="661"/>
      <c r="CI30" s="661"/>
      <c r="CJ30" s="661"/>
      <c r="CK30" s="661"/>
      <c r="CL30" s="661"/>
      <c r="CM30" s="661"/>
      <c r="CN30" s="661"/>
      <c r="CO30" s="661"/>
      <c r="CP30" s="661"/>
      <c r="CQ30" s="662"/>
      <c r="CR30" s="645">
        <v>319736</v>
      </c>
      <c r="CS30" s="646"/>
      <c r="CT30" s="646"/>
      <c r="CU30" s="646"/>
      <c r="CV30" s="646"/>
      <c r="CW30" s="646"/>
      <c r="CX30" s="646"/>
      <c r="CY30" s="647"/>
      <c r="CZ30" s="650">
        <v>8.1</v>
      </c>
      <c r="DA30" s="679"/>
      <c r="DB30" s="679"/>
      <c r="DC30" s="684"/>
      <c r="DD30" s="654">
        <v>319736</v>
      </c>
      <c r="DE30" s="646"/>
      <c r="DF30" s="646"/>
      <c r="DG30" s="646"/>
      <c r="DH30" s="646"/>
      <c r="DI30" s="646"/>
      <c r="DJ30" s="646"/>
      <c r="DK30" s="647"/>
      <c r="DL30" s="654">
        <v>319736</v>
      </c>
      <c r="DM30" s="646"/>
      <c r="DN30" s="646"/>
      <c r="DO30" s="646"/>
      <c r="DP30" s="646"/>
      <c r="DQ30" s="646"/>
      <c r="DR30" s="646"/>
      <c r="DS30" s="646"/>
      <c r="DT30" s="646"/>
      <c r="DU30" s="646"/>
      <c r="DV30" s="647"/>
      <c r="DW30" s="650">
        <v>11.8</v>
      </c>
      <c r="DX30" s="679"/>
      <c r="DY30" s="679"/>
      <c r="DZ30" s="679"/>
      <c r="EA30" s="679"/>
      <c r="EB30" s="679"/>
      <c r="EC30" s="680"/>
    </row>
    <row r="31" spans="2:133" ht="11.25" customHeight="1">
      <c r="B31" s="642" t="s">
        <v>311</v>
      </c>
      <c r="C31" s="643"/>
      <c r="D31" s="643"/>
      <c r="E31" s="643"/>
      <c r="F31" s="643"/>
      <c r="G31" s="643"/>
      <c r="H31" s="643"/>
      <c r="I31" s="643"/>
      <c r="J31" s="643"/>
      <c r="K31" s="643"/>
      <c r="L31" s="643"/>
      <c r="M31" s="643"/>
      <c r="N31" s="643"/>
      <c r="O31" s="643"/>
      <c r="P31" s="643"/>
      <c r="Q31" s="644"/>
      <c r="R31" s="645">
        <v>222353</v>
      </c>
      <c r="S31" s="646"/>
      <c r="T31" s="646"/>
      <c r="U31" s="646"/>
      <c r="V31" s="646"/>
      <c r="W31" s="646"/>
      <c r="X31" s="646"/>
      <c r="Y31" s="647"/>
      <c r="Z31" s="648">
        <v>5.3</v>
      </c>
      <c r="AA31" s="648"/>
      <c r="AB31" s="648"/>
      <c r="AC31" s="648"/>
      <c r="AD31" s="649" t="s">
        <v>234</v>
      </c>
      <c r="AE31" s="649"/>
      <c r="AF31" s="649"/>
      <c r="AG31" s="649"/>
      <c r="AH31" s="649"/>
      <c r="AI31" s="649"/>
      <c r="AJ31" s="649"/>
      <c r="AK31" s="649"/>
      <c r="AL31" s="650" t="s">
        <v>234</v>
      </c>
      <c r="AM31" s="651"/>
      <c r="AN31" s="651"/>
      <c r="AO31" s="652"/>
      <c r="AP31" s="702" t="s">
        <v>312</v>
      </c>
      <c r="AQ31" s="703"/>
      <c r="AR31" s="703"/>
      <c r="AS31" s="703"/>
      <c r="AT31" s="708" t="s">
        <v>313</v>
      </c>
      <c r="AU31" s="231"/>
      <c r="AV31" s="231"/>
      <c r="AW31" s="231"/>
      <c r="AX31" s="631" t="s">
        <v>188</v>
      </c>
      <c r="AY31" s="632"/>
      <c r="AZ31" s="632"/>
      <c r="BA31" s="632"/>
      <c r="BB31" s="632"/>
      <c r="BC31" s="632"/>
      <c r="BD31" s="632"/>
      <c r="BE31" s="632"/>
      <c r="BF31" s="633"/>
      <c r="BG31" s="701">
        <v>99.3</v>
      </c>
      <c r="BH31" s="697"/>
      <c r="BI31" s="697"/>
      <c r="BJ31" s="697"/>
      <c r="BK31" s="697"/>
      <c r="BL31" s="697"/>
      <c r="BM31" s="640">
        <v>96.9</v>
      </c>
      <c r="BN31" s="697"/>
      <c r="BO31" s="697"/>
      <c r="BP31" s="697"/>
      <c r="BQ31" s="698"/>
      <c r="BR31" s="701">
        <v>99.4</v>
      </c>
      <c r="BS31" s="697"/>
      <c r="BT31" s="697"/>
      <c r="BU31" s="697"/>
      <c r="BV31" s="697"/>
      <c r="BW31" s="697"/>
      <c r="BX31" s="640">
        <v>97.4</v>
      </c>
      <c r="BY31" s="697"/>
      <c r="BZ31" s="697"/>
      <c r="CA31" s="697"/>
      <c r="CB31" s="698"/>
      <c r="CD31" s="693"/>
      <c r="CE31" s="694"/>
      <c r="CF31" s="660" t="s">
        <v>314</v>
      </c>
      <c r="CG31" s="661"/>
      <c r="CH31" s="661"/>
      <c r="CI31" s="661"/>
      <c r="CJ31" s="661"/>
      <c r="CK31" s="661"/>
      <c r="CL31" s="661"/>
      <c r="CM31" s="661"/>
      <c r="CN31" s="661"/>
      <c r="CO31" s="661"/>
      <c r="CP31" s="661"/>
      <c r="CQ31" s="662"/>
      <c r="CR31" s="645">
        <v>25579</v>
      </c>
      <c r="CS31" s="682"/>
      <c r="CT31" s="682"/>
      <c r="CU31" s="682"/>
      <c r="CV31" s="682"/>
      <c r="CW31" s="682"/>
      <c r="CX31" s="682"/>
      <c r="CY31" s="683"/>
      <c r="CZ31" s="650">
        <v>0.6</v>
      </c>
      <c r="DA31" s="679"/>
      <c r="DB31" s="679"/>
      <c r="DC31" s="684"/>
      <c r="DD31" s="654">
        <v>25579</v>
      </c>
      <c r="DE31" s="682"/>
      <c r="DF31" s="682"/>
      <c r="DG31" s="682"/>
      <c r="DH31" s="682"/>
      <c r="DI31" s="682"/>
      <c r="DJ31" s="682"/>
      <c r="DK31" s="683"/>
      <c r="DL31" s="654">
        <v>25579</v>
      </c>
      <c r="DM31" s="682"/>
      <c r="DN31" s="682"/>
      <c r="DO31" s="682"/>
      <c r="DP31" s="682"/>
      <c r="DQ31" s="682"/>
      <c r="DR31" s="682"/>
      <c r="DS31" s="682"/>
      <c r="DT31" s="682"/>
      <c r="DU31" s="682"/>
      <c r="DV31" s="683"/>
      <c r="DW31" s="650">
        <v>0.9</v>
      </c>
      <c r="DX31" s="679"/>
      <c r="DY31" s="679"/>
      <c r="DZ31" s="679"/>
      <c r="EA31" s="679"/>
      <c r="EB31" s="679"/>
      <c r="EC31" s="680"/>
    </row>
    <row r="32" spans="2:133" ht="11.25" customHeight="1">
      <c r="B32" s="712" t="s">
        <v>315</v>
      </c>
      <c r="C32" s="713"/>
      <c r="D32" s="713"/>
      <c r="E32" s="713"/>
      <c r="F32" s="713"/>
      <c r="G32" s="713"/>
      <c r="H32" s="713"/>
      <c r="I32" s="713"/>
      <c r="J32" s="713"/>
      <c r="K32" s="713"/>
      <c r="L32" s="713"/>
      <c r="M32" s="713"/>
      <c r="N32" s="713"/>
      <c r="O32" s="713"/>
      <c r="P32" s="713"/>
      <c r="Q32" s="714"/>
      <c r="R32" s="645" t="s">
        <v>129</v>
      </c>
      <c r="S32" s="646"/>
      <c r="T32" s="646"/>
      <c r="U32" s="646"/>
      <c r="V32" s="646"/>
      <c r="W32" s="646"/>
      <c r="X32" s="646"/>
      <c r="Y32" s="647"/>
      <c r="Z32" s="648" t="s">
        <v>129</v>
      </c>
      <c r="AA32" s="648"/>
      <c r="AB32" s="648"/>
      <c r="AC32" s="648"/>
      <c r="AD32" s="649" t="s">
        <v>129</v>
      </c>
      <c r="AE32" s="649"/>
      <c r="AF32" s="649"/>
      <c r="AG32" s="649"/>
      <c r="AH32" s="649"/>
      <c r="AI32" s="649"/>
      <c r="AJ32" s="649"/>
      <c r="AK32" s="649"/>
      <c r="AL32" s="650" t="s">
        <v>129</v>
      </c>
      <c r="AM32" s="651"/>
      <c r="AN32" s="651"/>
      <c r="AO32" s="652"/>
      <c r="AP32" s="704"/>
      <c r="AQ32" s="705"/>
      <c r="AR32" s="705"/>
      <c r="AS32" s="705"/>
      <c r="AT32" s="709"/>
      <c r="AU32" s="230" t="s">
        <v>316</v>
      </c>
      <c r="AV32" s="230"/>
      <c r="AW32" s="230"/>
      <c r="AX32" s="642" t="s">
        <v>317</v>
      </c>
      <c r="AY32" s="643"/>
      <c r="AZ32" s="643"/>
      <c r="BA32" s="643"/>
      <c r="BB32" s="643"/>
      <c r="BC32" s="643"/>
      <c r="BD32" s="643"/>
      <c r="BE32" s="643"/>
      <c r="BF32" s="644"/>
      <c r="BG32" s="711">
        <v>99.2</v>
      </c>
      <c r="BH32" s="682"/>
      <c r="BI32" s="682"/>
      <c r="BJ32" s="682"/>
      <c r="BK32" s="682"/>
      <c r="BL32" s="682"/>
      <c r="BM32" s="651">
        <v>97.2</v>
      </c>
      <c r="BN32" s="699"/>
      <c r="BO32" s="699"/>
      <c r="BP32" s="699"/>
      <c r="BQ32" s="700"/>
      <c r="BR32" s="711">
        <v>99.3</v>
      </c>
      <c r="BS32" s="682"/>
      <c r="BT32" s="682"/>
      <c r="BU32" s="682"/>
      <c r="BV32" s="682"/>
      <c r="BW32" s="682"/>
      <c r="BX32" s="651">
        <v>97.9</v>
      </c>
      <c r="BY32" s="699"/>
      <c r="BZ32" s="699"/>
      <c r="CA32" s="699"/>
      <c r="CB32" s="700"/>
      <c r="CD32" s="695"/>
      <c r="CE32" s="696"/>
      <c r="CF32" s="660" t="s">
        <v>318</v>
      </c>
      <c r="CG32" s="661"/>
      <c r="CH32" s="661"/>
      <c r="CI32" s="661"/>
      <c r="CJ32" s="661"/>
      <c r="CK32" s="661"/>
      <c r="CL32" s="661"/>
      <c r="CM32" s="661"/>
      <c r="CN32" s="661"/>
      <c r="CO32" s="661"/>
      <c r="CP32" s="661"/>
      <c r="CQ32" s="662"/>
      <c r="CR32" s="645" t="s">
        <v>129</v>
      </c>
      <c r="CS32" s="646"/>
      <c r="CT32" s="646"/>
      <c r="CU32" s="646"/>
      <c r="CV32" s="646"/>
      <c r="CW32" s="646"/>
      <c r="CX32" s="646"/>
      <c r="CY32" s="647"/>
      <c r="CZ32" s="650" t="s">
        <v>129</v>
      </c>
      <c r="DA32" s="679"/>
      <c r="DB32" s="679"/>
      <c r="DC32" s="684"/>
      <c r="DD32" s="654" t="s">
        <v>129</v>
      </c>
      <c r="DE32" s="646"/>
      <c r="DF32" s="646"/>
      <c r="DG32" s="646"/>
      <c r="DH32" s="646"/>
      <c r="DI32" s="646"/>
      <c r="DJ32" s="646"/>
      <c r="DK32" s="647"/>
      <c r="DL32" s="654" t="s">
        <v>234</v>
      </c>
      <c r="DM32" s="646"/>
      <c r="DN32" s="646"/>
      <c r="DO32" s="646"/>
      <c r="DP32" s="646"/>
      <c r="DQ32" s="646"/>
      <c r="DR32" s="646"/>
      <c r="DS32" s="646"/>
      <c r="DT32" s="646"/>
      <c r="DU32" s="646"/>
      <c r="DV32" s="647"/>
      <c r="DW32" s="650" t="s">
        <v>129</v>
      </c>
      <c r="DX32" s="679"/>
      <c r="DY32" s="679"/>
      <c r="DZ32" s="679"/>
      <c r="EA32" s="679"/>
      <c r="EB32" s="679"/>
      <c r="EC32" s="680"/>
    </row>
    <row r="33" spans="2:133" ht="11.25" customHeight="1">
      <c r="B33" s="642" t="s">
        <v>319</v>
      </c>
      <c r="C33" s="643"/>
      <c r="D33" s="643"/>
      <c r="E33" s="643"/>
      <c r="F33" s="643"/>
      <c r="G33" s="643"/>
      <c r="H33" s="643"/>
      <c r="I33" s="643"/>
      <c r="J33" s="643"/>
      <c r="K33" s="643"/>
      <c r="L33" s="643"/>
      <c r="M33" s="643"/>
      <c r="N33" s="643"/>
      <c r="O33" s="643"/>
      <c r="P33" s="643"/>
      <c r="Q33" s="644"/>
      <c r="R33" s="645">
        <v>291462</v>
      </c>
      <c r="S33" s="646"/>
      <c r="T33" s="646"/>
      <c r="U33" s="646"/>
      <c r="V33" s="646"/>
      <c r="W33" s="646"/>
      <c r="X33" s="646"/>
      <c r="Y33" s="647"/>
      <c r="Z33" s="648">
        <v>6.9</v>
      </c>
      <c r="AA33" s="648"/>
      <c r="AB33" s="648"/>
      <c r="AC33" s="648"/>
      <c r="AD33" s="649" t="s">
        <v>234</v>
      </c>
      <c r="AE33" s="649"/>
      <c r="AF33" s="649"/>
      <c r="AG33" s="649"/>
      <c r="AH33" s="649"/>
      <c r="AI33" s="649"/>
      <c r="AJ33" s="649"/>
      <c r="AK33" s="649"/>
      <c r="AL33" s="650" t="s">
        <v>129</v>
      </c>
      <c r="AM33" s="651"/>
      <c r="AN33" s="651"/>
      <c r="AO33" s="652"/>
      <c r="AP33" s="706"/>
      <c r="AQ33" s="707"/>
      <c r="AR33" s="707"/>
      <c r="AS33" s="707"/>
      <c r="AT33" s="710"/>
      <c r="AU33" s="232"/>
      <c r="AV33" s="232"/>
      <c r="AW33" s="232"/>
      <c r="AX33" s="686" t="s">
        <v>320</v>
      </c>
      <c r="AY33" s="687"/>
      <c r="AZ33" s="687"/>
      <c r="BA33" s="687"/>
      <c r="BB33" s="687"/>
      <c r="BC33" s="687"/>
      <c r="BD33" s="687"/>
      <c r="BE33" s="687"/>
      <c r="BF33" s="688"/>
      <c r="BG33" s="715">
        <v>99.4</v>
      </c>
      <c r="BH33" s="716"/>
      <c r="BI33" s="716"/>
      <c r="BJ33" s="716"/>
      <c r="BK33" s="716"/>
      <c r="BL33" s="716"/>
      <c r="BM33" s="717">
        <v>96.8</v>
      </c>
      <c r="BN33" s="716"/>
      <c r="BO33" s="716"/>
      <c r="BP33" s="716"/>
      <c r="BQ33" s="718"/>
      <c r="BR33" s="715">
        <v>99.4</v>
      </c>
      <c r="BS33" s="716"/>
      <c r="BT33" s="716"/>
      <c r="BU33" s="716"/>
      <c r="BV33" s="716"/>
      <c r="BW33" s="716"/>
      <c r="BX33" s="717">
        <v>97.2</v>
      </c>
      <c r="BY33" s="716"/>
      <c r="BZ33" s="716"/>
      <c r="CA33" s="716"/>
      <c r="CB33" s="718"/>
      <c r="CD33" s="660" t="s">
        <v>321</v>
      </c>
      <c r="CE33" s="661"/>
      <c r="CF33" s="661"/>
      <c r="CG33" s="661"/>
      <c r="CH33" s="661"/>
      <c r="CI33" s="661"/>
      <c r="CJ33" s="661"/>
      <c r="CK33" s="661"/>
      <c r="CL33" s="661"/>
      <c r="CM33" s="661"/>
      <c r="CN33" s="661"/>
      <c r="CO33" s="661"/>
      <c r="CP33" s="661"/>
      <c r="CQ33" s="662"/>
      <c r="CR33" s="645">
        <v>2051184</v>
      </c>
      <c r="CS33" s="682"/>
      <c r="CT33" s="682"/>
      <c r="CU33" s="682"/>
      <c r="CV33" s="682"/>
      <c r="CW33" s="682"/>
      <c r="CX33" s="682"/>
      <c r="CY33" s="683"/>
      <c r="CZ33" s="650">
        <v>51.8</v>
      </c>
      <c r="DA33" s="679"/>
      <c r="DB33" s="679"/>
      <c r="DC33" s="684"/>
      <c r="DD33" s="654">
        <v>1796787</v>
      </c>
      <c r="DE33" s="682"/>
      <c r="DF33" s="682"/>
      <c r="DG33" s="682"/>
      <c r="DH33" s="682"/>
      <c r="DI33" s="682"/>
      <c r="DJ33" s="682"/>
      <c r="DK33" s="683"/>
      <c r="DL33" s="654">
        <v>1467429</v>
      </c>
      <c r="DM33" s="682"/>
      <c r="DN33" s="682"/>
      <c r="DO33" s="682"/>
      <c r="DP33" s="682"/>
      <c r="DQ33" s="682"/>
      <c r="DR33" s="682"/>
      <c r="DS33" s="682"/>
      <c r="DT33" s="682"/>
      <c r="DU33" s="682"/>
      <c r="DV33" s="683"/>
      <c r="DW33" s="650">
        <v>54</v>
      </c>
      <c r="DX33" s="679"/>
      <c r="DY33" s="679"/>
      <c r="DZ33" s="679"/>
      <c r="EA33" s="679"/>
      <c r="EB33" s="679"/>
      <c r="EC33" s="680"/>
    </row>
    <row r="34" spans="2:133" ht="11.25" customHeight="1">
      <c r="B34" s="642" t="s">
        <v>322</v>
      </c>
      <c r="C34" s="643"/>
      <c r="D34" s="643"/>
      <c r="E34" s="643"/>
      <c r="F34" s="643"/>
      <c r="G34" s="643"/>
      <c r="H34" s="643"/>
      <c r="I34" s="643"/>
      <c r="J34" s="643"/>
      <c r="K34" s="643"/>
      <c r="L34" s="643"/>
      <c r="M34" s="643"/>
      <c r="N34" s="643"/>
      <c r="O34" s="643"/>
      <c r="P34" s="643"/>
      <c r="Q34" s="644"/>
      <c r="R34" s="645">
        <v>7658</v>
      </c>
      <c r="S34" s="646"/>
      <c r="T34" s="646"/>
      <c r="U34" s="646"/>
      <c r="V34" s="646"/>
      <c r="W34" s="646"/>
      <c r="X34" s="646"/>
      <c r="Y34" s="647"/>
      <c r="Z34" s="648">
        <v>0.2</v>
      </c>
      <c r="AA34" s="648"/>
      <c r="AB34" s="648"/>
      <c r="AC34" s="648"/>
      <c r="AD34" s="649">
        <v>855</v>
      </c>
      <c r="AE34" s="649"/>
      <c r="AF34" s="649"/>
      <c r="AG34" s="649"/>
      <c r="AH34" s="649"/>
      <c r="AI34" s="649"/>
      <c r="AJ34" s="649"/>
      <c r="AK34" s="649"/>
      <c r="AL34" s="650">
        <v>0</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323</v>
      </c>
      <c r="CE34" s="661"/>
      <c r="CF34" s="661"/>
      <c r="CG34" s="661"/>
      <c r="CH34" s="661"/>
      <c r="CI34" s="661"/>
      <c r="CJ34" s="661"/>
      <c r="CK34" s="661"/>
      <c r="CL34" s="661"/>
      <c r="CM34" s="661"/>
      <c r="CN34" s="661"/>
      <c r="CO34" s="661"/>
      <c r="CP34" s="661"/>
      <c r="CQ34" s="662"/>
      <c r="CR34" s="645">
        <v>618282</v>
      </c>
      <c r="CS34" s="646"/>
      <c r="CT34" s="646"/>
      <c r="CU34" s="646"/>
      <c r="CV34" s="646"/>
      <c r="CW34" s="646"/>
      <c r="CX34" s="646"/>
      <c r="CY34" s="647"/>
      <c r="CZ34" s="650">
        <v>15.6</v>
      </c>
      <c r="DA34" s="679"/>
      <c r="DB34" s="679"/>
      <c r="DC34" s="684"/>
      <c r="DD34" s="654">
        <v>505164</v>
      </c>
      <c r="DE34" s="646"/>
      <c r="DF34" s="646"/>
      <c r="DG34" s="646"/>
      <c r="DH34" s="646"/>
      <c r="DI34" s="646"/>
      <c r="DJ34" s="646"/>
      <c r="DK34" s="647"/>
      <c r="DL34" s="654">
        <v>424915</v>
      </c>
      <c r="DM34" s="646"/>
      <c r="DN34" s="646"/>
      <c r="DO34" s="646"/>
      <c r="DP34" s="646"/>
      <c r="DQ34" s="646"/>
      <c r="DR34" s="646"/>
      <c r="DS34" s="646"/>
      <c r="DT34" s="646"/>
      <c r="DU34" s="646"/>
      <c r="DV34" s="647"/>
      <c r="DW34" s="650">
        <v>15.6</v>
      </c>
      <c r="DX34" s="679"/>
      <c r="DY34" s="679"/>
      <c r="DZ34" s="679"/>
      <c r="EA34" s="679"/>
      <c r="EB34" s="679"/>
      <c r="EC34" s="680"/>
    </row>
    <row r="35" spans="2:133" ht="11.25" customHeight="1">
      <c r="B35" s="642" t="s">
        <v>324</v>
      </c>
      <c r="C35" s="643"/>
      <c r="D35" s="643"/>
      <c r="E35" s="643"/>
      <c r="F35" s="643"/>
      <c r="G35" s="643"/>
      <c r="H35" s="643"/>
      <c r="I35" s="643"/>
      <c r="J35" s="643"/>
      <c r="K35" s="643"/>
      <c r="L35" s="643"/>
      <c r="M35" s="643"/>
      <c r="N35" s="643"/>
      <c r="O35" s="643"/>
      <c r="P35" s="643"/>
      <c r="Q35" s="644"/>
      <c r="R35" s="645">
        <v>37496</v>
      </c>
      <c r="S35" s="646"/>
      <c r="T35" s="646"/>
      <c r="U35" s="646"/>
      <c r="V35" s="646"/>
      <c r="W35" s="646"/>
      <c r="X35" s="646"/>
      <c r="Y35" s="647"/>
      <c r="Z35" s="648">
        <v>0.9</v>
      </c>
      <c r="AA35" s="648"/>
      <c r="AB35" s="648"/>
      <c r="AC35" s="648"/>
      <c r="AD35" s="649" t="s">
        <v>129</v>
      </c>
      <c r="AE35" s="649"/>
      <c r="AF35" s="649"/>
      <c r="AG35" s="649"/>
      <c r="AH35" s="649"/>
      <c r="AI35" s="649"/>
      <c r="AJ35" s="649"/>
      <c r="AK35" s="649"/>
      <c r="AL35" s="650" t="s">
        <v>129</v>
      </c>
      <c r="AM35" s="651"/>
      <c r="AN35" s="651"/>
      <c r="AO35" s="652"/>
      <c r="AP35" s="235"/>
      <c r="AQ35" s="624" t="s">
        <v>325</v>
      </c>
      <c r="AR35" s="625"/>
      <c r="AS35" s="625"/>
      <c r="AT35" s="625"/>
      <c r="AU35" s="625"/>
      <c r="AV35" s="625"/>
      <c r="AW35" s="625"/>
      <c r="AX35" s="625"/>
      <c r="AY35" s="625"/>
      <c r="AZ35" s="625"/>
      <c r="BA35" s="625"/>
      <c r="BB35" s="625"/>
      <c r="BC35" s="625"/>
      <c r="BD35" s="625"/>
      <c r="BE35" s="625"/>
      <c r="BF35" s="626"/>
      <c r="BG35" s="624" t="s">
        <v>326</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327</v>
      </c>
      <c r="CE35" s="661"/>
      <c r="CF35" s="661"/>
      <c r="CG35" s="661"/>
      <c r="CH35" s="661"/>
      <c r="CI35" s="661"/>
      <c r="CJ35" s="661"/>
      <c r="CK35" s="661"/>
      <c r="CL35" s="661"/>
      <c r="CM35" s="661"/>
      <c r="CN35" s="661"/>
      <c r="CO35" s="661"/>
      <c r="CP35" s="661"/>
      <c r="CQ35" s="662"/>
      <c r="CR35" s="645">
        <v>27622</v>
      </c>
      <c r="CS35" s="682"/>
      <c r="CT35" s="682"/>
      <c r="CU35" s="682"/>
      <c r="CV35" s="682"/>
      <c r="CW35" s="682"/>
      <c r="CX35" s="682"/>
      <c r="CY35" s="683"/>
      <c r="CZ35" s="650">
        <v>0.7</v>
      </c>
      <c r="DA35" s="679"/>
      <c r="DB35" s="679"/>
      <c r="DC35" s="684"/>
      <c r="DD35" s="654">
        <v>20233</v>
      </c>
      <c r="DE35" s="682"/>
      <c r="DF35" s="682"/>
      <c r="DG35" s="682"/>
      <c r="DH35" s="682"/>
      <c r="DI35" s="682"/>
      <c r="DJ35" s="682"/>
      <c r="DK35" s="683"/>
      <c r="DL35" s="654">
        <v>20233</v>
      </c>
      <c r="DM35" s="682"/>
      <c r="DN35" s="682"/>
      <c r="DO35" s="682"/>
      <c r="DP35" s="682"/>
      <c r="DQ35" s="682"/>
      <c r="DR35" s="682"/>
      <c r="DS35" s="682"/>
      <c r="DT35" s="682"/>
      <c r="DU35" s="682"/>
      <c r="DV35" s="683"/>
      <c r="DW35" s="650">
        <v>0.7</v>
      </c>
      <c r="DX35" s="679"/>
      <c r="DY35" s="679"/>
      <c r="DZ35" s="679"/>
      <c r="EA35" s="679"/>
      <c r="EB35" s="679"/>
      <c r="EC35" s="680"/>
    </row>
    <row r="36" spans="2:133" ht="11.25" customHeight="1">
      <c r="B36" s="642" t="s">
        <v>328</v>
      </c>
      <c r="C36" s="643"/>
      <c r="D36" s="643"/>
      <c r="E36" s="643"/>
      <c r="F36" s="643"/>
      <c r="G36" s="643"/>
      <c r="H36" s="643"/>
      <c r="I36" s="643"/>
      <c r="J36" s="643"/>
      <c r="K36" s="643"/>
      <c r="L36" s="643"/>
      <c r="M36" s="643"/>
      <c r="N36" s="643"/>
      <c r="O36" s="643"/>
      <c r="P36" s="643"/>
      <c r="Q36" s="644"/>
      <c r="R36" s="645">
        <v>253999</v>
      </c>
      <c r="S36" s="646"/>
      <c r="T36" s="646"/>
      <c r="U36" s="646"/>
      <c r="V36" s="646"/>
      <c r="W36" s="646"/>
      <c r="X36" s="646"/>
      <c r="Y36" s="647"/>
      <c r="Z36" s="648">
        <v>6</v>
      </c>
      <c r="AA36" s="648"/>
      <c r="AB36" s="648"/>
      <c r="AC36" s="648"/>
      <c r="AD36" s="649">
        <v>3999</v>
      </c>
      <c r="AE36" s="649"/>
      <c r="AF36" s="649"/>
      <c r="AG36" s="649"/>
      <c r="AH36" s="649"/>
      <c r="AI36" s="649"/>
      <c r="AJ36" s="649"/>
      <c r="AK36" s="649"/>
      <c r="AL36" s="650">
        <v>0.2</v>
      </c>
      <c r="AM36" s="651"/>
      <c r="AN36" s="651"/>
      <c r="AO36" s="652"/>
      <c r="AP36" s="235"/>
      <c r="AQ36" s="719" t="s">
        <v>329</v>
      </c>
      <c r="AR36" s="720"/>
      <c r="AS36" s="720"/>
      <c r="AT36" s="720"/>
      <c r="AU36" s="720"/>
      <c r="AV36" s="720"/>
      <c r="AW36" s="720"/>
      <c r="AX36" s="720"/>
      <c r="AY36" s="721"/>
      <c r="AZ36" s="634">
        <v>871386</v>
      </c>
      <c r="BA36" s="635"/>
      <c r="BB36" s="635"/>
      <c r="BC36" s="635"/>
      <c r="BD36" s="635"/>
      <c r="BE36" s="635"/>
      <c r="BF36" s="722"/>
      <c r="BG36" s="656" t="s">
        <v>330</v>
      </c>
      <c r="BH36" s="657"/>
      <c r="BI36" s="657"/>
      <c r="BJ36" s="657"/>
      <c r="BK36" s="657"/>
      <c r="BL36" s="657"/>
      <c r="BM36" s="657"/>
      <c r="BN36" s="657"/>
      <c r="BO36" s="657"/>
      <c r="BP36" s="657"/>
      <c r="BQ36" s="657"/>
      <c r="BR36" s="657"/>
      <c r="BS36" s="657"/>
      <c r="BT36" s="657"/>
      <c r="BU36" s="658"/>
      <c r="BV36" s="634">
        <v>43113</v>
      </c>
      <c r="BW36" s="635"/>
      <c r="BX36" s="635"/>
      <c r="BY36" s="635"/>
      <c r="BZ36" s="635"/>
      <c r="CA36" s="635"/>
      <c r="CB36" s="722"/>
      <c r="CD36" s="660" t="s">
        <v>331</v>
      </c>
      <c r="CE36" s="661"/>
      <c r="CF36" s="661"/>
      <c r="CG36" s="661"/>
      <c r="CH36" s="661"/>
      <c r="CI36" s="661"/>
      <c r="CJ36" s="661"/>
      <c r="CK36" s="661"/>
      <c r="CL36" s="661"/>
      <c r="CM36" s="661"/>
      <c r="CN36" s="661"/>
      <c r="CO36" s="661"/>
      <c r="CP36" s="661"/>
      <c r="CQ36" s="662"/>
      <c r="CR36" s="645">
        <v>483246</v>
      </c>
      <c r="CS36" s="646"/>
      <c r="CT36" s="646"/>
      <c r="CU36" s="646"/>
      <c r="CV36" s="646"/>
      <c r="CW36" s="646"/>
      <c r="CX36" s="646"/>
      <c r="CY36" s="647"/>
      <c r="CZ36" s="650">
        <v>12.2</v>
      </c>
      <c r="DA36" s="679"/>
      <c r="DB36" s="679"/>
      <c r="DC36" s="684"/>
      <c r="DD36" s="654">
        <v>434080</v>
      </c>
      <c r="DE36" s="646"/>
      <c r="DF36" s="646"/>
      <c r="DG36" s="646"/>
      <c r="DH36" s="646"/>
      <c r="DI36" s="646"/>
      <c r="DJ36" s="646"/>
      <c r="DK36" s="647"/>
      <c r="DL36" s="654">
        <v>383513</v>
      </c>
      <c r="DM36" s="646"/>
      <c r="DN36" s="646"/>
      <c r="DO36" s="646"/>
      <c r="DP36" s="646"/>
      <c r="DQ36" s="646"/>
      <c r="DR36" s="646"/>
      <c r="DS36" s="646"/>
      <c r="DT36" s="646"/>
      <c r="DU36" s="646"/>
      <c r="DV36" s="647"/>
      <c r="DW36" s="650">
        <v>14.1</v>
      </c>
      <c r="DX36" s="679"/>
      <c r="DY36" s="679"/>
      <c r="DZ36" s="679"/>
      <c r="EA36" s="679"/>
      <c r="EB36" s="679"/>
      <c r="EC36" s="680"/>
    </row>
    <row r="37" spans="2:133" ht="11.25" customHeight="1">
      <c r="B37" s="642" t="s">
        <v>332</v>
      </c>
      <c r="C37" s="643"/>
      <c r="D37" s="643"/>
      <c r="E37" s="643"/>
      <c r="F37" s="643"/>
      <c r="G37" s="643"/>
      <c r="H37" s="643"/>
      <c r="I37" s="643"/>
      <c r="J37" s="643"/>
      <c r="K37" s="643"/>
      <c r="L37" s="643"/>
      <c r="M37" s="643"/>
      <c r="N37" s="643"/>
      <c r="O37" s="643"/>
      <c r="P37" s="643"/>
      <c r="Q37" s="644"/>
      <c r="R37" s="645">
        <v>236447</v>
      </c>
      <c r="S37" s="646"/>
      <c r="T37" s="646"/>
      <c r="U37" s="646"/>
      <c r="V37" s="646"/>
      <c r="W37" s="646"/>
      <c r="X37" s="646"/>
      <c r="Y37" s="647"/>
      <c r="Z37" s="648">
        <v>5.6</v>
      </c>
      <c r="AA37" s="648"/>
      <c r="AB37" s="648"/>
      <c r="AC37" s="648"/>
      <c r="AD37" s="649" t="s">
        <v>129</v>
      </c>
      <c r="AE37" s="649"/>
      <c r="AF37" s="649"/>
      <c r="AG37" s="649"/>
      <c r="AH37" s="649"/>
      <c r="AI37" s="649"/>
      <c r="AJ37" s="649"/>
      <c r="AK37" s="649"/>
      <c r="AL37" s="650" t="s">
        <v>129</v>
      </c>
      <c r="AM37" s="651"/>
      <c r="AN37" s="651"/>
      <c r="AO37" s="652"/>
      <c r="AQ37" s="723" t="s">
        <v>333</v>
      </c>
      <c r="AR37" s="724"/>
      <c r="AS37" s="724"/>
      <c r="AT37" s="724"/>
      <c r="AU37" s="724"/>
      <c r="AV37" s="724"/>
      <c r="AW37" s="724"/>
      <c r="AX37" s="724"/>
      <c r="AY37" s="725"/>
      <c r="AZ37" s="645">
        <v>265613</v>
      </c>
      <c r="BA37" s="646"/>
      <c r="BB37" s="646"/>
      <c r="BC37" s="646"/>
      <c r="BD37" s="682"/>
      <c r="BE37" s="682"/>
      <c r="BF37" s="700"/>
      <c r="BG37" s="660" t="s">
        <v>334</v>
      </c>
      <c r="BH37" s="661"/>
      <c r="BI37" s="661"/>
      <c r="BJ37" s="661"/>
      <c r="BK37" s="661"/>
      <c r="BL37" s="661"/>
      <c r="BM37" s="661"/>
      <c r="BN37" s="661"/>
      <c r="BO37" s="661"/>
      <c r="BP37" s="661"/>
      <c r="BQ37" s="661"/>
      <c r="BR37" s="661"/>
      <c r="BS37" s="661"/>
      <c r="BT37" s="661"/>
      <c r="BU37" s="662"/>
      <c r="BV37" s="645">
        <v>35439</v>
      </c>
      <c r="BW37" s="646"/>
      <c r="BX37" s="646"/>
      <c r="BY37" s="646"/>
      <c r="BZ37" s="646"/>
      <c r="CA37" s="646"/>
      <c r="CB37" s="655"/>
      <c r="CD37" s="660" t="s">
        <v>335</v>
      </c>
      <c r="CE37" s="661"/>
      <c r="CF37" s="661"/>
      <c r="CG37" s="661"/>
      <c r="CH37" s="661"/>
      <c r="CI37" s="661"/>
      <c r="CJ37" s="661"/>
      <c r="CK37" s="661"/>
      <c r="CL37" s="661"/>
      <c r="CM37" s="661"/>
      <c r="CN37" s="661"/>
      <c r="CO37" s="661"/>
      <c r="CP37" s="661"/>
      <c r="CQ37" s="662"/>
      <c r="CR37" s="645">
        <v>295083</v>
      </c>
      <c r="CS37" s="682"/>
      <c r="CT37" s="682"/>
      <c r="CU37" s="682"/>
      <c r="CV37" s="682"/>
      <c r="CW37" s="682"/>
      <c r="CX37" s="682"/>
      <c r="CY37" s="683"/>
      <c r="CZ37" s="650">
        <v>7.5</v>
      </c>
      <c r="DA37" s="679"/>
      <c r="DB37" s="679"/>
      <c r="DC37" s="684"/>
      <c r="DD37" s="654">
        <v>294773</v>
      </c>
      <c r="DE37" s="682"/>
      <c r="DF37" s="682"/>
      <c r="DG37" s="682"/>
      <c r="DH37" s="682"/>
      <c r="DI37" s="682"/>
      <c r="DJ37" s="682"/>
      <c r="DK37" s="683"/>
      <c r="DL37" s="654">
        <v>277161</v>
      </c>
      <c r="DM37" s="682"/>
      <c r="DN37" s="682"/>
      <c r="DO37" s="682"/>
      <c r="DP37" s="682"/>
      <c r="DQ37" s="682"/>
      <c r="DR37" s="682"/>
      <c r="DS37" s="682"/>
      <c r="DT37" s="682"/>
      <c r="DU37" s="682"/>
      <c r="DV37" s="683"/>
      <c r="DW37" s="650">
        <v>10.199999999999999</v>
      </c>
      <c r="DX37" s="679"/>
      <c r="DY37" s="679"/>
      <c r="DZ37" s="679"/>
      <c r="EA37" s="679"/>
      <c r="EB37" s="679"/>
      <c r="EC37" s="680"/>
    </row>
    <row r="38" spans="2:133" ht="11.25" customHeight="1">
      <c r="B38" s="642" t="s">
        <v>336</v>
      </c>
      <c r="C38" s="643"/>
      <c r="D38" s="643"/>
      <c r="E38" s="643"/>
      <c r="F38" s="643"/>
      <c r="G38" s="643"/>
      <c r="H38" s="643"/>
      <c r="I38" s="643"/>
      <c r="J38" s="643"/>
      <c r="K38" s="643"/>
      <c r="L38" s="643"/>
      <c r="M38" s="643"/>
      <c r="N38" s="643"/>
      <c r="O38" s="643"/>
      <c r="P38" s="643"/>
      <c r="Q38" s="644"/>
      <c r="R38" s="645">
        <v>45881</v>
      </c>
      <c r="S38" s="646"/>
      <c r="T38" s="646"/>
      <c r="U38" s="646"/>
      <c r="V38" s="646"/>
      <c r="W38" s="646"/>
      <c r="X38" s="646"/>
      <c r="Y38" s="647"/>
      <c r="Z38" s="648">
        <v>1.1000000000000001</v>
      </c>
      <c r="AA38" s="648"/>
      <c r="AB38" s="648"/>
      <c r="AC38" s="648"/>
      <c r="AD38" s="649">
        <v>19</v>
      </c>
      <c r="AE38" s="649"/>
      <c r="AF38" s="649"/>
      <c r="AG38" s="649"/>
      <c r="AH38" s="649"/>
      <c r="AI38" s="649"/>
      <c r="AJ38" s="649"/>
      <c r="AK38" s="649"/>
      <c r="AL38" s="650">
        <v>0</v>
      </c>
      <c r="AM38" s="651"/>
      <c r="AN38" s="651"/>
      <c r="AO38" s="652"/>
      <c r="AQ38" s="723" t="s">
        <v>337</v>
      </c>
      <c r="AR38" s="724"/>
      <c r="AS38" s="724"/>
      <c r="AT38" s="724"/>
      <c r="AU38" s="724"/>
      <c r="AV38" s="724"/>
      <c r="AW38" s="724"/>
      <c r="AX38" s="724"/>
      <c r="AY38" s="725"/>
      <c r="AZ38" s="645">
        <v>4241</v>
      </c>
      <c r="BA38" s="646"/>
      <c r="BB38" s="646"/>
      <c r="BC38" s="646"/>
      <c r="BD38" s="682"/>
      <c r="BE38" s="682"/>
      <c r="BF38" s="700"/>
      <c r="BG38" s="660" t="s">
        <v>338</v>
      </c>
      <c r="BH38" s="661"/>
      <c r="BI38" s="661"/>
      <c r="BJ38" s="661"/>
      <c r="BK38" s="661"/>
      <c r="BL38" s="661"/>
      <c r="BM38" s="661"/>
      <c r="BN38" s="661"/>
      <c r="BO38" s="661"/>
      <c r="BP38" s="661"/>
      <c r="BQ38" s="661"/>
      <c r="BR38" s="661"/>
      <c r="BS38" s="661"/>
      <c r="BT38" s="661"/>
      <c r="BU38" s="662"/>
      <c r="BV38" s="645">
        <v>1062</v>
      </c>
      <c r="BW38" s="646"/>
      <c r="BX38" s="646"/>
      <c r="BY38" s="646"/>
      <c r="BZ38" s="646"/>
      <c r="CA38" s="646"/>
      <c r="CB38" s="655"/>
      <c r="CD38" s="660" t="s">
        <v>339</v>
      </c>
      <c r="CE38" s="661"/>
      <c r="CF38" s="661"/>
      <c r="CG38" s="661"/>
      <c r="CH38" s="661"/>
      <c r="CI38" s="661"/>
      <c r="CJ38" s="661"/>
      <c r="CK38" s="661"/>
      <c r="CL38" s="661"/>
      <c r="CM38" s="661"/>
      <c r="CN38" s="661"/>
      <c r="CO38" s="661"/>
      <c r="CP38" s="661"/>
      <c r="CQ38" s="662"/>
      <c r="CR38" s="645">
        <v>867145</v>
      </c>
      <c r="CS38" s="646"/>
      <c r="CT38" s="646"/>
      <c r="CU38" s="646"/>
      <c r="CV38" s="646"/>
      <c r="CW38" s="646"/>
      <c r="CX38" s="646"/>
      <c r="CY38" s="647"/>
      <c r="CZ38" s="650">
        <v>21.9</v>
      </c>
      <c r="DA38" s="679"/>
      <c r="DB38" s="679"/>
      <c r="DC38" s="684"/>
      <c r="DD38" s="654">
        <v>816157</v>
      </c>
      <c r="DE38" s="646"/>
      <c r="DF38" s="646"/>
      <c r="DG38" s="646"/>
      <c r="DH38" s="646"/>
      <c r="DI38" s="646"/>
      <c r="DJ38" s="646"/>
      <c r="DK38" s="647"/>
      <c r="DL38" s="654">
        <v>638768</v>
      </c>
      <c r="DM38" s="646"/>
      <c r="DN38" s="646"/>
      <c r="DO38" s="646"/>
      <c r="DP38" s="646"/>
      <c r="DQ38" s="646"/>
      <c r="DR38" s="646"/>
      <c r="DS38" s="646"/>
      <c r="DT38" s="646"/>
      <c r="DU38" s="646"/>
      <c r="DV38" s="647"/>
      <c r="DW38" s="650">
        <v>23.5</v>
      </c>
      <c r="DX38" s="679"/>
      <c r="DY38" s="679"/>
      <c r="DZ38" s="679"/>
      <c r="EA38" s="679"/>
      <c r="EB38" s="679"/>
      <c r="EC38" s="680"/>
    </row>
    <row r="39" spans="2:133" ht="11.25" customHeight="1">
      <c r="B39" s="642" t="s">
        <v>340</v>
      </c>
      <c r="C39" s="643"/>
      <c r="D39" s="643"/>
      <c r="E39" s="643"/>
      <c r="F39" s="643"/>
      <c r="G39" s="643"/>
      <c r="H39" s="643"/>
      <c r="I39" s="643"/>
      <c r="J39" s="643"/>
      <c r="K39" s="643"/>
      <c r="L39" s="643"/>
      <c r="M39" s="643"/>
      <c r="N39" s="643"/>
      <c r="O39" s="643"/>
      <c r="P39" s="643"/>
      <c r="Q39" s="644"/>
      <c r="R39" s="645">
        <v>288232</v>
      </c>
      <c r="S39" s="646"/>
      <c r="T39" s="646"/>
      <c r="U39" s="646"/>
      <c r="V39" s="646"/>
      <c r="W39" s="646"/>
      <c r="X39" s="646"/>
      <c r="Y39" s="647"/>
      <c r="Z39" s="648">
        <v>6.9</v>
      </c>
      <c r="AA39" s="648"/>
      <c r="AB39" s="648"/>
      <c r="AC39" s="648"/>
      <c r="AD39" s="649" t="s">
        <v>234</v>
      </c>
      <c r="AE39" s="649"/>
      <c r="AF39" s="649"/>
      <c r="AG39" s="649"/>
      <c r="AH39" s="649"/>
      <c r="AI39" s="649"/>
      <c r="AJ39" s="649"/>
      <c r="AK39" s="649"/>
      <c r="AL39" s="650" t="s">
        <v>129</v>
      </c>
      <c r="AM39" s="651"/>
      <c r="AN39" s="651"/>
      <c r="AO39" s="652"/>
      <c r="AQ39" s="723" t="s">
        <v>341</v>
      </c>
      <c r="AR39" s="724"/>
      <c r="AS39" s="724"/>
      <c r="AT39" s="724"/>
      <c r="AU39" s="724"/>
      <c r="AV39" s="724"/>
      <c r="AW39" s="724"/>
      <c r="AX39" s="724"/>
      <c r="AY39" s="725"/>
      <c r="AZ39" s="645" t="s">
        <v>234</v>
      </c>
      <c r="BA39" s="646"/>
      <c r="BB39" s="646"/>
      <c r="BC39" s="646"/>
      <c r="BD39" s="682"/>
      <c r="BE39" s="682"/>
      <c r="BF39" s="700"/>
      <c r="BG39" s="660" t="s">
        <v>342</v>
      </c>
      <c r="BH39" s="661"/>
      <c r="BI39" s="661"/>
      <c r="BJ39" s="661"/>
      <c r="BK39" s="661"/>
      <c r="BL39" s="661"/>
      <c r="BM39" s="661"/>
      <c r="BN39" s="661"/>
      <c r="BO39" s="661"/>
      <c r="BP39" s="661"/>
      <c r="BQ39" s="661"/>
      <c r="BR39" s="661"/>
      <c r="BS39" s="661"/>
      <c r="BT39" s="661"/>
      <c r="BU39" s="662"/>
      <c r="BV39" s="645">
        <v>1721</v>
      </c>
      <c r="BW39" s="646"/>
      <c r="BX39" s="646"/>
      <c r="BY39" s="646"/>
      <c r="BZ39" s="646"/>
      <c r="CA39" s="646"/>
      <c r="CB39" s="655"/>
      <c r="CD39" s="660" t="s">
        <v>343</v>
      </c>
      <c r="CE39" s="661"/>
      <c r="CF39" s="661"/>
      <c r="CG39" s="661"/>
      <c r="CH39" s="661"/>
      <c r="CI39" s="661"/>
      <c r="CJ39" s="661"/>
      <c r="CK39" s="661"/>
      <c r="CL39" s="661"/>
      <c r="CM39" s="661"/>
      <c r="CN39" s="661"/>
      <c r="CO39" s="661"/>
      <c r="CP39" s="661"/>
      <c r="CQ39" s="662"/>
      <c r="CR39" s="645">
        <v>50889</v>
      </c>
      <c r="CS39" s="682"/>
      <c r="CT39" s="682"/>
      <c r="CU39" s="682"/>
      <c r="CV39" s="682"/>
      <c r="CW39" s="682"/>
      <c r="CX39" s="682"/>
      <c r="CY39" s="683"/>
      <c r="CZ39" s="650">
        <v>1.3</v>
      </c>
      <c r="DA39" s="679"/>
      <c r="DB39" s="679"/>
      <c r="DC39" s="684"/>
      <c r="DD39" s="654">
        <v>21153</v>
      </c>
      <c r="DE39" s="682"/>
      <c r="DF39" s="682"/>
      <c r="DG39" s="682"/>
      <c r="DH39" s="682"/>
      <c r="DI39" s="682"/>
      <c r="DJ39" s="682"/>
      <c r="DK39" s="683"/>
      <c r="DL39" s="654" t="s">
        <v>234</v>
      </c>
      <c r="DM39" s="682"/>
      <c r="DN39" s="682"/>
      <c r="DO39" s="682"/>
      <c r="DP39" s="682"/>
      <c r="DQ39" s="682"/>
      <c r="DR39" s="682"/>
      <c r="DS39" s="682"/>
      <c r="DT39" s="682"/>
      <c r="DU39" s="682"/>
      <c r="DV39" s="683"/>
      <c r="DW39" s="650" t="s">
        <v>129</v>
      </c>
      <c r="DX39" s="679"/>
      <c r="DY39" s="679"/>
      <c r="DZ39" s="679"/>
      <c r="EA39" s="679"/>
      <c r="EB39" s="679"/>
      <c r="EC39" s="680"/>
    </row>
    <row r="40" spans="2:133" ht="11.25" customHeight="1">
      <c r="B40" s="642" t="s">
        <v>344</v>
      </c>
      <c r="C40" s="643"/>
      <c r="D40" s="643"/>
      <c r="E40" s="643"/>
      <c r="F40" s="643"/>
      <c r="G40" s="643"/>
      <c r="H40" s="643"/>
      <c r="I40" s="643"/>
      <c r="J40" s="643"/>
      <c r="K40" s="643"/>
      <c r="L40" s="643"/>
      <c r="M40" s="643"/>
      <c r="N40" s="643"/>
      <c r="O40" s="643"/>
      <c r="P40" s="643"/>
      <c r="Q40" s="644"/>
      <c r="R40" s="645" t="s">
        <v>234</v>
      </c>
      <c r="S40" s="646"/>
      <c r="T40" s="646"/>
      <c r="U40" s="646"/>
      <c r="V40" s="646"/>
      <c r="W40" s="646"/>
      <c r="X40" s="646"/>
      <c r="Y40" s="647"/>
      <c r="Z40" s="648" t="s">
        <v>129</v>
      </c>
      <c r="AA40" s="648"/>
      <c r="AB40" s="648"/>
      <c r="AC40" s="648"/>
      <c r="AD40" s="649" t="s">
        <v>129</v>
      </c>
      <c r="AE40" s="649"/>
      <c r="AF40" s="649"/>
      <c r="AG40" s="649"/>
      <c r="AH40" s="649"/>
      <c r="AI40" s="649"/>
      <c r="AJ40" s="649"/>
      <c r="AK40" s="649"/>
      <c r="AL40" s="650" t="s">
        <v>129</v>
      </c>
      <c r="AM40" s="651"/>
      <c r="AN40" s="651"/>
      <c r="AO40" s="652"/>
      <c r="AQ40" s="723" t="s">
        <v>345</v>
      </c>
      <c r="AR40" s="724"/>
      <c r="AS40" s="724"/>
      <c r="AT40" s="724"/>
      <c r="AU40" s="724"/>
      <c r="AV40" s="724"/>
      <c r="AW40" s="724"/>
      <c r="AX40" s="724"/>
      <c r="AY40" s="725"/>
      <c r="AZ40" s="645" t="s">
        <v>129</v>
      </c>
      <c r="BA40" s="646"/>
      <c r="BB40" s="646"/>
      <c r="BC40" s="646"/>
      <c r="BD40" s="682"/>
      <c r="BE40" s="682"/>
      <c r="BF40" s="700"/>
      <c r="BG40" s="726" t="s">
        <v>346</v>
      </c>
      <c r="BH40" s="727"/>
      <c r="BI40" s="727"/>
      <c r="BJ40" s="727"/>
      <c r="BK40" s="727"/>
      <c r="BL40" s="236"/>
      <c r="BM40" s="661" t="s">
        <v>347</v>
      </c>
      <c r="BN40" s="661"/>
      <c r="BO40" s="661"/>
      <c r="BP40" s="661"/>
      <c r="BQ40" s="661"/>
      <c r="BR40" s="661"/>
      <c r="BS40" s="661"/>
      <c r="BT40" s="661"/>
      <c r="BU40" s="662"/>
      <c r="BV40" s="645">
        <v>90</v>
      </c>
      <c r="BW40" s="646"/>
      <c r="BX40" s="646"/>
      <c r="BY40" s="646"/>
      <c r="BZ40" s="646"/>
      <c r="CA40" s="646"/>
      <c r="CB40" s="655"/>
      <c r="CD40" s="660" t="s">
        <v>348</v>
      </c>
      <c r="CE40" s="661"/>
      <c r="CF40" s="661"/>
      <c r="CG40" s="661"/>
      <c r="CH40" s="661"/>
      <c r="CI40" s="661"/>
      <c r="CJ40" s="661"/>
      <c r="CK40" s="661"/>
      <c r="CL40" s="661"/>
      <c r="CM40" s="661"/>
      <c r="CN40" s="661"/>
      <c r="CO40" s="661"/>
      <c r="CP40" s="661"/>
      <c r="CQ40" s="662"/>
      <c r="CR40" s="645">
        <v>4000</v>
      </c>
      <c r="CS40" s="646"/>
      <c r="CT40" s="646"/>
      <c r="CU40" s="646"/>
      <c r="CV40" s="646"/>
      <c r="CW40" s="646"/>
      <c r="CX40" s="646"/>
      <c r="CY40" s="647"/>
      <c r="CZ40" s="650">
        <v>0.1</v>
      </c>
      <c r="DA40" s="679"/>
      <c r="DB40" s="679"/>
      <c r="DC40" s="684"/>
      <c r="DD40" s="654" t="s">
        <v>129</v>
      </c>
      <c r="DE40" s="646"/>
      <c r="DF40" s="646"/>
      <c r="DG40" s="646"/>
      <c r="DH40" s="646"/>
      <c r="DI40" s="646"/>
      <c r="DJ40" s="646"/>
      <c r="DK40" s="647"/>
      <c r="DL40" s="654" t="s">
        <v>129</v>
      </c>
      <c r="DM40" s="646"/>
      <c r="DN40" s="646"/>
      <c r="DO40" s="646"/>
      <c r="DP40" s="646"/>
      <c r="DQ40" s="646"/>
      <c r="DR40" s="646"/>
      <c r="DS40" s="646"/>
      <c r="DT40" s="646"/>
      <c r="DU40" s="646"/>
      <c r="DV40" s="647"/>
      <c r="DW40" s="650" t="s">
        <v>129</v>
      </c>
      <c r="DX40" s="679"/>
      <c r="DY40" s="679"/>
      <c r="DZ40" s="679"/>
      <c r="EA40" s="679"/>
      <c r="EB40" s="679"/>
      <c r="EC40" s="680"/>
    </row>
    <row r="41" spans="2:133" ht="11.25" customHeight="1">
      <c r="B41" s="642" t="s">
        <v>349</v>
      </c>
      <c r="C41" s="643"/>
      <c r="D41" s="643"/>
      <c r="E41" s="643"/>
      <c r="F41" s="643"/>
      <c r="G41" s="643"/>
      <c r="H41" s="643"/>
      <c r="I41" s="643"/>
      <c r="J41" s="643"/>
      <c r="K41" s="643"/>
      <c r="L41" s="643"/>
      <c r="M41" s="643"/>
      <c r="N41" s="643"/>
      <c r="O41" s="643"/>
      <c r="P41" s="643"/>
      <c r="Q41" s="644"/>
      <c r="R41" s="645">
        <v>119332</v>
      </c>
      <c r="S41" s="646"/>
      <c r="T41" s="646"/>
      <c r="U41" s="646"/>
      <c r="V41" s="646"/>
      <c r="W41" s="646"/>
      <c r="X41" s="646"/>
      <c r="Y41" s="647"/>
      <c r="Z41" s="648">
        <v>2.8</v>
      </c>
      <c r="AA41" s="648"/>
      <c r="AB41" s="648"/>
      <c r="AC41" s="648"/>
      <c r="AD41" s="649" t="s">
        <v>129</v>
      </c>
      <c r="AE41" s="649"/>
      <c r="AF41" s="649"/>
      <c r="AG41" s="649"/>
      <c r="AH41" s="649"/>
      <c r="AI41" s="649"/>
      <c r="AJ41" s="649"/>
      <c r="AK41" s="649"/>
      <c r="AL41" s="650" t="s">
        <v>129</v>
      </c>
      <c r="AM41" s="651"/>
      <c r="AN41" s="651"/>
      <c r="AO41" s="652"/>
      <c r="AQ41" s="723" t="s">
        <v>350</v>
      </c>
      <c r="AR41" s="724"/>
      <c r="AS41" s="724"/>
      <c r="AT41" s="724"/>
      <c r="AU41" s="724"/>
      <c r="AV41" s="724"/>
      <c r="AW41" s="724"/>
      <c r="AX41" s="724"/>
      <c r="AY41" s="725"/>
      <c r="AZ41" s="645">
        <v>345545</v>
      </c>
      <c r="BA41" s="646"/>
      <c r="BB41" s="646"/>
      <c r="BC41" s="646"/>
      <c r="BD41" s="682"/>
      <c r="BE41" s="682"/>
      <c r="BF41" s="700"/>
      <c r="BG41" s="726"/>
      <c r="BH41" s="727"/>
      <c r="BI41" s="727"/>
      <c r="BJ41" s="727"/>
      <c r="BK41" s="727"/>
      <c r="BL41" s="236"/>
      <c r="BM41" s="661" t="s">
        <v>351</v>
      </c>
      <c r="BN41" s="661"/>
      <c r="BO41" s="661"/>
      <c r="BP41" s="661"/>
      <c r="BQ41" s="661"/>
      <c r="BR41" s="661"/>
      <c r="BS41" s="661"/>
      <c r="BT41" s="661"/>
      <c r="BU41" s="662"/>
      <c r="BV41" s="645" t="s">
        <v>129</v>
      </c>
      <c r="BW41" s="646"/>
      <c r="BX41" s="646"/>
      <c r="BY41" s="646"/>
      <c r="BZ41" s="646"/>
      <c r="CA41" s="646"/>
      <c r="CB41" s="655"/>
      <c r="CD41" s="660" t="s">
        <v>352</v>
      </c>
      <c r="CE41" s="661"/>
      <c r="CF41" s="661"/>
      <c r="CG41" s="661"/>
      <c r="CH41" s="661"/>
      <c r="CI41" s="661"/>
      <c r="CJ41" s="661"/>
      <c r="CK41" s="661"/>
      <c r="CL41" s="661"/>
      <c r="CM41" s="661"/>
      <c r="CN41" s="661"/>
      <c r="CO41" s="661"/>
      <c r="CP41" s="661"/>
      <c r="CQ41" s="662"/>
      <c r="CR41" s="645" t="s">
        <v>129</v>
      </c>
      <c r="CS41" s="682"/>
      <c r="CT41" s="682"/>
      <c r="CU41" s="682"/>
      <c r="CV41" s="682"/>
      <c r="CW41" s="682"/>
      <c r="CX41" s="682"/>
      <c r="CY41" s="683"/>
      <c r="CZ41" s="650" t="s">
        <v>129</v>
      </c>
      <c r="DA41" s="679"/>
      <c r="DB41" s="679"/>
      <c r="DC41" s="684"/>
      <c r="DD41" s="654" t="s">
        <v>129</v>
      </c>
      <c r="DE41" s="682"/>
      <c r="DF41" s="682"/>
      <c r="DG41" s="682"/>
      <c r="DH41" s="682"/>
      <c r="DI41" s="682"/>
      <c r="DJ41" s="682"/>
      <c r="DK41" s="683"/>
      <c r="DL41" s="732"/>
      <c r="DM41" s="733"/>
      <c r="DN41" s="733"/>
      <c r="DO41" s="733"/>
      <c r="DP41" s="733"/>
      <c r="DQ41" s="733"/>
      <c r="DR41" s="733"/>
      <c r="DS41" s="733"/>
      <c r="DT41" s="733"/>
      <c r="DU41" s="733"/>
      <c r="DV41" s="734"/>
      <c r="DW41" s="735"/>
      <c r="DX41" s="736"/>
      <c r="DY41" s="736"/>
      <c r="DZ41" s="736"/>
      <c r="EA41" s="736"/>
      <c r="EB41" s="736"/>
      <c r="EC41" s="737"/>
    </row>
    <row r="42" spans="2:133" ht="11.25" customHeight="1">
      <c r="B42" s="686" t="s">
        <v>353</v>
      </c>
      <c r="C42" s="687"/>
      <c r="D42" s="687"/>
      <c r="E42" s="687"/>
      <c r="F42" s="687"/>
      <c r="G42" s="687"/>
      <c r="H42" s="687"/>
      <c r="I42" s="687"/>
      <c r="J42" s="687"/>
      <c r="K42" s="687"/>
      <c r="L42" s="687"/>
      <c r="M42" s="687"/>
      <c r="N42" s="687"/>
      <c r="O42" s="687"/>
      <c r="P42" s="687"/>
      <c r="Q42" s="688"/>
      <c r="R42" s="730">
        <v>4198433</v>
      </c>
      <c r="S42" s="731"/>
      <c r="T42" s="731"/>
      <c r="U42" s="731"/>
      <c r="V42" s="731"/>
      <c r="W42" s="731"/>
      <c r="X42" s="731"/>
      <c r="Y42" s="739"/>
      <c r="Z42" s="740">
        <v>100</v>
      </c>
      <c r="AA42" s="740"/>
      <c r="AB42" s="740"/>
      <c r="AC42" s="740"/>
      <c r="AD42" s="741">
        <v>2596535</v>
      </c>
      <c r="AE42" s="741"/>
      <c r="AF42" s="741"/>
      <c r="AG42" s="741"/>
      <c r="AH42" s="741"/>
      <c r="AI42" s="741"/>
      <c r="AJ42" s="741"/>
      <c r="AK42" s="741"/>
      <c r="AL42" s="742">
        <v>100</v>
      </c>
      <c r="AM42" s="717"/>
      <c r="AN42" s="717"/>
      <c r="AO42" s="743"/>
      <c r="AQ42" s="744" t="s">
        <v>354</v>
      </c>
      <c r="AR42" s="745"/>
      <c r="AS42" s="745"/>
      <c r="AT42" s="745"/>
      <c r="AU42" s="745"/>
      <c r="AV42" s="745"/>
      <c r="AW42" s="745"/>
      <c r="AX42" s="745"/>
      <c r="AY42" s="746"/>
      <c r="AZ42" s="730">
        <v>255987</v>
      </c>
      <c r="BA42" s="731"/>
      <c r="BB42" s="731"/>
      <c r="BC42" s="731"/>
      <c r="BD42" s="716"/>
      <c r="BE42" s="716"/>
      <c r="BF42" s="718"/>
      <c r="BG42" s="728"/>
      <c r="BH42" s="729"/>
      <c r="BI42" s="729"/>
      <c r="BJ42" s="729"/>
      <c r="BK42" s="729"/>
      <c r="BL42" s="237"/>
      <c r="BM42" s="671" t="s">
        <v>355</v>
      </c>
      <c r="BN42" s="671"/>
      <c r="BO42" s="671"/>
      <c r="BP42" s="671"/>
      <c r="BQ42" s="671"/>
      <c r="BR42" s="671"/>
      <c r="BS42" s="671"/>
      <c r="BT42" s="671"/>
      <c r="BU42" s="672"/>
      <c r="BV42" s="730">
        <v>318</v>
      </c>
      <c r="BW42" s="731"/>
      <c r="BX42" s="731"/>
      <c r="BY42" s="731"/>
      <c r="BZ42" s="731"/>
      <c r="CA42" s="731"/>
      <c r="CB42" s="738"/>
      <c r="CD42" s="642" t="s">
        <v>356</v>
      </c>
      <c r="CE42" s="643"/>
      <c r="CF42" s="643"/>
      <c r="CG42" s="643"/>
      <c r="CH42" s="643"/>
      <c r="CI42" s="643"/>
      <c r="CJ42" s="643"/>
      <c r="CK42" s="643"/>
      <c r="CL42" s="643"/>
      <c r="CM42" s="643"/>
      <c r="CN42" s="643"/>
      <c r="CO42" s="643"/>
      <c r="CP42" s="643"/>
      <c r="CQ42" s="644"/>
      <c r="CR42" s="645">
        <v>561619</v>
      </c>
      <c r="CS42" s="646"/>
      <c r="CT42" s="646"/>
      <c r="CU42" s="646"/>
      <c r="CV42" s="646"/>
      <c r="CW42" s="646"/>
      <c r="CX42" s="646"/>
      <c r="CY42" s="647"/>
      <c r="CZ42" s="650">
        <v>14.2</v>
      </c>
      <c r="DA42" s="651"/>
      <c r="DB42" s="651"/>
      <c r="DC42" s="663"/>
      <c r="DD42" s="654">
        <v>131132</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c r="BV43" s="238"/>
      <c r="BW43" s="238"/>
      <c r="BX43" s="238"/>
      <c r="BY43" s="238"/>
      <c r="BZ43" s="238"/>
      <c r="CA43" s="238"/>
      <c r="CB43" s="238"/>
      <c r="CD43" s="642" t="s">
        <v>357</v>
      </c>
      <c r="CE43" s="643"/>
      <c r="CF43" s="643"/>
      <c r="CG43" s="643"/>
      <c r="CH43" s="643"/>
      <c r="CI43" s="643"/>
      <c r="CJ43" s="643"/>
      <c r="CK43" s="643"/>
      <c r="CL43" s="643"/>
      <c r="CM43" s="643"/>
      <c r="CN43" s="643"/>
      <c r="CO43" s="643"/>
      <c r="CP43" s="643"/>
      <c r="CQ43" s="644"/>
      <c r="CR43" s="645">
        <v>8411</v>
      </c>
      <c r="CS43" s="682"/>
      <c r="CT43" s="682"/>
      <c r="CU43" s="682"/>
      <c r="CV43" s="682"/>
      <c r="CW43" s="682"/>
      <c r="CX43" s="682"/>
      <c r="CY43" s="683"/>
      <c r="CZ43" s="650">
        <v>0.2</v>
      </c>
      <c r="DA43" s="679"/>
      <c r="DB43" s="679"/>
      <c r="DC43" s="684"/>
      <c r="DD43" s="654">
        <v>8411</v>
      </c>
      <c r="DE43" s="682"/>
      <c r="DF43" s="682"/>
      <c r="DG43" s="682"/>
      <c r="DH43" s="682"/>
      <c r="DI43" s="682"/>
      <c r="DJ43" s="682"/>
      <c r="DK43" s="683"/>
      <c r="DL43" s="732"/>
      <c r="DM43" s="733"/>
      <c r="DN43" s="733"/>
      <c r="DO43" s="733"/>
      <c r="DP43" s="733"/>
      <c r="DQ43" s="733"/>
      <c r="DR43" s="733"/>
      <c r="DS43" s="733"/>
      <c r="DT43" s="733"/>
      <c r="DU43" s="733"/>
      <c r="DV43" s="734"/>
      <c r="DW43" s="735"/>
      <c r="DX43" s="736"/>
      <c r="DY43" s="736"/>
      <c r="DZ43" s="736"/>
      <c r="EA43" s="736"/>
      <c r="EB43" s="736"/>
      <c r="EC43" s="737"/>
    </row>
    <row r="44" spans="2:133" ht="11.25" customHeight="1">
      <c r="CD44" s="757" t="s">
        <v>305</v>
      </c>
      <c r="CE44" s="758"/>
      <c r="CF44" s="642" t="s">
        <v>358</v>
      </c>
      <c r="CG44" s="643"/>
      <c r="CH44" s="643"/>
      <c r="CI44" s="643"/>
      <c r="CJ44" s="643"/>
      <c r="CK44" s="643"/>
      <c r="CL44" s="643"/>
      <c r="CM44" s="643"/>
      <c r="CN44" s="643"/>
      <c r="CO44" s="643"/>
      <c r="CP44" s="643"/>
      <c r="CQ44" s="644"/>
      <c r="CR44" s="645">
        <v>546984</v>
      </c>
      <c r="CS44" s="646"/>
      <c r="CT44" s="646"/>
      <c r="CU44" s="646"/>
      <c r="CV44" s="646"/>
      <c r="CW44" s="646"/>
      <c r="CX44" s="646"/>
      <c r="CY44" s="647"/>
      <c r="CZ44" s="650">
        <v>13.8</v>
      </c>
      <c r="DA44" s="651"/>
      <c r="DB44" s="651"/>
      <c r="DC44" s="663"/>
      <c r="DD44" s="654">
        <v>131132</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c r="CD45" s="759"/>
      <c r="CE45" s="760"/>
      <c r="CF45" s="642" t="s">
        <v>359</v>
      </c>
      <c r="CG45" s="643"/>
      <c r="CH45" s="643"/>
      <c r="CI45" s="643"/>
      <c r="CJ45" s="643"/>
      <c r="CK45" s="643"/>
      <c r="CL45" s="643"/>
      <c r="CM45" s="643"/>
      <c r="CN45" s="643"/>
      <c r="CO45" s="643"/>
      <c r="CP45" s="643"/>
      <c r="CQ45" s="644"/>
      <c r="CR45" s="645">
        <v>133455</v>
      </c>
      <c r="CS45" s="682"/>
      <c r="CT45" s="682"/>
      <c r="CU45" s="682"/>
      <c r="CV45" s="682"/>
      <c r="CW45" s="682"/>
      <c r="CX45" s="682"/>
      <c r="CY45" s="683"/>
      <c r="CZ45" s="650">
        <v>3.4</v>
      </c>
      <c r="DA45" s="679"/>
      <c r="DB45" s="679"/>
      <c r="DC45" s="684"/>
      <c r="DD45" s="654">
        <v>6486</v>
      </c>
      <c r="DE45" s="682"/>
      <c r="DF45" s="682"/>
      <c r="DG45" s="682"/>
      <c r="DH45" s="682"/>
      <c r="DI45" s="682"/>
      <c r="DJ45" s="682"/>
      <c r="DK45" s="683"/>
      <c r="DL45" s="732"/>
      <c r="DM45" s="733"/>
      <c r="DN45" s="733"/>
      <c r="DO45" s="733"/>
      <c r="DP45" s="733"/>
      <c r="DQ45" s="733"/>
      <c r="DR45" s="733"/>
      <c r="DS45" s="733"/>
      <c r="DT45" s="733"/>
      <c r="DU45" s="733"/>
      <c r="DV45" s="734"/>
      <c r="DW45" s="735"/>
      <c r="DX45" s="736"/>
      <c r="DY45" s="736"/>
      <c r="DZ45" s="736"/>
      <c r="EA45" s="736"/>
      <c r="EB45" s="736"/>
      <c r="EC45" s="737"/>
    </row>
    <row r="46" spans="2:133" ht="11.25" customHeight="1">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361</v>
      </c>
      <c r="CG46" s="643"/>
      <c r="CH46" s="643"/>
      <c r="CI46" s="643"/>
      <c r="CJ46" s="643"/>
      <c r="CK46" s="643"/>
      <c r="CL46" s="643"/>
      <c r="CM46" s="643"/>
      <c r="CN46" s="643"/>
      <c r="CO46" s="643"/>
      <c r="CP46" s="643"/>
      <c r="CQ46" s="644"/>
      <c r="CR46" s="645">
        <v>369558</v>
      </c>
      <c r="CS46" s="646"/>
      <c r="CT46" s="646"/>
      <c r="CU46" s="646"/>
      <c r="CV46" s="646"/>
      <c r="CW46" s="646"/>
      <c r="CX46" s="646"/>
      <c r="CY46" s="647"/>
      <c r="CZ46" s="650">
        <v>9.3000000000000007</v>
      </c>
      <c r="DA46" s="651"/>
      <c r="DB46" s="651"/>
      <c r="DC46" s="663"/>
      <c r="DD46" s="654">
        <v>100849</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363</v>
      </c>
      <c r="CG47" s="643"/>
      <c r="CH47" s="643"/>
      <c r="CI47" s="643"/>
      <c r="CJ47" s="643"/>
      <c r="CK47" s="643"/>
      <c r="CL47" s="643"/>
      <c r="CM47" s="643"/>
      <c r="CN47" s="643"/>
      <c r="CO47" s="643"/>
      <c r="CP47" s="643"/>
      <c r="CQ47" s="644"/>
      <c r="CR47" s="645">
        <v>14635</v>
      </c>
      <c r="CS47" s="682"/>
      <c r="CT47" s="682"/>
      <c r="CU47" s="682"/>
      <c r="CV47" s="682"/>
      <c r="CW47" s="682"/>
      <c r="CX47" s="682"/>
      <c r="CY47" s="683"/>
      <c r="CZ47" s="650">
        <v>0.4</v>
      </c>
      <c r="DA47" s="679"/>
      <c r="DB47" s="679"/>
      <c r="DC47" s="684"/>
      <c r="DD47" s="654" t="s">
        <v>129</v>
      </c>
      <c r="DE47" s="682"/>
      <c r="DF47" s="682"/>
      <c r="DG47" s="682"/>
      <c r="DH47" s="682"/>
      <c r="DI47" s="682"/>
      <c r="DJ47" s="682"/>
      <c r="DK47" s="683"/>
      <c r="DL47" s="732"/>
      <c r="DM47" s="733"/>
      <c r="DN47" s="733"/>
      <c r="DO47" s="733"/>
      <c r="DP47" s="733"/>
      <c r="DQ47" s="733"/>
      <c r="DR47" s="733"/>
      <c r="DS47" s="733"/>
      <c r="DT47" s="733"/>
      <c r="DU47" s="733"/>
      <c r="DV47" s="734"/>
      <c r="DW47" s="735"/>
      <c r="DX47" s="736"/>
      <c r="DY47" s="736"/>
      <c r="DZ47" s="736"/>
      <c r="EA47" s="736"/>
      <c r="EB47" s="736"/>
      <c r="EC47" s="737"/>
    </row>
    <row r="48" spans="2:133">
      <c r="B48" s="241" t="s">
        <v>364</v>
      </c>
      <c r="CD48" s="761"/>
      <c r="CE48" s="762"/>
      <c r="CF48" s="642" t="s">
        <v>365</v>
      </c>
      <c r="CG48" s="643"/>
      <c r="CH48" s="643"/>
      <c r="CI48" s="643"/>
      <c r="CJ48" s="643"/>
      <c r="CK48" s="643"/>
      <c r="CL48" s="643"/>
      <c r="CM48" s="643"/>
      <c r="CN48" s="643"/>
      <c r="CO48" s="643"/>
      <c r="CP48" s="643"/>
      <c r="CQ48" s="644"/>
      <c r="CR48" s="645" t="s">
        <v>129</v>
      </c>
      <c r="CS48" s="646"/>
      <c r="CT48" s="646"/>
      <c r="CU48" s="646"/>
      <c r="CV48" s="646"/>
      <c r="CW48" s="646"/>
      <c r="CX48" s="646"/>
      <c r="CY48" s="647"/>
      <c r="CZ48" s="650" t="s">
        <v>234</v>
      </c>
      <c r="DA48" s="651"/>
      <c r="DB48" s="651"/>
      <c r="DC48" s="663"/>
      <c r="DD48" s="654" t="s">
        <v>234</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c r="CD49" s="686" t="s">
        <v>366</v>
      </c>
      <c r="CE49" s="687"/>
      <c r="CF49" s="687"/>
      <c r="CG49" s="687"/>
      <c r="CH49" s="687"/>
      <c r="CI49" s="687"/>
      <c r="CJ49" s="687"/>
      <c r="CK49" s="687"/>
      <c r="CL49" s="687"/>
      <c r="CM49" s="687"/>
      <c r="CN49" s="687"/>
      <c r="CO49" s="687"/>
      <c r="CP49" s="687"/>
      <c r="CQ49" s="688"/>
      <c r="CR49" s="730">
        <v>3958572</v>
      </c>
      <c r="CS49" s="716"/>
      <c r="CT49" s="716"/>
      <c r="CU49" s="716"/>
      <c r="CV49" s="716"/>
      <c r="CW49" s="716"/>
      <c r="CX49" s="716"/>
      <c r="CY49" s="747"/>
      <c r="CZ49" s="742">
        <v>100</v>
      </c>
      <c r="DA49" s="748"/>
      <c r="DB49" s="748"/>
      <c r="DC49" s="749"/>
      <c r="DD49" s="750">
        <v>3032128</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vtOq8wG9Tr/y6G0VYgeIGnvGKY0UW/jx+rjSC2ncX3f2gpgPuCj4+aIH8TRgl5wSDHnUB7TlQaPKbllAIsW/pQ==" saltValue="ZHKgJMJHvaiTy3FtHi6n/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368</v>
      </c>
      <c r="DK2" s="793"/>
      <c r="DL2" s="793"/>
      <c r="DM2" s="793"/>
      <c r="DN2" s="793"/>
      <c r="DO2" s="794"/>
      <c r="DP2" s="250"/>
      <c r="DQ2" s="792" t="s">
        <v>369</v>
      </c>
      <c r="DR2" s="793"/>
      <c r="DS2" s="793"/>
      <c r="DT2" s="793"/>
      <c r="DU2" s="793"/>
      <c r="DV2" s="793"/>
      <c r="DW2" s="793"/>
      <c r="DX2" s="793"/>
      <c r="DY2" s="793"/>
      <c r="DZ2" s="794"/>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795" t="s">
        <v>370</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786" t="s">
        <v>372</v>
      </c>
      <c r="B5" s="787"/>
      <c r="C5" s="787"/>
      <c r="D5" s="787"/>
      <c r="E5" s="787"/>
      <c r="F5" s="787"/>
      <c r="G5" s="787"/>
      <c r="H5" s="787"/>
      <c r="I5" s="787"/>
      <c r="J5" s="787"/>
      <c r="K5" s="787"/>
      <c r="L5" s="787"/>
      <c r="M5" s="787"/>
      <c r="N5" s="787"/>
      <c r="O5" s="787"/>
      <c r="P5" s="788"/>
      <c r="Q5" s="763" t="s">
        <v>373</v>
      </c>
      <c r="R5" s="764"/>
      <c r="S5" s="764"/>
      <c r="T5" s="764"/>
      <c r="U5" s="765"/>
      <c r="V5" s="763" t="s">
        <v>374</v>
      </c>
      <c r="W5" s="764"/>
      <c r="X5" s="764"/>
      <c r="Y5" s="764"/>
      <c r="Z5" s="765"/>
      <c r="AA5" s="763" t="s">
        <v>375</v>
      </c>
      <c r="AB5" s="764"/>
      <c r="AC5" s="764"/>
      <c r="AD5" s="764"/>
      <c r="AE5" s="764"/>
      <c r="AF5" s="796" t="s">
        <v>376</v>
      </c>
      <c r="AG5" s="764"/>
      <c r="AH5" s="764"/>
      <c r="AI5" s="764"/>
      <c r="AJ5" s="775"/>
      <c r="AK5" s="764" t="s">
        <v>377</v>
      </c>
      <c r="AL5" s="764"/>
      <c r="AM5" s="764"/>
      <c r="AN5" s="764"/>
      <c r="AO5" s="765"/>
      <c r="AP5" s="763" t="s">
        <v>378</v>
      </c>
      <c r="AQ5" s="764"/>
      <c r="AR5" s="764"/>
      <c r="AS5" s="764"/>
      <c r="AT5" s="765"/>
      <c r="AU5" s="763" t="s">
        <v>379</v>
      </c>
      <c r="AV5" s="764"/>
      <c r="AW5" s="764"/>
      <c r="AX5" s="764"/>
      <c r="AY5" s="775"/>
      <c r="AZ5" s="257"/>
      <c r="BA5" s="257"/>
      <c r="BB5" s="257"/>
      <c r="BC5" s="257"/>
      <c r="BD5" s="257"/>
      <c r="BE5" s="258"/>
      <c r="BF5" s="258"/>
      <c r="BG5" s="258"/>
      <c r="BH5" s="258"/>
      <c r="BI5" s="258"/>
      <c r="BJ5" s="258"/>
      <c r="BK5" s="258"/>
      <c r="BL5" s="258"/>
      <c r="BM5" s="258"/>
      <c r="BN5" s="258"/>
      <c r="BO5" s="258"/>
      <c r="BP5" s="258"/>
      <c r="BQ5" s="786" t="s">
        <v>380</v>
      </c>
      <c r="BR5" s="787"/>
      <c r="BS5" s="787"/>
      <c r="BT5" s="787"/>
      <c r="BU5" s="787"/>
      <c r="BV5" s="787"/>
      <c r="BW5" s="787"/>
      <c r="BX5" s="787"/>
      <c r="BY5" s="787"/>
      <c r="BZ5" s="787"/>
      <c r="CA5" s="787"/>
      <c r="CB5" s="787"/>
      <c r="CC5" s="787"/>
      <c r="CD5" s="787"/>
      <c r="CE5" s="787"/>
      <c r="CF5" s="787"/>
      <c r="CG5" s="788"/>
      <c r="CH5" s="763" t="s">
        <v>381</v>
      </c>
      <c r="CI5" s="764"/>
      <c r="CJ5" s="764"/>
      <c r="CK5" s="764"/>
      <c r="CL5" s="765"/>
      <c r="CM5" s="763" t="s">
        <v>382</v>
      </c>
      <c r="CN5" s="764"/>
      <c r="CO5" s="764"/>
      <c r="CP5" s="764"/>
      <c r="CQ5" s="765"/>
      <c r="CR5" s="763" t="s">
        <v>383</v>
      </c>
      <c r="CS5" s="764"/>
      <c r="CT5" s="764"/>
      <c r="CU5" s="764"/>
      <c r="CV5" s="765"/>
      <c r="CW5" s="763" t="s">
        <v>384</v>
      </c>
      <c r="CX5" s="764"/>
      <c r="CY5" s="764"/>
      <c r="CZ5" s="764"/>
      <c r="DA5" s="765"/>
      <c r="DB5" s="763" t="s">
        <v>385</v>
      </c>
      <c r="DC5" s="764"/>
      <c r="DD5" s="764"/>
      <c r="DE5" s="764"/>
      <c r="DF5" s="765"/>
      <c r="DG5" s="769" t="s">
        <v>386</v>
      </c>
      <c r="DH5" s="770"/>
      <c r="DI5" s="770"/>
      <c r="DJ5" s="770"/>
      <c r="DK5" s="771"/>
      <c r="DL5" s="769" t="s">
        <v>387</v>
      </c>
      <c r="DM5" s="770"/>
      <c r="DN5" s="770"/>
      <c r="DO5" s="770"/>
      <c r="DP5" s="771"/>
      <c r="DQ5" s="763" t="s">
        <v>388</v>
      </c>
      <c r="DR5" s="764"/>
      <c r="DS5" s="764"/>
      <c r="DT5" s="764"/>
      <c r="DU5" s="765"/>
      <c r="DV5" s="763" t="s">
        <v>379</v>
      </c>
      <c r="DW5" s="764"/>
      <c r="DX5" s="764"/>
      <c r="DY5" s="764"/>
      <c r="DZ5" s="775"/>
      <c r="EA5" s="255"/>
    </row>
    <row r="6" spans="1:131" s="256" customFormat="1" ht="26.25" customHeight="1" thickBot="1">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c r="A7" s="259">
        <v>1</v>
      </c>
      <c r="B7" s="777" t="s">
        <v>389</v>
      </c>
      <c r="C7" s="778"/>
      <c r="D7" s="778"/>
      <c r="E7" s="778"/>
      <c r="F7" s="778"/>
      <c r="G7" s="778"/>
      <c r="H7" s="778"/>
      <c r="I7" s="778"/>
      <c r="J7" s="778"/>
      <c r="K7" s="778"/>
      <c r="L7" s="778"/>
      <c r="M7" s="778"/>
      <c r="N7" s="778"/>
      <c r="O7" s="778"/>
      <c r="P7" s="779"/>
      <c r="Q7" s="780">
        <v>4198</v>
      </c>
      <c r="R7" s="781"/>
      <c r="S7" s="781"/>
      <c r="T7" s="781"/>
      <c r="U7" s="781"/>
      <c r="V7" s="781">
        <v>3959</v>
      </c>
      <c r="W7" s="781"/>
      <c r="X7" s="781"/>
      <c r="Y7" s="781"/>
      <c r="Z7" s="781"/>
      <c r="AA7" s="781">
        <v>240</v>
      </c>
      <c r="AB7" s="781"/>
      <c r="AC7" s="781"/>
      <c r="AD7" s="781"/>
      <c r="AE7" s="782"/>
      <c r="AF7" s="783">
        <v>220</v>
      </c>
      <c r="AG7" s="784"/>
      <c r="AH7" s="784"/>
      <c r="AI7" s="784"/>
      <c r="AJ7" s="785"/>
      <c r="AK7" s="820">
        <v>254</v>
      </c>
      <c r="AL7" s="821"/>
      <c r="AM7" s="821"/>
      <c r="AN7" s="821"/>
      <c r="AO7" s="821"/>
      <c r="AP7" s="821">
        <v>3934</v>
      </c>
      <c r="AQ7" s="821"/>
      <c r="AR7" s="821"/>
      <c r="AS7" s="821"/>
      <c r="AT7" s="821"/>
      <c r="AU7" s="822" t="s">
        <v>588</v>
      </c>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c r="BT7" s="825"/>
      <c r="BU7" s="825"/>
      <c r="BV7" s="825"/>
      <c r="BW7" s="825"/>
      <c r="BX7" s="825"/>
      <c r="BY7" s="825"/>
      <c r="BZ7" s="825"/>
      <c r="CA7" s="825"/>
      <c r="CB7" s="825"/>
      <c r="CC7" s="825"/>
      <c r="CD7" s="825"/>
      <c r="CE7" s="825"/>
      <c r="CF7" s="825"/>
      <c r="CG7" s="826"/>
      <c r="CH7" s="817"/>
      <c r="CI7" s="818"/>
      <c r="CJ7" s="818"/>
      <c r="CK7" s="818"/>
      <c r="CL7" s="819"/>
      <c r="CM7" s="817"/>
      <c r="CN7" s="818"/>
      <c r="CO7" s="818"/>
      <c r="CP7" s="818"/>
      <c r="CQ7" s="819"/>
      <c r="CR7" s="817"/>
      <c r="CS7" s="818"/>
      <c r="CT7" s="818"/>
      <c r="CU7" s="818"/>
      <c r="CV7" s="819"/>
      <c r="CW7" s="817"/>
      <c r="CX7" s="818"/>
      <c r="CY7" s="818"/>
      <c r="CZ7" s="818"/>
      <c r="DA7" s="819"/>
      <c r="DB7" s="817"/>
      <c r="DC7" s="818"/>
      <c r="DD7" s="818"/>
      <c r="DE7" s="818"/>
      <c r="DF7" s="819"/>
      <c r="DG7" s="817"/>
      <c r="DH7" s="818"/>
      <c r="DI7" s="818"/>
      <c r="DJ7" s="818"/>
      <c r="DK7" s="819"/>
      <c r="DL7" s="817"/>
      <c r="DM7" s="818"/>
      <c r="DN7" s="818"/>
      <c r="DO7" s="818"/>
      <c r="DP7" s="819"/>
      <c r="DQ7" s="817"/>
      <c r="DR7" s="818"/>
      <c r="DS7" s="818"/>
      <c r="DT7" s="818"/>
      <c r="DU7" s="819"/>
      <c r="DV7" s="798"/>
      <c r="DW7" s="799"/>
      <c r="DX7" s="799"/>
      <c r="DY7" s="799"/>
      <c r="DZ7" s="800"/>
      <c r="EA7" s="255"/>
    </row>
    <row r="8" spans="1:131" s="256" customFormat="1" ht="26.25" customHeight="1">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390</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c r="A23" s="265" t="s">
        <v>391</v>
      </c>
      <c r="B23" s="836" t="s">
        <v>392</v>
      </c>
      <c r="C23" s="837"/>
      <c r="D23" s="837"/>
      <c r="E23" s="837"/>
      <c r="F23" s="837"/>
      <c r="G23" s="837"/>
      <c r="H23" s="837"/>
      <c r="I23" s="837"/>
      <c r="J23" s="837"/>
      <c r="K23" s="837"/>
      <c r="L23" s="837"/>
      <c r="M23" s="837"/>
      <c r="N23" s="837"/>
      <c r="O23" s="837"/>
      <c r="P23" s="838"/>
      <c r="Q23" s="839">
        <v>4198</v>
      </c>
      <c r="R23" s="840"/>
      <c r="S23" s="840"/>
      <c r="T23" s="840"/>
      <c r="U23" s="840"/>
      <c r="V23" s="840">
        <v>3959</v>
      </c>
      <c r="W23" s="840"/>
      <c r="X23" s="840"/>
      <c r="Y23" s="840"/>
      <c r="Z23" s="840"/>
      <c r="AA23" s="840">
        <v>240</v>
      </c>
      <c r="AB23" s="840"/>
      <c r="AC23" s="840"/>
      <c r="AD23" s="840"/>
      <c r="AE23" s="841"/>
      <c r="AF23" s="842">
        <v>220</v>
      </c>
      <c r="AG23" s="840"/>
      <c r="AH23" s="840"/>
      <c r="AI23" s="840"/>
      <c r="AJ23" s="843"/>
      <c r="AK23" s="844"/>
      <c r="AL23" s="845"/>
      <c r="AM23" s="845"/>
      <c r="AN23" s="845"/>
      <c r="AO23" s="845"/>
      <c r="AP23" s="840">
        <v>3934</v>
      </c>
      <c r="AQ23" s="840"/>
      <c r="AR23" s="840"/>
      <c r="AS23" s="840"/>
      <c r="AT23" s="840"/>
      <c r="AU23" s="846"/>
      <c r="AV23" s="846"/>
      <c r="AW23" s="846"/>
      <c r="AX23" s="846"/>
      <c r="AY23" s="847"/>
      <c r="AZ23" s="855" t="s">
        <v>129</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c r="A24" s="854" t="s">
        <v>393</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c r="A25" s="795" t="s">
        <v>394</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c r="A26" s="786" t="s">
        <v>372</v>
      </c>
      <c r="B26" s="787"/>
      <c r="C26" s="787"/>
      <c r="D26" s="787"/>
      <c r="E26" s="787"/>
      <c r="F26" s="787"/>
      <c r="G26" s="787"/>
      <c r="H26" s="787"/>
      <c r="I26" s="787"/>
      <c r="J26" s="787"/>
      <c r="K26" s="787"/>
      <c r="L26" s="787"/>
      <c r="M26" s="787"/>
      <c r="N26" s="787"/>
      <c r="O26" s="787"/>
      <c r="P26" s="788"/>
      <c r="Q26" s="763" t="s">
        <v>395</v>
      </c>
      <c r="R26" s="764"/>
      <c r="S26" s="764"/>
      <c r="T26" s="764"/>
      <c r="U26" s="765"/>
      <c r="V26" s="763" t="s">
        <v>396</v>
      </c>
      <c r="W26" s="764"/>
      <c r="X26" s="764"/>
      <c r="Y26" s="764"/>
      <c r="Z26" s="765"/>
      <c r="AA26" s="763" t="s">
        <v>397</v>
      </c>
      <c r="AB26" s="764"/>
      <c r="AC26" s="764"/>
      <c r="AD26" s="764"/>
      <c r="AE26" s="764"/>
      <c r="AF26" s="858" t="s">
        <v>398</v>
      </c>
      <c r="AG26" s="859"/>
      <c r="AH26" s="859"/>
      <c r="AI26" s="859"/>
      <c r="AJ26" s="860"/>
      <c r="AK26" s="764" t="s">
        <v>399</v>
      </c>
      <c r="AL26" s="764"/>
      <c r="AM26" s="764"/>
      <c r="AN26" s="764"/>
      <c r="AO26" s="765"/>
      <c r="AP26" s="763" t="s">
        <v>400</v>
      </c>
      <c r="AQ26" s="764"/>
      <c r="AR26" s="764"/>
      <c r="AS26" s="764"/>
      <c r="AT26" s="765"/>
      <c r="AU26" s="763" t="s">
        <v>401</v>
      </c>
      <c r="AV26" s="764"/>
      <c r="AW26" s="764"/>
      <c r="AX26" s="764"/>
      <c r="AY26" s="765"/>
      <c r="AZ26" s="763" t="s">
        <v>402</v>
      </c>
      <c r="BA26" s="764"/>
      <c r="BB26" s="764"/>
      <c r="BC26" s="764"/>
      <c r="BD26" s="765"/>
      <c r="BE26" s="763" t="s">
        <v>379</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c r="A28" s="267">
        <v>1</v>
      </c>
      <c r="B28" s="777" t="s">
        <v>403</v>
      </c>
      <c r="C28" s="778"/>
      <c r="D28" s="778"/>
      <c r="E28" s="778"/>
      <c r="F28" s="778"/>
      <c r="G28" s="778"/>
      <c r="H28" s="778"/>
      <c r="I28" s="778"/>
      <c r="J28" s="778"/>
      <c r="K28" s="778"/>
      <c r="L28" s="778"/>
      <c r="M28" s="778"/>
      <c r="N28" s="778"/>
      <c r="O28" s="778"/>
      <c r="P28" s="779"/>
      <c r="Q28" s="868">
        <v>112</v>
      </c>
      <c r="R28" s="869"/>
      <c r="S28" s="869"/>
      <c r="T28" s="869"/>
      <c r="U28" s="869"/>
      <c r="V28" s="869">
        <v>108</v>
      </c>
      <c r="W28" s="869"/>
      <c r="X28" s="869"/>
      <c r="Y28" s="869"/>
      <c r="Z28" s="869"/>
      <c r="AA28" s="869">
        <v>4</v>
      </c>
      <c r="AB28" s="869"/>
      <c r="AC28" s="869"/>
      <c r="AD28" s="869"/>
      <c r="AE28" s="870"/>
      <c r="AF28" s="871">
        <v>4</v>
      </c>
      <c r="AG28" s="869"/>
      <c r="AH28" s="869"/>
      <c r="AI28" s="869"/>
      <c r="AJ28" s="872"/>
      <c r="AK28" s="873">
        <v>23</v>
      </c>
      <c r="AL28" s="864"/>
      <c r="AM28" s="864"/>
      <c r="AN28" s="864"/>
      <c r="AO28" s="864"/>
      <c r="AP28" s="864" t="s">
        <v>600</v>
      </c>
      <c r="AQ28" s="864"/>
      <c r="AR28" s="864"/>
      <c r="AS28" s="864"/>
      <c r="AT28" s="864"/>
      <c r="AU28" s="864" t="s">
        <v>600</v>
      </c>
      <c r="AV28" s="864"/>
      <c r="AW28" s="864"/>
      <c r="AX28" s="864"/>
      <c r="AY28" s="864"/>
      <c r="AZ28" s="865" t="s">
        <v>601</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c r="A29" s="267">
        <v>2</v>
      </c>
      <c r="B29" s="801" t="s">
        <v>404</v>
      </c>
      <c r="C29" s="802"/>
      <c r="D29" s="802"/>
      <c r="E29" s="802"/>
      <c r="F29" s="802"/>
      <c r="G29" s="802"/>
      <c r="H29" s="802"/>
      <c r="I29" s="802"/>
      <c r="J29" s="802"/>
      <c r="K29" s="802"/>
      <c r="L29" s="802"/>
      <c r="M29" s="802"/>
      <c r="N29" s="802"/>
      <c r="O29" s="802"/>
      <c r="P29" s="803"/>
      <c r="Q29" s="804">
        <v>871</v>
      </c>
      <c r="R29" s="805"/>
      <c r="S29" s="805"/>
      <c r="T29" s="805"/>
      <c r="U29" s="805"/>
      <c r="V29" s="805">
        <v>827</v>
      </c>
      <c r="W29" s="805"/>
      <c r="X29" s="805"/>
      <c r="Y29" s="805"/>
      <c r="Z29" s="805"/>
      <c r="AA29" s="805">
        <v>43</v>
      </c>
      <c r="AB29" s="805"/>
      <c r="AC29" s="805"/>
      <c r="AD29" s="805"/>
      <c r="AE29" s="806"/>
      <c r="AF29" s="807">
        <v>43</v>
      </c>
      <c r="AG29" s="808"/>
      <c r="AH29" s="808"/>
      <c r="AI29" s="808"/>
      <c r="AJ29" s="809"/>
      <c r="AK29" s="876">
        <v>70</v>
      </c>
      <c r="AL29" s="877"/>
      <c r="AM29" s="877"/>
      <c r="AN29" s="877"/>
      <c r="AO29" s="877"/>
      <c r="AP29" s="877" t="s">
        <v>522</v>
      </c>
      <c r="AQ29" s="877"/>
      <c r="AR29" s="877"/>
      <c r="AS29" s="877"/>
      <c r="AT29" s="877"/>
      <c r="AU29" s="877" t="s">
        <v>522</v>
      </c>
      <c r="AV29" s="877"/>
      <c r="AW29" s="877"/>
      <c r="AX29" s="877"/>
      <c r="AY29" s="877"/>
      <c r="AZ29" s="878" t="s">
        <v>522</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c r="A30" s="267">
        <v>3</v>
      </c>
      <c r="B30" s="801" t="s">
        <v>405</v>
      </c>
      <c r="C30" s="802"/>
      <c r="D30" s="802"/>
      <c r="E30" s="802"/>
      <c r="F30" s="802"/>
      <c r="G30" s="802"/>
      <c r="H30" s="802"/>
      <c r="I30" s="802"/>
      <c r="J30" s="802"/>
      <c r="K30" s="802"/>
      <c r="L30" s="802"/>
      <c r="M30" s="802"/>
      <c r="N30" s="802"/>
      <c r="O30" s="802"/>
      <c r="P30" s="803"/>
      <c r="Q30" s="804">
        <v>855</v>
      </c>
      <c r="R30" s="805"/>
      <c r="S30" s="805"/>
      <c r="T30" s="805"/>
      <c r="U30" s="805"/>
      <c r="V30" s="805">
        <v>835</v>
      </c>
      <c r="W30" s="805"/>
      <c r="X30" s="805"/>
      <c r="Y30" s="805"/>
      <c r="Z30" s="805"/>
      <c r="AA30" s="805">
        <v>20</v>
      </c>
      <c r="AB30" s="805"/>
      <c r="AC30" s="805"/>
      <c r="AD30" s="805"/>
      <c r="AE30" s="806"/>
      <c r="AF30" s="807">
        <v>20</v>
      </c>
      <c r="AG30" s="808"/>
      <c r="AH30" s="808"/>
      <c r="AI30" s="808"/>
      <c r="AJ30" s="809"/>
      <c r="AK30" s="876">
        <v>275</v>
      </c>
      <c r="AL30" s="877"/>
      <c r="AM30" s="877"/>
      <c r="AN30" s="877"/>
      <c r="AO30" s="877"/>
      <c r="AP30" s="877">
        <v>773</v>
      </c>
      <c r="AQ30" s="877"/>
      <c r="AR30" s="877"/>
      <c r="AS30" s="877"/>
      <c r="AT30" s="877"/>
      <c r="AU30" s="877">
        <v>254</v>
      </c>
      <c r="AV30" s="877"/>
      <c r="AW30" s="877"/>
      <c r="AX30" s="877"/>
      <c r="AY30" s="877"/>
      <c r="AZ30" s="878" t="s">
        <v>522</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c r="A31" s="267">
        <v>4</v>
      </c>
      <c r="B31" s="801" t="s">
        <v>406</v>
      </c>
      <c r="C31" s="802"/>
      <c r="D31" s="802"/>
      <c r="E31" s="802"/>
      <c r="F31" s="802"/>
      <c r="G31" s="802"/>
      <c r="H31" s="802"/>
      <c r="I31" s="802"/>
      <c r="J31" s="802"/>
      <c r="K31" s="802"/>
      <c r="L31" s="802"/>
      <c r="M31" s="802"/>
      <c r="N31" s="802"/>
      <c r="O31" s="802"/>
      <c r="P31" s="803"/>
      <c r="Q31" s="804">
        <v>915</v>
      </c>
      <c r="R31" s="805"/>
      <c r="S31" s="805"/>
      <c r="T31" s="805"/>
      <c r="U31" s="805"/>
      <c r="V31" s="805">
        <v>845</v>
      </c>
      <c r="W31" s="805"/>
      <c r="X31" s="805"/>
      <c r="Y31" s="805"/>
      <c r="Z31" s="805"/>
      <c r="AA31" s="805">
        <v>69</v>
      </c>
      <c r="AB31" s="805"/>
      <c r="AC31" s="805"/>
      <c r="AD31" s="805"/>
      <c r="AE31" s="806"/>
      <c r="AF31" s="807">
        <v>69</v>
      </c>
      <c r="AG31" s="808"/>
      <c r="AH31" s="808"/>
      <c r="AI31" s="808"/>
      <c r="AJ31" s="809"/>
      <c r="AK31" s="876">
        <v>131</v>
      </c>
      <c r="AL31" s="877"/>
      <c r="AM31" s="877"/>
      <c r="AN31" s="877"/>
      <c r="AO31" s="877"/>
      <c r="AP31" s="877" t="s">
        <v>522</v>
      </c>
      <c r="AQ31" s="877"/>
      <c r="AR31" s="877"/>
      <c r="AS31" s="877"/>
      <c r="AT31" s="877"/>
      <c r="AU31" s="877" t="s">
        <v>600</v>
      </c>
      <c r="AV31" s="877"/>
      <c r="AW31" s="877"/>
      <c r="AX31" s="877"/>
      <c r="AY31" s="877"/>
      <c r="AZ31" s="878" t="s">
        <v>522</v>
      </c>
      <c r="BA31" s="878"/>
      <c r="BB31" s="878"/>
      <c r="BC31" s="878"/>
      <c r="BD31" s="878"/>
      <c r="BE31" s="874"/>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c r="A32" s="267">
        <v>5</v>
      </c>
      <c r="B32" s="801" t="s">
        <v>407</v>
      </c>
      <c r="C32" s="802"/>
      <c r="D32" s="802"/>
      <c r="E32" s="802"/>
      <c r="F32" s="802"/>
      <c r="G32" s="802"/>
      <c r="H32" s="802"/>
      <c r="I32" s="802"/>
      <c r="J32" s="802"/>
      <c r="K32" s="802"/>
      <c r="L32" s="802"/>
      <c r="M32" s="802"/>
      <c r="N32" s="802"/>
      <c r="O32" s="802"/>
      <c r="P32" s="803"/>
      <c r="Q32" s="804">
        <v>178</v>
      </c>
      <c r="R32" s="805"/>
      <c r="S32" s="805"/>
      <c r="T32" s="805"/>
      <c r="U32" s="805"/>
      <c r="V32" s="805">
        <v>143</v>
      </c>
      <c r="W32" s="805"/>
      <c r="X32" s="805"/>
      <c r="Y32" s="805"/>
      <c r="Z32" s="805"/>
      <c r="AA32" s="805">
        <v>35</v>
      </c>
      <c r="AB32" s="805"/>
      <c r="AC32" s="805"/>
      <c r="AD32" s="805"/>
      <c r="AE32" s="806"/>
      <c r="AF32" s="807">
        <v>35</v>
      </c>
      <c r="AG32" s="808"/>
      <c r="AH32" s="808"/>
      <c r="AI32" s="808"/>
      <c r="AJ32" s="809"/>
      <c r="AK32" s="876" t="s">
        <v>589</v>
      </c>
      <c r="AL32" s="877"/>
      <c r="AM32" s="877"/>
      <c r="AN32" s="877"/>
      <c r="AO32" s="877"/>
      <c r="AP32" s="877" t="s">
        <v>522</v>
      </c>
      <c r="AQ32" s="877"/>
      <c r="AR32" s="877"/>
      <c r="AS32" s="877"/>
      <c r="AT32" s="877"/>
      <c r="AU32" s="877" t="s">
        <v>601</v>
      </c>
      <c r="AV32" s="877"/>
      <c r="AW32" s="877"/>
      <c r="AX32" s="877"/>
      <c r="AY32" s="877"/>
      <c r="AZ32" s="878" t="s">
        <v>522</v>
      </c>
      <c r="BA32" s="878"/>
      <c r="BB32" s="878"/>
      <c r="BC32" s="878"/>
      <c r="BD32" s="878"/>
      <c r="BE32" s="874"/>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c r="A33" s="267">
        <v>6</v>
      </c>
      <c r="B33" s="801" t="s">
        <v>408</v>
      </c>
      <c r="C33" s="802"/>
      <c r="D33" s="802"/>
      <c r="E33" s="802"/>
      <c r="F33" s="802"/>
      <c r="G33" s="802"/>
      <c r="H33" s="802"/>
      <c r="I33" s="802"/>
      <c r="J33" s="802"/>
      <c r="K33" s="802"/>
      <c r="L33" s="802"/>
      <c r="M33" s="802"/>
      <c r="N33" s="802"/>
      <c r="O33" s="802"/>
      <c r="P33" s="803"/>
      <c r="Q33" s="804">
        <v>185</v>
      </c>
      <c r="R33" s="805"/>
      <c r="S33" s="805"/>
      <c r="T33" s="805"/>
      <c r="U33" s="805"/>
      <c r="V33" s="805">
        <v>187</v>
      </c>
      <c r="W33" s="805"/>
      <c r="X33" s="805"/>
      <c r="Y33" s="805"/>
      <c r="Z33" s="805"/>
      <c r="AA33" s="805">
        <v>-2</v>
      </c>
      <c r="AB33" s="805"/>
      <c r="AC33" s="805"/>
      <c r="AD33" s="805"/>
      <c r="AE33" s="806"/>
      <c r="AF33" s="807">
        <v>327</v>
      </c>
      <c r="AG33" s="808"/>
      <c r="AH33" s="808"/>
      <c r="AI33" s="808"/>
      <c r="AJ33" s="809"/>
      <c r="AK33" s="876">
        <v>4</v>
      </c>
      <c r="AL33" s="877"/>
      <c r="AM33" s="877"/>
      <c r="AN33" s="877"/>
      <c r="AO33" s="877"/>
      <c r="AP33" s="877">
        <v>579</v>
      </c>
      <c r="AQ33" s="877"/>
      <c r="AR33" s="877"/>
      <c r="AS33" s="877"/>
      <c r="AT33" s="877"/>
      <c r="AU33" s="877">
        <v>28</v>
      </c>
      <c r="AV33" s="877"/>
      <c r="AW33" s="877"/>
      <c r="AX33" s="877"/>
      <c r="AY33" s="877"/>
      <c r="AZ33" s="878" t="s">
        <v>522</v>
      </c>
      <c r="BA33" s="878"/>
      <c r="BB33" s="878"/>
      <c r="BC33" s="878"/>
      <c r="BD33" s="878"/>
      <c r="BE33" s="874" t="s">
        <v>409</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c r="A34" s="267">
        <v>7</v>
      </c>
      <c r="B34" s="801" t="s">
        <v>410</v>
      </c>
      <c r="C34" s="802"/>
      <c r="D34" s="802"/>
      <c r="E34" s="802"/>
      <c r="F34" s="802"/>
      <c r="G34" s="802"/>
      <c r="H34" s="802"/>
      <c r="I34" s="802"/>
      <c r="J34" s="802"/>
      <c r="K34" s="802"/>
      <c r="L34" s="802"/>
      <c r="M34" s="802"/>
      <c r="N34" s="802"/>
      <c r="O34" s="802"/>
      <c r="P34" s="803"/>
      <c r="Q34" s="804">
        <v>58</v>
      </c>
      <c r="R34" s="805"/>
      <c r="S34" s="805"/>
      <c r="T34" s="805"/>
      <c r="U34" s="805"/>
      <c r="V34" s="805">
        <v>57</v>
      </c>
      <c r="W34" s="805"/>
      <c r="X34" s="805"/>
      <c r="Y34" s="805"/>
      <c r="Z34" s="805"/>
      <c r="AA34" s="805">
        <v>0</v>
      </c>
      <c r="AB34" s="805"/>
      <c r="AC34" s="805"/>
      <c r="AD34" s="805"/>
      <c r="AE34" s="806"/>
      <c r="AF34" s="807">
        <v>0</v>
      </c>
      <c r="AG34" s="808"/>
      <c r="AH34" s="808"/>
      <c r="AI34" s="808"/>
      <c r="AJ34" s="809"/>
      <c r="AK34" s="876">
        <v>43</v>
      </c>
      <c r="AL34" s="877"/>
      <c r="AM34" s="877"/>
      <c r="AN34" s="877"/>
      <c r="AO34" s="877"/>
      <c r="AP34" s="877">
        <v>554</v>
      </c>
      <c r="AQ34" s="877"/>
      <c r="AR34" s="877"/>
      <c r="AS34" s="877"/>
      <c r="AT34" s="877"/>
      <c r="AU34" s="877">
        <v>316</v>
      </c>
      <c r="AV34" s="877"/>
      <c r="AW34" s="877"/>
      <c r="AX34" s="877"/>
      <c r="AY34" s="877"/>
      <c r="AZ34" s="878" t="s">
        <v>522</v>
      </c>
      <c r="BA34" s="878"/>
      <c r="BB34" s="878"/>
      <c r="BC34" s="878"/>
      <c r="BD34" s="878"/>
      <c r="BE34" s="874" t="s">
        <v>604</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c r="A35" s="267">
        <v>8</v>
      </c>
      <c r="B35" s="801" t="s">
        <v>411</v>
      </c>
      <c r="C35" s="802"/>
      <c r="D35" s="802"/>
      <c r="E35" s="802"/>
      <c r="F35" s="802"/>
      <c r="G35" s="802"/>
      <c r="H35" s="802"/>
      <c r="I35" s="802"/>
      <c r="J35" s="802"/>
      <c r="K35" s="802"/>
      <c r="L35" s="802"/>
      <c r="M35" s="802"/>
      <c r="N35" s="802"/>
      <c r="O35" s="802"/>
      <c r="P35" s="803"/>
      <c r="Q35" s="804">
        <v>472</v>
      </c>
      <c r="R35" s="805"/>
      <c r="S35" s="805"/>
      <c r="T35" s="805"/>
      <c r="U35" s="805"/>
      <c r="V35" s="805">
        <v>469</v>
      </c>
      <c r="W35" s="805"/>
      <c r="X35" s="805"/>
      <c r="Y35" s="805"/>
      <c r="Z35" s="805"/>
      <c r="AA35" s="805">
        <v>3</v>
      </c>
      <c r="AB35" s="805"/>
      <c r="AC35" s="805"/>
      <c r="AD35" s="805"/>
      <c r="AE35" s="806"/>
      <c r="AF35" s="807">
        <v>3</v>
      </c>
      <c r="AG35" s="808"/>
      <c r="AH35" s="808"/>
      <c r="AI35" s="808"/>
      <c r="AJ35" s="809"/>
      <c r="AK35" s="876">
        <v>246</v>
      </c>
      <c r="AL35" s="877"/>
      <c r="AM35" s="877"/>
      <c r="AN35" s="877"/>
      <c r="AO35" s="877"/>
      <c r="AP35" s="877">
        <v>2049</v>
      </c>
      <c r="AQ35" s="877"/>
      <c r="AR35" s="877"/>
      <c r="AS35" s="877"/>
      <c r="AT35" s="877"/>
      <c r="AU35" s="877">
        <v>2049</v>
      </c>
      <c r="AV35" s="877"/>
      <c r="AW35" s="877"/>
      <c r="AX35" s="877"/>
      <c r="AY35" s="877"/>
      <c r="AZ35" s="878" t="s">
        <v>522</v>
      </c>
      <c r="BA35" s="878"/>
      <c r="BB35" s="878"/>
      <c r="BC35" s="878"/>
      <c r="BD35" s="878"/>
      <c r="BE35" s="874" t="s">
        <v>412</v>
      </c>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413</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c r="A63" s="265" t="s">
        <v>391</v>
      </c>
      <c r="B63" s="836" t="s">
        <v>414</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502</v>
      </c>
      <c r="AG63" s="888"/>
      <c r="AH63" s="888"/>
      <c r="AI63" s="888"/>
      <c r="AJ63" s="889"/>
      <c r="AK63" s="890"/>
      <c r="AL63" s="885"/>
      <c r="AM63" s="885"/>
      <c r="AN63" s="885"/>
      <c r="AO63" s="885"/>
      <c r="AP63" s="888">
        <v>3954</v>
      </c>
      <c r="AQ63" s="888"/>
      <c r="AR63" s="888"/>
      <c r="AS63" s="888"/>
      <c r="AT63" s="888"/>
      <c r="AU63" s="888">
        <v>2647</v>
      </c>
      <c r="AV63" s="888"/>
      <c r="AW63" s="888"/>
      <c r="AX63" s="888"/>
      <c r="AY63" s="888"/>
      <c r="AZ63" s="892"/>
      <c r="BA63" s="892"/>
      <c r="BB63" s="892"/>
      <c r="BC63" s="892"/>
      <c r="BD63" s="892"/>
      <c r="BE63" s="893"/>
      <c r="BF63" s="893"/>
      <c r="BG63" s="893"/>
      <c r="BH63" s="893"/>
      <c r="BI63" s="894"/>
      <c r="BJ63" s="895" t="s">
        <v>415</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c r="A66" s="786" t="s">
        <v>417</v>
      </c>
      <c r="B66" s="787"/>
      <c r="C66" s="787"/>
      <c r="D66" s="787"/>
      <c r="E66" s="787"/>
      <c r="F66" s="787"/>
      <c r="G66" s="787"/>
      <c r="H66" s="787"/>
      <c r="I66" s="787"/>
      <c r="J66" s="787"/>
      <c r="K66" s="787"/>
      <c r="L66" s="787"/>
      <c r="M66" s="787"/>
      <c r="N66" s="787"/>
      <c r="O66" s="787"/>
      <c r="P66" s="788"/>
      <c r="Q66" s="763" t="s">
        <v>418</v>
      </c>
      <c r="R66" s="764"/>
      <c r="S66" s="764"/>
      <c r="T66" s="764"/>
      <c r="U66" s="765"/>
      <c r="V66" s="763" t="s">
        <v>419</v>
      </c>
      <c r="W66" s="764"/>
      <c r="X66" s="764"/>
      <c r="Y66" s="764"/>
      <c r="Z66" s="765"/>
      <c r="AA66" s="763" t="s">
        <v>397</v>
      </c>
      <c r="AB66" s="764"/>
      <c r="AC66" s="764"/>
      <c r="AD66" s="764"/>
      <c r="AE66" s="765"/>
      <c r="AF66" s="898" t="s">
        <v>420</v>
      </c>
      <c r="AG66" s="859"/>
      <c r="AH66" s="859"/>
      <c r="AI66" s="859"/>
      <c r="AJ66" s="899"/>
      <c r="AK66" s="763" t="s">
        <v>421</v>
      </c>
      <c r="AL66" s="787"/>
      <c r="AM66" s="787"/>
      <c r="AN66" s="787"/>
      <c r="AO66" s="788"/>
      <c r="AP66" s="763" t="s">
        <v>422</v>
      </c>
      <c r="AQ66" s="764"/>
      <c r="AR66" s="764"/>
      <c r="AS66" s="764"/>
      <c r="AT66" s="765"/>
      <c r="AU66" s="763" t="s">
        <v>423</v>
      </c>
      <c r="AV66" s="764"/>
      <c r="AW66" s="764"/>
      <c r="AX66" s="764"/>
      <c r="AY66" s="765"/>
      <c r="AZ66" s="763" t="s">
        <v>379</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c r="A68" s="259">
        <v>1</v>
      </c>
      <c r="B68" s="915" t="s">
        <v>590</v>
      </c>
      <c r="C68" s="916"/>
      <c r="D68" s="916"/>
      <c r="E68" s="916"/>
      <c r="F68" s="916"/>
      <c r="G68" s="916"/>
      <c r="H68" s="916"/>
      <c r="I68" s="916"/>
      <c r="J68" s="916"/>
      <c r="K68" s="916"/>
      <c r="L68" s="916"/>
      <c r="M68" s="916"/>
      <c r="N68" s="916"/>
      <c r="O68" s="916"/>
      <c r="P68" s="917"/>
      <c r="Q68" s="918">
        <v>563</v>
      </c>
      <c r="R68" s="912"/>
      <c r="S68" s="912"/>
      <c r="T68" s="912"/>
      <c r="U68" s="912"/>
      <c r="V68" s="912">
        <v>485</v>
      </c>
      <c r="W68" s="912"/>
      <c r="X68" s="912"/>
      <c r="Y68" s="912"/>
      <c r="Z68" s="912"/>
      <c r="AA68" s="912">
        <v>77</v>
      </c>
      <c r="AB68" s="912"/>
      <c r="AC68" s="912"/>
      <c r="AD68" s="912"/>
      <c r="AE68" s="912"/>
      <c r="AF68" s="912">
        <v>77</v>
      </c>
      <c r="AG68" s="912"/>
      <c r="AH68" s="912"/>
      <c r="AI68" s="912"/>
      <c r="AJ68" s="912"/>
      <c r="AK68" s="912">
        <v>21</v>
      </c>
      <c r="AL68" s="912"/>
      <c r="AM68" s="912"/>
      <c r="AN68" s="912"/>
      <c r="AO68" s="912"/>
      <c r="AP68" s="912" t="s">
        <v>600</v>
      </c>
      <c r="AQ68" s="912"/>
      <c r="AR68" s="912"/>
      <c r="AS68" s="912"/>
      <c r="AT68" s="912"/>
      <c r="AU68" s="912" t="s">
        <v>600</v>
      </c>
      <c r="AV68" s="912"/>
      <c r="AW68" s="912"/>
      <c r="AX68" s="912"/>
      <c r="AY68" s="912"/>
      <c r="AZ68" s="913" t="s">
        <v>599</v>
      </c>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c r="A69" s="262">
        <v>2</v>
      </c>
      <c r="B69" s="919" t="s">
        <v>591</v>
      </c>
      <c r="C69" s="920"/>
      <c r="D69" s="920"/>
      <c r="E69" s="920"/>
      <c r="F69" s="920"/>
      <c r="G69" s="920"/>
      <c r="H69" s="920"/>
      <c r="I69" s="920"/>
      <c r="J69" s="920"/>
      <c r="K69" s="920"/>
      <c r="L69" s="920"/>
      <c r="M69" s="920"/>
      <c r="N69" s="920"/>
      <c r="O69" s="920"/>
      <c r="P69" s="921"/>
      <c r="Q69" s="922">
        <v>1481</v>
      </c>
      <c r="R69" s="877"/>
      <c r="S69" s="877"/>
      <c r="T69" s="877"/>
      <c r="U69" s="877"/>
      <c r="V69" s="877">
        <v>1347</v>
      </c>
      <c r="W69" s="877"/>
      <c r="X69" s="877"/>
      <c r="Y69" s="877"/>
      <c r="Z69" s="877"/>
      <c r="AA69" s="877">
        <v>134</v>
      </c>
      <c r="AB69" s="877"/>
      <c r="AC69" s="877"/>
      <c r="AD69" s="877"/>
      <c r="AE69" s="877"/>
      <c r="AF69" s="877">
        <v>134</v>
      </c>
      <c r="AG69" s="877"/>
      <c r="AH69" s="877"/>
      <c r="AI69" s="877"/>
      <c r="AJ69" s="877"/>
      <c r="AK69" s="877" t="s">
        <v>601</v>
      </c>
      <c r="AL69" s="877"/>
      <c r="AM69" s="877"/>
      <c r="AN69" s="877"/>
      <c r="AO69" s="877"/>
      <c r="AP69" s="877">
        <v>1229</v>
      </c>
      <c r="AQ69" s="877"/>
      <c r="AR69" s="877"/>
      <c r="AS69" s="877"/>
      <c r="AT69" s="877"/>
      <c r="AU69" s="877">
        <v>146</v>
      </c>
      <c r="AV69" s="877"/>
      <c r="AW69" s="877"/>
      <c r="AX69" s="877"/>
      <c r="AY69" s="877"/>
      <c r="AZ69" s="913"/>
      <c r="BA69" s="913"/>
      <c r="BB69" s="913"/>
      <c r="BC69" s="913"/>
      <c r="BD69" s="91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c r="A70" s="262">
        <v>3</v>
      </c>
      <c r="B70" s="919" t="s">
        <v>592</v>
      </c>
      <c r="C70" s="920"/>
      <c r="D70" s="920"/>
      <c r="E70" s="920"/>
      <c r="F70" s="920"/>
      <c r="G70" s="920"/>
      <c r="H70" s="920"/>
      <c r="I70" s="920"/>
      <c r="J70" s="920"/>
      <c r="K70" s="920"/>
      <c r="L70" s="920"/>
      <c r="M70" s="920"/>
      <c r="N70" s="920"/>
      <c r="O70" s="920"/>
      <c r="P70" s="921"/>
      <c r="Q70" s="922">
        <v>72</v>
      </c>
      <c r="R70" s="877"/>
      <c r="S70" s="877"/>
      <c r="T70" s="877"/>
      <c r="U70" s="877"/>
      <c r="V70" s="877">
        <v>69</v>
      </c>
      <c r="W70" s="877"/>
      <c r="X70" s="877"/>
      <c r="Y70" s="877"/>
      <c r="Z70" s="877"/>
      <c r="AA70" s="877">
        <v>3</v>
      </c>
      <c r="AB70" s="877"/>
      <c r="AC70" s="877"/>
      <c r="AD70" s="877"/>
      <c r="AE70" s="877"/>
      <c r="AF70" s="877">
        <v>3</v>
      </c>
      <c r="AG70" s="877"/>
      <c r="AH70" s="877"/>
      <c r="AI70" s="877"/>
      <c r="AJ70" s="877"/>
      <c r="AK70" s="877" t="s">
        <v>600</v>
      </c>
      <c r="AL70" s="877"/>
      <c r="AM70" s="877"/>
      <c r="AN70" s="877"/>
      <c r="AO70" s="877"/>
      <c r="AP70" s="877" t="s">
        <v>600</v>
      </c>
      <c r="AQ70" s="877"/>
      <c r="AR70" s="877"/>
      <c r="AS70" s="877"/>
      <c r="AT70" s="877"/>
      <c r="AU70" s="877" t="s">
        <v>602</v>
      </c>
      <c r="AV70" s="877"/>
      <c r="AW70" s="877"/>
      <c r="AX70" s="877"/>
      <c r="AY70" s="877"/>
      <c r="AZ70" s="913"/>
      <c r="BA70" s="913"/>
      <c r="BB70" s="913"/>
      <c r="BC70" s="913"/>
      <c r="BD70" s="91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c r="A71" s="262">
        <v>4</v>
      </c>
      <c r="B71" s="919" t="s">
        <v>593</v>
      </c>
      <c r="C71" s="920"/>
      <c r="D71" s="920"/>
      <c r="E71" s="920"/>
      <c r="F71" s="920"/>
      <c r="G71" s="920"/>
      <c r="H71" s="920"/>
      <c r="I71" s="920"/>
      <c r="J71" s="920"/>
      <c r="K71" s="920"/>
      <c r="L71" s="920"/>
      <c r="M71" s="920"/>
      <c r="N71" s="920"/>
      <c r="O71" s="920"/>
      <c r="P71" s="921"/>
      <c r="Q71" s="922">
        <v>10088</v>
      </c>
      <c r="R71" s="877"/>
      <c r="S71" s="877"/>
      <c r="T71" s="877"/>
      <c r="U71" s="877"/>
      <c r="V71" s="877">
        <v>10036</v>
      </c>
      <c r="W71" s="877"/>
      <c r="X71" s="877"/>
      <c r="Y71" s="877"/>
      <c r="Z71" s="877"/>
      <c r="AA71" s="877">
        <v>51</v>
      </c>
      <c r="AB71" s="877"/>
      <c r="AC71" s="877"/>
      <c r="AD71" s="877"/>
      <c r="AE71" s="877"/>
      <c r="AF71" s="877">
        <v>51</v>
      </c>
      <c r="AG71" s="877"/>
      <c r="AH71" s="877"/>
      <c r="AI71" s="877"/>
      <c r="AJ71" s="877"/>
      <c r="AK71" s="877">
        <v>2348</v>
      </c>
      <c r="AL71" s="877"/>
      <c r="AM71" s="877"/>
      <c r="AN71" s="877"/>
      <c r="AO71" s="877"/>
      <c r="AP71" s="877" t="s">
        <v>600</v>
      </c>
      <c r="AQ71" s="877"/>
      <c r="AR71" s="877"/>
      <c r="AS71" s="877"/>
      <c r="AT71" s="877"/>
      <c r="AU71" s="877" t="s">
        <v>600</v>
      </c>
      <c r="AV71" s="877"/>
      <c r="AW71" s="877"/>
      <c r="AX71" s="877"/>
      <c r="AY71" s="877"/>
      <c r="AZ71" s="913" t="s">
        <v>603</v>
      </c>
      <c r="BA71" s="913"/>
      <c r="BB71" s="913"/>
      <c r="BC71" s="913"/>
      <c r="BD71" s="91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c r="A72" s="262">
        <v>5</v>
      </c>
      <c r="B72" s="919" t="s">
        <v>594</v>
      </c>
      <c r="C72" s="920"/>
      <c r="D72" s="920"/>
      <c r="E72" s="920"/>
      <c r="F72" s="920"/>
      <c r="G72" s="920"/>
      <c r="H72" s="920"/>
      <c r="I72" s="920"/>
      <c r="J72" s="920"/>
      <c r="K72" s="920"/>
      <c r="L72" s="920"/>
      <c r="M72" s="920"/>
      <c r="N72" s="920"/>
      <c r="O72" s="920"/>
      <c r="P72" s="921"/>
      <c r="Q72" s="922">
        <v>555</v>
      </c>
      <c r="R72" s="877"/>
      <c r="S72" s="877"/>
      <c r="T72" s="877"/>
      <c r="U72" s="877"/>
      <c r="V72" s="877">
        <v>521</v>
      </c>
      <c r="W72" s="877"/>
      <c r="X72" s="877"/>
      <c r="Y72" s="877"/>
      <c r="Z72" s="877"/>
      <c r="AA72" s="877">
        <v>34</v>
      </c>
      <c r="AB72" s="877"/>
      <c r="AC72" s="877"/>
      <c r="AD72" s="877"/>
      <c r="AE72" s="877"/>
      <c r="AF72" s="877">
        <v>34</v>
      </c>
      <c r="AG72" s="877"/>
      <c r="AH72" s="877"/>
      <c r="AI72" s="877"/>
      <c r="AJ72" s="877"/>
      <c r="AK72" s="877" t="s">
        <v>600</v>
      </c>
      <c r="AL72" s="877"/>
      <c r="AM72" s="877"/>
      <c r="AN72" s="877"/>
      <c r="AO72" s="877"/>
      <c r="AP72" s="877">
        <v>177</v>
      </c>
      <c r="AQ72" s="877"/>
      <c r="AR72" s="877"/>
      <c r="AS72" s="877"/>
      <c r="AT72" s="877"/>
      <c r="AU72" s="877">
        <v>47</v>
      </c>
      <c r="AV72" s="877"/>
      <c r="AW72" s="877"/>
      <c r="AX72" s="877"/>
      <c r="AY72" s="877"/>
      <c r="AZ72" s="913"/>
      <c r="BA72" s="913"/>
      <c r="BB72" s="913"/>
      <c r="BC72" s="913"/>
      <c r="BD72" s="91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c r="A73" s="262">
        <v>6</v>
      </c>
      <c r="B73" s="919" t="s">
        <v>595</v>
      </c>
      <c r="C73" s="920"/>
      <c r="D73" s="920"/>
      <c r="E73" s="920"/>
      <c r="F73" s="920"/>
      <c r="G73" s="920"/>
      <c r="H73" s="920"/>
      <c r="I73" s="920"/>
      <c r="J73" s="920"/>
      <c r="K73" s="920"/>
      <c r="L73" s="920"/>
      <c r="M73" s="920"/>
      <c r="N73" s="920"/>
      <c r="O73" s="920"/>
      <c r="P73" s="921"/>
      <c r="Q73" s="922">
        <v>82</v>
      </c>
      <c r="R73" s="877"/>
      <c r="S73" s="877"/>
      <c r="T73" s="877"/>
      <c r="U73" s="877"/>
      <c r="V73" s="877">
        <v>74</v>
      </c>
      <c r="W73" s="877"/>
      <c r="X73" s="877"/>
      <c r="Y73" s="877"/>
      <c r="Z73" s="877"/>
      <c r="AA73" s="877">
        <v>9</v>
      </c>
      <c r="AB73" s="877"/>
      <c r="AC73" s="877"/>
      <c r="AD73" s="877"/>
      <c r="AE73" s="877"/>
      <c r="AF73" s="877">
        <v>9</v>
      </c>
      <c r="AG73" s="877"/>
      <c r="AH73" s="877"/>
      <c r="AI73" s="877"/>
      <c r="AJ73" s="877"/>
      <c r="AK73" s="877">
        <v>0</v>
      </c>
      <c r="AL73" s="877"/>
      <c r="AM73" s="877"/>
      <c r="AN73" s="877"/>
      <c r="AO73" s="877"/>
      <c r="AP73" s="877" t="s">
        <v>601</v>
      </c>
      <c r="AQ73" s="877"/>
      <c r="AR73" s="877"/>
      <c r="AS73" s="877"/>
      <c r="AT73" s="877"/>
      <c r="AU73" s="877" t="s">
        <v>600</v>
      </c>
      <c r="AV73" s="877"/>
      <c r="AW73" s="877"/>
      <c r="AX73" s="877"/>
      <c r="AY73" s="877"/>
      <c r="AZ73" s="913"/>
      <c r="BA73" s="913"/>
      <c r="BB73" s="913"/>
      <c r="BC73" s="913"/>
      <c r="BD73" s="91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c r="A74" s="262">
        <v>7</v>
      </c>
      <c r="B74" s="919" t="s">
        <v>596</v>
      </c>
      <c r="C74" s="920"/>
      <c r="D74" s="920"/>
      <c r="E74" s="920"/>
      <c r="F74" s="920"/>
      <c r="G74" s="920"/>
      <c r="H74" s="920"/>
      <c r="I74" s="920"/>
      <c r="J74" s="920"/>
      <c r="K74" s="920"/>
      <c r="L74" s="920"/>
      <c r="M74" s="920"/>
      <c r="N74" s="920"/>
      <c r="O74" s="920"/>
      <c r="P74" s="921"/>
      <c r="Q74" s="922">
        <v>557</v>
      </c>
      <c r="R74" s="877"/>
      <c r="S74" s="877"/>
      <c r="T74" s="877"/>
      <c r="U74" s="877"/>
      <c r="V74" s="877">
        <v>507</v>
      </c>
      <c r="W74" s="877"/>
      <c r="X74" s="877"/>
      <c r="Y74" s="877"/>
      <c r="Z74" s="877"/>
      <c r="AA74" s="877">
        <v>50</v>
      </c>
      <c r="AB74" s="877"/>
      <c r="AC74" s="877"/>
      <c r="AD74" s="877"/>
      <c r="AE74" s="877"/>
      <c r="AF74" s="877">
        <v>50</v>
      </c>
      <c r="AG74" s="877"/>
      <c r="AH74" s="877"/>
      <c r="AI74" s="877"/>
      <c r="AJ74" s="877"/>
      <c r="AK74" s="877" t="s">
        <v>600</v>
      </c>
      <c r="AL74" s="877"/>
      <c r="AM74" s="877"/>
      <c r="AN74" s="877"/>
      <c r="AO74" s="877"/>
      <c r="AP74" s="877">
        <v>15</v>
      </c>
      <c r="AQ74" s="877"/>
      <c r="AR74" s="877"/>
      <c r="AS74" s="877"/>
      <c r="AT74" s="877"/>
      <c r="AU74" s="877">
        <v>1</v>
      </c>
      <c r="AV74" s="877"/>
      <c r="AW74" s="877"/>
      <c r="AX74" s="877"/>
      <c r="AY74" s="877"/>
      <c r="AZ74" s="913"/>
      <c r="BA74" s="913"/>
      <c r="BB74" s="913"/>
      <c r="BC74" s="913"/>
      <c r="BD74" s="91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c r="A75" s="262">
        <v>8</v>
      </c>
      <c r="B75" s="919" t="s">
        <v>597</v>
      </c>
      <c r="C75" s="920"/>
      <c r="D75" s="920"/>
      <c r="E75" s="920"/>
      <c r="F75" s="920"/>
      <c r="G75" s="920"/>
      <c r="H75" s="920"/>
      <c r="I75" s="920"/>
      <c r="J75" s="920"/>
      <c r="K75" s="920"/>
      <c r="L75" s="920"/>
      <c r="M75" s="920"/>
      <c r="N75" s="920"/>
      <c r="O75" s="920"/>
      <c r="P75" s="921"/>
      <c r="Q75" s="923">
        <v>271</v>
      </c>
      <c r="R75" s="924"/>
      <c r="S75" s="924"/>
      <c r="T75" s="924"/>
      <c r="U75" s="876"/>
      <c r="V75" s="925">
        <v>235</v>
      </c>
      <c r="W75" s="924"/>
      <c r="X75" s="924"/>
      <c r="Y75" s="924"/>
      <c r="Z75" s="876"/>
      <c r="AA75" s="925">
        <v>37</v>
      </c>
      <c r="AB75" s="924"/>
      <c r="AC75" s="924"/>
      <c r="AD75" s="924"/>
      <c r="AE75" s="876"/>
      <c r="AF75" s="925">
        <v>37</v>
      </c>
      <c r="AG75" s="924"/>
      <c r="AH75" s="924"/>
      <c r="AI75" s="924"/>
      <c r="AJ75" s="876"/>
      <c r="AK75" s="925" t="s">
        <v>600</v>
      </c>
      <c r="AL75" s="924"/>
      <c r="AM75" s="924"/>
      <c r="AN75" s="924"/>
      <c r="AO75" s="876"/>
      <c r="AP75" s="925" t="s">
        <v>600</v>
      </c>
      <c r="AQ75" s="924"/>
      <c r="AR75" s="924"/>
      <c r="AS75" s="924"/>
      <c r="AT75" s="876"/>
      <c r="AU75" s="925" t="s">
        <v>589</v>
      </c>
      <c r="AV75" s="924"/>
      <c r="AW75" s="924"/>
      <c r="AX75" s="924"/>
      <c r="AY75" s="876"/>
      <c r="AZ75" s="913"/>
      <c r="BA75" s="913"/>
      <c r="BB75" s="913"/>
      <c r="BC75" s="913"/>
      <c r="BD75" s="91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c r="A76" s="262">
        <v>9</v>
      </c>
      <c r="B76" s="919" t="s">
        <v>598</v>
      </c>
      <c r="C76" s="920"/>
      <c r="D76" s="920"/>
      <c r="E76" s="920"/>
      <c r="F76" s="920"/>
      <c r="G76" s="920"/>
      <c r="H76" s="920"/>
      <c r="I76" s="920"/>
      <c r="J76" s="920"/>
      <c r="K76" s="920"/>
      <c r="L76" s="920"/>
      <c r="M76" s="920"/>
      <c r="N76" s="920"/>
      <c r="O76" s="920"/>
      <c r="P76" s="921"/>
      <c r="Q76" s="923">
        <v>261265</v>
      </c>
      <c r="R76" s="924"/>
      <c r="S76" s="924"/>
      <c r="T76" s="924"/>
      <c r="U76" s="876"/>
      <c r="V76" s="925">
        <v>253642</v>
      </c>
      <c r="W76" s="924"/>
      <c r="X76" s="924"/>
      <c r="Y76" s="924"/>
      <c r="Z76" s="876"/>
      <c r="AA76" s="925">
        <v>7623</v>
      </c>
      <c r="AB76" s="924"/>
      <c r="AC76" s="924"/>
      <c r="AD76" s="924"/>
      <c r="AE76" s="876"/>
      <c r="AF76" s="925">
        <v>7623</v>
      </c>
      <c r="AG76" s="924"/>
      <c r="AH76" s="924"/>
      <c r="AI76" s="924"/>
      <c r="AJ76" s="876"/>
      <c r="AK76" s="925" t="s">
        <v>600</v>
      </c>
      <c r="AL76" s="924"/>
      <c r="AM76" s="924"/>
      <c r="AN76" s="924"/>
      <c r="AO76" s="876"/>
      <c r="AP76" s="925" t="s">
        <v>600</v>
      </c>
      <c r="AQ76" s="924"/>
      <c r="AR76" s="924"/>
      <c r="AS76" s="924"/>
      <c r="AT76" s="876"/>
      <c r="AU76" s="925" t="s">
        <v>600</v>
      </c>
      <c r="AV76" s="924"/>
      <c r="AW76" s="924"/>
      <c r="AX76" s="924"/>
      <c r="AY76" s="876"/>
      <c r="AZ76" s="913"/>
      <c r="BA76" s="913"/>
      <c r="BB76" s="913"/>
      <c r="BC76" s="913"/>
      <c r="BD76" s="91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c r="A77" s="262">
        <v>10</v>
      </c>
      <c r="B77" s="919"/>
      <c r="C77" s="920"/>
      <c r="D77" s="920"/>
      <c r="E77" s="920"/>
      <c r="F77" s="920"/>
      <c r="G77" s="920"/>
      <c r="H77" s="920"/>
      <c r="I77" s="920"/>
      <c r="J77" s="920"/>
      <c r="K77" s="920"/>
      <c r="L77" s="920"/>
      <c r="M77" s="920"/>
      <c r="N77" s="920"/>
      <c r="O77" s="920"/>
      <c r="P77" s="921"/>
      <c r="Q77" s="923"/>
      <c r="R77" s="924"/>
      <c r="S77" s="924"/>
      <c r="T77" s="924"/>
      <c r="U77" s="876"/>
      <c r="V77" s="925"/>
      <c r="W77" s="924"/>
      <c r="X77" s="924"/>
      <c r="Y77" s="924"/>
      <c r="Z77" s="876"/>
      <c r="AA77" s="925"/>
      <c r="AB77" s="924"/>
      <c r="AC77" s="924"/>
      <c r="AD77" s="924"/>
      <c r="AE77" s="876"/>
      <c r="AF77" s="925"/>
      <c r="AG77" s="924"/>
      <c r="AH77" s="924"/>
      <c r="AI77" s="924"/>
      <c r="AJ77" s="876"/>
      <c r="AK77" s="925"/>
      <c r="AL77" s="924"/>
      <c r="AM77" s="924"/>
      <c r="AN77" s="924"/>
      <c r="AO77" s="876"/>
      <c r="AP77" s="925"/>
      <c r="AQ77" s="924"/>
      <c r="AR77" s="924"/>
      <c r="AS77" s="924"/>
      <c r="AT77" s="876"/>
      <c r="AU77" s="925"/>
      <c r="AV77" s="924"/>
      <c r="AW77" s="924"/>
      <c r="AX77" s="924"/>
      <c r="AY77" s="876"/>
      <c r="AZ77" s="913"/>
      <c r="BA77" s="913"/>
      <c r="BB77" s="913"/>
      <c r="BC77" s="913"/>
      <c r="BD77" s="91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13"/>
      <c r="BA78" s="913"/>
      <c r="BB78" s="913"/>
      <c r="BC78" s="913"/>
      <c r="BD78" s="91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13"/>
      <c r="BA79" s="913"/>
      <c r="BB79" s="913"/>
      <c r="BC79" s="913"/>
      <c r="BD79" s="91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13"/>
      <c r="BA80" s="913"/>
      <c r="BB80" s="913"/>
      <c r="BC80" s="913"/>
      <c r="BD80" s="91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13"/>
      <c r="BA81" s="913"/>
      <c r="BB81" s="913"/>
      <c r="BC81" s="913"/>
      <c r="BD81" s="91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13"/>
      <c r="BA82" s="913"/>
      <c r="BB82" s="913"/>
      <c r="BC82" s="913"/>
      <c r="BD82" s="91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13"/>
      <c r="BA83" s="913"/>
      <c r="BB83" s="913"/>
      <c r="BC83" s="913"/>
      <c r="BD83" s="91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13"/>
      <c r="BA84" s="913"/>
      <c r="BB84" s="913"/>
      <c r="BC84" s="913"/>
      <c r="BD84" s="91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13"/>
      <c r="BA85" s="913"/>
      <c r="BB85" s="913"/>
      <c r="BC85" s="913"/>
      <c r="BD85" s="91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13"/>
      <c r="BA86" s="913"/>
      <c r="BB86" s="913"/>
      <c r="BC86" s="913"/>
      <c r="BD86" s="91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c r="A87" s="270">
        <v>20</v>
      </c>
      <c r="B87" s="926"/>
      <c r="C87" s="927"/>
      <c r="D87" s="927"/>
      <c r="E87" s="927"/>
      <c r="F87" s="927"/>
      <c r="G87" s="927"/>
      <c r="H87" s="927"/>
      <c r="I87" s="927"/>
      <c r="J87" s="927"/>
      <c r="K87" s="927"/>
      <c r="L87" s="927"/>
      <c r="M87" s="927"/>
      <c r="N87" s="927"/>
      <c r="O87" s="927"/>
      <c r="P87" s="928"/>
      <c r="Q87" s="929"/>
      <c r="R87" s="930"/>
      <c r="S87" s="930"/>
      <c r="T87" s="930"/>
      <c r="U87" s="930"/>
      <c r="V87" s="930"/>
      <c r="W87" s="930"/>
      <c r="X87" s="930"/>
      <c r="Y87" s="930"/>
      <c r="Z87" s="930"/>
      <c r="AA87" s="930"/>
      <c r="AB87" s="930"/>
      <c r="AC87" s="930"/>
      <c r="AD87" s="930"/>
      <c r="AE87" s="930"/>
      <c r="AF87" s="930"/>
      <c r="AG87" s="930"/>
      <c r="AH87" s="930"/>
      <c r="AI87" s="930"/>
      <c r="AJ87" s="930"/>
      <c r="AK87" s="930"/>
      <c r="AL87" s="930"/>
      <c r="AM87" s="930"/>
      <c r="AN87" s="930"/>
      <c r="AO87" s="930"/>
      <c r="AP87" s="930"/>
      <c r="AQ87" s="930"/>
      <c r="AR87" s="930"/>
      <c r="AS87" s="930"/>
      <c r="AT87" s="930"/>
      <c r="AU87" s="930"/>
      <c r="AV87" s="930"/>
      <c r="AW87" s="930"/>
      <c r="AX87" s="930"/>
      <c r="AY87" s="930"/>
      <c r="AZ87" s="931"/>
      <c r="BA87" s="931"/>
      <c r="BB87" s="931"/>
      <c r="BC87" s="931"/>
      <c r="BD87" s="932"/>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c r="A88" s="265" t="s">
        <v>391</v>
      </c>
      <c r="B88" s="836" t="s">
        <v>424</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8020</v>
      </c>
      <c r="AG88" s="888"/>
      <c r="AH88" s="888"/>
      <c r="AI88" s="888"/>
      <c r="AJ88" s="888"/>
      <c r="AK88" s="885"/>
      <c r="AL88" s="885"/>
      <c r="AM88" s="885"/>
      <c r="AN88" s="885"/>
      <c r="AO88" s="885"/>
      <c r="AP88" s="888">
        <v>1421</v>
      </c>
      <c r="AQ88" s="888"/>
      <c r="AR88" s="888"/>
      <c r="AS88" s="888"/>
      <c r="AT88" s="888"/>
      <c r="AU88" s="888">
        <v>194</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836" t="s">
        <v>425</v>
      </c>
      <c r="BS102" s="837"/>
      <c r="BT102" s="837"/>
      <c r="BU102" s="837"/>
      <c r="BV102" s="837"/>
      <c r="BW102" s="837"/>
      <c r="BX102" s="837"/>
      <c r="BY102" s="837"/>
      <c r="BZ102" s="837"/>
      <c r="CA102" s="837"/>
      <c r="CB102" s="837"/>
      <c r="CC102" s="837"/>
      <c r="CD102" s="837"/>
      <c r="CE102" s="837"/>
      <c r="CF102" s="837"/>
      <c r="CG102" s="838"/>
      <c r="CH102" s="933"/>
      <c r="CI102" s="934"/>
      <c r="CJ102" s="934"/>
      <c r="CK102" s="934"/>
      <c r="CL102" s="935"/>
      <c r="CM102" s="933"/>
      <c r="CN102" s="934"/>
      <c r="CO102" s="934"/>
      <c r="CP102" s="934"/>
      <c r="CQ102" s="935"/>
      <c r="CR102" s="936"/>
      <c r="CS102" s="896"/>
      <c r="CT102" s="896"/>
      <c r="CU102" s="896"/>
      <c r="CV102" s="937"/>
      <c r="CW102" s="936"/>
      <c r="CX102" s="896"/>
      <c r="CY102" s="896"/>
      <c r="CZ102" s="896"/>
      <c r="DA102" s="937"/>
      <c r="DB102" s="936"/>
      <c r="DC102" s="896"/>
      <c r="DD102" s="896"/>
      <c r="DE102" s="896"/>
      <c r="DF102" s="937"/>
      <c r="DG102" s="936"/>
      <c r="DH102" s="896"/>
      <c r="DI102" s="896"/>
      <c r="DJ102" s="896"/>
      <c r="DK102" s="937"/>
      <c r="DL102" s="936"/>
      <c r="DM102" s="896"/>
      <c r="DN102" s="896"/>
      <c r="DO102" s="896"/>
      <c r="DP102" s="937"/>
      <c r="DQ102" s="936"/>
      <c r="DR102" s="896"/>
      <c r="DS102" s="896"/>
      <c r="DT102" s="896"/>
      <c r="DU102" s="937"/>
      <c r="DV102" s="960"/>
      <c r="DW102" s="961"/>
      <c r="DX102" s="961"/>
      <c r="DY102" s="961"/>
      <c r="DZ102" s="962"/>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3" t="s">
        <v>426</v>
      </c>
      <c r="BR103" s="963"/>
      <c r="BS103" s="963"/>
      <c r="BT103" s="963"/>
      <c r="BU103" s="963"/>
      <c r="BV103" s="963"/>
      <c r="BW103" s="963"/>
      <c r="BX103" s="963"/>
      <c r="BY103" s="963"/>
      <c r="BZ103" s="963"/>
      <c r="CA103" s="963"/>
      <c r="CB103" s="963"/>
      <c r="CC103" s="963"/>
      <c r="CD103" s="963"/>
      <c r="CE103" s="963"/>
      <c r="CF103" s="963"/>
      <c r="CG103" s="963"/>
      <c r="CH103" s="963"/>
      <c r="CI103" s="963"/>
      <c r="CJ103" s="963"/>
      <c r="CK103" s="963"/>
      <c r="CL103" s="963"/>
      <c r="CM103" s="963"/>
      <c r="CN103" s="963"/>
      <c r="CO103" s="963"/>
      <c r="CP103" s="963"/>
      <c r="CQ103" s="963"/>
      <c r="CR103" s="963"/>
      <c r="CS103" s="963"/>
      <c r="CT103" s="963"/>
      <c r="CU103" s="963"/>
      <c r="CV103" s="963"/>
      <c r="CW103" s="963"/>
      <c r="CX103" s="963"/>
      <c r="CY103" s="963"/>
      <c r="CZ103" s="963"/>
      <c r="DA103" s="963"/>
      <c r="DB103" s="963"/>
      <c r="DC103" s="963"/>
      <c r="DD103" s="963"/>
      <c r="DE103" s="963"/>
      <c r="DF103" s="963"/>
      <c r="DG103" s="963"/>
      <c r="DH103" s="963"/>
      <c r="DI103" s="963"/>
      <c r="DJ103" s="963"/>
      <c r="DK103" s="963"/>
      <c r="DL103" s="963"/>
      <c r="DM103" s="963"/>
      <c r="DN103" s="963"/>
      <c r="DO103" s="963"/>
      <c r="DP103" s="963"/>
      <c r="DQ103" s="963"/>
      <c r="DR103" s="963"/>
      <c r="DS103" s="963"/>
      <c r="DT103" s="963"/>
      <c r="DU103" s="963"/>
      <c r="DV103" s="963"/>
      <c r="DW103" s="963"/>
      <c r="DX103" s="963"/>
      <c r="DY103" s="963"/>
      <c r="DZ103" s="963"/>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4" t="s">
        <v>427</v>
      </c>
      <c r="BR104" s="964"/>
      <c r="BS104" s="964"/>
      <c r="BT104" s="964"/>
      <c r="BU104" s="964"/>
      <c r="BV104" s="964"/>
      <c r="BW104" s="964"/>
      <c r="BX104" s="964"/>
      <c r="BY104" s="964"/>
      <c r="BZ104" s="964"/>
      <c r="CA104" s="964"/>
      <c r="CB104" s="964"/>
      <c r="CC104" s="964"/>
      <c r="CD104" s="964"/>
      <c r="CE104" s="964"/>
      <c r="CF104" s="964"/>
      <c r="CG104" s="964"/>
      <c r="CH104" s="964"/>
      <c r="CI104" s="964"/>
      <c r="CJ104" s="964"/>
      <c r="CK104" s="964"/>
      <c r="CL104" s="964"/>
      <c r="CM104" s="964"/>
      <c r="CN104" s="964"/>
      <c r="CO104" s="964"/>
      <c r="CP104" s="964"/>
      <c r="CQ104" s="964"/>
      <c r="CR104" s="964"/>
      <c r="CS104" s="964"/>
      <c r="CT104" s="964"/>
      <c r="CU104" s="964"/>
      <c r="CV104" s="964"/>
      <c r="CW104" s="964"/>
      <c r="CX104" s="964"/>
      <c r="CY104" s="964"/>
      <c r="CZ104" s="964"/>
      <c r="DA104" s="964"/>
      <c r="DB104" s="964"/>
      <c r="DC104" s="964"/>
      <c r="DD104" s="964"/>
      <c r="DE104" s="964"/>
      <c r="DF104" s="964"/>
      <c r="DG104" s="964"/>
      <c r="DH104" s="964"/>
      <c r="DI104" s="964"/>
      <c r="DJ104" s="964"/>
      <c r="DK104" s="964"/>
      <c r="DL104" s="964"/>
      <c r="DM104" s="964"/>
      <c r="DN104" s="964"/>
      <c r="DO104" s="964"/>
      <c r="DP104" s="964"/>
      <c r="DQ104" s="964"/>
      <c r="DR104" s="964"/>
      <c r="DS104" s="964"/>
      <c r="DT104" s="964"/>
      <c r="DU104" s="964"/>
      <c r="DV104" s="964"/>
      <c r="DW104" s="964"/>
      <c r="DX104" s="964"/>
      <c r="DY104" s="964"/>
      <c r="DZ104" s="964"/>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65" t="s">
        <v>430</v>
      </c>
      <c r="B108" s="966"/>
      <c r="C108" s="966"/>
      <c r="D108" s="966"/>
      <c r="E108" s="966"/>
      <c r="F108" s="966"/>
      <c r="G108" s="966"/>
      <c r="H108" s="966"/>
      <c r="I108" s="966"/>
      <c r="J108" s="966"/>
      <c r="K108" s="966"/>
      <c r="L108" s="966"/>
      <c r="M108" s="966"/>
      <c r="N108" s="966"/>
      <c r="O108" s="966"/>
      <c r="P108" s="966"/>
      <c r="Q108" s="966"/>
      <c r="R108" s="966"/>
      <c r="S108" s="966"/>
      <c r="T108" s="966"/>
      <c r="U108" s="966"/>
      <c r="V108" s="966"/>
      <c r="W108" s="966"/>
      <c r="X108" s="966"/>
      <c r="Y108" s="966"/>
      <c r="Z108" s="966"/>
      <c r="AA108" s="966"/>
      <c r="AB108" s="966"/>
      <c r="AC108" s="966"/>
      <c r="AD108" s="966"/>
      <c r="AE108" s="966"/>
      <c r="AF108" s="966"/>
      <c r="AG108" s="966"/>
      <c r="AH108" s="966"/>
      <c r="AI108" s="966"/>
      <c r="AJ108" s="966"/>
      <c r="AK108" s="966"/>
      <c r="AL108" s="966"/>
      <c r="AM108" s="966"/>
      <c r="AN108" s="966"/>
      <c r="AO108" s="966"/>
      <c r="AP108" s="966"/>
      <c r="AQ108" s="966"/>
      <c r="AR108" s="966"/>
      <c r="AS108" s="966"/>
      <c r="AT108" s="967"/>
      <c r="AU108" s="965" t="s">
        <v>431</v>
      </c>
      <c r="AV108" s="966"/>
      <c r="AW108" s="966"/>
      <c r="AX108" s="966"/>
      <c r="AY108" s="966"/>
      <c r="AZ108" s="966"/>
      <c r="BA108" s="966"/>
      <c r="BB108" s="966"/>
      <c r="BC108" s="966"/>
      <c r="BD108" s="966"/>
      <c r="BE108" s="966"/>
      <c r="BF108" s="966"/>
      <c r="BG108" s="966"/>
      <c r="BH108" s="966"/>
      <c r="BI108" s="966"/>
      <c r="BJ108" s="966"/>
      <c r="BK108" s="966"/>
      <c r="BL108" s="966"/>
      <c r="BM108" s="966"/>
      <c r="BN108" s="966"/>
      <c r="BO108" s="966"/>
      <c r="BP108" s="966"/>
      <c r="BQ108" s="966"/>
      <c r="BR108" s="966"/>
      <c r="BS108" s="966"/>
      <c r="BT108" s="966"/>
      <c r="BU108" s="966"/>
      <c r="BV108" s="966"/>
      <c r="BW108" s="966"/>
      <c r="BX108" s="966"/>
      <c r="BY108" s="966"/>
      <c r="BZ108" s="966"/>
      <c r="CA108" s="966"/>
      <c r="CB108" s="966"/>
      <c r="CC108" s="966"/>
      <c r="CD108" s="966"/>
      <c r="CE108" s="966"/>
      <c r="CF108" s="966"/>
      <c r="CG108" s="966"/>
      <c r="CH108" s="966"/>
      <c r="CI108" s="966"/>
      <c r="CJ108" s="966"/>
      <c r="CK108" s="966"/>
      <c r="CL108" s="966"/>
      <c r="CM108" s="966"/>
      <c r="CN108" s="966"/>
      <c r="CO108" s="966"/>
      <c r="CP108" s="966"/>
      <c r="CQ108" s="966"/>
      <c r="CR108" s="966"/>
      <c r="CS108" s="966"/>
      <c r="CT108" s="966"/>
      <c r="CU108" s="966"/>
      <c r="CV108" s="966"/>
      <c r="CW108" s="966"/>
      <c r="CX108" s="966"/>
      <c r="CY108" s="966"/>
      <c r="CZ108" s="966"/>
      <c r="DA108" s="966"/>
      <c r="DB108" s="966"/>
      <c r="DC108" s="966"/>
      <c r="DD108" s="966"/>
      <c r="DE108" s="966"/>
      <c r="DF108" s="966"/>
      <c r="DG108" s="966"/>
      <c r="DH108" s="966"/>
      <c r="DI108" s="966"/>
      <c r="DJ108" s="966"/>
      <c r="DK108" s="966"/>
      <c r="DL108" s="966"/>
      <c r="DM108" s="966"/>
      <c r="DN108" s="966"/>
      <c r="DO108" s="966"/>
      <c r="DP108" s="966"/>
      <c r="DQ108" s="966"/>
      <c r="DR108" s="966"/>
      <c r="DS108" s="966"/>
      <c r="DT108" s="966"/>
      <c r="DU108" s="966"/>
      <c r="DV108" s="966"/>
      <c r="DW108" s="966"/>
      <c r="DX108" s="966"/>
      <c r="DY108" s="966"/>
      <c r="DZ108" s="967"/>
    </row>
    <row r="109" spans="1:131" s="247" customFormat="1" ht="26.25" customHeight="1">
      <c r="A109" s="958" t="s">
        <v>432</v>
      </c>
      <c r="B109" s="939"/>
      <c r="C109" s="939"/>
      <c r="D109" s="939"/>
      <c r="E109" s="939"/>
      <c r="F109" s="939"/>
      <c r="G109" s="939"/>
      <c r="H109" s="939"/>
      <c r="I109" s="939"/>
      <c r="J109" s="939"/>
      <c r="K109" s="939"/>
      <c r="L109" s="939"/>
      <c r="M109" s="939"/>
      <c r="N109" s="939"/>
      <c r="O109" s="939"/>
      <c r="P109" s="939"/>
      <c r="Q109" s="939"/>
      <c r="R109" s="939"/>
      <c r="S109" s="939"/>
      <c r="T109" s="939"/>
      <c r="U109" s="939"/>
      <c r="V109" s="939"/>
      <c r="W109" s="939"/>
      <c r="X109" s="939"/>
      <c r="Y109" s="939"/>
      <c r="Z109" s="940"/>
      <c r="AA109" s="938" t="s">
        <v>433</v>
      </c>
      <c r="AB109" s="939"/>
      <c r="AC109" s="939"/>
      <c r="AD109" s="939"/>
      <c r="AE109" s="940"/>
      <c r="AF109" s="938" t="s">
        <v>309</v>
      </c>
      <c r="AG109" s="939"/>
      <c r="AH109" s="939"/>
      <c r="AI109" s="939"/>
      <c r="AJ109" s="940"/>
      <c r="AK109" s="938" t="s">
        <v>308</v>
      </c>
      <c r="AL109" s="939"/>
      <c r="AM109" s="939"/>
      <c r="AN109" s="939"/>
      <c r="AO109" s="940"/>
      <c r="AP109" s="938" t="s">
        <v>434</v>
      </c>
      <c r="AQ109" s="939"/>
      <c r="AR109" s="939"/>
      <c r="AS109" s="939"/>
      <c r="AT109" s="941"/>
      <c r="AU109" s="958" t="s">
        <v>432</v>
      </c>
      <c r="AV109" s="939"/>
      <c r="AW109" s="939"/>
      <c r="AX109" s="939"/>
      <c r="AY109" s="939"/>
      <c r="AZ109" s="939"/>
      <c r="BA109" s="939"/>
      <c r="BB109" s="939"/>
      <c r="BC109" s="939"/>
      <c r="BD109" s="939"/>
      <c r="BE109" s="939"/>
      <c r="BF109" s="939"/>
      <c r="BG109" s="939"/>
      <c r="BH109" s="939"/>
      <c r="BI109" s="939"/>
      <c r="BJ109" s="939"/>
      <c r="BK109" s="939"/>
      <c r="BL109" s="939"/>
      <c r="BM109" s="939"/>
      <c r="BN109" s="939"/>
      <c r="BO109" s="939"/>
      <c r="BP109" s="940"/>
      <c r="BQ109" s="938" t="s">
        <v>433</v>
      </c>
      <c r="BR109" s="939"/>
      <c r="BS109" s="939"/>
      <c r="BT109" s="939"/>
      <c r="BU109" s="940"/>
      <c r="BV109" s="938" t="s">
        <v>309</v>
      </c>
      <c r="BW109" s="939"/>
      <c r="BX109" s="939"/>
      <c r="BY109" s="939"/>
      <c r="BZ109" s="940"/>
      <c r="CA109" s="938" t="s">
        <v>308</v>
      </c>
      <c r="CB109" s="939"/>
      <c r="CC109" s="939"/>
      <c r="CD109" s="939"/>
      <c r="CE109" s="940"/>
      <c r="CF109" s="959" t="s">
        <v>434</v>
      </c>
      <c r="CG109" s="959"/>
      <c r="CH109" s="959"/>
      <c r="CI109" s="959"/>
      <c r="CJ109" s="959"/>
      <c r="CK109" s="938" t="s">
        <v>435</v>
      </c>
      <c r="CL109" s="939"/>
      <c r="CM109" s="939"/>
      <c r="CN109" s="939"/>
      <c r="CO109" s="939"/>
      <c r="CP109" s="939"/>
      <c r="CQ109" s="939"/>
      <c r="CR109" s="939"/>
      <c r="CS109" s="939"/>
      <c r="CT109" s="939"/>
      <c r="CU109" s="939"/>
      <c r="CV109" s="939"/>
      <c r="CW109" s="939"/>
      <c r="CX109" s="939"/>
      <c r="CY109" s="939"/>
      <c r="CZ109" s="939"/>
      <c r="DA109" s="939"/>
      <c r="DB109" s="939"/>
      <c r="DC109" s="939"/>
      <c r="DD109" s="939"/>
      <c r="DE109" s="939"/>
      <c r="DF109" s="940"/>
      <c r="DG109" s="938" t="s">
        <v>433</v>
      </c>
      <c r="DH109" s="939"/>
      <c r="DI109" s="939"/>
      <c r="DJ109" s="939"/>
      <c r="DK109" s="940"/>
      <c r="DL109" s="938" t="s">
        <v>309</v>
      </c>
      <c r="DM109" s="939"/>
      <c r="DN109" s="939"/>
      <c r="DO109" s="939"/>
      <c r="DP109" s="940"/>
      <c r="DQ109" s="938" t="s">
        <v>308</v>
      </c>
      <c r="DR109" s="939"/>
      <c r="DS109" s="939"/>
      <c r="DT109" s="939"/>
      <c r="DU109" s="940"/>
      <c r="DV109" s="938" t="s">
        <v>434</v>
      </c>
      <c r="DW109" s="939"/>
      <c r="DX109" s="939"/>
      <c r="DY109" s="939"/>
      <c r="DZ109" s="941"/>
    </row>
    <row r="110" spans="1:131" s="247" customFormat="1" ht="26.25" customHeight="1">
      <c r="A110" s="942" t="s">
        <v>436</v>
      </c>
      <c r="B110" s="943"/>
      <c r="C110" s="943"/>
      <c r="D110" s="943"/>
      <c r="E110" s="943"/>
      <c r="F110" s="943"/>
      <c r="G110" s="943"/>
      <c r="H110" s="943"/>
      <c r="I110" s="943"/>
      <c r="J110" s="943"/>
      <c r="K110" s="943"/>
      <c r="L110" s="943"/>
      <c r="M110" s="943"/>
      <c r="N110" s="943"/>
      <c r="O110" s="943"/>
      <c r="P110" s="943"/>
      <c r="Q110" s="943"/>
      <c r="R110" s="943"/>
      <c r="S110" s="943"/>
      <c r="T110" s="943"/>
      <c r="U110" s="943"/>
      <c r="V110" s="943"/>
      <c r="W110" s="943"/>
      <c r="X110" s="943"/>
      <c r="Y110" s="943"/>
      <c r="Z110" s="944"/>
      <c r="AA110" s="945">
        <v>345690</v>
      </c>
      <c r="AB110" s="946"/>
      <c r="AC110" s="946"/>
      <c r="AD110" s="946"/>
      <c r="AE110" s="947"/>
      <c r="AF110" s="948">
        <v>356842</v>
      </c>
      <c r="AG110" s="946"/>
      <c r="AH110" s="946"/>
      <c r="AI110" s="946"/>
      <c r="AJ110" s="947"/>
      <c r="AK110" s="948">
        <v>345315</v>
      </c>
      <c r="AL110" s="946"/>
      <c r="AM110" s="946"/>
      <c r="AN110" s="946"/>
      <c r="AO110" s="947"/>
      <c r="AP110" s="949">
        <v>14.5</v>
      </c>
      <c r="AQ110" s="950"/>
      <c r="AR110" s="950"/>
      <c r="AS110" s="950"/>
      <c r="AT110" s="951"/>
      <c r="AU110" s="952" t="s">
        <v>73</v>
      </c>
      <c r="AV110" s="953"/>
      <c r="AW110" s="953"/>
      <c r="AX110" s="953"/>
      <c r="AY110" s="953"/>
      <c r="AZ110" s="994" t="s">
        <v>437</v>
      </c>
      <c r="BA110" s="943"/>
      <c r="BB110" s="943"/>
      <c r="BC110" s="943"/>
      <c r="BD110" s="943"/>
      <c r="BE110" s="943"/>
      <c r="BF110" s="943"/>
      <c r="BG110" s="943"/>
      <c r="BH110" s="943"/>
      <c r="BI110" s="943"/>
      <c r="BJ110" s="943"/>
      <c r="BK110" s="943"/>
      <c r="BL110" s="943"/>
      <c r="BM110" s="943"/>
      <c r="BN110" s="943"/>
      <c r="BO110" s="943"/>
      <c r="BP110" s="944"/>
      <c r="BQ110" s="980">
        <v>4051851</v>
      </c>
      <c r="BR110" s="981"/>
      <c r="BS110" s="981"/>
      <c r="BT110" s="981"/>
      <c r="BU110" s="981"/>
      <c r="BV110" s="981">
        <v>3965283</v>
      </c>
      <c r="BW110" s="981"/>
      <c r="BX110" s="981"/>
      <c r="BY110" s="981"/>
      <c r="BZ110" s="981"/>
      <c r="CA110" s="981">
        <v>3933779</v>
      </c>
      <c r="CB110" s="981"/>
      <c r="CC110" s="981"/>
      <c r="CD110" s="981"/>
      <c r="CE110" s="981"/>
      <c r="CF110" s="995">
        <v>165.6</v>
      </c>
      <c r="CG110" s="996"/>
      <c r="CH110" s="996"/>
      <c r="CI110" s="996"/>
      <c r="CJ110" s="996"/>
      <c r="CK110" s="997" t="s">
        <v>438</v>
      </c>
      <c r="CL110" s="998"/>
      <c r="CM110" s="977" t="s">
        <v>439</v>
      </c>
      <c r="CN110" s="978"/>
      <c r="CO110" s="978"/>
      <c r="CP110" s="978"/>
      <c r="CQ110" s="978"/>
      <c r="CR110" s="978"/>
      <c r="CS110" s="978"/>
      <c r="CT110" s="978"/>
      <c r="CU110" s="978"/>
      <c r="CV110" s="978"/>
      <c r="CW110" s="978"/>
      <c r="CX110" s="978"/>
      <c r="CY110" s="978"/>
      <c r="CZ110" s="978"/>
      <c r="DA110" s="978"/>
      <c r="DB110" s="978"/>
      <c r="DC110" s="978"/>
      <c r="DD110" s="978"/>
      <c r="DE110" s="978"/>
      <c r="DF110" s="979"/>
      <c r="DG110" s="980" t="s">
        <v>440</v>
      </c>
      <c r="DH110" s="981"/>
      <c r="DI110" s="981"/>
      <c r="DJ110" s="981"/>
      <c r="DK110" s="981"/>
      <c r="DL110" s="981" t="s">
        <v>440</v>
      </c>
      <c r="DM110" s="981"/>
      <c r="DN110" s="981"/>
      <c r="DO110" s="981"/>
      <c r="DP110" s="981"/>
      <c r="DQ110" s="981" t="s">
        <v>440</v>
      </c>
      <c r="DR110" s="981"/>
      <c r="DS110" s="981"/>
      <c r="DT110" s="981"/>
      <c r="DU110" s="981"/>
      <c r="DV110" s="982" t="s">
        <v>441</v>
      </c>
      <c r="DW110" s="982"/>
      <c r="DX110" s="982"/>
      <c r="DY110" s="982"/>
      <c r="DZ110" s="983"/>
    </row>
    <row r="111" spans="1:131" s="247" customFormat="1" ht="26.25" customHeight="1">
      <c r="A111" s="984" t="s">
        <v>442</v>
      </c>
      <c r="B111" s="985"/>
      <c r="C111" s="985"/>
      <c r="D111" s="985"/>
      <c r="E111" s="985"/>
      <c r="F111" s="985"/>
      <c r="G111" s="985"/>
      <c r="H111" s="985"/>
      <c r="I111" s="985"/>
      <c r="J111" s="985"/>
      <c r="K111" s="985"/>
      <c r="L111" s="985"/>
      <c r="M111" s="985"/>
      <c r="N111" s="985"/>
      <c r="O111" s="985"/>
      <c r="P111" s="985"/>
      <c r="Q111" s="985"/>
      <c r="R111" s="985"/>
      <c r="S111" s="985"/>
      <c r="T111" s="985"/>
      <c r="U111" s="985"/>
      <c r="V111" s="985"/>
      <c r="W111" s="985"/>
      <c r="X111" s="985"/>
      <c r="Y111" s="985"/>
      <c r="Z111" s="986"/>
      <c r="AA111" s="987" t="s">
        <v>440</v>
      </c>
      <c r="AB111" s="988"/>
      <c r="AC111" s="988"/>
      <c r="AD111" s="988"/>
      <c r="AE111" s="989"/>
      <c r="AF111" s="990" t="s">
        <v>440</v>
      </c>
      <c r="AG111" s="988"/>
      <c r="AH111" s="988"/>
      <c r="AI111" s="988"/>
      <c r="AJ111" s="989"/>
      <c r="AK111" s="990" t="s">
        <v>443</v>
      </c>
      <c r="AL111" s="988"/>
      <c r="AM111" s="988"/>
      <c r="AN111" s="988"/>
      <c r="AO111" s="989"/>
      <c r="AP111" s="991" t="s">
        <v>129</v>
      </c>
      <c r="AQ111" s="992"/>
      <c r="AR111" s="992"/>
      <c r="AS111" s="992"/>
      <c r="AT111" s="993"/>
      <c r="AU111" s="954"/>
      <c r="AV111" s="955"/>
      <c r="AW111" s="955"/>
      <c r="AX111" s="955"/>
      <c r="AY111" s="955"/>
      <c r="AZ111" s="1003" t="s">
        <v>444</v>
      </c>
      <c r="BA111" s="1004"/>
      <c r="BB111" s="1004"/>
      <c r="BC111" s="1004"/>
      <c r="BD111" s="1004"/>
      <c r="BE111" s="1004"/>
      <c r="BF111" s="1004"/>
      <c r="BG111" s="1004"/>
      <c r="BH111" s="1004"/>
      <c r="BI111" s="1004"/>
      <c r="BJ111" s="1004"/>
      <c r="BK111" s="1004"/>
      <c r="BL111" s="1004"/>
      <c r="BM111" s="1004"/>
      <c r="BN111" s="1004"/>
      <c r="BO111" s="1004"/>
      <c r="BP111" s="1005"/>
      <c r="BQ111" s="973" t="s">
        <v>129</v>
      </c>
      <c r="BR111" s="974"/>
      <c r="BS111" s="974"/>
      <c r="BT111" s="974"/>
      <c r="BU111" s="974"/>
      <c r="BV111" s="974" t="s">
        <v>445</v>
      </c>
      <c r="BW111" s="974"/>
      <c r="BX111" s="974"/>
      <c r="BY111" s="974"/>
      <c r="BZ111" s="974"/>
      <c r="CA111" s="974" t="s">
        <v>443</v>
      </c>
      <c r="CB111" s="974"/>
      <c r="CC111" s="974"/>
      <c r="CD111" s="974"/>
      <c r="CE111" s="974"/>
      <c r="CF111" s="968" t="s">
        <v>446</v>
      </c>
      <c r="CG111" s="969"/>
      <c r="CH111" s="969"/>
      <c r="CI111" s="969"/>
      <c r="CJ111" s="969"/>
      <c r="CK111" s="999"/>
      <c r="CL111" s="1000"/>
      <c r="CM111" s="970" t="s">
        <v>447</v>
      </c>
      <c r="CN111" s="971"/>
      <c r="CO111" s="971"/>
      <c r="CP111" s="971"/>
      <c r="CQ111" s="971"/>
      <c r="CR111" s="971"/>
      <c r="CS111" s="971"/>
      <c r="CT111" s="971"/>
      <c r="CU111" s="971"/>
      <c r="CV111" s="971"/>
      <c r="CW111" s="971"/>
      <c r="CX111" s="971"/>
      <c r="CY111" s="971"/>
      <c r="CZ111" s="971"/>
      <c r="DA111" s="971"/>
      <c r="DB111" s="971"/>
      <c r="DC111" s="971"/>
      <c r="DD111" s="971"/>
      <c r="DE111" s="971"/>
      <c r="DF111" s="972"/>
      <c r="DG111" s="973" t="s">
        <v>129</v>
      </c>
      <c r="DH111" s="974"/>
      <c r="DI111" s="974"/>
      <c r="DJ111" s="974"/>
      <c r="DK111" s="974"/>
      <c r="DL111" s="974" t="s">
        <v>440</v>
      </c>
      <c r="DM111" s="974"/>
      <c r="DN111" s="974"/>
      <c r="DO111" s="974"/>
      <c r="DP111" s="974"/>
      <c r="DQ111" s="974" t="s">
        <v>440</v>
      </c>
      <c r="DR111" s="974"/>
      <c r="DS111" s="974"/>
      <c r="DT111" s="974"/>
      <c r="DU111" s="974"/>
      <c r="DV111" s="975" t="s">
        <v>129</v>
      </c>
      <c r="DW111" s="975"/>
      <c r="DX111" s="975"/>
      <c r="DY111" s="975"/>
      <c r="DZ111" s="976"/>
    </row>
    <row r="112" spans="1:131" s="247" customFormat="1" ht="26.25" customHeight="1">
      <c r="A112" s="1006" t="s">
        <v>448</v>
      </c>
      <c r="B112" s="1007"/>
      <c r="C112" s="1004" t="s">
        <v>449</v>
      </c>
      <c r="D112" s="1004"/>
      <c r="E112" s="1004"/>
      <c r="F112" s="1004"/>
      <c r="G112" s="1004"/>
      <c r="H112" s="1004"/>
      <c r="I112" s="1004"/>
      <c r="J112" s="1004"/>
      <c r="K112" s="1004"/>
      <c r="L112" s="1004"/>
      <c r="M112" s="1004"/>
      <c r="N112" s="1004"/>
      <c r="O112" s="1004"/>
      <c r="P112" s="1004"/>
      <c r="Q112" s="1004"/>
      <c r="R112" s="1004"/>
      <c r="S112" s="1004"/>
      <c r="T112" s="1004"/>
      <c r="U112" s="1004"/>
      <c r="V112" s="1004"/>
      <c r="W112" s="1004"/>
      <c r="X112" s="1004"/>
      <c r="Y112" s="1004"/>
      <c r="Z112" s="1005"/>
      <c r="AA112" s="1012" t="s">
        <v>129</v>
      </c>
      <c r="AB112" s="1013"/>
      <c r="AC112" s="1013"/>
      <c r="AD112" s="1013"/>
      <c r="AE112" s="1014"/>
      <c r="AF112" s="1015" t="s">
        <v>440</v>
      </c>
      <c r="AG112" s="1013"/>
      <c r="AH112" s="1013"/>
      <c r="AI112" s="1013"/>
      <c r="AJ112" s="1014"/>
      <c r="AK112" s="1015" t="s">
        <v>129</v>
      </c>
      <c r="AL112" s="1013"/>
      <c r="AM112" s="1013"/>
      <c r="AN112" s="1013"/>
      <c r="AO112" s="1014"/>
      <c r="AP112" s="1016" t="s">
        <v>440</v>
      </c>
      <c r="AQ112" s="1017"/>
      <c r="AR112" s="1017"/>
      <c r="AS112" s="1017"/>
      <c r="AT112" s="1018"/>
      <c r="AU112" s="954"/>
      <c r="AV112" s="955"/>
      <c r="AW112" s="955"/>
      <c r="AX112" s="955"/>
      <c r="AY112" s="955"/>
      <c r="AZ112" s="1003" t="s">
        <v>450</v>
      </c>
      <c r="BA112" s="1004"/>
      <c r="BB112" s="1004"/>
      <c r="BC112" s="1004"/>
      <c r="BD112" s="1004"/>
      <c r="BE112" s="1004"/>
      <c r="BF112" s="1004"/>
      <c r="BG112" s="1004"/>
      <c r="BH112" s="1004"/>
      <c r="BI112" s="1004"/>
      <c r="BJ112" s="1004"/>
      <c r="BK112" s="1004"/>
      <c r="BL112" s="1004"/>
      <c r="BM112" s="1004"/>
      <c r="BN112" s="1004"/>
      <c r="BO112" s="1004"/>
      <c r="BP112" s="1005"/>
      <c r="BQ112" s="973">
        <v>2870474</v>
      </c>
      <c r="BR112" s="974"/>
      <c r="BS112" s="974"/>
      <c r="BT112" s="974"/>
      <c r="BU112" s="974"/>
      <c r="BV112" s="974">
        <v>2784366</v>
      </c>
      <c r="BW112" s="974"/>
      <c r="BX112" s="974"/>
      <c r="BY112" s="974"/>
      <c r="BZ112" s="974"/>
      <c r="CA112" s="974">
        <v>2646765</v>
      </c>
      <c r="CB112" s="974"/>
      <c r="CC112" s="974"/>
      <c r="CD112" s="974"/>
      <c r="CE112" s="974"/>
      <c r="CF112" s="968">
        <v>111.4</v>
      </c>
      <c r="CG112" s="969"/>
      <c r="CH112" s="969"/>
      <c r="CI112" s="969"/>
      <c r="CJ112" s="969"/>
      <c r="CK112" s="999"/>
      <c r="CL112" s="1000"/>
      <c r="CM112" s="970" t="s">
        <v>451</v>
      </c>
      <c r="CN112" s="971"/>
      <c r="CO112" s="971"/>
      <c r="CP112" s="971"/>
      <c r="CQ112" s="971"/>
      <c r="CR112" s="971"/>
      <c r="CS112" s="971"/>
      <c r="CT112" s="971"/>
      <c r="CU112" s="971"/>
      <c r="CV112" s="971"/>
      <c r="CW112" s="971"/>
      <c r="CX112" s="971"/>
      <c r="CY112" s="971"/>
      <c r="CZ112" s="971"/>
      <c r="DA112" s="971"/>
      <c r="DB112" s="971"/>
      <c r="DC112" s="971"/>
      <c r="DD112" s="971"/>
      <c r="DE112" s="971"/>
      <c r="DF112" s="972"/>
      <c r="DG112" s="973" t="s">
        <v>440</v>
      </c>
      <c r="DH112" s="974"/>
      <c r="DI112" s="974"/>
      <c r="DJ112" s="974"/>
      <c r="DK112" s="974"/>
      <c r="DL112" s="974" t="s">
        <v>445</v>
      </c>
      <c r="DM112" s="974"/>
      <c r="DN112" s="974"/>
      <c r="DO112" s="974"/>
      <c r="DP112" s="974"/>
      <c r="DQ112" s="974" t="s">
        <v>452</v>
      </c>
      <c r="DR112" s="974"/>
      <c r="DS112" s="974"/>
      <c r="DT112" s="974"/>
      <c r="DU112" s="974"/>
      <c r="DV112" s="975" t="s">
        <v>445</v>
      </c>
      <c r="DW112" s="975"/>
      <c r="DX112" s="975"/>
      <c r="DY112" s="975"/>
      <c r="DZ112" s="976"/>
    </row>
    <row r="113" spans="1:130" s="247" customFormat="1" ht="26.25" customHeight="1">
      <c r="A113" s="1008"/>
      <c r="B113" s="1009"/>
      <c r="C113" s="1004" t="s">
        <v>453</v>
      </c>
      <c r="D113" s="1004"/>
      <c r="E113" s="1004"/>
      <c r="F113" s="1004"/>
      <c r="G113" s="1004"/>
      <c r="H113" s="1004"/>
      <c r="I113" s="1004"/>
      <c r="J113" s="1004"/>
      <c r="K113" s="1004"/>
      <c r="L113" s="1004"/>
      <c r="M113" s="1004"/>
      <c r="N113" s="1004"/>
      <c r="O113" s="1004"/>
      <c r="P113" s="1004"/>
      <c r="Q113" s="1004"/>
      <c r="R113" s="1004"/>
      <c r="S113" s="1004"/>
      <c r="T113" s="1004"/>
      <c r="U113" s="1004"/>
      <c r="V113" s="1004"/>
      <c r="W113" s="1004"/>
      <c r="X113" s="1004"/>
      <c r="Y113" s="1004"/>
      <c r="Z113" s="1005"/>
      <c r="AA113" s="987">
        <v>268322</v>
      </c>
      <c r="AB113" s="988"/>
      <c r="AC113" s="988"/>
      <c r="AD113" s="988"/>
      <c r="AE113" s="989"/>
      <c r="AF113" s="990">
        <v>284594</v>
      </c>
      <c r="AG113" s="988"/>
      <c r="AH113" s="988"/>
      <c r="AI113" s="988"/>
      <c r="AJ113" s="989"/>
      <c r="AK113" s="990">
        <v>276414</v>
      </c>
      <c r="AL113" s="988"/>
      <c r="AM113" s="988"/>
      <c r="AN113" s="988"/>
      <c r="AO113" s="989"/>
      <c r="AP113" s="991">
        <v>11.6</v>
      </c>
      <c r="AQ113" s="992"/>
      <c r="AR113" s="992"/>
      <c r="AS113" s="992"/>
      <c r="AT113" s="993"/>
      <c r="AU113" s="954"/>
      <c r="AV113" s="955"/>
      <c r="AW113" s="955"/>
      <c r="AX113" s="955"/>
      <c r="AY113" s="955"/>
      <c r="AZ113" s="1003" t="s">
        <v>454</v>
      </c>
      <c r="BA113" s="1004"/>
      <c r="BB113" s="1004"/>
      <c r="BC113" s="1004"/>
      <c r="BD113" s="1004"/>
      <c r="BE113" s="1004"/>
      <c r="BF113" s="1004"/>
      <c r="BG113" s="1004"/>
      <c r="BH113" s="1004"/>
      <c r="BI113" s="1004"/>
      <c r="BJ113" s="1004"/>
      <c r="BK113" s="1004"/>
      <c r="BL113" s="1004"/>
      <c r="BM113" s="1004"/>
      <c r="BN113" s="1004"/>
      <c r="BO113" s="1004"/>
      <c r="BP113" s="1005"/>
      <c r="BQ113" s="973">
        <v>264875</v>
      </c>
      <c r="BR113" s="974"/>
      <c r="BS113" s="974"/>
      <c r="BT113" s="974"/>
      <c r="BU113" s="974"/>
      <c r="BV113" s="974">
        <v>249301</v>
      </c>
      <c r="BW113" s="974"/>
      <c r="BX113" s="974"/>
      <c r="BY113" s="974"/>
      <c r="BZ113" s="974"/>
      <c r="CA113" s="974">
        <v>194016</v>
      </c>
      <c r="CB113" s="974"/>
      <c r="CC113" s="974"/>
      <c r="CD113" s="974"/>
      <c r="CE113" s="974"/>
      <c r="CF113" s="968">
        <v>8.1999999999999993</v>
      </c>
      <c r="CG113" s="969"/>
      <c r="CH113" s="969"/>
      <c r="CI113" s="969"/>
      <c r="CJ113" s="969"/>
      <c r="CK113" s="999"/>
      <c r="CL113" s="1000"/>
      <c r="CM113" s="970" t="s">
        <v>455</v>
      </c>
      <c r="CN113" s="971"/>
      <c r="CO113" s="971"/>
      <c r="CP113" s="971"/>
      <c r="CQ113" s="971"/>
      <c r="CR113" s="971"/>
      <c r="CS113" s="971"/>
      <c r="CT113" s="971"/>
      <c r="CU113" s="971"/>
      <c r="CV113" s="971"/>
      <c r="CW113" s="971"/>
      <c r="CX113" s="971"/>
      <c r="CY113" s="971"/>
      <c r="CZ113" s="971"/>
      <c r="DA113" s="971"/>
      <c r="DB113" s="971"/>
      <c r="DC113" s="971"/>
      <c r="DD113" s="971"/>
      <c r="DE113" s="971"/>
      <c r="DF113" s="972"/>
      <c r="DG113" s="1012" t="s">
        <v>440</v>
      </c>
      <c r="DH113" s="1013"/>
      <c r="DI113" s="1013"/>
      <c r="DJ113" s="1013"/>
      <c r="DK113" s="1014"/>
      <c r="DL113" s="1015" t="s">
        <v>129</v>
      </c>
      <c r="DM113" s="1013"/>
      <c r="DN113" s="1013"/>
      <c r="DO113" s="1013"/>
      <c r="DP113" s="1014"/>
      <c r="DQ113" s="1015" t="s">
        <v>440</v>
      </c>
      <c r="DR113" s="1013"/>
      <c r="DS113" s="1013"/>
      <c r="DT113" s="1013"/>
      <c r="DU113" s="1014"/>
      <c r="DV113" s="1016" t="s">
        <v>445</v>
      </c>
      <c r="DW113" s="1017"/>
      <c r="DX113" s="1017"/>
      <c r="DY113" s="1017"/>
      <c r="DZ113" s="1018"/>
    </row>
    <row r="114" spans="1:130" s="247" customFormat="1" ht="26.25" customHeight="1">
      <c r="A114" s="1008"/>
      <c r="B114" s="1009"/>
      <c r="C114" s="1004" t="s">
        <v>456</v>
      </c>
      <c r="D114" s="1004"/>
      <c r="E114" s="1004"/>
      <c r="F114" s="1004"/>
      <c r="G114" s="1004"/>
      <c r="H114" s="1004"/>
      <c r="I114" s="1004"/>
      <c r="J114" s="1004"/>
      <c r="K114" s="1004"/>
      <c r="L114" s="1004"/>
      <c r="M114" s="1004"/>
      <c r="N114" s="1004"/>
      <c r="O114" s="1004"/>
      <c r="P114" s="1004"/>
      <c r="Q114" s="1004"/>
      <c r="R114" s="1004"/>
      <c r="S114" s="1004"/>
      <c r="T114" s="1004"/>
      <c r="U114" s="1004"/>
      <c r="V114" s="1004"/>
      <c r="W114" s="1004"/>
      <c r="X114" s="1004"/>
      <c r="Y114" s="1004"/>
      <c r="Z114" s="1005"/>
      <c r="AA114" s="1012">
        <v>49177</v>
      </c>
      <c r="AB114" s="1013"/>
      <c r="AC114" s="1013"/>
      <c r="AD114" s="1013"/>
      <c r="AE114" s="1014"/>
      <c r="AF114" s="1015">
        <v>48653</v>
      </c>
      <c r="AG114" s="1013"/>
      <c r="AH114" s="1013"/>
      <c r="AI114" s="1013"/>
      <c r="AJ114" s="1014"/>
      <c r="AK114" s="1015">
        <v>50875</v>
      </c>
      <c r="AL114" s="1013"/>
      <c r="AM114" s="1013"/>
      <c r="AN114" s="1013"/>
      <c r="AO114" s="1014"/>
      <c r="AP114" s="1016">
        <v>2.1</v>
      </c>
      <c r="AQ114" s="1017"/>
      <c r="AR114" s="1017"/>
      <c r="AS114" s="1017"/>
      <c r="AT114" s="1018"/>
      <c r="AU114" s="954"/>
      <c r="AV114" s="955"/>
      <c r="AW114" s="955"/>
      <c r="AX114" s="955"/>
      <c r="AY114" s="955"/>
      <c r="AZ114" s="1003" t="s">
        <v>457</v>
      </c>
      <c r="BA114" s="1004"/>
      <c r="BB114" s="1004"/>
      <c r="BC114" s="1004"/>
      <c r="BD114" s="1004"/>
      <c r="BE114" s="1004"/>
      <c r="BF114" s="1004"/>
      <c r="BG114" s="1004"/>
      <c r="BH114" s="1004"/>
      <c r="BI114" s="1004"/>
      <c r="BJ114" s="1004"/>
      <c r="BK114" s="1004"/>
      <c r="BL114" s="1004"/>
      <c r="BM114" s="1004"/>
      <c r="BN114" s="1004"/>
      <c r="BO114" s="1004"/>
      <c r="BP114" s="1005"/>
      <c r="BQ114" s="973" t="s">
        <v>441</v>
      </c>
      <c r="BR114" s="974"/>
      <c r="BS114" s="974"/>
      <c r="BT114" s="974"/>
      <c r="BU114" s="974"/>
      <c r="BV114" s="974" t="s">
        <v>446</v>
      </c>
      <c r="BW114" s="974"/>
      <c r="BX114" s="974"/>
      <c r="BY114" s="974"/>
      <c r="BZ114" s="974"/>
      <c r="CA114" s="974" t="s">
        <v>440</v>
      </c>
      <c r="CB114" s="974"/>
      <c r="CC114" s="974"/>
      <c r="CD114" s="974"/>
      <c r="CE114" s="974"/>
      <c r="CF114" s="968" t="s">
        <v>129</v>
      </c>
      <c r="CG114" s="969"/>
      <c r="CH114" s="969"/>
      <c r="CI114" s="969"/>
      <c r="CJ114" s="969"/>
      <c r="CK114" s="999"/>
      <c r="CL114" s="1000"/>
      <c r="CM114" s="970" t="s">
        <v>458</v>
      </c>
      <c r="CN114" s="971"/>
      <c r="CO114" s="971"/>
      <c r="CP114" s="971"/>
      <c r="CQ114" s="971"/>
      <c r="CR114" s="971"/>
      <c r="CS114" s="971"/>
      <c r="CT114" s="971"/>
      <c r="CU114" s="971"/>
      <c r="CV114" s="971"/>
      <c r="CW114" s="971"/>
      <c r="CX114" s="971"/>
      <c r="CY114" s="971"/>
      <c r="CZ114" s="971"/>
      <c r="DA114" s="971"/>
      <c r="DB114" s="971"/>
      <c r="DC114" s="971"/>
      <c r="DD114" s="971"/>
      <c r="DE114" s="971"/>
      <c r="DF114" s="972"/>
      <c r="DG114" s="1012" t="s">
        <v>445</v>
      </c>
      <c r="DH114" s="1013"/>
      <c r="DI114" s="1013"/>
      <c r="DJ114" s="1013"/>
      <c r="DK114" s="1014"/>
      <c r="DL114" s="1015" t="s">
        <v>445</v>
      </c>
      <c r="DM114" s="1013"/>
      <c r="DN114" s="1013"/>
      <c r="DO114" s="1013"/>
      <c r="DP114" s="1014"/>
      <c r="DQ114" s="1015" t="s">
        <v>440</v>
      </c>
      <c r="DR114" s="1013"/>
      <c r="DS114" s="1013"/>
      <c r="DT114" s="1013"/>
      <c r="DU114" s="1014"/>
      <c r="DV114" s="1016" t="s">
        <v>440</v>
      </c>
      <c r="DW114" s="1017"/>
      <c r="DX114" s="1017"/>
      <c r="DY114" s="1017"/>
      <c r="DZ114" s="1018"/>
    </row>
    <row r="115" spans="1:130" s="247" customFormat="1" ht="26.25" customHeight="1">
      <c r="A115" s="1008"/>
      <c r="B115" s="1009"/>
      <c r="C115" s="1004" t="s">
        <v>459</v>
      </c>
      <c r="D115" s="1004"/>
      <c r="E115" s="1004"/>
      <c r="F115" s="1004"/>
      <c r="G115" s="1004"/>
      <c r="H115" s="1004"/>
      <c r="I115" s="1004"/>
      <c r="J115" s="1004"/>
      <c r="K115" s="1004"/>
      <c r="L115" s="1004"/>
      <c r="M115" s="1004"/>
      <c r="N115" s="1004"/>
      <c r="O115" s="1004"/>
      <c r="P115" s="1004"/>
      <c r="Q115" s="1004"/>
      <c r="R115" s="1004"/>
      <c r="S115" s="1004"/>
      <c r="T115" s="1004"/>
      <c r="U115" s="1004"/>
      <c r="V115" s="1004"/>
      <c r="W115" s="1004"/>
      <c r="X115" s="1004"/>
      <c r="Y115" s="1004"/>
      <c r="Z115" s="1005"/>
      <c r="AA115" s="987" t="s">
        <v>445</v>
      </c>
      <c r="AB115" s="988"/>
      <c r="AC115" s="988"/>
      <c r="AD115" s="988"/>
      <c r="AE115" s="989"/>
      <c r="AF115" s="990" t="s">
        <v>445</v>
      </c>
      <c r="AG115" s="988"/>
      <c r="AH115" s="988"/>
      <c r="AI115" s="988"/>
      <c r="AJ115" s="989"/>
      <c r="AK115" s="990" t="s">
        <v>440</v>
      </c>
      <c r="AL115" s="988"/>
      <c r="AM115" s="988"/>
      <c r="AN115" s="988"/>
      <c r="AO115" s="989"/>
      <c r="AP115" s="991" t="s">
        <v>440</v>
      </c>
      <c r="AQ115" s="992"/>
      <c r="AR115" s="992"/>
      <c r="AS115" s="992"/>
      <c r="AT115" s="993"/>
      <c r="AU115" s="954"/>
      <c r="AV115" s="955"/>
      <c r="AW115" s="955"/>
      <c r="AX115" s="955"/>
      <c r="AY115" s="955"/>
      <c r="AZ115" s="1003" t="s">
        <v>460</v>
      </c>
      <c r="BA115" s="1004"/>
      <c r="BB115" s="1004"/>
      <c r="BC115" s="1004"/>
      <c r="BD115" s="1004"/>
      <c r="BE115" s="1004"/>
      <c r="BF115" s="1004"/>
      <c r="BG115" s="1004"/>
      <c r="BH115" s="1004"/>
      <c r="BI115" s="1004"/>
      <c r="BJ115" s="1004"/>
      <c r="BK115" s="1004"/>
      <c r="BL115" s="1004"/>
      <c r="BM115" s="1004"/>
      <c r="BN115" s="1004"/>
      <c r="BO115" s="1004"/>
      <c r="BP115" s="1005"/>
      <c r="BQ115" s="973" t="s">
        <v>129</v>
      </c>
      <c r="BR115" s="974"/>
      <c r="BS115" s="974"/>
      <c r="BT115" s="974"/>
      <c r="BU115" s="974"/>
      <c r="BV115" s="974" t="s">
        <v>129</v>
      </c>
      <c r="BW115" s="974"/>
      <c r="BX115" s="974"/>
      <c r="BY115" s="974"/>
      <c r="BZ115" s="974"/>
      <c r="CA115" s="974" t="s">
        <v>445</v>
      </c>
      <c r="CB115" s="974"/>
      <c r="CC115" s="974"/>
      <c r="CD115" s="974"/>
      <c r="CE115" s="974"/>
      <c r="CF115" s="968" t="s">
        <v>441</v>
      </c>
      <c r="CG115" s="969"/>
      <c r="CH115" s="969"/>
      <c r="CI115" s="969"/>
      <c r="CJ115" s="969"/>
      <c r="CK115" s="999"/>
      <c r="CL115" s="1000"/>
      <c r="CM115" s="1003" t="s">
        <v>461</v>
      </c>
      <c r="CN115" s="1024"/>
      <c r="CO115" s="1024"/>
      <c r="CP115" s="1024"/>
      <c r="CQ115" s="1024"/>
      <c r="CR115" s="1024"/>
      <c r="CS115" s="1024"/>
      <c r="CT115" s="1024"/>
      <c r="CU115" s="1024"/>
      <c r="CV115" s="1024"/>
      <c r="CW115" s="1024"/>
      <c r="CX115" s="1024"/>
      <c r="CY115" s="1024"/>
      <c r="CZ115" s="1024"/>
      <c r="DA115" s="1024"/>
      <c r="DB115" s="1024"/>
      <c r="DC115" s="1024"/>
      <c r="DD115" s="1024"/>
      <c r="DE115" s="1024"/>
      <c r="DF115" s="1005"/>
      <c r="DG115" s="1012" t="s">
        <v>445</v>
      </c>
      <c r="DH115" s="1013"/>
      <c r="DI115" s="1013"/>
      <c r="DJ115" s="1013"/>
      <c r="DK115" s="1014"/>
      <c r="DL115" s="1015" t="s">
        <v>440</v>
      </c>
      <c r="DM115" s="1013"/>
      <c r="DN115" s="1013"/>
      <c r="DO115" s="1013"/>
      <c r="DP115" s="1014"/>
      <c r="DQ115" s="1015" t="s">
        <v>443</v>
      </c>
      <c r="DR115" s="1013"/>
      <c r="DS115" s="1013"/>
      <c r="DT115" s="1013"/>
      <c r="DU115" s="1014"/>
      <c r="DV115" s="1016" t="s">
        <v>446</v>
      </c>
      <c r="DW115" s="1017"/>
      <c r="DX115" s="1017"/>
      <c r="DY115" s="1017"/>
      <c r="DZ115" s="1018"/>
    </row>
    <row r="116" spans="1:130" s="247" customFormat="1" ht="26.25" customHeight="1">
      <c r="A116" s="1010"/>
      <c r="B116" s="1011"/>
      <c r="C116" s="1019" t="s">
        <v>462</v>
      </c>
      <c r="D116" s="1019"/>
      <c r="E116" s="1019"/>
      <c r="F116" s="1019"/>
      <c r="G116" s="1019"/>
      <c r="H116" s="1019"/>
      <c r="I116" s="1019"/>
      <c r="J116" s="1019"/>
      <c r="K116" s="1019"/>
      <c r="L116" s="1019"/>
      <c r="M116" s="1019"/>
      <c r="N116" s="1019"/>
      <c r="O116" s="1019"/>
      <c r="P116" s="1019"/>
      <c r="Q116" s="1019"/>
      <c r="R116" s="1019"/>
      <c r="S116" s="1019"/>
      <c r="T116" s="1019"/>
      <c r="U116" s="1019"/>
      <c r="V116" s="1019"/>
      <c r="W116" s="1019"/>
      <c r="X116" s="1019"/>
      <c r="Y116" s="1019"/>
      <c r="Z116" s="1020"/>
      <c r="AA116" s="1012" t="s">
        <v>440</v>
      </c>
      <c r="AB116" s="1013"/>
      <c r="AC116" s="1013"/>
      <c r="AD116" s="1013"/>
      <c r="AE116" s="1014"/>
      <c r="AF116" s="1015" t="s">
        <v>129</v>
      </c>
      <c r="AG116" s="1013"/>
      <c r="AH116" s="1013"/>
      <c r="AI116" s="1013"/>
      <c r="AJ116" s="1014"/>
      <c r="AK116" s="1015" t="s">
        <v>443</v>
      </c>
      <c r="AL116" s="1013"/>
      <c r="AM116" s="1013"/>
      <c r="AN116" s="1013"/>
      <c r="AO116" s="1014"/>
      <c r="AP116" s="1016" t="s">
        <v>440</v>
      </c>
      <c r="AQ116" s="1017"/>
      <c r="AR116" s="1017"/>
      <c r="AS116" s="1017"/>
      <c r="AT116" s="1018"/>
      <c r="AU116" s="954"/>
      <c r="AV116" s="955"/>
      <c r="AW116" s="955"/>
      <c r="AX116" s="955"/>
      <c r="AY116" s="955"/>
      <c r="AZ116" s="1021" t="s">
        <v>463</v>
      </c>
      <c r="BA116" s="1022"/>
      <c r="BB116" s="1022"/>
      <c r="BC116" s="1022"/>
      <c r="BD116" s="1022"/>
      <c r="BE116" s="1022"/>
      <c r="BF116" s="1022"/>
      <c r="BG116" s="1022"/>
      <c r="BH116" s="1022"/>
      <c r="BI116" s="1022"/>
      <c r="BJ116" s="1022"/>
      <c r="BK116" s="1022"/>
      <c r="BL116" s="1022"/>
      <c r="BM116" s="1022"/>
      <c r="BN116" s="1022"/>
      <c r="BO116" s="1022"/>
      <c r="BP116" s="1023"/>
      <c r="BQ116" s="973" t="s">
        <v>452</v>
      </c>
      <c r="BR116" s="974"/>
      <c r="BS116" s="974"/>
      <c r="BT116" s="974"/>
      <c r="BU116" s="974"/>
      <c r="BV116" s="974" t="s">
        <v>129</v>
      </c>
      <c r="BW116" s="974"/>
      <c r="BX116" s="974"/>
      <c r="BY116" s="974"/>
      <c r="BZ116" s="974"/>
      <c r="CA116" s="974" t="s">
        <v>440</v>
      </c>
      <c r="CB116" s="974"/>
      <c r="CC116" s="974"/>
      <c r="CD116" s="974"/>
      <c r="CE116" s="974"/>
      <c r="CF116" s="968" t="s">
        <v>129</v>
      </c>
      <c r="CG116" s="969"/>
      <c r="CH116" s="969"/>
      <c r="CI116" s="969"/>
      <c r="CJ116" s="969"/>
      <c r="CK116" s="999"/>
      <c r="CL116" s="1000"/>
      <c r="CM116" s="970" t="s">
        <v>464</v>
      </c>
      <c r="CN116" s="971"/>
      <c r="CO116" s="971"/>
      <c r="CP116" s="971"/>
      <c r="CQ116" s="971"/>
      <c r="CR116" s="971"/>
      <c r="CS116" s="971"/>
      <c r="CT116" s="971"/>
      <c r="CU116" s="971"/>
      <c r="CV116" s="971"/>
      <c r="CW116" s="971"/>
      <c r="CX116" s="971"/>
      <c r="CY116" s="971"/>
      <c r="CZ116" s="971"/>
      <c r="DA116" s="971"/>
      <c r="DB116" s="971"/>
      <c r="DC116" s="971"/>
      <c r="DD116" s="971"/>
      <c r="DE116" s="971"/>
      <c r="DF116" s="972"/>
      <c r="DG116" s="1012" t="s">
        <v>129</v>
      </c>
      <c r="DH116" s="1013"/>
      <c r="DI116" s="1013"/>
      <c r="DJ116" s="1013"/>
      <c r="DK116" s="1014"/>
      <c r="DL116" s="1015" t="s">
        <v>445</v>
      </c>
      <c r="DM116" s="1013"/>
      <c r="DN116" s="1013"/>
      <c r="DO116" s="1013"/>
      <c r="DP116" s="1014"/>
      <c r="DQ116" s="1015" t="s">
        <v>440</v>
      </c>
      <c r="DR116" s="1013"/>
      <c r="DS116" s="1013"/>
      <c r="DT116" s="1013"/>
      <c r="DU116" s="1014"/>
      <c r="DV116" s="1016" t="s">
        <v>446</v>
      </c>
      <c r="DW116" s="1017"/>
      <c r="DX116" s="1017"/>
      <c r="DY116" s="1017"/>
      <c r="DZ116" s="1018"/>
    </row>
    <row r="117" spans="1:130" s="247" customFormat="1" ht="26.25" customHeight="1">
      <c r="A117" s="958" t="s">
        <v>188</v>
      </c>
      <c r="B117" s="939"/>
      <c r="C117" s="939"/>
      <c r="D117" s="939"/>
      <c r="E117" s="939"/>
      <c r="F117" s="939"/>
      <c r="G117" s="939"/>
      <c r="H117" s="939"/>
      <c r="I117" s="939"/>
      <c r="J117" s="939"/>
      <c r="K117" s="939"/>
      <c r="L117" s="939"/>
      <c r="M117" s="939"/>
      <c r="N117" s="939"/>
      <c r="O117" s="939"/>
      <c r="P117" s="939"/>
      <c r="Q117" s="939"/>
      <c r="R117" s="939"/>
      <c r="S117" s="939"/>
      <c r="T117" s="939"/>
      <c r="U117" s="939"/>
      <c r="V117" s="939"/>
      <c r="W117" s="939"/>
      <c r="X117" s="939"/>
      <c r="Y117" s="1029" t="s">
        <v>465</v>
      </c>
      <c r="Z117" s="940"/>
      <c r="AA117" s="1030">
        <v>663189</v>
      </c>
      <c r="AB117" s="1031"/>
      <c r="AC117" s="1031"/>
      <c r="AD117" s="1031"/>
      <c r="AE117" s="1032"/>
      <c r="AF117" s="1033">
        <v>690089</v>
      </c>
      <c r="AG117" s="1031"/>
      <c r="AH117" s="1031"/>
      <c r="AI117" s="1031"/>
      <c r="AJ117" s="1032"/>
      <c r="AK117" s="1033">
        <v>672604</v>
      </c>
      <c r="AL117" s="1031"/>
      <c r="AM117" s="1031"/>
      <c r="AN117" s="1031"/>
      <c r="AO117" s="1032"/>
      <c r="AP117" s="1034"/>
      <c r="AQ117" s="1035"/>
      <c r="AR117" s="1035"/>
      <c r="AS117" s="1035"/>
      <c r="AT117" s="1036"/>
      <c r="AU117" s="954"/>
      <c r="AV117" s="955"/>
      <c r="AW117" s="955"/>
      <c r="AX117" s="955"/>
      <c r="AY117" s="955"/>
      <c r="AZ117" s="1021" t="s">
        <v>466</v>
      </c>
      <c r="BA117" s="1022"/>
      <c r="BB117" s="1022"/>
      <c r="BC117" s="1022"/>
      <c r="BD117" s="1022"/>
      <c r="BE117" s="1022"/>
      <c r="BF117" s="1022"/>
      <c r="BG117" s="1022"/>
      <c r="BH117" s="1022"/>
      <c r="BI117" s="1022"/>
      <c r="BJ117" s="1022"/>
      <c r="BK117" s="1022"/>
      <c r="BL117" s="1022"/>
      <c r="BM117" s="1022"/>
      <c r="BN117" s="1022"/>
      <c r="BO117" s="1022"/>
      <c r="BP117" s="1023"/>
      <c r="BQ117" s="973" t="s">
        <v>445</v>
      </c>
      <c r="BR117" s="974"/>
      <c r="BS117" s="974"/>
      <c r="BT117" s="974"/>
      <c r="BU117" s="974"/>
      <c r="BV117" s="974" t="s">
        <v>441</v>
      </c>
      <c r="BW117" s="974"/>
      <c r="BX117" s="974"/>
      <c r="BY117" s="974"/>
      <c r="BZ117" s="974"/>
      <c r="CA117" s="974" t="s">
        <v>129</v>
      </c>
      <c r="CB117" s="974"/>
      <c r="CC117" s="974"/>
      <c r="CD117" s="974"/>
      <c r="CE117" s="974"/>
      <c r="CF117" s="968" t="s">
        <v>440</v>
      </c>
      <c r="CG117" s="969"/>
      <c r="CH117" s="969"/>
      <c r="CI117" s="969"/>
      <c r="CJ117" s="969"/>
      <c r="CK117" s="999"/>
      <c r="CL117" s="1000"/>
      <c r="CM117" s="970" t="s">
        <v>467</v>
      </c>
      <c r="CN117" s="971"/>
      <c r="CO117" s="971"/>
      <c r="CP117" s="971"/>
      <c r="CQ117" s="971"/>
      <c r="CR117" s="971"/>
      <c r="CS117" s="971"/>
      <c r="CT117" s="971"/>
      <c r="CU117" s="971"/>
      <c r="CV117" s="971"/>
      <c r="CW117" s="971"/>
      <c r="CX117" s="971"/>
      <c r="CY117" s="971"/>
      <c r="CZ117" s="971"/>
      <c r="DA117" s="971"/>
      <c r="DB117" s="971"/>
      <c r="DC117" s="971"/>
      <c r="DD117" s="971"/>
      <c r="DE117" s="971"/>
      <c r="DF117" s="972"/>
      <c r="DG117" s="1012" t="s">
        <v>129</v>
      </c>
      <c r="DH117" s="1013"/>
      <c r="DI117" s="1013"/>
      <c r="DJ117" s="1013"/>
      <c r="DK117" s="1014"/>
      <c r="DL117" s="1015" t="s">
        <v>445</v>
      </c>
      <c r="DM117" s="1013"/>
      <c r="DN117" s="1013"/>
      <c r="DO117" s="1013"/>
      <c r="DP117" s="1014"/>
      <c r="DQ117" s="1015" t="s">
        <v>129</v>
      </c>
      <c r="DR117" s="1013"/>
      <c r="DS117" s="1013"/>
      <c r="DT117" s="1013"/>
      <c r="DU117" s="1014"/>
      <c r="DV117" s="1016" t="s">
        <v>440</v>
      </c>
      <c r="DW117" s="1017"/>
      <c r="DX117" s="1017"/>
      <c r="DY117" s="1017"/>
      <c r="DZ117" s="1018"/>
    </row>
    <row r="118" spans="1:130" s="247" customFormat="1" ht="26.25" customHeight="1">
      <c r="A118" s="958" t="s">
        <v>435</v>
      </c>
      <c r="B118" s="939"/>
      <c r="C118" s="939"/>
      <c r="D118" s="939"/>
      <c r="E118" s="939"/>
      <c r="F118" s="939"/>
      <c r="G118" s="939"/>
      <c r="H118" s="939"/>
      <c r="I118" s="939"/>
      <c r="J118" s="939"/>
      <c r="K118" s="939"/>
      <c r="L118" s="939"/>
      <c r="M118" s="939"/>
      <c r="N118" s="939"/>
      <c r="O118" s="939"/>
      <c r="P118" s="939"/>
      <c r="Q118" s="939"/>
      <c r="R118" s="939"/>
      <c r="S118" s="939"/>
      <c r="T118" s="939"/>
      <c r="U118" s="939"/>
      <c r="V118" s="939"/>
      <c r="W118" s="939"/>
      <c r="X118" s="939"/>
      <c r="Y118" s="939"/>
      <c r="Z118" s="940"/>
      <c r="AA118" s="938" t="s">
        <v>433</v>
      </c>
      <c r="AB118" s="939"/>
      <c r="AC118" s="939"/>
      <c r="AD118" s="939"/>
      <c r="AE118" s="940"/>
      <c r="AF118" s="938" t="s">
        <v>309</v>
      </c>
      <c r="AG118" s="939"/>
      <c r="AH118" s="939"/>
      <c r="AI118" s="939"/>
      <c r="AJ118" s="940"/>
      <c r="AK118" s="938" t="s">
        <v>308</v>
      </c>
      <c r="AL118" s="939"/>
      <c r="AM118" s="939"/>
      <c r="AN118" s="939"/>
      <c r="AO118" s="940"/>
      <c r="AP118" s="1025" t="s">
        <v>434</v>
      </c>
      <c r="AQ118" s="1026"/>
      <c r="AR118" s="1026"/>
      <c r="AS118" s="1026"/>
      <c r="AT118" s="1027"/>
      <c r="AU118" s="954"/>
      <c r="AV118" s="955"/>
      <c r="AW118" s="955"/>
      <c r="AX118" s="955"/>
      <c r="AY118" s="955"/>
      <c r="AZ118" s="1028" t="s">
        <v>468</v>
      </c>
      <c r="BA118" s="1019"/>
      <c r="BB118" s="1019"/>
      <c r="BC118" s="1019"/>
      <c r="BD118" s="1019"/>
      <c r="BE118" s="1019"/>
      <c r="BF118" s="1019"/>
      <c r="BG118" s="1019"/>
      <c r="BH118" s="1019"/>
      <c r="BI118" s="1019"/>
      <c r="BJ118" s="1019"/>
      <c r="BK118" s="1019"/>
      <c r="BL118" s="1019"/>
      <c r="BM118" s="1019"/>
      <c r="BN118" s="1019"/>
      <c r="BO118" s="1019"/>
      <c r="BP118" s="1020"/>
      <c r="BQ118" s="1051" t="s">
        <v>129</v>
      </c>
      <c r="BR118" s="1052"/>
      <c r="BS118" s="1052"/>
      <c r="BT118" s="1052"/>
      <c r="BU118" s="1052"/>
      <c r="BV118" s="1052" t="s">
        <v>441</v>
      </c>
      <c r="BW118" s="1052"/>
      <c r="BX118" s="1052"/>
      <c r="BY118" s="1052"/>
      <c r="BZ118" s="1052"/>
      <c r="CA118" s="1052" t="s">
        <v>440</v>
      </c>
      <c r="CB118" s="1052"/>
      <c r="CC118" s="1052"/>
      <c r="CD118" s="1052"/>
      <c r="CE118" s="1052"/>
      <c r="CF118" s="968" t="s">
        <v>445</v>
      </c>
      <c r="CG118" s="969"/>
      <c r="CH118" s="969"/>
      <c r="CI118" s="969"/>
      <c r="CJ118" s="969"/>
      <c r="CK118" s="999"/>
      <c r="CL118" s="1000"/>
      <c r="CM118" s="970" t="s">
        <v>469</v>
      </c>
      <c r="CN118" s="971"/>
      <c r="CO118" s="971"/>
      <c r="CP118" s="971"/>
      <c r="CQ118" s="971"/>
      <c r="CR118" s="971"/>
      <c r="CS118" s="971"/>
      <c r="CT118" s="971"/>
      <c r="CU118" s="971"/>
      <c r="CV118" s="971"/>
      <c r="CW118" s="971"/>
      <c r="CX118" s="971"/>
      <c r="CY118" s="971"/>
      <c r="CZ118" s="971"/>
      <c r="DA118" s="971"/>
      <c r="DB118" s="971"/>
      <c r="DC118" s="971"/>
      <c r="DD118" s="971"/>
      <c r="DE118" s="971"/>
      <c r="DF118" s="972"/>
      <c r="DG118" s="1012" t="s">
        <v>445</v>
      </c>
      <c r="DH118" s="1013"/>
      <c r="DI118" s="1013"/>
      <c r="DJ118" s="1013"/>
      <c r="DK118" s="1014"/>
      <c r="DL118" s="1015" t="s">
        <v>129</v>
      </c>
      <c r="DM118" s="1013"/>
      <c r="DN118" s="1013"/>
      <c r="DO118" s="1013"/>
      <c r="DP118" s="1014"/>
      <c r="DQ118" s="1015" t="s">
        <v>129</v>
      </c>
      <c r="DR118" s="1013"/>
      <c r="DS118" s="1013"/>
      <c r="DT118" s="1013"/>
      <c r="DU118" s="1014"/>
      <c r="DV118" s="1016" t="s">
        <v>445</v>
      </c>
      <c r="DW118" s="1017"/>
      <c r="DX118" s="1017"/>
      <c r="DY118" s="1017"/>
      <c r="DZ118" s="1018"/>
    </row>
    <row r="119" spans="1:130" s="247" customFormat="1" ht="26.25" customHeight="1">
      <c r="A119" s="1112" t="s">
        <v>438</v>
      </c>
      <c r="B119" s="998"/>
      <c r="C119" s="977" t="s">
        <v>439</v>
      </c>
      <c r="D119" s="978"/>
      <c r="E119" s="978"/>
      <c r="F119" s="978"/>
      <c r="G119" s="978"/>
      <c r="H119" s="978"/>
      <c r="I119" s="978"/>
      <c r="J119" s="978"/>
      <c r="K119" s="978"/>
      <c r="L119" s="978"/>
      <c r="M119" s="978"/>
      <c r="N119" s="978"/>
      <c r="O119" s="978"/>
      <c r="P119" s="978"/>
      <c r="Q119" s="978"/>
      <c r="R119" s="978"/>
      <c r="S119" s="978"/>
      <c r="T119" s="978"/>
      <c r="U119" s="978"/>
      <c r="V119" s="978"/>
      <c r="W119" s="978"/>
      <c r="X119" s="978"/>
      <c r="Y119" s="978"/>
      <c r="Z119" s="979"/>
      <c r="AA119" s="945" t="s">
        <v>445</v>
      </c>
      <c r="AB119" s="946"/>
      <c r="AC119" s="946"/>
      <c r="AD119" s="946"/>
      <c r="AE119" s="947"/>
      <c r="AF119" s="948" t="s">
        <v>445</v>
      </c>
      <c r="AG119" s="946"/>
      <c r="AH119" s="946"/>
      <c r="AI119" s="946"/>
      <c r="AJ119" s="947"/>
      <c r="AK119" s="948" t="s">
        <v>440</v>
      </c>
      <c r="AL119" s="946"/>
      <c r="AM119" s="946"/>
      <c r="AN119" s="946"/>
      <c r="AO119" s="947"/>
      <c r="AP119" s="949" t="s">
        <v>129</v>
      </c>
      <c r="AQ119" s="950"/>
      <c r="AR119" s="950"/>
      <c r="AS119" s="950"/>
      <c r="AT119" s="951"/>
      <c r="AU119" s="956"/>
      <c r="AV119" s="957"/>
      <c r="AW119" s="957"/>
      <c r="AX119" s="957"/>
      <c r="AY119" s="957"/>
      <c r="AZ119" s="278" t="s">
        <v>188</v>
      </c>
      <c r="BA119" s="278"/>
      <c r="BB119" s="278"/>
      <c r="BC119" s="278"/>
      <c r="BD119" s="278"/>
      <c r="BE119" s="278"/>
      <c r="BF119" s="278"/>
      <c r="BG119" s="278"/>
      <c r="BH119" s="278"/>
      <c r="BI119" s="278"/>
      <c r="BJ119" s="278"/>
      <c r="BK119" s="278"/>
      <c r="BL119" s="278"/>
      <c r="BM119" s="278"/>
      <c r="BN119" s="278"/>
      <c r="BO119" s="1029" t="s">
        <v>470</v>
      </c>
      <c r="BP119" s="1060"/>
      <c r="BQ119" s="1051">
        <v>7187200</v>
      </c>
      <c r="BR119" s="1052"/>
      <c r="BS119" s="1052"/>
      <c r="BT119" s="1052"/>
      <c r="BU119" s="1052"/>
      <c r="BV119" s="1052">
        <v>6998950</v>
      </c>
      <c r="BW119" s="1052"/>
      <c r="BX119" s="1052"/>
      <c r="BY119" s="1052"/>
      <c r="BZ119" s="1052"/>
      <c r="CA119" s="1052">
        <v>6774560</v>
      </c>
      <c r="CB119" s="1052"/>
      <c r="CC119" s="1052"/>
      <c r="CD119" s="1052"/>
      <c r="CE119" s="1052"/>
      <c r="CF119" s="1053"/>
      <c r="CG119" s="1054"/>
      <c r="CH119" s="1054"/>
      <c r="CI119" s="1054"/>
      <c r="CJ119" s="1055"/>
      <c r="CK119" s="1001"/>
      <c r="CL119" s="1002"/>
      <c r="CM119" s="1056" t="s">
        <v>471</v>
      </c>
      <c r="CN119" s="1057"/>
      <c r="CO119" s="1057"/>
      <c r="CP119" s="1057"/>
      <c r="CQ119" s="1057"/>
      <c r="CR119" s="1057"/>
      <c r="CS119" s="1057"/>
      <c r="CT119" s="1057"/>
      <c r="CU119" s="1057"/>
      <c r="CV119" s="1057"/>
      <c r="CW119" s="1057"/>
      <c r="CX119" s="1057"/>
      <c r="CY119" s="1057"/>
      <c r="CZ119" s="1057"/>
      <c r="DA119" s="1057"/>
      <c r="DB119" s="1057"/>
      <c r="DC119" s="1057"/>
      <c r="DD119" s="1057"/>
      <c r="DE119" s="1057"/>
      <c r="DF119" s="1058"/>
      <c r="DG119" s="1059" t="s">
        <v>129</v>
      </c>
      <c r="DH119" s="1038"/>
      <c r="DI119" s="1038"/>
      <c r="DJ119" s="1038"/>
      <c r="DK119" s="1039"/>
      <c r="DL119" s="1037" t="s">
        <v>445</v>
      </c>
      <c r="DM119" s="1038"/>
      <c r="DN119" s="1038"/>
      <c r="DO119" s="1038"/>
      <c r="DP119" s="1039"/>
      <c r="DQ119" s="1037" t="s">
        <v>129</v>
      </c>
      <c r="DR119" s="1038"/>
      <c r="DS119" s="1038"/>
      <c r="DT119" s="1038"/>
      <c r="DU119" s="1039"/>
      <c r="DV119" s="1040" t="s">
        <v>446</v>
      </c>
      <c r="DW119" s="1041"/>
      <c r="DX119" s="1041"/>
      <c r="DY119" s="1041"/>
      <c r="DZ119" s="1042"/>
    </row>
    <row r="120" spans="1:130" s="247" customFormat="1" ht="26.25" customHeight="1">
      <c r="A120" s="1113"/>
      <c r="B120" s="1000"/>
      <c r="C120" s="970" t="s">
        <v>447</v>
      </c>
      <c r="D120" s="971"/>
      <c r="E120" s="971"/>
      <c r="F120" s="971"/>
      <c r="G120" s="971"/>
      <c r="H120" s="971"/>
      <c r="I120" s="971"/>
      <c r="J120" s="971"/>
      <c r="K120" s="971"/>
      <c r="L120" s="971"/>
      <c r="M120" s="971"/>
      <c r="N120" s="971"/>
      <c r="O120" s="971"/>
      <c r="P120" s="971"/>
      <c r="Q120" s="971"/>
      <c r="R120" s="971"/>
      <c r="S120" s="971"/>
      <c r="T120" s="971"/>
      <c r="U120" s="971"/>
      <c r="V120" s="971"/>
      <c r="W120" s="971"/>
      <c r="X120" s="971"/>
      <c r="Y120" s="971"/>
      <c r="Z120" s="972"/>
      <c r="AA120" s="1012" t="s">
        <v>440</v>
      </c>
      <c r="AB120" s="1013"/>
      <c r="AC120" s="1013"/>
      <c r="AD120" s="1013"/>
      <c r="AE120" s="1014"/>
      <c r="AF120" s="1015" t="s">
        <v>129</v>
      </c>
      <c r="AG120" s="1013"/>
      <c r="AH120" s="1013"/>
      <c r="AI120" s="1013"/>
      <c r="AJ120" s="1014"/>
      <c r="AK120" s="1015" t="s">
        <v>129</v>
      </c>
      <c r="AL120" s="1013"/>
      <c r="AM120" s="1013"/>
      <c r="AN120" s="1013"/>
      <c r="AO120" s="1014"/>
      <c r="AP120" s="1016" t="s">
        <v>441</v>
      </c>
      <c r="AQ120" s="1017"/>
      <c r="AR120" s="1017"/>
      <c r="AS120" s="1017"/>
      <c r="AT120" s="1018"/>
      <c r="AU120" s="1043" t="s">
        <v>472</v>
      </c>
      <c r="AV120" s="1044"/>
      <c r="AW120" s="1044"/>
      <c r="AX120" s="1044"/>
      <c r="AY120" s="1045"/>
      <c r="AZ120" s="994" t="s">
        <v>473</v>
      </c>
      <c r="BA120" s="943"/>
      <c r="BB120" s="943"/>
      <c r="BC120" s="943"/>
      <c r="BD120" s="943"/>
      <c r="BE120" s="943"/>
      <c r="BF120" s="943"/>
      <c r="BG120" s="943"/>
      <c r="BH120" s="943"/>
      <c r="BI120" s="943"/>
      <c r="BJ120" s="943"/>
      <c r="BK120" s="943"/>
      <c r="BL120" s="943"/>
      <c r="BM120" s="943"/>
      <c r="BN120" s="943"/>
      <c r="BO120" s="943"/>
      <c r="BP120" s="944"/>
      <c r="BQ120" s="980">
        <v>1479739</v>
      </c>
      <c r="BR120" s="981"/>
      <c r="BS120" s="981"/>
      <c r="BT120" s="981"/>
      <c r="BU120" s="981"/>
      <c r="BV120" s="981">
        <v>1584743</v>
      </c>
      <c r="BW120" s="981"/>
      <c r="BX120" s="981"/>
      <c r="BY120" s="981"/>
      <c r="BZ120" s="981"/>
      <c r="CA120" s="981">
        <v>1405398</v>
      </c>
      <c r="CB120" s="981"/>
      <c r="CC120" s="981"/>
      <c r="CD120" s="981"/>
      <c r="CE120" s="981"/>
      <c r="CF120" s="995">
        <v>59.2</v>
      </c>
      <c r="CG120" s="996"/>
      <c r="CH120" s="996"/>
      <c r="CI120" s="996"/>
      <c r="CJ120" s="996"/>
      <c r="CK120" s="1061" t="s">
        <v>474</v>
      </c>
      <c r="CL120" s="1062"/>
      <c r="CM120" s="1062"/>
      <c r="CN120" s="1062"/>
      <c r="CO120" s="1063"/>
      <c r="CP120" s="1069" t="s">
        <v>411</v>
      </c>
      <c r="CQ120" s="1070"/>
      <c r="CR120" s="1070"/>
      <c r="CS120" s="1070"/>
      <c r="CT120" s="1070"/>
      <c r="CU120" s="1070"/>
      <c r="CV120" s="1070"/>
      <c r="CW120" s="1070"/>
      <c r="CX120" s="1070"/>
      <c r="CY120" s="1070"/>
      <c r="CZ120" s="1070"/>
      <c r="DA120" s="1070"/>
      <c r="DB120" s="1070"/>
      <c r="DC120" s="1070"/>
      <c r="DD120" s="1070"/>
      <c r="DE120" s="1070"/>
      <c r="DF120" s="1071"/>
      <c r="DG120" s="980">
        <v>2167596</v>
      </c>
      <c r="DH120" s="981"/>
      <c r="DI120" s="981"/>
      <c r="DJ120" s="981"/>
      <c r="DK120" s="981"/>
      <c r="DL120" s="981">
        <v>2134494</v>
      </c>
      <c r="DM120" s="981"/>
      <c r="DN120" s="981"/>
      <c r="DO120" s="981"/>
      <c r="DP120" s="981"/>
      <c r="DQ120" s="981">
        <v>2048535</v>
      </c>
      <c r="DR120" s="981"/>
      <c r="DS120" s="981"/>
      <c r="DT120" s="981"/>
      <c r="DU120" s="981"/>
      <c r="DV120" s="982">
        <v>86.2</v>
      </c>
      <c r="DW120" s="982"/>
      <c r="DX120" s="982"/>
      <c r="DY120" s="982"/>
      <c r="DZ120" s="983"/>
    </row>
    <row r="121" spans="1:130" s="247" customFormat="1" ht="26.25" customHeight="1">
      <c r="A121" s="1113"/>
      <c r="B121" s="1000"/>
      <c r="C121" s="1021" t="s">
        <v>475</v>
      </c>
      <c r="D121" s="1022"/>
      <c r="E121" s="1022"/>
      <c r="F121" s="1022"/>
      <c r="G121" s="1022"/>
      <c r="H121" s="1022"/>
      <c r="I121" s="1022"/>
      <c r="J121" s="1022"/>
      <c r="K121" s="1022"/>
      <c r="L121" s="1022"/>
      <c r="M121" s="1022"/>
      <c r="N121" s="1022"/>
      <c r="O121" s="1022"/>
      <c r="P121" s="1022"/>
      <c r="Q121" s="1022"/>
      <c r="R121" s="1022"/>
      <c r="S121" s="1022"/>
      <c r="T121" s="1022"/>
      <c r="U121" s="1022"/>
      <c r="V121" s="1022"/>
      <c r="W121" s="1022"/>
      <c r="X121" s="1022"/>
      <c r="Y121" s="1022"/>
      <c r="Z121" s="1023"/>
      <c r="AA121" s="1012" t="s">
        <v>441</v>
      </c>
      <c r="AB121" s="1013"/>
      <c r="AC121" s="1013"/>
      <c r="AD121" s="1013"/>
      <c r="AE121" s="1014"/>
      <c r="AF121" s="1015" t="s">
        <v>446</v>
      </c>
      <c r="AG121" s="1013"/>
      <c r="AH121" s="1013"/>
      <c r="AI121" s="1013"/>
      <c r="AJ121" s="1014"/>
      <c r="AK121" s="1015" t="s">
        <v>129</v>
      </c>
      <c r="AL121" s="1013"/>
      <c r="AM121" s="1013"/>
      <c r="AN121" s="1013"/>
      <c r="AO121" s="1014"/>
      <c r="AP121" s="1016" t="s">
        <v>446</v>
      </c>
      <c r="AQ121" s="1017"/>
      <c r="AR121" s="1017"/>
      <c r="AS121" s="1017"/>
      <c r="AT121" s="1018"/>
      <c r="AU121" s="1046"/>
      <c r="AV121" s="1047"/>
      <c r="AW121" s="1047"/>
      <c r="AX121" s="1047"/>
      <c r="AY121" s="1048"/>
      <c r="AZ121" s="1003" t="s">
        <v>476</v>
      </c>
      <c r="BA121" s="1004"/>
      <c r="BB121" s="1004"/>
      <c r="BC121" s="1004"/>
      <c r="BD121" s="1004"/>
      <c r="BE121" s="1004"/>
      <c r="BF121" s="1004"/>
      <c r="BG121" s="1004"/>
      <c r="BH121" s="1004"/>
      <c r="BI121" s="1004"/>
      <c r="BJ121" s="1004"/>
      <c r="BK121" s="1004"/>
      <c r="BL121" s="1004"/>
      <c r="BM121" s="1004"/>
      <c r="BN121" s="1004"/>
      <c r="BO121" s="1004"/>
      <c r="BP121" s="1005"/>
      <c r="BQ121" s="973" t="s">
        <v>445</v>
      </c>
      <c r="BR121" s="974"/>
      <c r="BS121" s="974"/>
      <c r="BT121" s="974"/>
      <c r="BU121" s="974"/>
      <c r="BV121" s="974" t="s">
        <v>446</v>
      </c>
      <c r="BW121" s="974"/>
      <c r="BX121" s="974"/>
      <c r="BY121" s="974"/>
      <c r="BZ121" s="974"/>
      <c r="CA121" s="974" t="s">
        <v>446</v>
      </c>
      <c r="CB121" s="974"/>
      <c r="CC121" s="974"/>
      <c r="CD121" s="974"/>
      <c r="CE121" s="974"/>
      <c r="CF121" s="968" t="s">
        <v>129</v>
      </c>
      <c r="CG121" s="969"/>
      <c r="CH121" s="969"/>
      <c r="CI121" s="969"/>
      <c r="CJ121" s="969"/>
      <c r="CK121" s="1064"/>
      <c r="CL121" s="1065"/>
      <c r="CM121" s="1065"/>
      <c r="CN121" s="1065"/>
      <c r="CO121" s="1066"/>
      <c r="CP121" s="1074" t="s">
        <v>477</v>
      </c>
      <c r="CQ121" s="1075"/>
      <c r="CR121" s="1075"/>
      <c r="CS121" s="1075"/>
      <c r="CT121" s="1075"/>
      <c r="CU121" s="1075"/>
      <c r="CV121" s="1075"/>
      <c r="CW121" s="1075"/>
      <c r="CX121" s="1075"/>
      <c r="CY121" s="1075"/>
      <c r="CZ121" s="1075"/>
      <c r="DA121" s="1075"/>
      <c r="DB121" s="1075"/>
      <c r="DC121" s="1075"/>
      <c r="DD121" s="1075"/>
      <c r="DE121" s="1075"/>
      <c r="DF121" s="1076"/>
      <c r="DG121" s="973">
        <v>420463</v>
      </c>
      <c r="DH121" s="974"/>
      <c r="DI121" s="974"/>
      <c r="DJ121" s="974"/>
      <c r="DK121" s="974"/>
      <c r="DL121" s="974">
        <v>360265</v>
      </c>
      <c r="DM121" s="974"/>
      <c r="DN121" s="974"/>
      <c r="DO121" s="974"/>
      <c r="DP121" s="974"/>
      <c r="DQ121" s="974">
        <v>315530</v>
      </c>
      <c r="DR121" s="974"/>
      <c r="DS121" s="974"/>
      <c r="DT121" s="974"/>
      <c r="DU121" s="974"/>
      <c r="DV121" s="975">
        <v>13.3</v>
      </c>
      <c r="DW121" s="975"/>
      <c r="DX121" s="975"/>
      <c r="DY121" s="975"/>
      <c r="DZ121" s="976"/>
    </row>
    <row r="122" spans="1:130" s="247" customFormat="1" ht="26.25" customHeight="1">
      <c r="A122" s="1113"/>
      <c r="B122" s="1000"/>
      <c r="C122" s="970" t="s">
        <v>458</v>
      </c>
      <c r="D122" s="971"/>
      <c r="E122" s="971"/>
      <c r="F122" s="971"/>
      <c r="G122" s="971"/>
      <c r="H122" s="971"/>
      <c r="I122" s="971"/>
      <c r="J122" s="971"/>
      <c r="K122" s="971"/>
      <c r="L122" s="971"/>
      <c r="M122" s="971"/>
      <c r="N122" s="971"/>
      <c r="O122" s="971"/>
      <c r="P122" s="971"/>
      <c r="Q122" s="971"/>
      <c r="R122" s="971"/>
      <c r="S122" s="971"/>
      <c r="T122" s="971"/>
      <c r="U122" s="971"/>
      <c r="V122" s="971"/>
      <c r="W122" s="971"/>
      <c r="X122" s="971"/>
      <c r="Y122" s="971"/>
      <c r="Z122" s="972"/>
      <c r="AA122" s="1012" t="s">
        <v>441</v>
      </c>
      <c r="AB122" s="1013"/>
      <c r="AC122" s="1013"/>
      <c r="AD122" s="1013"/>
      <c r="AE122" s="1014"/>
      <c r="AF122" s="1015" t="s">
        <v>446</v>
      </c>
      <c r="AG122" s="1013"/>
      <c r="AH122" s="1013"/>
      <c r="AI122" s="1013"/>
      <c r="AJ122" s="1014"/>
      <c r="AK122" s="1015" t="s">
        <v>129</v>
      </c>
      <c r="AL122" s="1013"/>
      <c r="AM122" s="1013"/>
      <c r="AN122" s="1013"/>
      <c r="AO122" s="1014"/>
      <c r="AP122" s="1016" t="s">
        <v>129</v>
      </c>
      <c r="AQ122" s="1017"/>
      <c r="AR122" s="1017"/>
      <c r="AS122" s="1017"/>
      <c r="AT122" s="1018"/>
      <c r="AU122" s="1046"/>
      <c r="AV122" s="1047"/>
      <c r="AW122" s="1047"/>
      <c r="AX122" s="1047"/>
      <c r="AY122" s="1048"/>
      <c r="AZ122" s="1028" t="s">
        <v>478</v>
      </c>
      <c r="BA122" s="1019"/>
      <c r="BB122" s="1019"/>
      <c r="BC122" s="1019"/>
      <c r="BD122" s="1019"/>
      <c r="BE122" s="1019"/>
      <c r="BF122" s="1019"/>
      <c r="BG122" s="1019"/>
      <c r="BH122" s="1019"/>
      <c r="BI122" s="1019"/>
      <c r="BJ122" s="1019"/>
      <c r="BK122" s="1019"/>
      <c r="BL122" s="1019"/>
      <c r="BM122" s="1019"/>
      <c r="BN122" s="1019"/>
      <c r="BO122" s="1019"/>
      <c r="BP122" s="1020"/>
      <c r="BQ122" s="1051">
        <v>4568223</v>
      </c>
      <c r="BR122" s="1052"/>
      <c r="BS122" s="1052"/>
      <c r="BT122" s="1052"/>
      <c r="BU122" s="1052"/>
      <c r="BV122" s="1052">
        <v>4490823</v>
      </c>
      <c r="BW122" s="1052"/>
      <c r="BX122" s="1052"/>
      <c r="BY122" s="1052"/>
      <c r="BZ122" s="1052"/>
      <c r="CA122" s="1052">
        <v>4261962</v>
      </c>
      <c r="CB122" s="1052"/>
      <c r="CC122" s="1052"/>
      <c r="CD122" s="1052"/>
      <c r="CE122" s="1052"/>
      <c r="CF122" s="1072">
        <v>179.4</v>
      </c>
      <c r="CG122" s="1073"/>
      <c r="CH122" s="1073"/>
      <c r="CI122" s="1073"/>
      <c r="CJ122" s="1073"/>
      <c r="CK122" s="1064"/>
      <c r="CL122" s="1065"/>
      <c r="CM122" s="1065"/>
      <c r="CN122" s="1065"/>
      <c r="CO122" s="1066"/>
      <c r="CP122" s="1074" t="s">
        <v>479</v>
      </c>
      <c r="CQ122" s="1075"/>
      <c r="CR122" s="1075"/>
      <c r="CS122" s="1075"/>
      <c r="CT122" s="1075"/>
      <c r="CU122" s="1075"/>
      <c r="CV122" s="1075"/>
      <c r="CW122" s="1075"/>
      <c r="CX122" s="1075"/>
      <c r="CY122" s="1075"/>
      <c r="CZ122" s="1075"/>
      <c r="DA122" s="1075"/>
      <c r="DB122" s="1075"/>
      <c r="DC122" s="1075"/>
      <c r="DD122" s="1075"/>
      <c r="DE122" s="1075"/>
      <c r="DF122" s="1076"/>
      <c r="DG122" s="973">
        <v>249093</v>
      </c>
      <c r="DH122" s="974"/>
      <c r="DI122" s="974"/>
      <c r="DJ122" s="974"/>
      <c r="DK122" s="974"/>
      <c r="DL122" s="974">
        <v>265495</v>
      </c>
      <c r="DM122" s="974"/>
      <c r="DN122" s="974"/>
      <c r="DO122" s="974"/>
      <c r="DP122" s="974"/>
      <c r="DQ122" s="974">
        <v>254311</v>
      </c>
      <c r="DR122" s="974"/>
      <c r="DS122" s="974"/>
      <c r="DT122" s="974"/>
      <c r="DU122" s="974"/>
      <c r="DV122" s="975">
        <v>10.7</v>
      </c>
      <c r="DW122" s="975"/>
      <c r="DX122" s="975"/>
      <c r="DY122" s="975"/>
      <c r="DZ122" s="976"/>
    </row>
    <row r="123" spans="1:130" s="247" customFormat="1" ht="26.25" customHeight="1">
      <c r="A123" s="1113"/>
      <c r="B123" s="1000"/>
      <c r="C123" s="970" t="s">
        <v>464</v>
      </c>
      <c r="D123" s="971"/>
      <c r="E123" s="971"/>
      <c r="F123" s="971"/>
      <c r="G123" s="971"/>
      <c r="H123" s="971"/>
      <c r="I123" s="971"/>
      <c r="J123" s="971"/>
      <c r="K123" s="971"/>
      <c r="L123" s="971"/>
      <c r="M123" s="971"/>
      <c r="N123" s="971"/>
      <c r="O123" s="971"/>
      <c r="P123" s="971"/>
      <c r="Q123" s="971"/>
      <c r="R123" s="971"/>
      <c r="S123" s="971"/>
      <c r="T123" s="971"/>
      <c r="U123" s="971"/>
      <c r="V123" s="971"/>
      <c r="W123" s="971"/>
      <c r="X123" s="971"/>
      <c r="Y123" s="971"/>
      <c r="Z123" s="972"/>
      <c r="AA123" s="1012" t="s">
        <v>440</v>
      </c>
      <c r="AB123" s="1013"/>
      <c r="AC123" s="1013"/>
      <c r="AD123" s="1013"/>
      <c r="AE123" s="1014"/>
      <c r="AF123" s="1015" t="s">
        <v>441</v>
      </c>
      <c r="AG123" s="1013"/>
      <c r="AH123" s="1013"/>
      <c r="AI123" s="1013"/>
      <c r="AJ123" s="1014"/>
      <c r="AK123" s="1015" t="s">
        <v>452</v>
      </c>
      <c r="AL123" s="1013"/>
      <c r="AM123" s="1013"/>
      <c r="AN123" s="1013"/>
      <c r="AO123" s="1014"/>
      <c r="AP123" s="1016" t="s">
        <v>445</v>
      </c>
      <c r="AQ123" s="1017"/>
      <c r="AR123" s="1017"/>
      <c r="AS123" s="1017"/>
      <c r="AT123" s="1018"/>
      <c r="AU123" s="1049"/>
      <c r="AV123" s="1050"/>
      <c r="AW123" s="1050"/>
      <c r="AX123" s="1050"/>
      <c r="AY123" s="1050"/>
      <c r="AZ123" s="278" t="s">
        <v>188</v>
      </c>
      <c r="BA123" s="278"/>
      <c r="BB123" s="278"/>
      <c r="BC123" s="278"/>
      <c r="BD123" s="278"/>
      <c r="BE123" s="278"/>
      <c r="BF123" s="278"/>
      <c r="BG123" s="278"/>
      <c r="BH123" s="278"/>
      <c r="BI123" s="278"/>
      <c r="BJ123" s="278"/>
      <c r="BK123" s="278"/>
      <c r="BL123" s="278"/>
      <c r="BM123" s="278"/>
      <c r="BN123" s="278"/>
      <c r="BO123" s="1029" t="s">
        <v>480</v>
      </c>
      <c r="BP123" s="1060"/>
      <c r="BQ123" s="1119">
        <v>6047962</v>
      </c>
      <c r="BR123" s="1120"/>
      <c r="BS123" s="1120"/>
      <c r="BT123" s="1120"/>
      <c r="BU123" s="1120"/>
      <c r="BV123" s="1120">
        <v>6075566</v>
      </c>
      <c r="BW123" s="1120"/>
      <c r="BX123" s="1120"/>
      <c r="BY123" s="1120"/>
      <c r="BZ123" s="1120"/>
      <c r="CA123" s="1120">
        <v>5667360</v>
      </c>
      <c r="CB123" s="1120"/>
      <c r="CC123" s="1120"/>
      <c r="CD123" s="1120"/>
      <c r="CE123" s="1120"/>
      <c r="CF123" s="1053"/>
      <c r="CG123" s="1054"/>
      <c r="CH123" s="1054"/>
      <c r="CI123" s="1054"/>
      <c r="CJ123" s="1055"/>
      <c r="CK123" s="1064"/>
      <c r="CL123" s="1065"/>
      <c r="CM123" s="1065"/>
      <c r="CN123" s="1065"/>
      <c r="CO123" s="1066"/>
      <c r="CP123" s="1074" t="s">
        <v>481</v>
      </c>
      <c r="CQ123" s="1075"/>
      <c r="CR123" s="1075"/>
      <c r="CS123" s="1075"/>
      <c r="CT123" s="1075"/>
      <c r="CU123" s="1075"/>
      <c r="CV123" s="1075"/>
      <c r="CW123" s="1075"/>
      <c r="CX123" s="1075"/>
      <c r="CY123" s="1075"/>
      <c r="CZ123" s="1075"/>
      <c r="DA123" s="1075"/>
      <c r="DB123" s="1075"/>
      <c r="DC123" s="1075"/>
      <c r="DD123" s="1075"/>
      <c r="DE123" s="1075"/>
      <c r="DF123" s="1076"/>
      <c r="DG123" s="1012">
        <v>22585</v>
      </c>
      <c r="DH123" s="1013"/>
      <c r="DI123" s="1013"/>
      <c r="DJ123" s="1013"/>
      <c r="DK123" s="1014"/>
      <c r="DL123" s="1015">
        <v>19612</v>
      </c>
      <c r="DM123" s="1013"/>
      <c r="DN123" s="1013"/>
      <c r="DO123" s="1013"/>
      <c r="DP123" s="1014"/>
      <c r="DQ123" s="1015">
        <v>28389</v>
      </c>
      <c r="DR123" s="1013"/>
      <c r="DS123" s="1013"/>
      <c r="DT123" s="1013"/>
      <c r="DU123" s="1014"/>
      <c r="DV123" s="1016">
        <v>1.2</v>
      </c>
      <c r="DW123" s="1017"/>
      <c r="DX123" s="1017"/>
      <c r="DY123" s="1017"/>
      <c r="DZ123" s="1018"/>
    </row>
    <row r="124" spans="1:130" s="247" customFormat="1" ht="26.25" customHeight="1" thickBot="1">
      <c r="A124" s="1113"/>
      <c r="B124" s="1000"/>
      <c r="C124" s="970" t="s">
        <v>467</v>
      </c>
      <c r="D124" s="971"/>
      <c r="E124" s="971"/>
      <c r="F124" s="971"/>
      <c r="G124" s="971"/>
      <c r="H124" s="971"/>
      <c r="I124" s="971"/>
      <c r="J124" s="971"/>
      <c r="K124" s="971"/>
      <c r="L124" s="971"/>
      <c r="M124" s="971"/>
      <c r="N124" s="971"/>
      <c r="O124" s="971"/>
      <c r="P124" s="971"/>
      <c r="Q124" s="971"/>
      <c r="R124" s="971"/>
      <c r="S124" s="971"/>
      <c r="T124" s="971"/>
      <c r="U124" s="971"/>
      <c r="V124" s="971"/>
      <c r="W124" s="971"/>
      <c r="X124" s="971"/>
      <c r="Y124" s="971"/>
      <c r="Z124" s="972"/>
      <c r="AA124" s="1012" t="s">
        <v>440</v>
      </c>
      <c r="AB124" s="1013"/>
      <c r="AC124" s="1013"/>
      <c r="AD124" s="1013"/>
      <c r="AE124" s="1014"/>
      <c r="AF124" s="1015" t="s">
        <v>446</v>
      </c>
      <c r="AG124" s="1013"/>
      <c r="AH124" s="1013"/>
      <c r="AI124" s="1013"/>
      <c r="AJ124" s="1014"/>
      <c r="AK124" s="1015" t="s">
        <v>440</v>
      </c>
      <c r="AL124" s="1013"/>
      <c r="AM124" s="1013"/>
      <c r="AN124" s="1013"/>
      <c r="AO124" s="1014"/>
      <c r="AP124" s="1016" t="s">
        <v>446</v>
      </c>
      <c r="AQ124" s="1017"/>
      <c r="AR124" s="1017"/>
      <c r="AS124" s="1017"/>
      <c r="AT124" s="1018"/>
      <c r="AU124" s="1115" t="s">
        <v>482</v>
      </c>
      <c r="AV124" s="1116"/>
      <c r="AW124" s="1116"/>
      <c r="AX124" s="1116"/>
      <c r="AY124" s="1116"/>
      <c r="AZ124" s="1116"/>
      <c r="BA124" s="1116"/>
      <c r="BB124" s="1116"/>
      <c r="BC124" s="1116"/>
      <c r="BD124" s="1116"/>
      <c r="BE124" s="1116"/>
      <c r="BF124" s="1116"/>
      <c r="BG124" s="1116"/>
      <c r="BH124" s="1116"/>
      <c r="BI124" s="1116"/>
      <c r="BJ124" s="1116"/>
      <c r="BK124" s="1116"/>
      <c r="BL124" s="1116"/>
      <c r="BM124" s="1116"/>
      <c r="BN124" s="1116"/>
      <c r="BO124" s="1116"/>
      <c r="BP124" s="1117"/>
      <c r="BQ124" s="1118">
        <v>47.4</v>
      </c>
      <c r="BR124" s="1082"/>
      <c r="BS124" s="1082"/>
      <c r="BT124" s="1082"/>
      <c r="BU124" s="1082"/>
      <c r="BV124" s="1082">
        <v>39</v>
      </c>
      <c r="BW124" s="1082"/>
      <c r="BX124" s="1082"/>
      <c r="BY124" s="1082"/>
      <c r="BZ124" s="1082"/>
      <c r="CA124" s="1082">
        <v>46.6</v>
      </c>
      <c r="CB124" s="1082"/>
      <c r="CC124" s="1082"/>
      <c r="CD124" s="1082"/>
      <c r="CE124" s="1082"/>
      <c r="CF124" s="1083"/>
      <c r="CG124" s="1084"/>
      <c r="CH124" s="1084"/>
      <c r="CI124" s="1084"/>
      <c r="CJ124" s="1085"/>
      <c r="CK124" s="1067"/>
      <c r="CL124" s="1067"/>
      <c r="CM124" s="1067"/>
      <c r="CN124" s="1067"/>
      <c r="CO124" s="1068"/>
      <c r="CP124" s="1074" t="s">
        <v>483</v>
      </c>
      <c r="CQ124" s="1075"/>
      <c r="CR124" s="1075"/>
      <c r="CS124" s="1075"/>
      <c r="CT124" s="1075"/>
      <c r="CU124" s="1075"/>
      <c r="CV124" s="1075"/>
      <c r="CW124" s="1075"/>
      <c r="CX124" s="1075"/>
      <c r="CY124" s="1075"/>
      <c r="CZ124" s="1075"/>
      <c r="DA124" s="1075"/>
      <c r="DB124" s="1075"/>
      <c r="DC124" s="1075"/>
      <c r="DD124" s="1075"/>
      <c r="DE124" s="1075"/>
      <c r="DF124" s="1076"/>
      <c r="DG124" s="1059">
        <v>10737</v>
      </c>
      <c r="DH124" s="1038"/>
      <c r="DI124" s="1038"/>
      <c r="DJ124" s="1038"/>
      <c r="DK124" s="1039"/>
      <c r="DL124" s="1037">
        <v>4500</v>
      </c>
      <c r="DM124" s="1038"/>
      <c r="DN124" s="1038"/>
      <c r="DO124" s="1038"/>
      <c r="DP124" s="1039"/>
      <c r="DQ124" s="1037" t="s">
        <v>452</v>
      </c>
      <c r="DR124" s="1038"/>
      <c r="DS124" s="1038"/>
      <c r="DT124" s="1038"/>
      <c r="DU124" s="1039"/>
      <c r="DV124" s="1040" t="s">
        <v>452</v>
      </c>
      <c r="DW124" s="1041"/>
      <c r="DX124" s="1041"/>
      <c r="DY124" s="1041"/>
      <c r="DZ124" s="1042"/>
    </row>
    <row r="125" spans="1:130" s="247" customFormat="1" ht="26.25" customHeight="1">
      <c r="A125" s="1113"/>
      <c r="B125" s="1000"/>
      <c r="C125" s="970" t="s">
        <v>469</v>
      </c>
      <c r="D125" s="971"/>
      <c r="E125" s="971"/>
      <c r="F125" s="971"/>
      <c r="G125" s="971"/>
      <c r="H125" s="971"/>
      <c r="I125" s="971"/>
      <c r="J125" s="971"/>
      <c r="K125" s="971"/>
      <c r="L125" s="971"/>
      <c r="M125" s="971"/>
      <c r="N125" s="971"/>
      <c r="O125" s="971"/>
      <c r="P125" s="971"/>
      <c r="Q125" s="971"/>
      <c r="R125" s="971"/>
      <c r="S125" s="971"/>
      <c r="T125" s="971"/>
      <c r="U125" s="971"/>
      <c r="V125" s="971"/>
      <c r="W125" s="971"/>
      <c r="X125" s="971"/>
      <c r="Y125" s="971"/>
      <c r="Z125" s="972"/>
      <c r="AA125" s="1012" t="s">
        <v>129</v>
      </c>
      <c r="AB125" s="1013"/>
      <c r="AC125" s="1013"/>
      <c r="AD125" s="1013"/>
      <c r="AE125" s="1014"/>
      <c r="AF125" s="1015" t="s">
        <v>452</v>
      </c>
      <c r="AG125" s="1013"/>
      <c r="AH125" s="1013"/>
      <c r="AI125" s="1013"/>
      <c r="AJ125" s="1014"/>
      <c r="AK125" s="1015" t="s">
        <v>452</v>
      </c>
      <c r="AL125" s="1013"/>
      <c r="AM125" s="1013"/>
      <c r="AN125" s="1013"/>
      <c r="AO125" s="1014"/>
      <c r="AP125" s="1016" t="s">
        <v>452</v>
      </c>
      <c r="AQ125" s="1017"/>
      <c r="AR125" s="1017"/>
      <c r="AS125" s="1017"/>
      <c r="AT125" s="101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7" t="s">
        <v>484</v>
      </c>
      <c r="CL125" s="1062"/>
      <c r="CM125" s="1062"/>
      <c r="CN125" s="1062"/>
      <c r="CO125" s="1063"/>
      <c r="CP125" s="994" t="s">
        <v>485</v>
      </c>
      <c r="CQ125" s="943"/>
      <c r="CR125" s="943"/>
      <c r="CS125" s="943"/>
      <c r="CT125" s="943"/>
      <c r="CU125" s="943"/>
      <c r="CV125" s="943"/>
      <c r="CW125" s="943"/>
      <c r="CX125" s="943"/>
      <c r="CY125" s="943"/>
      <c r="CZ125" s="943"/>
      <c r="DA125" s="943"/>
      <c r="DB125" s="943"/>
      <c r="DC125" s="943"/>
      <c r="DD125" s="943"/>
      <c r="DE125" s="943"/>
      <c r="DF125" s="944"/>
      <c r="DG125" s="980" t="s">
        <v>129</v>
      </c>
      <c r="DH125" s="981"/>
      <c r="DI125" s="981"/>
      <c r="DJ125" s="981"/>
      <c r="DK125" s="981"/>
      <c r="DL125" s="981" t="s">
        <v>452</v>
      </c>
      <c r="DM125" s="981"/>
      <c r="DN125" s="981"/>
      <c r="DO125" s="981"/>
      <c r="DP125" s="981"/>
      <c r="DQ125" s="981" t="s">
        <v>129</v>
      </c>
      <c r="DR125" s="981"/>
      <c r="DS125" s="981"/>
      <c r="DT125" s="981"/>
      <c r="DU125" s="981"/>
      <c r="DV125" s="982" t="s">
        <v>452</v>
      </c>
      <c r="DW125" s="982"/>
      <c r="DX125" s="982"/>
      <c r="DY125" s="982"/>
      <c r="DZ125" s="983"/>
    </row>
    <row r="126" spans="1:130" s="247" customFormat="1" ht="26.25" customHeight="1" thickBot="1">
      <c r="A126" s="1113"/>
      <c r="B126" s="1000"/>
      <c r="C126" s="970" t="s">
        <v>471</v>
      </c>
      <c r="D126" s="971"/>
      <c r="E126" s="971"/>
      <c r="F126" s="971"/>
      <c r="G126" s="971"/>
      <c r="H126" s="971"/>
      <c r="I126" s="971"/>
      <c r="J126" s="971"/>
      <c r="K126" s="971"/>
      <c r="L126" s="971"/>
      <c r="M126" s="971"/>
      <c r="N126" s="971"/>
      <c r="O126" s="971"/>
      <c r="P126" s="971"/>
      <c r="Q126" s="971"/>
      <c r="R126" s="971"/>
      <c r="S126" s="971"/>
      <c r="T126" s="971"/>
      <c r="U126" s="971"/>
      <c r="V126" s="971"/>
      <c r="W126" s="971"/>
      <c r="X126" s="971"/>
      <c r="Y126" s="971"/>
      <c r="Z126" s="972"/>
      <c r="AA126" s="1012" t="s">
        <v>129</v>
      </c>
      <c r="AB126" s="1013"/>
      <c r="AC126" s="1013"/>
      <c r="AD126" s="1013"/>
      <c r="AE126" s="1014"/>
      <c r="AF126" s="1015" t="s">
        <v>452</v>
      </c>
      <c r="AG126" s="1013"/>
      <c r="AH126" s="1013"/>
      <c r="AI126" s="1013"/>
      <c r="AJ126" s="1014"/>
      <c r="AK126" s="1015" t="s">
        <v>129</v>
      </c>
      <c r="AL126" s="1013"/>
      <c r="AM126" s="1013"/>
      <c r="AN126" s="1013"/>
      <c r="AO126" s="1014"/>
      <c r="AP126" s="1016" t="s">
        <v>452</v>
      </c>
      <c r="AQ126" s="1017"/>
      <c r="AR126" s="1017"/>
      <c r="AS126" s="1017"/>
      <c r="AT126" s="101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78"/>
      <c r="CL126" s="1065"/>
      <c r="CM126" s="1065"/>
      <c r="CN126" s="1065"/>
      <c r="CO126" s="1066"/>
      <c r="CP126" s="1003" t="s">
        <v>486</v>
      </c>
      <c r="CQ126" s="1004"/>
      <c r="CR126" s="1004"/>
      <c r="CS126" s="1004"/>
      <c r="CT126" s="1004"/>
      <c r="CU126" s="1004"/>
      <c r="CV126" s="1004"/>
      <c r="CW126" s="1004"/>
      <c r="CX126" s="1004"/>
      <c r="CY126" s="1004"/>
      <c r="CZ126" s="1004"/>
      <c r="DA126" s="1004"/>
      <c r="DB126" s="1004"/>
      <c r="DC126" s="1004"/>
      <c r="DD126" s="1004"/>
      <c r="DE126" s="1004"/>
      <c r="DF126" s="1005"/>
      <c r="DG126" s="973" t="s">
        <v>452</v>
      </c>
      <c r="DH126" s="974"/>
      <c r="DI126" s="974"/>
      <c r="DJ126" s="974"/>
      <c r="DK126" s="974"/>
      <c r="DL126" s="974" t="s">
        <v>129</v>
      </c>
      <c r="DM126" s="974"/>
      <c r="DN126" s="974"/>
      <c r="DO126" s="974"/>
      <c r="DP126" s="974"/>
      <c r="DQ126" s="974" t="s">
        <v>452</v>
      </c>
      <c r="DR126" s="974"/>
      <c r="DS126" s="974"/>
      <c r="DT126" s="974"/>
      <c r="DU126" s="974"/>
      <c r="DV126" s="975" t="s">
        <v>452</v>
      </c>
      <c r="DW126" s="975"/>
      <c r="DX126" s="975"/>
      <c r="DY126" s="975"/>
      <c r="DZ126" s="976"/>
    </row>
    <row r="127" spans="1:130" s="247" customFormat="1" ht="26.25" customHeight="1">
      <c r="A127" s="1114"/>
      <c r="B127" s="1002"/>
      <c r="C127" s="1056" t="s">
        <v>487</v>
      </c>
      <c r="D127" s="1057"/>
      <c r="E127" s="1057"/>
      <c r="F127" s="1057"/>
      <c r="G127" s="1057"/>
      <c r="H127" s="1057"/>
      <c r="I127" s="1057"/>
      <c r="J127" s="1057"/>
      <c r="K127" s="1057"/>
      <c r="L127" s="1057"/>
      <c r="M127" s="1057"/>
      <c r="N127" s="1057"/>
      <c r="O127" s="1057"/>
      <c r="P127" s="1057"/>
      <c r="Q127" s="1057"/>
      <c r="R127" s="1057"/>
      <c r="S127" s="1057"/>
      <c r="T127" s="1057"/>
      <c r="U127" s="1057"/>
      <c r="V127" s="1057"/>
      <c r="W127" s="1057"/>
      <c r="X127" s="1057"/>
      <c r="Y127" s="1057"/>
      <c r="Z127" s="1058"/>
      <c r="AA127" s="1012" t="s">
        <v>452</v>
      </c>
      <c r="AB127" s="1013"/>
      <c r="AC127" s="1013"/>
      <c r="AD127" s="1013"/>
      <c r="AE127" s="1014"/>
      <c r="AF127" s="1015" t="s">
        <v>452</v>
      </c>
      <c r="AG127" s="1013"/>
      <c r="AH127" s="1013"/>
      <c r="AI127" s="1013"/>
      <c r="AJ127" s="1014"/>
      <c r="AK127" s="1015" t="s">
        <v>452</v>
      </c>
      <c r="AL127" s="1013"/>
      <c r="AM127" s="1013"/>
      <c r="AN127" s="1013"/>
      <c r="AO127" s="1014"/>
      <c r="AP127" s="1016" t="s">
        <v>129</v>
      </c>
      <c r="AQ127" s="1017"/>
      <c r="AR127" s="1017"/>
      <c r="AS127" s="1017"/>
      <c r="AT127" s="1018"/>
      <c r="AU127" s="283"/>
      <c r="AV127" s="283"/>
      <c r="AW127" s="283"/>
      <c r="AX127" s="1086" t="s">
        <v>488</v>
      </c>
      <c r="AY127" s="1087"/>
      <c r="AZ127" s="1087"/>
      <c r="BA127" s="1087"/>
      <c r="BB127" s="1087"/>
      <c r="BC127" s="1087"/>
      <c r="BD127" s="1087"/>
      <c r="BE127" s="1088"/>
      <c r="BF127" s="1089" t="s">
        <v>489</v>
      </c>
      <c r="BG127" s="1087"/>
      <c r="BH127" s="1087"/>
      <c r="BI127" s="1087"/>
      <c r="BJ127" s="1087"/>
      <c r="BK127" s="1087"/>
      <c r="BL127" s="1088"/>
      <c r="BM127" s="1089" t="s">
        <v>490</v>
      </c>
      <c r="BN127" s="1087"/>
      <c r="BO127" s="1087"/>
      <c r="BP127" s="1087"/>
      <c r="BQ127" s="1087"/>
      <c r="BR127" s="1087"/>
      <c r="BS127" s="1088"/>
      <c r="BT127" s="1089" t="s">
        <v>491</v>
      </c>
      <c r="BU127" s="1087"/>
      <c r="BV127" s="1087"/>
      <c r="BW127" s="1087"/>
      <c r="BX127" s="1087"/>
      <c r="BY127" s="1087"/>
      <c r="BZ127" s="1111"/>
      <c r="CA127" s="283"/>
      <c r="CB127" s="283"/>
      <c r="CC127" s="283"/>
      <c r="CD127" s="284"/>
      <c r="CE127" s="284"/>
      <c r="CF127" s="284"/>
      <c r="CG127" s="281"/>
      <c r="CH127" s="281"/>
      <c r="CI127" s="281"/>
      <c r="CJ127" s="282"/>
      <c r="CK127" s="1078"/>
      <c r="CL127" s="1065"/>
      <c r="CM127" s="1065"/>
      <c r="CN127" s="1065"/>
      <c r="CO127" s="1066"/>
      <c r="CP127" s="1003" t="s">
        <v>492</v>
      </c>
      <c r="CQ127" s="1004"/>
      <c r="CR127" s="1004"/>
      <c r="CS127" s="1004"/>
      <c r="CT127" s="1004"/>
      <c r="CU127" s="1004"/>
      <c r="CV127" s="1004"/>
      <c r="CW127" s="1004"/>
      <c r="CX127" s="1004"/>
      <c r="CY127" s="1004"/>
      <c r="CZ127" s="1004"/>
      <c r="DA127" s="1004"/>
      <c r="DB127" s="1004"/>
      <c r="DC127" s="1004"/>
      <c r="DD127" s="1004"/>
      <c r="DE127" s="1004"/>
      <c r="DF127" s="1005"/>
      <c r="DG127" s="973" t="s">
        <v>452</v>
      </c>
      <c r="DH127" s="974"/>
      <c r="DI127" s="974"/>
      <c r="DJ127" s="974"/>
      <c r="DK127" s="974"/>
      <c r="DL127" s="974" t="s">
        <v>452</v>
      </c>
      <c r="DM127" s="974"/>
      <c r="DN127" s="974"/>
      <c r="DO127" s="974"/>
      <c r="DP127" s="974"/>
      <c r="DQ127" s="974" t="s">
        <v>129</v>
      </c>
      <c r="DR127" s="974"/>
      <c r="DS127" s="974"/>
      <c r="DT127" s="974"/>
      <c r="DU127" s="974"/>
      <c r="DV127" s="975" t="s">
        <v>452</v>
      </c>
      <c r="DW127" s="975"/>
      <c r="DX127" s="975"/>
      <c r="DY127" s="975"/>
      <c r="DZ127" s="976"/>
    </row>
    <row r="128" spans="1:130" s="247" customFormat="1" ht="26.25" customHeight="1" thickBot="1">
      <c r="A128" s="1097" t="s">
        <v>493</v>
      </c>
      <c r="B128" s="1098"/>
      <c r="C128" s="1098"/>
      <c r="D128" s="1098"/>
      <c r="E128" s="1098"/>
      <c r="F128" s="1098"/>
      <c r="G128" s="1098"/>
      <c r="H128" s="1098"/>
      <c r="I128" s="1098"/>
      <c r="J128" s="1098"/>
      <c r="K128" s="1098"/>
      <c r="L128" s="1098"/>
      <c r="M128" s="1098"/>
      <c r="N128" s="1098"/>
      <c r="O128" s="1098"/>
      <c r="P128" s="1098"/>
      <c r="Q128" s="1098"/>
      <c r="R128" s="1098"/>
      <c r="S128" s="1098"/>
      <c r="T128" s="1098"/>
      <c r="U128" s="1098"/>
      <c r="V128" s="1098"/>
      <c r="W128" s="1099" t="s">
        <v>494</v>
      </c>
      <c r="X128" s="1099"/>
      <c r="Y128" s="1099"/>
      <c r="Z128" s="1100"/>
      <c r="AA128" s="1101" t="s">
        <v>452</v>
      </c>
      <c r="AB128" s="1102"/>
      <c r="AC128" s="1102"/>
      <c r="AD128" s="1102"/>
      <c r="AE128" s="1103"/>
      <c r="AF128" s="1104" t="s">
        <v>129</v>
      </c>
      <c r="AG128" s="1102"/>
      <c r="AH128" s="1102"/>
      <c r="AI128" s="1102"/>
      <c r="AJ128" s="1103"/>
      <c r="AK128" s="1104" t="s">
        <v>129</v>
      </c>
      <c r="AL128" s="1102"/>
      <c r="AM128" s="1102"/>
      <c r="AN128" s="1102"/>
      <c r="AO128" s="1103"/>
      <c r="AP128" s="1105"/>
      <c r="AQ128" s="1106"/>
      <c r="AR128" s="1106"/>
      <c r="AS128" s="1106"/>
      <c r="AT128" s="1107"/>
      <c r="AU128" s="283"/>
      <c r="AV128" s="283"/>
      <c r="AW128" s="283"/>
      <c r="AX128" s="942" t="s">
        <v>495</v>
      </c>
      <c r="AY128" s="943"/>
      <c r="AZ128" s="943"/>
      <c r="BA128" s="943"/>
      <c r="BB128" s="943"/>
      <c r="BC128" s="943"/>
      <c r="BD128" s="943"/>
      <c r="BE128" s="944"/>
      <c r="BF128" s="1108" t="s">
        <v>496</v>
      </c>
      <c r="BG128" s="1109"/>
      <c r="BH128" s="1109"/>
      <c r="BI128" s="1109"/>
      <c r="BJ128" s="1109"/>
      <c r="BK128" s="1109"/>
      <c r="BL128" s="1110"/>
      <c r="BM128" s="1108">
        <v>15</v>
      </c>
      <c r="BN128" s="1109"/>
      <c r="BO128" s="1109"/>
      <c r="BP128" s="1109"/>
      <c r="BQ128" s="1109"/>
      <c r="BR128" s="1109"/>
      <c r="BS128" s="1110"/>
      <c r="BT128" s="1108">
        <v>20</v>
      </c>
      <c r="BU128" s="1109"/>
      <c r="BV128" s="1109"/>
      <c r="BW128" s="1109"/>
      <c r="BX128" s="1109"/>
      <c r="BY128" s="1109"/>
      <c r="BZ128" s="1133"/>
      <c r="CA128" s="284"/>
      <c r="CB128" s="284"/>
      <c r="CC128" s="284"/>
      <c r="CD128" s="284"/>
      <c r="CE128" s="284"/>
      <c r="CF128" s="284"/>
      <c r="CG128" s="281"/>
      <c r="CH128" s="281"/>
      <c r="CI128" s="281"/>
      <c r="CJ128" s="282"/>
      <c r="CK128" s="1079"/>
      <c r="CL128" s="1080"/>
      <c r="CM128" s="1080"/>
      <c r="CN128" s="1080"/>
      <c r="CO128" s="1081"/>
      <c r="CP128" s="1090" t="s">
        <v>497</v>
      </c>
      <c r="CQ128" s="1091"/>
      <c r="CR128" s="1091"/>
      <c r="CS128" s="1091"/>
      <c r="CT128" s="1091"/>
      <c r="CU128" s="1091"/>
      <c r="CV128" s="1091"/>
      <c r="CW128" s="1091"/>
      <c r="CX128" s="1091"/>
      <c r="CY128" s="1091"/>
      <c r="CZ128" s="1091"/>
      <c r="DA128" s="1091"/>
      <c r="DB128" s="1091"/>
      <c r="DC128" s="1091"/>
      <c r="DD128" s="1091"/>
      <c r="DE128" s="1091"/>
      <c r="DF128" s="1092"/>
      <c r="DG128" s="1093" t="s">
        <v>129</v>
      </c>
      <c r="DH128" s="1094"/>
      <c r="DI128" s="1094"/>
      <c r="DJ128" s="1094"/>
      <c r="DK128" s="1094"/>
      <c r="DL128" s="1094" t="s">
        <v>498</v>
      </c>
      <c r="DM128" s="1094"/>
      <c r="DN128" s="1094"/>
      <c r="DO128" s="1094"/>
      <c r="DP128" s="1094"/>
      <c r="DQ128" s="1094" t="s">
        <v>498</v>
      </c>
      <c r="DR128" s="1094"/>
      <c r="DS128" s="1094"/>
      <c r="DT128" s="1094"/>
      <c r="DU128" s="1094"/>
      <c r="DV128" s="1095" t="s">
        <v>498</v>
      </c>
      <c r="DW128" s="1095"/>
      <c r="DX128" s="1095"/>
      <c r="DY128" s="1095"/>
      <c r="DZ128" s="1096"/>
    </row>
    <row r="129" spans="1:131" s="247" customFormat="1" ht="26.25" customHeight="1">
      <c r="A129" s="984" t="s">
        <v>107</v>
      </c>
      <c r="B129" s="985"/>
      <c r="C129" s="985"/>
      <c r="D129" s="985"/>
      <c r="E129" s="985"/>
      <c r="F129" s="985"/>
      <c r="G129" s="985"/>
      <c r="H129" s="985"/>
      <c r="I129" s="985"/>
      <c r="J129" s="985"/>
      <c r="K129" s="985"/>
      <c r="L129" s="985"/>
      <c r="M129" s="985"/>
      <c r="N129" s="985"/>
      <c r="O129" s="985"/>
      <c r="P129" s="985"/>
      <c r="Q129" s="985"/>
      <c r="R129" s="985"/>
      <c r="S129" s="985"/>
      <c r="T129" s="985"/>
      <c r="U129" s="985"/>
      <c r="V129" s="985"/>
      <c r="W129" s="1127" t="s">
        <v>499</v>
      </c>
      <c r="X129" s="1128"/>
      <c r="Y129" s="1128"/>
      <c r="Z129" s="1129"/>
      <c r="AA129" s="1012">
        <v>2805540</v>
      </c>
      <c r="AB129" s="1013"/>
      <c r="AC129" s="1013"/>
      <c r="AD129" s="1013"/>
      <c r="AE129" s="1014"/>
      <c r="AF129" s="1015">
        <v>2776261</v>
      </c>
      <c r="AG129" s="1013"/>
      <c r="AH129" s="1013"/>
      <c r="AI129" s="1013"/>
      <c r="AJ129" s="1014"/>
      <c r="AK129" s="1015">
        <v>2787006</v>
      </c>
      <c r="AL129" s="1013"/>
      <c r="AM129" s="1013"/>
      <c r="AN129" s="1013"/>
      <c r="AO129" s="1014"/>
      <c r="AP129" s="1130"/>
      <c r="AQ129" s="1131"/>
      <c r="AR129" s="1131"/>
      <c r="AS129" s="1131"/>
      <c r="AT129" s="1132"/>
      <c r="AU129" s="285"/>
      <c r="AV129" s="285"/>
      <c r="AW129" s="285"/>
      <c r="AX129" s="1121" t="s">
        <v>500</v>
      </c>
      <c r="AY129" s="1004"/>
      <c r="AZ129" s="1004"/>
      <c r="BA129" s="1004"/>
      <c r="BB129" s="1004"/>
      <c r="BC129" s="1004"/>
      <c r="BD129" s="1004"/>
      <c r="BE129" s="1005"/>
      <c r="BF129" s="1122" t="s">
        <v>501</v>
      </c>
      <c r="BG129" s="1123"/>
      <c r="BH129" s="1123"/>
      <c r="BI129" s="1123"/>
      <c r="BJ129" s="1123"/>
      <c r="BK129" s="1123"/>
      <c r="BL129" s="1124"/>
      <c r="BM129" s="1122">
        <v>20</v>
      </c>
      <c r="BN129" s="1123"/>
      <c r="BO129" s="1123"/>
      <c r="BP129" s="1123"/>
      <c r="BQ129" s="1123"/>
      <c r="BR129" s="1123"/>
      <c r="BS129" s="1124"/>
      <c r="BT129" s="1122">
        <v>30</v>
      </c>
      <c r="BU129" s="1125"/>
      <c r="BV129" s="1125"/>
      <c r="BW129" s="1125"/>
      <c r="BX129" s="1125"/>
      <c r="BY129" s="1125"/>
      <c r="BZ129" s="112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984" t="s">
        <v>502</v>
      </c>
      <c r="B130" s="985"/>
      <c r="C130" s="985"/>
      <c r="D130" s="985"/>
      <c r="E130" s="985"/>
      <c r="F130" s="985"/>
      <c r="G130" s="985"/>
      <c r="H130" s="985"/>
      <c r="I130" s="985"/>
      <c r="J130" s="985"/>
      <c r="K130" s="985"/>
      <c r="L130" s="985"/>
      <c r="M130" s="985"/>
      <c r="N130" s="985"/>
      <c r="O130" s="985"/>
      <c r="P130" s="985"/>
      <c r="Q130" s="985"/>
      <c r="R130" s="985"/>
      <c r="S130" s="985"/>
      <c r="T130" s="985"/>
      <c r="U130" s="985"/>
      <c r="V130" s="985"/>
      <c r="W130" s="1127" t="s">
        <v>503</v>
      </c>
      <c r="X130" s="1128"/>
      <c r="Y130" s="1128"/>
      <c r="Z130" s="1129"/>
      <c r="AA130" s="1012">
        <v>406614</v>
      </c>
      <c r="AB130" s="1013"/>
      <c r="AC130" s="1013"/>
      <c r="AD130" s="1013"/>
      <c r="AE130" s="1014"/>
      <c r="AF130" s="1015">
        <v>412150</v>
      </c>
      <c r="AG130" s="1013"/>
      <c r="AH130" s="1013"/>
      <c r="AI130" s="1013"/>
      <c r="AJ130" s="1014"/>
      <c r="AK130" s="1015">
        <v>411340</v>
      </c>
      <c r="AL130" s="1013"/>
      <c r="AM130" s="1013"/>
      <c r="AN130" s="1013"/>
      <c r="AO130" s="1014"/>
      <c r="AP130" s="1130"/>
      <c r="AQ130" s="1131"/>
      <c r="AR130" s="1131"/>
      <c r="AS130" s="1131"/>
      <c r="AT130" s="1132"/>
      <c r="AU130" s="285"/>
      <c r="AV130" s="285"/>
      <c r="AW130" s="285"/>
      <c r="AX130" s="1121" t="s">
        <v>504</v>
      </c>
      <c r="AY130" s="1004"/>
      <c r="AZ130" s="1004"/>
      <c r="BA130" s="1004"/>
      <c r="BB130" s="1004"/>
      <c r="BC130" s="1004"/>
      <c r="BD130" s="1004"/>
      <c r="BE130" s="1005"/>
      <c r="BF130" s="1158">
        <v>11.1</v>
      </c>
      <c r="BG130" s="1159"/>
      <c r="BH130" s="1159"/>
      <c r="BI130" s="1159"/>
      <c r="BJ130" s="1159"/>
      <c r="BK130" s="1159"/>
      <c r="BL130" s="1160"/>
      <c r="BM130" s="1158">
        <v>25</v>
      </c>
      <c r="BN130" s="1159"/>
      <c r="BO130" s="1159"/>
      <c r="BP130" s="1159"/>
      <c r="BQ130" s="1159"/>
      <c r="BR130" s="1159"/>
      <c r="BS130" s="1160"/>
      <c r="BT130" s="1158">
        <v>35</v>
      </c>
      <c r="BU130" s="1161"/>
      <c r="BV130" s="1161"/>
      <c r="BW130" s="1161"/>
      <c r="BX130" s="1161"/>
      <c r="BY130" s="1161"/>
      <c r="BZ130" s="116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163"/>
      <c r="B131" s="1164"/>
      <c r="C131" s="1164"/>
      <c r="D131" s="1164"/>
      <c r="E131" s="1164"/>
      <c r="F131" s="1164"/>
      <c r="G131" s="1164"/>
      <c r="H131" s="1164"/>
      <c r="I131" s="1164"/>
      <c r="J131" s="1164"/>
      <c r="K131" s="1164"/>
      <c r="L131" s="1164"/>
      <c r="M131" s="1164"/>
      <c r="N131" s="1164"/>
      <c r="O131" s="1164"/>
      <c r="P131" s="1164"/>
      <c r="Q131" s="1164"/>
      <c r="R131" s="1164"/>
      <c r="S131" s="1164"/>
      <c r="T131" s="1164"/>
      <c r="U131" s="1164"/>
      <c r="V131" s="1164"/>
      <c r="W131" s="1165" t="s">
        <v>505</v>
      </c>
      <c r="X131" s="1166"/>
      <c r="Y131" s="1166"/>
      <c r="Z131" s="1167"/>
      <c r="AA131" s="1059">
        <v>2398926</v>
      </c>
      <c r="AB131" s="1038"/>
      <c r="AC131" s="1038"/>
      <c r="AD131" s="1038"/>
      <c r="AE131" s="1039"/>
      <c r="AF131" s="1037">
        <v>2364111</v>
      </c>
      <c r="AG131" s="1038"/>
      <c r="AH131" s="1038"/>
      <c r="AI131" s="1038"/>
      <c r="AJ131" s="1039"/>
      <c r="AK131" s="1037">
        <v>2375666</v>
      </c>
      <c r="AL131" s="1038"/>
      <c r="AM131" s="1038"/>
      <c r="AN131" s="1038"/>
      <c r="AO131" s="1039"/>
      <c r="AP131" s="1168"/>
      <c r="AQ131" s="1169"/>
      <c r="AR131" s="1169"/>
      <c r="AS131" s="1169"/>
      <c r="AT131" s="1170"/>
      <c r="AU131" s="285"/>
      <c r="AV131" s="285"/>
      <c r="AW131" s="285"/>
      <c r="AX131" s="1140" t="s">
        <v>506</v>
      </c>
      <c r="AY131" s="1091"/>
      <c r="AZ131" s="1091"/>
      <c r="BA131" s="1091"/>
      <c r="BB131" s="1091"/>
      <c r="BC131" s="1091"/>
      <c r="BD131" s="1091"/>
      <c r="BE131" s="1092"/>
      <c r="BF131" s="1141">
        <v>46.6</v>
      </c>
      <c r="BG131" s="1142"/>
      <c r="BH131" s="1142"/>
      <c r="BI131" s="1142"/>
      <c r="BJ131" s="1142"/>
      <c r="BK131" s="1142"/>
      <c r="BL131" s="1143"/>
      <c r="BM131" s="1141">
        <v>350</v>
      </c>
      <c r="BN131" s="1142"/>
      <c r="BO131" s="1142"/>
      <c r="BP131" s="1142"/>
      <c r="BQ131" s="1142"/>
      <c r="BR131" s="1142"/>
      <c r="BS131" s="1143"/>
      <c r="BT131" s="1144"/>
      <c r="BU131" s="1145"/>
      <c r="BV131" s="1145"/>
      <c r="BW131" s="1145"/>
      <c r="BX131" s="1145"/>
      <c r="BY131" s="1145"/>
      <c r="BZ131" s="114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47" t="s">
        <v>507</v>
      </c>
      <c r="B132" s="1148"/>
      <c r="C132" s="1148"/>
      <c r="D132" s="1148"/>
      <c r="E132" s="1148"/>
      <c r="F132" s="1148"/>
      <c r="G132" s="1148"/>
      <c r="H132" s="1148"/>
      <c r="I132" s="1148"/>
      <c r="J132" s="1148"/>
      <c r="K132" s="1148"/>
      <c r="L132" s="1148"/>
      <c r="M132" s="1148"/>
      <c r="N132" s="1148"/>
      <c r="O132" s="1148"/>
      <c r="P132" s="1148"/>
      <c r="Q132" s="1148"/>
      <c r="R132" s="1148"/>
      <c r="S132" s="1148"/>
      <c r="T132" s="1148"/>
      <c r="U132" s="1148"/>
      <c r="V132" s="1151" t="s">
        <v>508</v>
      </c>
      <c r="W132" s="1151"/>
      <c r="X132" s="1151"/>
      <c r="Y132" s="1151"/>
      <c r="Z132" s="1152"/>
      <c r="AA132" s="1153">
        <v>10.695411200000001</v>
      </c>
      <c r="AB132" s="1154"/>
      <c r="AC132" s="1154"/>
      <c r="AD132" s="1154"/>
      <c r="AE132" s="1155"/>
      <c r="AF132" s="1156">
        <v>11.75659688</v>
      </c>
      <c r="AG132" s="1154"/>
      <c r="AH132" s="1154"/>
      <c r="AI132" s="1154"/>
      <c r="AJ132" s="1155"/>
      <c r="AK132" s="1156">
        <v>10.997505540000001</v>
      </c>
      <c r="AL132" s="1154"/>
      <c r="AM132" s="1154"/>
      <c r="AN132" s="1154"/>
      <c r="AO132" s="1155"/>
      <c r="AP132" s="1053"/>
      <c r="AQ132" s="1054"/>
      <c r="AR132" s="1054"/>
      <c r="AS132" s="1054"/>
      <c r="AT132" s="115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49"/>
      <c r="B133" s="1150"/>
      <c r="C133" s="1150"/>
      <c r="D133" s="1150"/>
      <c r="E133" s="1150"/>
      <c r="F133" s="1150"/>
      <c r="G133" s="1150"/>
      <c r="H133" s="1150"/>
      <c r="I133" s="1150"/>
      <c r="J133" s="1150"/>
      <c r="K133" s="1150"/>
      <c r="L133" s="1150"/>
      <c r="M133" s="1150"/>
      <c r="N133" s="1150"/>
      <c r="O133" s="1150"/>
      <c r="P133" s="1150"/>
      <c r="Q133" s="1150"/>
      <c r="R133" s="1150"/>
      <c r="S133" s="1150"/>
      <c r="T133" s="1150"/>
      <c r="U133" s="1150"/>
      <c r="V133" s="1134" t="s">
        <v>509</v>
      </c>
      <c r="W133" s="1134"/>
      <c r="X133" s="1134"/>
      <c r="Y133" s="1134"/>
      <c r="Z133" s="1135"/>
      <c r="AA133" s="1136">
        <v>11.8</v>
      </c>
      <c r="AB133" s="1137"/>
      <c r="AC133" s="1137"/>
      <c r="AD133" s="1137"/>
      <c r="AE133" s="1138"/>
      <c r="AF133" s="1136">
        <v>11.8</v>
      </c>
      <c r="AG133" s="1137"/>
      <c r="AH133" s="1137"/>
      <c r="AI133" s="1137"/>
      <c r="AJ133" s="1138"/>
      <c r="AK133" s="1136">
        <v>11.1</v>
      </c>
      <c r="AL133" s="1137"/>
      <c r="AM133" s="1137"/>
      <c r="AN133" s="1137"/>
      <c r="AO133" s="1138"/>
      <c r="AP133" s="1083"/>
      <c r="AQ133" s="1084"/>
      <c r="AR133" s="1084"/>
      <c r="AS133" s="1084"/>
      <c r="AT133" s="113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rGillc0MpjvamXpzw902qX+iMNQad677cJcDj1GN77nyMbzw/p/Gjo9sBk39PdrUZvTGNLOKub8siX+fMd7L/w==" saltValue="wr9ZVl6rg3CzZlDWEvpJx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510</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Euk5DGzkxalp++V3PvVu+2mSfqzSr/Lv+CH81CkjWn7Ao8a3kAwK5PNsZ6OAeadFJZMXySkFnasMzQpxo7GzHg==" saltValue="q9f4TnL2WM0fqNXBSceQd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RtBJJhHwiJjIWZxr8kRGbzau92fMbYvTYT7lTB6/fAb3jCXXjJEs3c1y4G1AuLlj8XfGy3g3WnLNOs4v2XlP0g==" saltValue="OpjxW/RlhO0U0M72h8XpM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511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512</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4" t="s">
        <v>513</v>
      </c>
      <c r="AP7" s="304"/>
      <c r="AQ7" s="305" t="s">
        <v>514</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5"/>
      <c r="AP8" s="310" t="s">
        <v>515</v>
      </c>
      <c r="AQ8" s="311" t="s">
        <v>516</v>
      </c>
      <c r="AR8" s="312" t="s">
        <v>517</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6" t="s">
        <v>518</v>
      </c>
      <c r="AL9" s="1177"/>
      <c r="AM9" s="1177"/>
      <c r="AN9" s="1178"/>
      <c r="AO9" s="313">
        <v>651325</v>
      </c>
      <c r="AP9" s="313">
        <v>93046</v>
      </c>
      <c r="AQ9" s="314">
        <v>114878</v>
      </c>
      <c r="AR9" s="315">
        <v>-19</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6" t="s">
        <v>519</v>
      </c>
      <c r="AL10" s="1177"/>
      <c r="AM10" s="1177"/>
      <c r="AN10" s="1178"/>
      <c r="AO10" s="316">
        <v>83192</v>
      </c>
      <c r="AP10" s="316">
        <v>11885</v>
      </c>
      <c r="AQ10" s="317">
        <v>13315</v>
      </c>
      <c r="AR10" s="318">
        <v>-10.7</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6" t="s">
        <v>520</v>
      </c>
      <c r="AL11" s="1177"/>
      <c r="AM11" s="1177"/>
      <c r="AN11" s="1178"/>
      <c r="AO11" s="316">
        <v>114660</v>
      </c>
      <c r="AP11" s="316">
        <v>16380</v>
      </c>
      <c r="AQ11" s="317">
        <v>14277</v>
      </c>
      <c r="AR11" s="318">
        <v>14.7</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6" t="s">
        <v>521</v>
      </c>
      <c r="AL12" s="1177"/>
      <c r="AM12" s="1177"/>
      <c r="AN12" s="1178"/>
      <c r="AO12" s="316" t="s">
        <v>522</v>
      </c>
      <c r="AP12" s="316" t="s">
        <v>522</v>
      </c>
      <c r="AQ12" s="317">
        <v>1942</v>
      </c>
      <c r="AR12" s="318" t="s">
        <v>522</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6" t="s">
        <v>523</v>
      </c>
      <c r="AL13" s="1177"/>
      <c r="AM13" s="1177"/>
      <c r="AN13" s="1178"/>
      <c r="AO13" s="316" t="s">
        <v>522</v>
      </c>
      <c r="AP13" s="316" t="s">
        <v>522</v>
      </c>
      <c r="AQ13" s="317" t="s">
        <v>522</v>
      </c>
      <c r="AR13" s="318" t="s">
        <v>522</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6" t="s">
        <v>524</v>
      </c>
      <c r="AL14" s="1177"/>
      <c r="AM14" s="1177"/>
      <c r="AN14" s="1178"/>
      <c r="AO14" s="316">
        <v>31216</v>
      </c>
      <c r="AP14" s="316">
        <v>4459</v>
      </c>
      <c r="AQ14" s="317">
        <v>4702</v>
      </c>
      <c r="AR14" s="318">
        <v>-5.2</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6" t="s">
        <v>525</v>
      </c>
      <c r="AL15" s="1177"/>
      <c r="AM15" s="1177"/>
      <c r="AN15" s="1178"/>
      <c r="AO15" s="316">
        <v>8411</v>
      </c>
      <c r="AP15" s="316">
        <v>1202</v>
      </c>
      <c r="AQ15" s="317">
        <v>3059</v>
      </c>
      <c r="AR15" s="318">
        <v>-60.7</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79" t="s">
        <v>526</v>
      </c>
      <c r="AL16" s="1180"/>
      <c r="AM16" s="1180"/>
      <c r="AN16" s="1181"/>
      <c r="AO16" s="316">
        <v>-47690</v>
      </c>
      <c r="AP16" s="316">
        <v>-6813</v>
      </c>
      <c r="AQ16" s="317">
        <v>-10160</v>
      </c>
      <c r="AR16" s="318">
        <v>-32.9</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79" t="s">
        <v>188</v>
      </c>
      <c r="AL17" s="1180"/>
      <c r="AM17" s="1180"/>
      <c r="AN17" s="1181"/>
      <c r="AO17" s="316">
        <v>841114</v>
      </c>
      <c r="AP17" s="316">
        <v>120159</v>
      </c>
      <c r="AQ17" s="317">
        <v>142011</v>
      </c>
      <c r="AR17" s="318">
        <v>-15.4</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527</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528</v>
      </c>
      <c r="AP20" s="324" t="s">
        <v>529</v>
      </c>
      <c r="AQ20" s="325" t="s">
        <v>530</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1" t="s">
        <v>531</v>
      </c>
      <c r="AL21" s="1172"/>
      <c r="AM21" s="1172"/>
      <c r="AN21" s="1173"/>
      <c r="AO21" s="328">
        <v>11.71</v>
      </c>
      <c r="AP21" s="329">
        <v>13.22</v>
      </c>
      <c r="AQ21" s="330">
        <v>-1.51</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1" t="s">
        <v>532</v>
      </c>
      <c r="AL22" s="1172"/>
      <c r="AM22" s="1172"/>
      <c r="AN22" s="1173"/>
      <c r="AO22" s="333">
        <v>91.4</v>
      </c>
      <c r="AP22" s="334">
        <v>95.9</v>
      </c>
      <c r="AQ22" s="335">
        <v>-4.5</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533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535</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4" t="s">
        <v>513</v>
      </c>
      <c r="AP30" s="304"/>
      <c r="AQ30" s="305" t="s">
        <v>514</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5"/>
      <c r="AP31" s="310" t="s">
        <v>515</v>
      </c>
      <c r="AQ31" s="311" t="s">
        <v>516</v>
      </c>
      <c r="AR31" s="312" t="s">
        <v>517</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7" t="s">
        <v>536</v>
      </c>
      <c r="AL32" s="1188"/>
      <c r="AM32" s="1188"/>
      <c r="AN32" s="1189"/>
      <c r="AO32" s="343">
        <v>345315</v>
      </c>
      <c r="AP32" s="343">
        <v>49331</v>
      </c>
      <c r="AQ32" s="344">
        <v>72897</v>
      </c>
      <c r="AR32" s="345">
        <v>-32.299999999999997</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7" t="s">
        <v>537</v>
      </c>
      <c r="AL33" s="1188"/>
      <c r="AM33" s="1188"/>
      <c r="AN33" s="1189"/>
      <c r="AO33" s="343" t="s">
        <v>522</v>
      </c>
      <c r="AP33" s="343" t="s">
        <v>522</v>
      </c>
      <c r="AQ33" s="344" t="s">
        <v>522</v>
      </c>
      <c r="AR33" s="345" t="s">
        <v>522</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7" t="s">
        <v>538</v>
      </c>
      <c r="AL34" s="1188"/>
      <c r="AM34" s="1188"/>
      <c r="AN34" s="1189"/>
      <c r="AO34" s="343" t="s">
        <v>522</v>
      </c>
      <c r="AP34" s="343" t="s">
        <v>522</v>
      </c>
      <c r="AQ34" s="344">
        <v>43</v>
      </c>
      <c r="AR34" s="345" t="s">
        <v>522</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7" t="s">
        <v>539</v>
      </c>
      <c r="AL35" s="1188"/>
      <c r="AM35" s="1188"/>
      <c r="AN35" s="1189"/>
      <c r="AO35" s="343">
        <v>276414</v>
      </c>
      <c r="AP35" s="343">
        <v>39488</v>
      </c>
      <c r="AQ35" s="344">
        <v>23889</v>
      </c>
      <c r="AR35" s="345">
        <v>65.3</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7" t="s">
        <v>540</v>
      </c>
      <c r="AL36" s="1188"/>
      <c r="AM36" s="1188"/>
      <c r="AN36" s="1189"/>
      <c r="AO36" s="343">
        <v>50875</v>
      </c>
      <c r="AP36" s="343">
        <v>7268</v>
      </c>
      <c r="AQ36" s="344">
        <v>3700</v>
      </c>
      <c r="AR36" s="345">
        <v>96.4</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7" t="s">
        <v>541</v>
      </c>
      <c r="AL37" s="1188"/>
      <c r="AM37" s="1188"/>
      <c r="AN37" s="1189"/>
      <c r="AO37" s="343" t="s">
        <v>522</v>
      </c>
      <c r="AP37" s="343" t="s">
        <v>522</v>
      </c>
      <c r="AQ37" s="344">
        <v>740</v>
      </c>
      <c r="AR37" s="345" t="s">
        <v>522</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0" t="s">
        <v>542</v>
      </c>
      <c r="AL38" s="1191"/>
      <c r="AM38" s="1191"/>
      <c r="AN38" s="1192"/>
      <c r="AO38" s="346" t="s">
        <v>522</v>
      </c>
      <c r="AP38" s="346" t="s">
        <v>522</v>
      </c>
      <c r="AQ38" s="347">
        <v>3</v>
      </c>
      <c r="AR38" s="335" t="s">
        <v>522</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0" t="s">
        <v>543</v>
      </c>
      <c r="AL39" s="1191"/>
      <c r="AM39" s="1191"/>
      <c r="AN39" s="1192"/>
      <c r="AO39" s="343" t="s">
        <v>522</v>
      </c>
      <c r="AP39" s="343" t="s">
        <v>522</v>
      </c>
      <c r="AQ39" s="344">
        <v>-2140</v>
      </c>
      <c r="AR39" s="345" t="s">
        <v>522</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7" t="s">
        <v>544</v>
      </c>
      <c r="AL40" s="1188"/>
      <c r="AM40" s="1188"/>
      <c r="AN40" s="1189"/>
      <c r="AO40" s="343">
        <v>-411340</v>
      </c>
      <c r="AP40" s="343">
        <v>-58763</v>
      </c>
      <c r="AQ40" s="344">
        <v>-70880</v>
      </c>
      <c r="AR40" s="345">
        <v>-17.100000000000001</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3" t="s">
        <v>300</v>
      </c>
      <c r="AL41" s="1194"/>
      <c r="AM41" s="1194"/>
      <c r="AN41" s="1195"/>
      <c r="AO41" s="343">
        <v>261264</v>
      </c>
      <c r="AP41" s="343">
        <v>37323</v>
      </c>
      <c r="AQ41" s="344">
        <v>28253</v>
      </c>
      <c r="AR41" s="345">
        <v>32.1</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545</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546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547</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2" t="s">
        <v>513</v>
      </c>
      <c r="AN49" s="1184" t="s">
        <v>548</v>
      </c>
      <c r="AO49" s="1185"/>
      <c r="AP49" s="1185"/>
      <c r="AQ49" s="1185"/>
      <c r="AR49" s="1186"/>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3"/>
      <c r="AN50" s="359" t="s">
        <v>549</v>
      </c>
      <c r="AO50" s="360" t="s">
        <v>550</v>
      </c>
      <c r="AP50" s="361" t="s">
        <v>551</v>
      </c>
      <c r="AQ50" s="362" t="s">
        <v>552</v>
      </c>
      <c r="AR50" s="363" t="s">
        <v>553</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554</v>
      </c>
      <c r="AL51" s="356"/>
      <c r="AM51" s="364">
        <v>465515</v>
      </c>
      <c r="AN51" s="365">
        <v>61503</v>
      </c>
      <c r="AO51" s="366">
        <v>-6.6</v>
      </c>
      <c r="AP51" s="367">
        <v>128611</v>
      </c>
      <c r="AQ51" s="368">
        <v>0.1</v>
      </c>
      <c r="AR51" s="369">
        <v>-6.7</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555</v>
      </c>
      <c r="AM52" s="372">
        <v>247369</v>
      </c>
      <c r="AN52" s="373">
        <v>32682</v>
      </c>
      <c r="AO52" s="374">
        <v>-20.3</v>
      </c>
      <c r="AP52" s="375">
        <v>61552</v>
      </c>
      <c r="AQ52" s="376">
        <v>-1.9</v>
      </c>
      <c r="AR52" s="377">
        <v>-18.399999999999999</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556</v>
      </c>
      <c r="AL53" s="356"/>
      <c r="AM53" s="364">
        <v>335810</v>
      </c>
      <c r="AN53" s="365">
        <v>45349</v>
      </c>
      <c r="AO53" s="366">
        <v>-26.3</v>
      </c>
      <c r="AP53" s="367">
        <v>138651</v>
      </c>
      <c r="AQ53" s="368">
        <v>7.8</v>
      </c>
      <c r="AR53" s="369">
        <v>-34.1</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555</v>
      </c>
      <c r="AM54" s="372">
        <v>231353</v>
      </c>
      <c r="AN54" s="373">
        <v>31243</v>
      </c>
      <c r="AO54" s="374">
        <v>-4.4000000000000004</v>
      </c>
      <c r="AP54" s="375">
        <v>71211</v>
      </c>
      <c r="AQ54" s="376">
        <v>15.7</v>
      </c>
      <c r="AR54" s="377">
        <v>-20.100000000000001</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557</v>
      </c>
      <c r="AL55" s="356"/>
      <c r="AM55" s="364">
        <v>299568</v>
      </c>
      <c r="AN55" s="365">
        <v>41354</v>
      </c>
      <c r="AO55" s="366">
        <v>-8.8000000000000007</v>
      </c>
      <c r="AP55" s="367">
        <v>122882</v>
      </c>
      <c r="AQ55" s="368">
        <v>-11.4</v>
      </c>
      <c r="AR55" s="369">
        <v>2.6</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555</v>
      </c>
      <c r="AM56" s="372">
        <v>196327</v>
      </c>
      <c r="AN56" s="373">
        <v>27102</v>
      </c>
      <c r="AO56" s="374">
        <v>-13.3</v>
      </c>
      <c r="AP56" s="375">
        <v>65785</v>
      </c>
      <c r="AQ56" s="376">
        <v>-7.6</v>
      </c>
      <c r="AR56" s="377">
        <v>-5.7</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558</v>
      </c>
      <c r="AL57" s="356"/>
      <c r="AM57" s="364">
        <v>328751</v>
      </c>
      <c r="AN57" s="365">
        <v>46388</v>
      </c>
      <c r="AO57" s="366">
        <v>12.2</v>
      </c>
      <c r="AP57" s="367">
        <v>114790</v>
      </c>
      <c r="AQ57" s="368">
        <v>-6.6</v>
      </c>
      <c r="AR57" s="369">
        <v>18.8</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555</v>
      </c>
      <c r="AM58" s="372">
        <v>183797</v>
      </c>
      <c r="AN58" s="373">
        <v>25934</v>
      </c>
      <c r="AO58" s="374">
        <v>-4.3</v>
      </c>
      <c r="AP58" s="375">
        <v>55601</v>
      </c>
      <c r="AQ58" s="376">
        <v>-15.5</v>
      </c>
      <c r="AR58" s="377">
        <v>11.2</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559</v>
      </c>
      <c r="AL59" s="356"/>
      <c r="AM59" s="364">
        <v>546984</v>
      </c>
      <c r="AN59" s="365">
        <v>78141</v>
      </c>
      <c r="AO59" s="366">
        <v>68.5</v>
      </c>
      <c r="AP59" s="367">
        <v>126262</v>
      </c>
      <c r="AQ59" s="368">
        <v>10</v>
      </c>
      <c r="AR59" s="369">
        <v>58.5</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555</v>
      </c>
      <c r="AM60" s="372">
        <v>369558</v>
      </c>
      <c r="AN60" s="373">
        <v>52794</v>
      </c>
      <c r="AO60" s="374">
        <v>103.6</v>
      </c>
      <c r="AP60" s="375">
        <v>56769</v>
      </c>
      <c r="AQ60" s="376">
        <v>2.1</v>
      </c>
      <c r="AR60" s="377">
        <v>101.5</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560</v>
      </c>
      <c r="AL61" s="378"/>
      <c r="AM61" s="379">
        <v>395326</v>
      </c>
      <c r="AN61" s="380">
        <v>54547</v>
      </c>
      <c r="AO61" s="381">
        <v>7.8</v>
      </c>
      <c r="AP61" s="382">
        <v>126239</v>
      </c>
      <c r="AQ61" s="383">
        <v>0</v>
      </c>
      <c r="AR61" s="369">
        <v>7.8</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555</v>
      </c>
      <c r="AM62" s="372">
        <v>245681</v>
      </c>
      <c r="AN62" s="373">
        <v>33951</v>
      </c>
      <c r="AO62" s="374">
        <v>12.3</v>
      </c>
      <c r="AP62" s="375">
        <v>62184</v>
      </c>
      <c r="AQ62" s="376">
        <v>-1.4</v>
      </c>
      <c r="AR62" s="377">
        <v>13.7</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Fcohvy4k7thoHmTO2rWvPp0iOHLuMqPB8n8MXAB3jlbRJU+wNBG/odO+qp5yvc1W4BofX6ELkO4RWv6FPrRxjg==" saltValue="PtqPlqWbWA0XKkTI1Uern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562</v>
      </c>
    </row>
    <row r="120" spans="125:125" ht="13.5" hidden="1" customHeight="1"/>
    <row r="121" spans="125:125" ht="13.5" hidden="1" customHeight="1">
      <c r="DU121" s="291"/>
    </row>
  </sheetData>
  <sheetProtection algorithmName="SHA-512" hashValue="4B6e7uytBfEQ36tLMugX687ItywWagBlA9VovyLz2FLUo1xvUUmcvcXCveWEfKaiBNZU8PVOfbSX36lc89cddA==" saltValue="heBAyDKpUKbrXUP06CPEI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563</v>
      </c>
    </row>
  </sheetData>
  <sheetProtection algorithmName="SHA-512" hashValue="8kr3/NTlunMju2WS+DF04Mm8nHGpRpCXD9NaJyTsDbhNwZDaSLIGlTNRNDmlQA/steTe2ROceZ8eci4YYpxO1g==" saltValue="+99kmioUNpVOIIpPi8/cp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564</v>
      </c>
      <c r="G46" s="8" t="s">
        <v>565</v>
      </c>
      <c r="H46" s="8" t="s">
        <v>566</v>
      </c>
      <c r="I46" s="8" t="s">
        <v>567</v>
      </c>
      <c r="J46" s="9" t="s">
        <v>568</v>
      </c>
    </row>
    <row r="47" spans="2:10" ht="57.75" customHeight="1">
      <c r="B47" s="10"/>
      <c r="C47" s="1196" t="s">
        <v>3</v>
      </c>
      <c r="D47" s="1196"/>
      <c r="E47" s="1197"/>
      <c r="F47" s="11">
        <v>14.32</v>
      </c>
      <c r="G47" s="12">
        <v>11.23</v>
      </c>
      <c r="H47" s="12">
        <v>11.68</v>
      </c>
      <c r="I47" s="12">
        <v>12.17</v>
      </c>
      <c r="J47" s="13">
        <v>10.69</v>
      </c>
    </row>
    <row r="48" spans="2:10" ht="57.75" customHeight="1">
      <c r="B48" s="14"/>
      <c r="C48" s="1198" t="s">
        <v>4</v>
      </c>
      <c r="D48" s="1198"/>
      <c r="E48" s="1199"/>
      <c r="F48" s="15">
        <v>11.27</v>
      </c>
      <c r="G48" s="16">
        <v>8.07</v>
      </c>
      <c r="H48" s="16">
        <v>7.66</v>
      </c>
      <c r="I48" s="16">
        <v>8.4600000000000009</v>
      </c>
      <c r="J48" s="17">
        <v>7.88</v>
      </c>
    </row>
    <row r="49" spans="2:10" ht="57.75" customHeight="1" thickBot="1">
      <c r="B49" s="18"/>
      <c r="C49" s="1200" t="s">
        <v>5</v>
      </c>
      <c r="D49" s="1200"/>
      <c r="E49" s="1201"/>
      <c r="F49" s="19">
        <v>4.55</v>
      </c>
      <c r="G49" s="20" t="s">
        <v>569</v>
      </c>
      <c r="H49" s="20" t="s">
        <v>570</v>
      </c>
      <c r="I49" s="20">
        <v>1.0900000000000001</v>
      </c>
      <c r="J49" s="21" t="s">
        <v>571</v>
      </c>
    </row>
    <row r="50" spans="2:10" ht="13.5" customHeight="1"/>
  </sheetData>
  <sheetProtection algorithmName="SHA-512" hashValue="PMlA5cT41kbAxYeV2VGykH1zO3VPspPv6mZS46M1dEDpEUYyaXOF15HQOGbAlCdBhBjJT5hVi4i9b/mBTKHXrQ==" saltValue="yVwQd+dVPQWZAFC21DZAN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2021-03-10T00:20:00Z</cp:lastPrinted>
  <dcterms:created xsi:type="dcterms:W3CDTF">2021-02-05T02:46:48Z</dcterms:created>
  <dcterms:modified xsi:type="dcterms:W3CDTF">2021-09-28T02:00:06Z</dcterms:modified>
  <cp:category/>
</cp:coreProperties>
</file>