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<sst xmlns="http://schemas.openxmlformats.org/spreadsheetml/2006/main" count="1164" uniqueCount="632">
  <si>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</si>
  <si>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</si>
  <si>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</si>
  <si>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</si>
  <si>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</si>
  <si>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</si>
  <si>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</si>
  <si>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</si>
  <si>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</si>
  <si>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</si>
  <si>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</si>
  <si>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</si>
  <si>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</si>
  <si>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</si>
  <si>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</si>
  <si>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</si>
  <si>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</si>
  <si>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</si>
  <si>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</si>
  <si>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</si>
  <si>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</si>
  <si>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</si>
  <si>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</si>
  <si>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</si>
  <si>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</si>
  <si>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</si>
  <si>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</si>
  <si>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</si>
  <si>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</si>
  <si>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</si>
  <si>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</si>
  <si>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</si>
  <si>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</si>
  <si>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</si>
  <si>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</si>
  <si>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</si>
  <si>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</si>
  <si>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</si>
  <si>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</si>
  <si>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</si>
  <si>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</si>
  <si>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</si>
  <si>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</si>
  <si>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</si>
  <si>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</si>
  <si>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</si>
  <si>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</si>
  <si>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</si>
  <si>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</si>
  <si>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</si>
  <si>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</si>
  <si>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</si>
  <si>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</si>
  <si>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</si>
  <si>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</si>
  <si>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</si>
  <si>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</si>
  <si>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</si>
  <si>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</si>
  <si>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</si>
  <si>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</si>
  <si>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</si>
  <si>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</si>
  <si>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</si>
  <si>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</si>
  <si>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</si>
  <si>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</si>
  <si>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</si>
  <si>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</si>
  <si>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</si>
  <si>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</si>
  <si>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</si>
  <si>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</si>
  <si>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</si>
  <si>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</si>
  <si>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</si>
  <si>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</si>
  <si>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</si>
  <si>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</si>
  <si>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</si>
  <si>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</si>
  <si>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</si>
  <si>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</si>
  <si>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</si>
  <si>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</si>
  <si>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</si>
  <si>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</si>
  <si>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</si>
  <si>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</si>
  <si>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</si>
  <si>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</si>
  <si>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</si>
  <si>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</si>
  <si>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</si>
  <si>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</si>
  <si>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</si>
  <si>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</si>
  <si>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</si>
  <si>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</si>
  <si>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</si>
  <si>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</si>
  <si>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</si>
  <si>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</si>
  <si>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</si>
  <si>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</si>
  <si>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</si>
  <si>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</si>
  <si>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</si>
  <si>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</si>
  <si>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</si>
  <si>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</si>
  <si>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</si>
  <si>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</si>
  <si>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</si>
  <si>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</si>
  <si>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</si>
  <si>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</si>
  <si>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</si>
  <si>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</si>
  <si>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</si>
  <si>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</si>
  <si>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</si>
  <si>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</si>
  <si>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</si>
  <si>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</si>
  <si>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</si>
  <si>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</si>
  <si>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</si>
  <si>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</si>
  <si>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</si>
  <si>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</si>
  <si>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</si>
  <si>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</si>
  <si>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</si>
  <si>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</si>
  <si>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</si>
  <si>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</si>
  <si>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</si>
  <si>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</si>
  <si>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</si>
  <si>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</si>
  <si>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</si>
  <si>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</si>
  <si>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</si>
  <si>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</si>
  <si>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</si>
  <si>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</si>
  <si>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</si>
  <si>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</si>
  <si>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</si>
  <si>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</si>
  <si>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</si>
  <si>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</si>
  <si>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</si>
  <si>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</si>
  <si>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</si>
  <si>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</si>
  <si>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</si>
  <si>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</si>
  <si>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</si>
  <si>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</si>
  <si>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</si>
  <si>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</si>
  <si>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</si>
  <si>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</si>
  <si>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</si>
  <si>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</si>
  <si>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</si>
  <si>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</si>
  <si>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</si>
  <si>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</si>
  <si>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</si>
  <si>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</si>
  <si>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</si>
  <si>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</si>
  <si>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</si>
  <si>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</si>
  <si>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</si>
  <si>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</si>
  <si>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</si>
  <si>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</si>
  <si>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</si>
  <si>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</si>
  <si>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</si>
  <si>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</si>
  <si>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</si>
  <si>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</si>
  <si>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</si>
  <si>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</si>
  <si>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</si>
  <si>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</si>
  <si>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</si>
  <si>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</si>
  <si>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</si>
  <si>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</si>
  <si>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</si>
  <si>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</si>
  <si>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</si>
  <si>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</si>
  <si>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</si>
  <si>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</si>
  <si>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</si>
  <si>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</si>
  <si>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</si>
  <si>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</si>
  <si>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</si>
  <si>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</si>
  <si>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</si>
  <si>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</si>
  <si>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</si>
  <si>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</si>
  <si>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</si>
  <si>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</si>
  <si>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岐阜県養老町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</si>
  <si>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</si>
  <si>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</si>
  <si>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</si>
  <si>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</si>
  <si>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</si>
  <si>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</si>
  <si>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</si>
  <si>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</si>
  <si>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</si>
  <si>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</si>
  <si>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</si>
  <si>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</si>
  <si>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</si>
  <si>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</si>
  <si>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</si>
  <si>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</si>
  <si>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</si>
  <si>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</si>
  <si>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</si>
  <si>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</si>
  <si>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</si>
  <si>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</si>
  <si>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</si>
  <si>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</si>
  <si>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</si>
  <si>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</si>
  <si>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</si>
  <si>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</si>
  <si>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</si>
  <si>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</si>
  <si>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</si>
  <si>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</si>
  <si>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</si>
  <si>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</si>
  <si>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</si>
  <si>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</si>
  <si>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</si>
  <si>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</si>
  <si>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</si>
  <si>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</si>
  <si>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</si>
  <si>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</si>
  <si>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</si>
  <si>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</si>
  <si>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</si>
  <si>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</si>
  <si>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</si>
  <si>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</si>
  <si>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</si>
  <si>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</si>
  <si>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</si>
  <si>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</si>
  <si>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</si>
  <si>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</si>
  <si>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</si>
  <si>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</si>
  <si>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</si>
  <si>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</si>
  <si>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</si>
  <si>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</si>
  <si>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</si>
  <si>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</si>
  <si>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</si>
  <si>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</si>
  <si>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</si>
  <si>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</si>
  <si>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</si>
  <si>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</si>
  <si>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</si>
  <si>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</si>
  <si>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</si>
  <si>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</si>
  <si>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</si>
  <si>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</si>
  <si>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</si>
  <si>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</si>
  <si>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</si>
  <si>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</si>
  <si>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</si>
  <si>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</si>
  <si>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</si>
  <si>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</si>
  <si>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</si>
  <si>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</si>
  <si>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</si>
  <si>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</si>
  <si>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</si>
  <si>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</si>
  <si>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</si>
  <si>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</si>
  <si>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</si>
  <si>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</si>
  <si>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</si>
  <si>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</si>
  <si>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</si>
  <si>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</si>
  <si>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</si>
  <si>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</si>
  <si>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</si>
  <si>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</si>
  <si>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</si>
  <si>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</si>
  <si>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</si>
  <si>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</si>
  <si>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</si>
  <si>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</si>
  <si>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</si>
  <si>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</si>
  <si>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</si>
  <si>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</si>
  <si>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</si>
  <si>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</si>
  <si>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</si>
  <si>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</si>
  <si>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</si>
  <si>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</si>
  <si>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</si>
  <si>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</si>
  <si>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</si>
  <si>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</si>
  <si>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</si>
  <si>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と畜場</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</si>
  <si>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</si>
  <si>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</si>
  <si>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</si>
  <si>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</si>
  <si>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</si>
  <si>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</si>
  <si>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</si>
  <si>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</si>
  <si>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</si>
  <si>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</si>
  <si>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</si>
  <si>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</si>
  <si>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</si>
  <si>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</si>
  <si>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</si>
  <si>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</si>
  <si>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</si>
  <si>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</si>
  <si>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</si>
  <si>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</si>
  <si>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</si>
  <si>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</si>
  <si>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</si>
  <si>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</si>
  <si>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</si>
  <si>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</si>
  <si>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</si>
  <si>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</si>
  <si>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</si>
  <si>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</si>
  <si>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</si>
  <si>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岐阜県養老町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</si>
  <si>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</si>
  <si>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</si>
  <si>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</si>
  <si>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</si>
  <si>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</si>
  <si>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</si>
  <si>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</si>
  <si>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</si>
  <si>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</si>
  <si>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</si>
  <si>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</si>
  <si>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</si>
  <si>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</si>
  <si>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</si>
  <si>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</si>
  <si>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</si>
  <si>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</si>
  <si>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</si>
  <si>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</si>
  <si>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</si>
  <si>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</si>
  <si>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</si>
  <si>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</si>
  <si>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</si>
  <si>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</si>
  <si>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</si>
  <si>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</si>
  <si>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</si>
  <si>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</si>
  <si>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</si>
  <si>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</si>
  <si>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</si>
  <si>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</si>
  <si>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</si>
  <si>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</si>
  <si>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</si>
  <si>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</si>
  <si>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</si>
  <si>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</si>
  <si>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</si>
  <si>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法適用企業</t>
    <phoneticPr fontId="5"/>
  </si>
  <si>
    <t>簡易水道特別会計</t>
    <phoneticPr fontId="5"/>
  </si>
  <si>
    <t>法非適用企業</t>
    <phoneticPr fontId="5"/>
  </si>
  <si>
    <t>食肉事業センター特別会計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</si>
  <si>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</si>
  <si>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</si>
  <si>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</si>
  <si>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</si>
  <si>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</si>
  <si>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</si>
  <si>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</si>
  <si>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</si>
  <si>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</si>
  <si>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</si>
  <si>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</si>
  <si>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</si>
  <si>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</si>
  <si>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</si>
  <si>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</si>
  <si>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</si>
  <si>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</si>
  <si>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</si>
  <si>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</si>
  <si>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</si>
  <si>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</si>
  <si>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</si>
  <si>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</si>
  <si>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</si>
  <si>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</si>
  <si>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</si>
  <si>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</si>
  <si>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</si>
  <si>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</si>
  <si>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</si>
  <si>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</si>
  <si>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</si>
  <si>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</si>
  <si>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</si>
  <si>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</si>
  <si>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</si>
  <si>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</si>
  <si>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</si>
  <si>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</si>
  <si>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</si>
  <si>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</si>
  <si>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</si>
  <si>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</si>
  <si>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</si>
  <si>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</si>
  <si>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</si>
  <si>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</si>
  <si>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</si>
  <si>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</si>
  <si>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</si>
  <si>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</si>
  <si>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</si>
  <si>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</si>
  <si>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</si>
  <si>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</si>
  <si>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</si>
  <si>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</si>
  <si>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</si>
  <si>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</si>
  <si>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</si>
  <si>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</si>
  <si>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</si>
  <si>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</si>
  <si>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</si>
  <si>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</si>
  <si>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</si>
  <si>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</si>
  <si>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</si>
  <si>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</si>
  <si>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</si>
  <si>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</si>
  <si>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</si>
  <si>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</si>
  <si>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</si>
  <si>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</si>
  <si>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</si>
  <si>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</si>
  <si>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</si>
  <si>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</si>
  <si>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</si>
  <si>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</si>
  <si>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</si>
  <si>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</si>
  <si>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</si>
  <si>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</si>
  <si>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</si>
  <si>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</si>
  <si>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</si>
  <si>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</si>
  <si>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</si>
  <si>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</si>
  <si>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</si>
  <si>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</si>
  <si>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</si>
  <si>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</si>
  <si>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</si>
  <si>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</si>
  <si>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</si>
  <si>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</si>
  <si>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</si>
  <si>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</si>
  <si>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</si>
  <si>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</si>
  <si>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</si>
  <si>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</si>
  <si>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</si>
  <si>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</si>
  <si>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</si>
  <si>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</si>
  <si>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</si>
  <si>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</si>
  <si>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</si>
  <si>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</si>
  <si>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</si>
  <si>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</si>
  <si>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</si>
  <si>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</si>
  <si>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</si>
  <si>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</si>
  <si>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</si>
  <si>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</si>
  <si>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</si>
  <si>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</si>
  <si>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</si>
  <si>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</si>
  <si>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</si>
  <si>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</si>
  <si>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</si>
  <si>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</si>
  <si>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</si>
  <si>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</si>
  <si>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</si>
  <si>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</si>
  <si>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</si>
  <si>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</si>
  <si>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</si>
  <si>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</si>
  <si>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</si>
  <si>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</si>
  <si>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</si>
  <si>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</si>
  <si>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</si>
  <si>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</si>
  <si>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</si>
  <si>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</si>
  <si>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</si>
  <si>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</si>
  <si>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</si>
  <si>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</si>
  <si>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</si>
  <si>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</si>
  <si>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</si>
  <si>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</si>
  <si>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</si>
  <si>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0.12</t>
  </si>
  <si>
    <t>▲ 3.79</t>
  </si>
  <si>
    <t>▲ 2.62</t>
  </si>
  <si>
    <t>▲ 0.22</t>
  </si>
  <si>
    <t>上水道事業会計</t>
  </si>
  <si>
    <t>国民健康保険特別会計</t>
  </si>
  <si>
    <t>一般会計</t>
  </si>
  <si>
    <t>介護保険事業特別会計</t>
  </si>
  <si>
    <t>住宅新築資金等貸付特別会計</t>
  </si>
  <si>
    <t>簡易水道特別会計</t>
  </si>
  <si>
    <t>公共下水道事業特別会計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</si>
  <si>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</si>
  <si>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</si>
  <si>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</si>
  <si>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</si>
  <si>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</si>
  <si>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</si>
  <si>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</si>
  <si>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</si>
  <si>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</si>
  <si>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</si>
  <si>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</si>
  <si>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</si>
  <si>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</si>
  <si>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</si>
  <si>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</si>
  <si>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</si>
  <si>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</si>
  <si>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</si>
  <si>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基金繰入金232百万円</t>
    <rPh sb="0" eb="2">
      <t>キキン</t>
    </rPh>
    <rPh sb="2" eb="4">
      <t>クリイレ</t>
    </rPh>
    <rPh sb="4" eb="5">
      <t>キン</t>
    </rPh>
    <rPh sb="8" eb="11">
      <t>ヒャクマンエン</t>
    </rPh>
    <phoneticPr fontId="2"/>
  </si>
  <si>
    <t>南濃衛生施設利用事務組合</t>
    <rPh sb="0" eb="2">
      <t>ナンノウ</t>
    </rPh>
    <rPh sb="2" eb="4">
      <t>エイセイ</t>
    </rPh>
    <rPh sb="4" eb="6">
      <t>シセツ</t>
    </rPh>
    <rPh sb="6" eb="8">
      <t>リヨウ</t>
    </rPh>
    <rPh sb="8" eb="10">
      <t>ジム</t>
    </rPh>
    <rPh sb="10" eb="12">
      <t>クミアイ</t>
    </rPh>
    <phoneticPr fontId="2"/>
  </si>
  <si>
    <t>西南濃粗大廃棄物処理組合</t>
    <rPh sb="0" eb="1">
      <t>セイ</t>
    </rPh>
    <rPh sb="1" eb="3">
      <t>ナンノウ</t>
    </rPh>
    <rPh sb="3" eb="5">
      <t>ソダイ</t>
    </rPh>
    <rPh sb="5" eb="8">
      <t>ハイキブツ</t>
    </rPh>
    <rPh sb="8" eb="10">
      <t>ショリ</t>
    </rPh>
    <rPh sb="10" eb="12">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</si>
  <si>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</si>
  <si>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</si>
  <si>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</si>
  <si>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</si>
  <si>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西南濃老人福祉施設事務組合</t>
    <rPh sb="0" eb="1">
      <t>セイ</t>
    </rPh>
    <rPh sb="1" eb="3">
      <t>ナンノウ</t>
    </rPh>
    <rPh sb="3" eb="5">
      <t>ロウジン</t>
    </rPh>
    <rPh sb="5" eb="7">
      <t>フクシ</t>
    </rPh>
    <rPh sb="7" eb="9">
      <t>シセツ</t>
    </rPh>
    <rPh sb="9" eb="11">
      <t>ジム</t>
    </rPh>
    <rPh sb="11" eb="13">
      <t>クミアイ</t>
    </rPh>
    <phoneticPr fontId="2"/>
  </si>
  <si>
    <t>-</t>
    <phoneticPr fontId="2"/>
  </si>
  <si>
    <t>-</t>
    <phoneticPr fontId="2"/>
  </si>
  <si>
    <t>-</t>
    <phoneticPr fontId="2"/>
  </si>
  <si>
    <t>基金繰入金2,348百万円</t>
    <rPh sb="0" eb="2">
      <t>キキン</t>
    </rPh>
    <rPh sb="2" eb="4">
      <t>クリイレ</t>
    </rPh>
    <rPh sb="4" eb="5">
      <t>キン</t>
    </rPh>
    <rPh sb="10" eb="13">
      <t>ヒャクマンエン</t>
    </rPh>
    <phoneticPr fontId="2"/>
  </si>
  <si>
    <t>-</t>
    <phoneticPr fontId="2"/>
  </si>
  <si>
    <t>養老町スポーツ連盟</t>
    <rPh sb="0" eb="2">
      <t>ヨウロウ</t>
    </rPh>
    <rPh sb="2" eb="3">
      <t>チョウ</t>
    </rPh>
    <rPh sb="7" eb="9">
      <t>レンメイ</t>
    </rPh>
    <phoneticPr fontId="2"/>
  </si>
  <si>
    <t>養老町土地開発公社</t>
    <rPh sb="0" eb="3">
      <t>ヨウロウチョウ</t>
    </rPh>
    <rPh sb="3" eb="5">
      <t>トチ</t>
    </rPh>
    <rPh sb="5" eb="7">
      <t>カイハツ</t>
    </rPh>
    <rPh sb="7" eb="9">
      <t>コウシャ</t>
    </rPh>
    <phoneticPr fontId="2"/>
  </si>
  <si>
    <t>長寿社会福祉基金</t>
    <rPh sb="0" eb="2">
      <t>チョウジュ</t>
    </rPh>
    <rPh sb="2" eb="4">
      <t>シャカイ</t>
    </rPh>
    <rPh sb="4" eb="6">
      <t>フクシ</t>
    </rPh>
    <rPh sb="6" eb="8">
      <t>キキン</t>
    </rPh>
    <phoneticPr fontId="5"/>
  </si>
  <si>
    <t>まちづくり整備基金</t>
    <rPh sb="5" eb="7">
      <t>セイビ</t>
    </rPh>
    <rPh sb="7" eb="9">
      <t>キキン</t>
    </rPh>
    <phoneticPr fontId="5"/>
  </si>
  <si>
    <t>ふるさと応援基金</t>
    <rPh sb="4" eb="6">
      <t>オウエン</t>
    </rPh>
    <rPh sb="6" eb="8">
      <t>キキン</t>
    </rPh>
    <phoneticPr fontId="5"/>
  </si>
  <si>
    <t>薩摩義士史跡整備基金</t>
    <rPh sb="0" eb="2">
      <t>サツマ</t>
    </rPh>
    <rPh sb="2" eb="4">
      <t>ギシ</t>
    </rPh>
    <rPh sb="4" eb="6">
      <t>シセキ</t>
    </rPh>
    <rPh sb="6" eb="8">
      <t>セイビ</t>
    </rPh>
    <rPh sb="8" eb="10">
      <t>キキン</t>
    </rPh>
    <phoneticPr fontId="5"/>
  </si>
  <si>
    <t>山口俊郎基金</t>
    <rPh sb="0" eb="2">
      <t>ヤマグチ</t>
    </rPh>
    <rPh sb="2" eb="4">
      <t>トシロウ</t>
    </rPh>
    <rPh sb="4" eb="6">
      <t>キキン</t>
    </rPh>
    <phoneticPr fontId="5"/>
  </si>
  <si>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</si>
  <si>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</si>
  <si>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</si>
  <si>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</si>
  <si>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</si>
  <si>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</si>
  <si>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</si>
  <si>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</si>
  <si>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</si>
  <si>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</si>
  <si>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地方債残高は前年より減少している。これは地方債償還が進んでいることを表している。また、実質公債費比率については、前年と同率である。経常的経費の見直しにより基金残高を増やすとともに、地方債の新規発行には慎重に対処していく必要があ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</si>
  <si>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</si>
  <si>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</si>
  <si>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</si>
  <si>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と有形固定資産減価償却率ともに、前年とほぼ同値である。有形固定資産減価償却率については類似団体を下回ったものの、当年に新設した養北こども園新園舎の減価償却が次年度より開始され、今後も町有施設全体の老朽が進んでいく。令和3年度に改定予定の公共施設等総合管理計画に基づき統廃合も十分に検討し、地方債の新規発行を抑制しつつ、適切な維持管理を進める必要がある。</t>
    <rPh sb="86" eb="87">
      <t>ド</t>
    </rPh>
    <rPh sb="97" eb="99">
      <t>チョウユウ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</si>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</sst>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20FC-494C-85C1-85BC7773E8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50054</c:v>
                </c:pt>
                <c:pt idx="1">
                  <c:v>46682</c:v>
                </c:pt>
                <c:pt idx="2">
                  <c:v>41027</c:v>
                </c:pt>
                <c:pt idx="3">
                  <c:v>45850</c:v>
                </c:pt>
                <c:pt idx="4">
                  <c:v>69628</c:v>
                </c:pt>
              </c:numCache>
            </c:numRef>
          </c:val>
          <c:smooth val="0"/>
          <c:extLst>
            <c:ext xmlns:c16="http://schemas.microsoft.com/office/drawing/2014/chart" uri="{C3380CC4-5D6E-409C-BE32-E72D297353CC}">
              <c16:uniqueId val="{00000001-20FC-494C-85C1-85BC7773E8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5.24</c:v>
                </c:pt>
                <c:pt idx="1">
                  <c:v>4.1100000000000003</c:v>
                </c:pt>
                <c:pt idx="2">
                  <c:v>5.0999999999999996</c:v>
                </c:pt>
                <c:pt idx="3">
                  <c:v>4.8600000000000003</c:v>
                </c:pt>
                <c:pt idx="4">
                  <c:v>5.93</c:v>
                </c:pt>
              </c:numCache>
            </c:numRef>
          </c:val>
          <c:extLst>
            <c:ext xmlns:c16="http://schemas.microsoft.com/office/drawing/2014/chart" uri="{C3380CC4-5D6E-409C-BE32-E72D297353CC}">
              <c16:uniqueId val="{00000000-7511-4038-A011-3C90B5362B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20.27</c:v>
                </c:pt>
                <c:pt idx="1">
                  <c:v>17.98</c:v>
                </c:pt>
                <c:pt idx="2">
                  <c:v>14.43</c:v>
                </c:pt>
                <c:pt idx="3">
                  <c:v>14.4</c:v>
                </c:pt>
                <c:pt idx="4">
                  <c:v>14.44</c:v>
                </c:pt>
              </c:numCache>
            </c:numRef>
          </c:val>
          <c:extLst>
            <c:ext xmlns:c16="http://schemas.microsoft.com/office/drawing/2014/chart" uri="{C3380CC4-5D6E-409C-BE32-E72D297353CC}">
              <c16:uniqueId val="{00000001-7511-4038-A011-3C90B5362B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-0.12</c:v>
                </c:pt>
                <c:pt idx="1">
                  <c:v>-3.79</c:v>
                </c:pt>
                <c:pt idx="2">
                  <c:v>-2.62</c:v>
                </c:pt>
                <c:pt idx="3">
                  <c:v>-0.22</c:v>
                </c:pt>
                <c:pt idx="4">
                  <c:v>1.06</c:v>
                </c:pt>
              </c:numCache>
            </c:numRef>
          </c:val>
          <c:smooth val="0"/>
          <c:extLst>
            <c:ext xmlns:c16="http://schemas.microsoft.com/office/drawing/2014/chart" uri="{C3380CC4-5D6E-409C-BE32-E72D297353CC}">
              <c16:uniqueId val="{00000002-7511-4038-A011-3C90B5362B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0.17</c:v>
                </c:pt>
                <c:pt idx="2">
                  <c:v>#N/A</c:v>
                </c:pt>
                <c:pt idx="3">
                  <c:v>0.09</c:v>
                </c:pt>
                <c:pt idx="4">
                  <c:v>#N/A</c:v>
                </c:pt>
                <c:pt idx="5">
                  <c:v>0.02</c:v>
                </c:pt>
                <c:pt idx="6">
                  <c:v>#N/A</c:v>
                </c:pt>
                <c:pt idx="7">
                  <c:v>0.02</c:v>
                </c:pt>
                <c:pt idx="8">
                  <c:v>#N/A</c:v>
                </c:pt>
                <c:pt idx="9">
                  <c:v>0.03</c:v>
                </c:pt>
              </c:numCache>
            </c:numRef>
          </c:val>
          <c:extLst>
            <c:ext xmlns:c16="http://schemas.microsoft.com/office/drawing/2014/chart" uri="{C3380CC4-5D6E-409C-BE32-E72D297353CC}">
              <c16:uniqueId val="{00000000-C02F-4F72-B55C-133FC6F5EE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2F-4F72-B55C-133FC6F5EEA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0.03</c:v>
                </c:pt>
                <c:pt idx="4">
                  <c:v>#N/A</c:v>
                </c:pt>
                <c:pt idx="5">
                  <c:v>0.04</c:v>
                </c:pt>
                <c:pt idx="6">
                  <c:v>#N/A</c:v>
                </c:pt>
                <c:pt idx="7">
                  <c:v>0.02</c:v>
                </c:pt>
                <c:pt idx="8">
                  <c:v>#N/A</c:v>
                </c:pt>
                <c:pt idx="9">
                  <c:v>0.03</c:v>
                </c:pt>
              </c:numCache>
            </c:numRef>
          </c:val>
          <c:extLst>
            <c:ext xmlns:c16="http://schemas.microsoft.com/office/drawing/2014/chart" uri="{C3380CC4-5D6E-409C-BE32-E72D297353CC}">
              <c16:uniqueId val="{00000002-C02F-4F72-B55C-133FC6F5EEA5}"/>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0.16</c:v>
                </c:pt>
                <c:pt idx="4">
                  <c:v>#N/A</c:v>
                </c:pt>
                <c:pt idx="5">
                  <c:v>0.15</c:v>
                </c:pt>
                <c:pt idx="6">
                  <c:v>#N/A</c:v>
                </c:pt>
                <c:pt idx="7">
                  <c:v>0.17</c:v>
                </c:pt>
                <c:pt idx="8">
                  <c:v>#N/A</c:v>
                </c:pt>
                <c:pt idx="9">
                  <c:v>0.22</c:v>
                </c:pt>
              </c:numCache>
            </c:numRef>
          </c:val>
          <c:extLst>
            <c:ext xmlns:c16="http://schemas.microsoft.com/office/drawing/2014/chart" uri="{C3380CC4-5D6E-409C-BE32-E72D297353CC}">
              <c16:uniqueId val="{00000003-C02F-4F72-B55C-133FC6F5EEA5}"/>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0.17</c:v>
                </c:pt>
                <c:pt idx="4">
                  <c:v>#N/A</c:v>
                </c:pt>
                <c:pt idx="5">
                  <c:v>0.25</c:v>
                </c:pt>
                <c:pt idx="6">
                  <c:v>#N/A</c:v>
                </c:pt>
                <c:pt idx="7">
                  <c:v>0.37</c:v>
                </c:pt>
                <c:pt idx="8">
                  <c:v>#N/A</c:v>
                </c:pt>
                <c:pt idx="9">
                  <c:v>0.43</c:v>
                </c:pt>
              </c:numCache>
            </c:numRef>
          </c:val>
          <c:extLst>
            <c:ext xmlns:c16="http://schemas.microsoft.com/office/drawing/2014/chart" uri="{C3380CC4-5D6E-409C-BE32-E72D297353CC}">
              <c16:uniqueId val="{00000004-C02F-4F72-B55C-133FC6F5EEA5}"/>
            </c:ext>
          </c:extLst>
        </c:ser>
        <c:ser>
          <c:idx val="5"/>
          <c:order val="5"/>
          <c:tx>
            <c:strRef>
              <c:f>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c:v>
                </c:pt>
                <c:pt idx="2">
                  <c:v>#N/A</c:v>
                </c:pt>
                <c:pt idx="3">
                  <c:v>0.77</c:v>
                </c:pt>
                <c:pt idx="4">
                  <c:v>#N/A</c:v>
                </c:pt>
                <c:pt idx="5">
                  <c:v>0.8</c:v>
                </c:pt>
                <c:pt idx="6">
                  <c:v>#N/A</c:v>
                </c:pt>
                <c:pt idx="7">
                  <c:v>0.91</c:v>
                </c:pt>
                <c:pt idx="8">
                  <c:v>#N/A</c:v>
                </c:pt>
                <c:pt idx="9">
                  <c:v>0.92</c:v>
                </c:pt>
              </c:numCache>
            </c:numRef>
          </c:val>
          <c:extLst>
            <c:ext xmlns:c16="http://schemas.microsoft.com/office/drawing/2014/chart" uri="{C3380CC4-5D6E-409C-BE32-E72D297353CC}">
              <c16:uniqueId val="{00000005-C02F-4F72-B55C-133FC6F5EEA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2.0299999999999998</c:v>
                </c:pt>
                <c:pt idx="2">
                  <c:v>#N/A</c:v>
                </c:pt>
                <c:pt idx="3">
                  <c:v>0.54</c:v>
                </c:pt>
                <c:pt idx="4">
                  <c:v>#N/A</c:v>
                </c:pt>
                <c:pt idx="5">
                  <c:v>3.14</c:v>
                </c:pt>
                <c:pt idx="6">
                  <c:v>#N/A</c:v>
                </c:pt>
                <c:pt idx="7">
                  <c:v>3.05</c:v>
                </c:pt>
                <c:pt idx="8">
                  <c:v>#N/A</c:v>
                </c:pt>
                <c:pt idx="9">
                  <c:v>2.94</c:v>
                </c:pt>
              </c:numCache>
            </c:numRef>
          </c:val>
          <c:extLst>
            <c:ext xmlns:c16="http://schemas.microsoft.com/office/drawing/2014/chart" uri="{C3380CC4-5D6E-409C-BE32-E72D297353CC}">
              <c16:uniqueId val="{00000006-C02F-4F72-B55C-133FC6F5EEA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4.54</c:v>
                </c:pt>
                <c:pt idx="2">
                  <c:v>#N/A</c:v>
                </c:pt>
                <c:pt idx="3">
                  <c:v>3.32</c:v>
                </c:pt>
                <c:pt idx="4">
                  <c:v>#N/A</c:v>
                </c:pt>
                <c:pt idx="5">
                  <c:v>4.28</c:v>
                </c:pt>
                <c:pt idx="6">
                  <c:v>#N/A</c:v>
                </c:pt>
                <c:pt idx="7">
                  <c:v>3.94</c:v>
                </c:pt>
                <c:pt idx="8">
                  <c:v>#N/A</c:v>
                </c:pt>
                <c:pt idx="9">
                  <c:v>5</c:v>
                </c:pt>
              </c:numCache>
            </c:numRef>
          </c:val>
          <c:extLst>
            <c:ext xmlns:c16="http://schemas.microsoft.com/office/drawing/2014/chart" uri="{C3380CC4-5D6E-409C-BE32-E72D297353CC}">
              <c16:uniqueId val="{00000007-C02F-4F72-B55C-133FC6F5EEA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5.6</c:v>
                </c:pt>
                <c:pt idx="4">
                  <c:v>#N/A</c:v>
                </c:pt>
                <c:pt idx="5">
                  <c:v>7.66</c:v>
                </c:pt>
                <c:pt idx="6">
                  <c:v>#N/A</c:v>
                </c:pt>
                <c:pt idx="7">
                  <c:v>7.54</c:v>
                </c:pt>
                <c:pt idx="8">
                  <c:v>#N/A</c:v>
                </c:pt>
                <c:pt idx="9">
                  <c:v>7.32</c:v>
                </c:pt>
              </c:numCache>
            </c:numRef>
          </c:val>
          <c:extLst>
            <c:ext xmlns:c16="http://schemas.microsoft.com/office/drawing/2014/chart" uri="{C3380CC4-5D6E-409C-BE32-E72D297353CC}">
              <c16:uniqueId val="{00000008-C02F-4F72-B55C-133FC6F5EEA5}"/>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6.73</c:v>
                </c:pt>
                <c:pt idx="2">
                  <c:v>#N/A</c:v>
                </c:pt>
                <c:pt idx="3">
                  <c:v>6.63</c:v>
                </c:pt>
                <c:pt idx="4">
                  <c:v>#N/A</c:v>
                </c:pt>
                <c:pt idx="5">
                  <c:v>7.32</c:v>
                </c:pt>
                <c:pt idx="6">
                  <c:v>#N/A</c:v>
                </c:pt>
                <c:pt idx="7">
                  <c:v>7.93</c:v>
                </c:pt>
                <c:pt idx="8">
                  <c:v>#N/A</c:v>
                </c:pt>
                <c:pt idx="9">
                  <c:v>8.48</c:v>
                </c:pt>
              </c:numCache>
            </c:numRef>
          </c:val>
          <c:extLst>
            <c:ext xmlns:c16="http://schemas.microsoft.com/office/drawing/2014/chart" uri="{C3380CC4-5D6E-409C-BE32-E72D297353CC}">
              <c16:uniqueId val="{00000009-C02F-4F72-B55C-133FC6F5EE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721</c:v>
                </c:pt>
                <c:pt idx="5">
                  <c:v>741</c:v>
                </c:pt>
                <c:pt idx="8">
                  <c:v>752</c:v>
                </c:pt>
                <c:pt idx="11">
                  <c:v>751</c:v>
                </c:pt>
                <c:pt idx="14">
                  <c:v>740</c:v>
                </c:pt>
              </c:numCache>
            </c:numRef>
          </c:val>
          <c:extLst>
            <c:ext xmlns:c16="http://schemas.microsoft.com/office/drawing/2014/chart" uri="{C3380CC4-5D6E-409C-BE32-E72D297353CC}">
              <c16:uniqueId val="{00000000-88C1-4F7E-BDC5-40707D6C01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C1-4F7E-BDC5-40707D6C01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28</c:v>
                </c:pt>
                <c:pt idx="3">
                  <c:v>26</c:v>
                </c:pt>
                <c:pt idx="6">
                  <c:v>7</c:v>
                </c:pt>
                <c:pt idx="9">
                  <c:v>0</c:v>
                </c:pt>
                <c:pt idx="12">
                  <c:v>0</c:v>
                </c:pt>
              </c:numCache>
            </c:numRef>
          </c:val>
          <c:extLst>
            <c:ext xmlns:c16="http://schemas.microsoft.com/office/drawing/2014/chart" uri="{C3380CC4-5D6E-409C-BE32-E72D297353CC}">
              <c16:uniqueId val="{00000002-88C1-4F7E-BDC5-40707D6C01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139</c:v>
                </c:pt>
                <c:pt idx="3">
                  <c:v>137</c:v>
                </c:pt>
                <c:pt idx="6">
                  <c:v>140</c:v>
                </c:pt>
                <c:pt idx="9">
                  <c:v>144</c:v>
                </c:pt>
                <c:pt idx="12">
                  <c:v>146</c:v>
                </c:pt>
              </c:numCache>
            </c:numRef>
          </c:val>
          <c:extLst>
            <c:ext xmlns:c16="http://schemas.microsoft.com/office/drawing/2014/chart" uri="{C3380CC4-5D6E-409C-BE32-E72D297353CC}">
              <c16:uniqueId val="{00000003-88C1-4F7E-BDC5-40707D6C01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230</c:v>
                </c:pt>
                <c:pt idx="3">
                  <c:v>231</c:v>
                </c:pt>
                <c:pt idx="6">
                  <c:v>232</c:v>
                </c:pt>
                <c:pt idx="9">
                  <c:v>238</c:v>
                </c:pt>
                <c:pt idx="12">
                  <c:v>234</c:v>
                </c:pt>
              </c:numCache>
            </c:numRef>
          </c:val>
          <c:extLst>
            <c:ext xmlns:c16="http://schemas.microsoft.com/office/drawing/2014/chart" uri="{C3380CC4-5D6E-409C-BE32-E72D297353CC}">
              <c16:uniqueId val="{00000004-88C1-4F7E-BDC5-40707D6C01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C1-4F7E-BDC5-40707D6C01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C1-4F7E-BDC5-40707D6C01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814</c:v>
                </c:pt>
                <c:pt idx="3">
                  <c:v>805</c:v>
                </c:pt>
                <c:pt idx="6">
                  <c:v>826</c:v>
                </c:pt>
                <c:pt idx="9">
                  <c:v>811</c:v>
                </c:pt>
                <c:pt idx="12">
                  <c:v>820</c:v>
                </c:pt>
              </c:numCache>
            </c:numRef>
          </c:val>
          <c:extLst>
            <c:ext xmlns:c16="http://schemas.microsoft.com/office/drawing/2014/chart" uri="{C3380CC4-5D6E-409C-BE32-E72D297353CC}">
              <c16:uniqueId val="{00000007-88C1-4F7E-BDC5-40707D6C01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490</c:v>
                </c:pt>
                <c:pt idx="2">
                  <c:v>#N/A</c:v>
                </c:pt>
                <c:pt idx="3">
                  <c:v>#N/A</c:v>
                </c:pt>
                <c:pt idx="4">
                  <c:v>458</c:v>
                </c:pt>
                <c:pt idx="5">
                  <c:v>#N/A</c:v>
                </c:pt>
                <c:pt idx="6">
                  <c:v>#N/A</c:v>
                </c:pt>
                <c:pt idx="7">
                  <c:v>453</c:v>
                </c:pt>
                <c:pt idx="8">
                  <c:v>#N/A</c:v>
                </c:pt>
                <c:pt idx="9">
                  <c:v>#N/A</c:v>
                </c:pt>
                <c:pt idx="10">
                  <c:v>442</c:v>
                </c:pt>
                <c:pt idx="11">
                  <c:v>#N/A</c:v>
                </c:pt>
                <c:pt idx="12">
                  <c:v>#N/A</c:v>
                </c:pt>
                <c:pt idx="13">
                  <c:v>460</c:v>
                </c:pt>
                <c:pt idx="14">
                  <c:v>#N/A</c:v>
                </c:pt>
              </c:numCache>
            </c:numRef>
          </c:val>
          <c:smooth val="0"/>
          <c:extLst>
            <c:ext xmlns:c16="http://schemas.microsoft.com/office/drawing/2014/chart" uri="{C3380CC4-5D6E-409C-BE32-E72D297353CC}">
              <c16:uniqueId val="{00000008-88C1-4F7E-BDC5-40707D6C01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8566</c:v>
                </c:pt>
                <c:pt idx="5">
                  <c:v>8549</c:v>
                </c:pt>
                <c:pt idx="8">
                  <c:v>8385</c:v>
                </c:pt>
                <c:pt idx="11">
                  <c:v>8329</c:v>
                </c:pt>
                <c:pt idx="14">
                  <c:v>8098</c:v>
                </c:pt>
              </c:numCache>
            </c:numRef>
          </c:val>
          <c:extLst>
            <c:ext xmlns:c16="http://schemas.microsoft.com/office/drawing/2014/chart" uri="{C3380CC4-5D6E-409C-BE32-E72D297353CC}">
              <c16:uniqueId val="{00000000-4D05-4189-8B56-28609C7916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152</c:v>
                </c:pt>
                <c:pt idx="5">
                  <c:v>143</c:v>
                </c:pt>
                <c:pt idx="8">
                  <c:v>139</c:v>
                </c:pt>
                <c:pt idx="11">
                  <c:v>115</c:v>
                </c:pt>
                <c:pt idx="14">
                  <c:v>98</c:v>
                </c:pt>
              </c:numCache>
            </c:numRef>
          </c:val>
          <c:extLst>
            <c:ext xmlns:c16="http://schemas.microsoft.com/office/drawing/2014/chart" uri="{C3380CC4-5D6E-409C-BE32-E72D297353CC}">
              <c16:uniqueId val="{00000001-4D05-4189-8B56-28609C7916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2423</c:v>
                </c:pt>
                <c:pt idx="5">
                  <c:v>2054</c:v>
                </c:pt>
                <c:pt idx="8">
                  <c:v>1734</c:v>
                </c:pt>
                <c:pt idx="11">
                  <c:v>2060</c:v>
                </c:pt>
                <c:pt idx="14">
                  <c:v>2426</c:v>
                </c:pt>
              </c:numCache>
            </c:numRef>
          </c:val>
          <c:extLst>
            <c:ext xmlns:c16="http://schemas.microsoft.com/office/drawing/2014/chart" uri="{C3380CC4-5D6E-409C-BE32-E72D297353CC}">
              <c16:uniqueId val="{00000002-4D05-4189-8B56-28609C7916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05-4189-8B56-28609C7916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05-4189-8B56-28609C7916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05-4189-8B56-28609C7916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2171</c:v>
                </c:pt>
                <c:pt idx="3">
                  <c:v>2171</c:v>
                </c:pt>
                <c:pt idx="6">
                  <c:v>2218</c:v>
                </c:pt>
                <c:pt idx="9">
                  <c:v>2136</c:v>
                </c:pt>
                <c:pt idx="12">
                  <c:v>2177</c:v>
                </c:pt>
              </c:numCache>
            </c:numRef>
          </c:val>
          <c:extLst>
            <c:ext xmlns:c16="http://schemas.microsoft.com/office/drawing/2014/chart" uri="{C3380CC4-5D6E-409C-BE32-E72D297353CC}">
              <c16:uniqueId val="{00000006-4D05-4189-8B56-28609C7916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1054</c:v>
                </c:pt>
                <c:pt idx="3">
                  <c:v>957</c:v>
                </c:pt>
                <c:pt idx="6">
                  <c:v>840</c:v>
                </c:pt>
                <c:pt idx="9">
                  <c:v>705</c:v>
                </c:pt>
                <c:pt idx="12">
                  <c:v>535</c:v>
                </c:pt>
              </c:numCache>
            </c:numRef>
          </c:val>
          <c:extLst>
            <c:ext xmlns:c16="http://schemas.microsoft.com/office/drawing/2014/chart" uri="{C3380CC4-5D6E-409C-BE32-E72D297353CC}">
              <c16:uniqueId val="{00000007-4D05-4189-8B56-28609C7916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2837</c:v>
                </c:pt>
                <c:pt idx="3">
                  <c:v>2666</c:v>
                </c:pt>
                <c:pt idx="6">
                  <c:v>2498</c:v>
                </c:pt>
                <c:pt idx="9">
                  <c:v>2370</c:v>
                </c:pt>
                <c:pt idx="12">
                  <c:v>2205</c:v>
                </c:pt>
              </c:numCache>
            </c:numRef>
          </c:val>
          <c:extLst>
            <c:ext xmlns:c16="http://schemas.microsoft.com/office/drawing/2014/chart" uri="{C3380CC4-5D6E-409C-BE32-E72D297353CC}">
              <c16:uniqueId val="{00000008-4D05-4189-8B56-28609C7916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c:v>
                </c:pt>
                <c:pt idx="3">
                  <c:v>2</c:v>
                </c:pt>
                <c:pt idx="6">
                  <c:v>1</c:v>
                </c:pt>
                <c:pt idx="9">
                  <c:v>0</c:v>
                </c:pt>
                <c:pt idx="12">
                  <c:v>0</c:v>
                </c:pt>
              </c:numCache>
            </c:numRef>
          </c:val>
          <c:extLst>
            <c:ext xmlns:c16="http://schemas.microsoft.com/office/drawing/2014/chart" uri="{C3380CC4-5D6E-409C-BE32-E72D297353CC}">
              <c16:uniqueId val="{00000009-4D05-4189-8B56-28609C7916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9723</c:v>
                </c:pt>
                <c:pt idx="3">
                  <c:v>9883</c:v>
                </c:pt>
                <c:pt idx="6">
                  <c:v>10110</c:v>
                </c:pt>
                <c:pt idx="9">
                  <c:v>10544</c:v>
                </c:pt>
                <c:pt idx="12">
                  <c:v>11005</c:v>
                </c:pt>
              </c:numCache>
            </c:numRef>
          </c:val>
          <c:extLst>
            <c:ext xmlns:c16="http://schemas.microsoft.com/office/drawing/2014/chart" uri="{C3380CC4-5D6E-409C-BE32-E72D297353CC}">
              <c16:uniqueId val="{0000000A-4D05-4189-8B56-28609C7916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4670</c:v>
                </c:pt>
                <c:pt idx="2">
                  <c:v>#N/A</c:v>
                </c:pt>
                <c:pt idx="3">
                  <c:v>#N/A</c:v>
                </c:pt>
                <c:pt idx="4">
                  <c:v>4932</c:v>
                </c:pt>
                <c:pt idx="5">
                  <c:v>#N/A</c:v>
                </c:pt>
                <c:pt idx="6">
                  <c:v>#N/A</c:v>
                </c:pt>
                <c:pt idx="7">
                  <c:v>5410</c:v>
                </c:pt>
                <c:pt idx="8">
                  <c:v>#N/A</c:v>
                </c:pt>
                <c:pt idx="9">
                  <c:v>#N/A</c:v>
                </c:pt>
                <c:pt idx="10">
                  <c:v>5251</c:v>
                </c:pt>
                <c:pt idx="11">
                  <c:v>#N/A</c:v>
                </c:pt>
                <c:pt idx="12">
                  <c:v>#N/A</c:v>
                </c:pt>
                <c:pt idx="13">
                  <c:v>5301</c:v>
                </c:pt>
                <c:pt idx="14">
                  <c:v>#N/A</c:v>
                </c:pt>
              </c:numCache>
            </c:numRef>
          </c:val>
          <c:smooth val="0"/>
          <c:extLst>
            <c:ext xmlns:c16="http://schemas.microsoft.com/office/drawing/2014/chart" uri="{C3380CC4-5D6E-409C-BE32-E72D297353CC}">
              <c16:uniqueId val="{0000000B-4D05-4189-8B56-28609C7916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962</c:v>
                </c:pt>
                <c:pt idx="1">
                  <c:v>962</c:v>
                </c:pt>
                <c:pt idx="2">
                  <c:v>962</c:v>
                </c:pt>
              </c:numCache>
            </c:numRef>
          </c:val>
          <c:extLst>
            <c:ext xmlns:c16="http://schemas.microsoft.com/office/drawing/2014/chart" uri="{C3380CC4-5D6E-409C-BE32-E72D297353CC}">
              <c16:uniqueId val="{00000000-029A-4A44-80DF-B9C69D8A3D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59</c:v>
                </c:pt>
                <c:pt idx="1">
                  <c:v>59</c:v>
                </c:pt>
                <c:pt idx="2">
                  <c:v>59</c:v>
                </c:pt>
              </c:numCache>
            </c:numRef>
          </c:val>
          <c:extLst>
            <c:ext xmlns:c16="http://schemas.microsoft.com/office/drawing/2014/chart" uri="{C3380CC4-5D6E-409C-BE32-E72D297353CC}">
              <c16:uniqueId val="{00000001-029A-4A44-80DF-B9C69D8A3D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570</c:v>
                </c:pt>
                <c:pt idx="1">
                  <c:v>644</c:v>
                </c:pt>
                <c:pt idx="2">
                  <c:v>868</c:v>
                </c:pt>
              </c:numCache>
            </c:numRef>
          </c:val>
          <c:extLst>
            <c:ext xmlns:c16="http://schemas.microsoft.com/office/drawing/2014/chart" uri="{C3380CC4-5D6E-409C-BE32-E72D297353CC}">
              <c16:uniqueId val="{00000002-029A-4A44-80DF-B9C69D8A3D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{2A446A3C-4F67-48D4-88B9-9AAABF7B9FC2}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657-4944-BCEA-BA446222A8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{65A5784C-8094-4B1F-9C20-8EDCF6C9DDE6}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57-4944-BCEA-BA446222A8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{C168D18B-9BBB-401F-9A07-F1CACBC1F7E6}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57-4944-BCEA-BA446222A8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{06D5F961-4C15-42EB-BDEF-C908F96FC99C}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57-4944-BCEA-BA446222A8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{0C58D6A6-564D-4B4C-9488-A842E5FB1B77}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57-4944-BCEA-BA446222A8C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{E7CDC52B-60AD-4CB8-811A-525B210F7989}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657-4944-BCEA-BA446222A8C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{5CE47284-23B9-4F4F-85A1-390BA7202179}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657-4944-BCEA-BA446222A8C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{8BC028AF-6627-43CE-AA8C-C43C53EF1EF2}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657-4944-BCEA-BA446222A8C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{D831FBD9-68A7-43C7-AE85-ADB11A52B336}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657-4944-BCEA-BA446222A8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55.2</c:v>
                </c:pt>
                <c:pt idx="16">
                  <c:v>55.2</c:v>
                </c:pt>
                <c:pt idx="24">
                  <c:v>53.9</c:v>
                </c:pt>
                <c:pt idx="32">
                  <c:v>53</c:v>
                </c:pt>
              </c:numCache>
            </c:numRef>
          </c:xVal>
          <c:yVal>
            <c:numRef>
              <c:f>公会計指標分析・財政指標組合せ分析表!$BP$51:$DC$51</c:f>
              <c:numCache>
                <c:formatCode>#,##0.0;"▲ "#,##0.0</c:formatCode>
                <c:ptCount val="40"/>
                <c:pt idx="0">
                  <c:v>76.5</c:v>
                </c:pt>
                <c:pt idx="8">
                  <c:v>82.3</c:v>
                </c:pt>
                <c:pt idx="16">
                  <c:v>90.9</c:v>
                </c:pt>
                <c:pt idx="24">
                  <c:v>88.1</c:v>
                </c:pt>
                <c:pt idx="32">
                  <c:v>89.2</c:v>
                </c:pt>
              </c:numCache>
            </c:numRef>
          </c:yVal>
          <c:smooth val="0"/>
          <c:extLst>
            <c:ext xmlns:c16="http://schemas.microsoft.com/office/drawing/2014/chart" uri="{C3380CC4-5D6E-409C-BE32-E72D297353CC}">
              <c16:uniqueId val="{00000009-F657-4944-BCEA-BA446222A8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{37C3E65C-E28D-4C5D-BBFE-B03178A522D1}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657-4944-BCEA-BA446222A8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{0041AC11-7C71-4A90-B695-5B3D1F825E6B}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57-4944-BCEA-BA446222A8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{0E8F63CA-39A0-4BB5-B47C-4AF5CC170095}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57-4944-BCEA-BA446222A8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{7D26142E-A470-4428-9C25-C8D87A62DFBF}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57-4944-BCEA-BA446222A8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{1F2DE68D-5993-48B5-82BF-5B839BEAAB02}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57-4944-BCEA-BA446222A8C0}"/>
                </c:ext>
              </c:extLst>
            </c:dLbl>
            <c:dLbl>
              <c:idx val="8"/>
              <c:layout>
                <c:manualLayout>
                  <c:x val="-4.0810620884434878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{57ACC94C-8BDD-4C14-ABBB-509788291AC5}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657-4944-BCEA-BA446222A8C0}"/>
                </c:ext>
              </c:extLst>
            </c:dLbl>
            <c:dLbl>
              <c:idx val="16"/>
              <c:layout>
                <c:manualLayout>
                  <c:x val="-2.347978005470965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{8B598790-3C08-48D1-8ADE-EC52AF45939B}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657-4944-BCEA-BA446222A8C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{A32F96C5-58AA-48D3-A64D-96C45E332A2A}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657-4944-BCEA-BA446222A8C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{289BE566-A83B-4E11-9F3C-8A4991C8C02E}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657-4944-BCEA-BA446222A8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F657-4944-BCEA-BA446222A8C0}"/>
            </c:ext>
          </c:extLst>
        </c:ser>
        <c:dLbls>
          <c:showLegendKey val="0"/>
          <c:showVal val="1"/>
          <c:showCatName val="0"/>
          <c:showSerName val="0"/>
          <c:showPercent val="0"/>
          <c:showBubbleSize val="0"/>
        </c:dLbls>
        <c:axId val="46179840"/>
        <c:axId val="46181760"/>
      </c:scatterChart>
      <c:valAx>
        <c:axId val="46179840"/>
        <c:scaling>
          <c:orientation val="minMax"/>
          <c:max val="61.1"/>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{B54E2A39-6B9A-4562-BBD6-49ECFE7041D7}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4E-47C0-BF35-F37832BC6E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{57C59C22-D814-493E-A96E-616D536FF547}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4E-47C0-BF35-F37832BC6E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{B592D4BF-C108-45FC-9ED5-F40F50D41079}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4E-47C0-BF35-F37832BC6E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{99BC7F5E-6E06-4FA3-AF59-D94C996FF14F}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4E-47C0-BF35-F37832BC6E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{F43D1885-F38F-4430-9B96-1828013CAF26}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4E-47C0-BF35-F37832BC6E6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{4B4645AC-750A-4802-97CC-063428DCD243}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4E-47C0-BF35-F37832BC6E6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{AE0B23EF-C067-4901-875E-715BD481B504}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4E-47C0-BF35-F37832BC6E6B}"/>
                </c:ext>
              </c:extLst>
            </c:dLbl>
            <c:dLbl>
              <c:idx val="24"/>
              <c:layout>
                <c:manualLayout>
                  <c:x val="-4.5096530706953818E-2"/>
                  <c:y val="-4.761638926315169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{C3465630-1960-4B5C-BA5D-E1E0BA8BF027}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4E-47C0-BF35-F37832BC6E6B}"/>
                </c:ext>
              </c:extLst>
            </c:dLbl>
            <c:dLbl>
              <c:idx val="32"/>
              <c:layout>
                <c:manualLayout>
                  <c:x val="-1.8171803637232468E-2"/>
                  <c:y val="-7.721690491243619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{EDFDA1CA-D445-4CCA-8911-B89C00D27EFC}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4E-47C0-BF35-F37832BC6E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7.9</c:v>
                </c:pt>
                <c:pt idx="16">
                  <c:v>7.7</c:v>
                </c:pt>
                <c:pt idx="24">
                  <c:v>7.5</c:v>
                </c:pt>
                <c:pt idx="32">
                  <c:v>7.5</c:v>
                </c:pt>
              </c:numCache>
            </c:numRef>
          </c:xVal>
          <c:yVal>
            <c:numRef>
              <c:f>公会計指標分析・財政指標組合せ分析表!$BP$73:$DC$73</c:f>
              <c:numCache>
                <c:formatCode>#,##0.0;"▲ "#,##0.0</c:formatCode>
                <c:ptCount val="40"/>
                <c:pt idx="0">
                  <c:v>76.5</c:v>
                </c:pt>
                <c:pt idx="8">
                  <c:v>82.3</c:v>
                </c:pt>
                <c:pt idx="16">
                  <c:v>90.9</c:v>
                </c:pt>
                <c:pt idx="24">
                  <c:v>88.1</c:v>
                </c:pt>
                <c:pt idx="32">
                  <c:v>89.2</c:v>
                </c:pt>
              </c:numCache>
            </c:numRef>
          </c:yVal>
          <c:smooth val="0"/>
          <c:extLst>
            <c:ext xmlns:c16="http://schemas.microsoft.com/office/drawing/2014/chart" uri="{C3380CC4-5D6E-409C-BE32-E72D297353CC}">
              <c16:uniqueId val="{00000009-5E4E-47C0-BF35-F37832BC6E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{DA25C3FF-ED11-4ACA-B22D-464DB132F53B}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4E-47C0-BF35-F37832BC6E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{35701473-AF04-4D50-BDF3-BD6D56177300}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4E-47C0-BF35-F37832BC6E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{4D08DD32-29C4-4F0C-B227-237E6C8AD6F6}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4E-47C0-BF35-F37832BC6E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{FA872B3A-029E-4A4F-ADE9-A8527B944A68}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4E-47C0-BF35-F37832BC6E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{D201BF88-E6F0-4D08-A5D1-755E4F0CF123}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4E-47C0-BF35-F37832BC6E6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{BE1A48C7-43D1-46F2-AE3F-DCD6E0AD8D31}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4E-47C0-BF35-F37832BC6E6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{A1D55F44-2D61-45F6-A4D8-374DB7EB4F29}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4E-47C0-BF35-F37832BC6E6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{4920C1AE-9862-485C-B7CA-757BC6AF4D2A}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4E-47C0-BF35-F37832BC6E6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{ABB0BE49-E565-4FFE-9E1E-8444FE5033D5}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4E-47C0-BF35-F37832BC6E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5E4E-47C0-BF35-F37832BC6E6B}"/>
            </c:ext>
          </c:extLst>
        </c:ser>
        <c:dLbls>
          <c:showLegendKey val="0"/>
          <c:showVal val="1"/>
          <c:showCatName val="0"/>
          <c:showSerName val="0"/>
          <c:showPercent val="0"/>
          <c:showBubbleSize val="0"/>
        </c:dLbls>
        <c:axId val="84219776"/>
        <c:axId val="84234240"/>
      </c:scatterChart>
      <c:valAx>
        <c:axId val="84219776"/>
        <c:scaling>
          <c:orientation val="minMax"/>
          <c:max val="8.4"/>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平成２７年度に借入れした教育施設関係の地方債等、新たに元金の償還を開始したことにより、利子分の償還額は減少したが、総額は増加した。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令和元年度事業として認定こども園の新設工事や</a:t>
          </a:r>
          <a:r>
            <a:rPr kumimoji="1" lang="ja-JP" altLang="ja-JP" sz="1300">
              <a:solidFill>
                <a:schemeClr val="dk1"/>
              </a:solidFill>
              <a:effectLst/>
              <a:latin typeface="+mn-lt"/>
              <a:ea typeface="+mn-ea"/>
              <a:cs typeface="+mn-cs"/>
            </a:rPr>
            <a:t>防災行政無線デジタル化整備工事などの大規模事業</a:t>
          </a:r>
          <a:r>
            <a:rPr kumimoji="1" lang="ja-JP" altLang="en-US" sz="1300">
              <a:solidFill>
                <a:schemeClr val="dk1"/>
              </a:solidFill>
              <a:effectLst/>
              <a:latin typeface="+mn-lt"/>
              <a:ea typeface="+mn-ea"/>
              <a:cs typeface="+mn-cs"/>
            </a:rPr>
            <a:t>の実施により地方債を新たに借入れしたため、</a:t>
          </a:r>
          <a:r>
            <a:rPr kumimoji="1" lang="ja-JP" altLang="ja-JP" sz="1300">
              <a:solidFill>
                <a:schemeClr val="dk1"/>
              </a:solidFill>
              <a:effectLst/>
              <a:latin typeface="+mn-lt"/>
              <a:ea typeface="+mn-ea"/>
              <a:cs typeface="+mn-cs"/>
            </a:rPr>
            <a:t>元利償還金等は増加する見込みである。</a:t>
          </a:r>
          <a:endParaRPr lang="ja-JP" altLang="ja-JP" sz="13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将来負担比率は、前年度から</a:t>
          </a:r>
          <a:r>
            <a:rPr kumimoji="1" lang="ja-JP" altLang="en-US" sz="1300">
              <a:solidFill>
                <a:schemeClr val="dk1"/>
              </a:solidFill>
              <a:effectLst/>
              <a:latin typeface="+mn-lt"/>
              <a:ea typeface="+mn-ea"/>
              <a:cs typeface="+mn-cs"/>
            </a:rPr>
            <a:t>１</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構成要素である一般会計等に係る地方債の現在高は、新規の地方債</a:t>
          </a:r>
          <a:r>
            <a:rPr kumimoji="1" lang="ja-JP" altLang="en-US" sz="1300">
              <a:solidFill>
                <a:schemeClr val="dk1"/>
              </a:solidFill>
              <a:effectLst/>
              <a:latin typeface="+mn-lt"/>
              <a:ea typeface="+mn-ea"/>
              <a:cs typeface="+mn-cs"/>
            </a:rPr>
            <a:t>借入れ</a:t>
          </a:r>
          <a:r>
            <a:rPr kumimoji="1" lang="ja-JP" altLang="ja-JP" sz="1300">
              <a:solidFill>
                <a:schemeClr val="dk1"/>
              </a:solidFill>
              <a:effectLst/>
              <a:latin typeface="+mn-lt"/>
              <a:ea typeface="+mn-ea"/>
              <a:cs typeface="+mn-cs"/>
            </a:rPr>
            <a:t>により引き続き増加し</a:t>
          </a:r>
          <a:r>
            <a:rPr kumimoji="1" lang="ja-JP" altLang="en-US" sz="1300">
              <a:solidFill>
                <a:schemeClr val="dk1"/>
              </a:solidFill>
              <a:effectLst/>
              <a:latin typeface="+mn-lt"/>
              <a:ea typeface="+mn-ea"/>
              <a:cs typeface="+mn-cs"/>
            </a:rPr>
            <a:t>た一方で</a:t>
          </a:r>
          <a:r>
            <a:rPr kumimoji="1" lang="ja-JP" altLang="ja-JP" sz="1300">
              <a:solidFill>
                <a:schemeClr val="dk1"/>
              </a:solidFill>
              <a:effectLst/>
              <a:latin typeface="+mn-lt"/>
              <a:ea typeface="+mn-ea"/>
              <a:cs typeface="+mn-cs"/>
            </a:rPr>
            <a:t>、充当可能財源等のうち充当可能基金の取崩しを抑制し、ふるさと納税を</a:t>
          </a:r>
          <a:r>
            <a:rPr kumimoji="1" lang="ja-JP" altLang="en-US" sz="1300">
              <a:solidFill>
                <a:schemeClr val="dk1"/>
              </a:solidFill>
              <a:effectLst/>
              <a:latin typeface="+mn-lt"/>
              <a:ea typeface="+mn-ea"/>
              <a:cs typeface="+mn-cs"/>
            </a:rPr>
            <a:t>原資</a:t>
          </a:r>
          <a:r>
            <a:rPr kumimoji="1" lang="ja-JP" altLang="ja-JP" sz="1300">
              <a:solidFill>
                <a:schemeClr val="dk1"/>
              </a:solidFill>
              <a:effectLst/>
              <a:latin typeface="+mn-lt"/>
              <a:ea typeface="+mn-ea"/>
              <a:cs typeface="+mn-cs"/>
            </a:rPr>
            <a:t>とする基金の積み立てを行った</a:t>
          </a:r>
          <a:r>
            <a:rPr kumimoji="1" lang="ja-JP" altLang="en-US" sz="1300">
              <a:solidFill>
                <a:schemeClr val="dk1"/>
              </a:solidFill>
              <a:effectLst/>
              <a:latin typeface="+mn-lt"/>
              <a:ea typeface="+mn-ea"/>
              <a:cs typeface="+mn-cs"/>
            </a:rPr>
            <a:t>ことにより充当可能基金の残高増加したが、結果として分子の総額は増加した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は、剰余金が発生した場合には、可能な限り財政調整基金への積立てを行うなど、充当可能基金の増加に努めるとともに、新規の地方債発行については、公営企業も含め将来への負担を少しでも軽減するよう事業内容を精査し、財政の健全化を図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岐阜県養老町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財政調整基金及び減債基金は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当初予算</a:t>
          </a:r>
          <a:r>
            <a:rPr kumimoji="1" lang="ja-JP" altLang="en-US" sz="1300">
              <a:solidFill>
                <a:schemeClr val="dk1"/>
              </a:solidFill>
              <a:effectLst/>
              <a:latin typeface="+mn-lt"/>
              <a:ea typeface="+mn-ea"/>
              <a:cs typeface="+mn-cs"/>
            </a:rPr>
            <a:t>では取崩し予定であったが</a:t>
          </a:r>
          <a:r>
            <a:rPr kumimoji="1" lang="ja-JP" altLang="ja-JP" sz="1300">
              <a:solidFill>
                <a:schemeClr val="dk1"/>
              </a:solidFill>
              <a:effectLst/>
              <a:latin typeface="+mn-lt"/>
              <a:ea typeface="+mn-ea"/>
              <a:cs typeface="+mn-cs"/>
            </a:rPr>
            <a:t>、行わなかった。一部の特定目的基金については予算通りに取崩しを執行したが、ふるさと納税寄附金受入額の増加と環境整備協力金の増加により、</a:t>
          </a:r>
          <a:r>
            <a:rPr kumimoji="1" lang="ja-JP" altLang="en-US" sz="1300">
              <a:solidFill>
                <a:schemeClr val="dk1"/>
              </a:solidFill>
              <a:effectLst/>
              <a:latin typeface="+mn-lt"/>
              <a:ea typeface="+mn-ea"/>
              <a:cs typeface="+mn-cs"/>
            </a:rPr>
            <a:t>ふるさと応援基金とまちづくり整備基金に</a:t>
          </a:r>
          <a:r>
            <a:rPr kumimoji="1" lang="ja-JP" altLang="ja-JP" sz="1300">
              <a:solidFill>
                <a:schemeClr val="dk1"/>
              </a:solidFill>
              <a:effectLst/>
              <a:latin typeface="+mn-lt"/>
              <a:ea typeface="+mn-ea"/>
              <a:cs typeface="+mn-cs"/>
            </a:rPr>
            <a:t>積立てを行ったため、基金残高の総額は増加した。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経常経費の削減等により基金の取崩しを可能な限り抑制すると同時に、剰余金が発生した場合には財政調整基金への積立てを行う。</a:t>
          </a:r>
          <a:endParaRPr lang="ja-JP" altLang="ja-JP" sz="1300">
            <a:effectLst/>
          </a:endParaRPr>
        </a:p>
        <a:p>
          <a:r>
            <a:rPr kumimoji="1" lang="ja-JP" altLang="ja-JP" sz="1300">
              <a:solidFill>
                <a:schemeClr val="dk1"/>
              </a:solidFill>
              <a:effectLst/>
              <a:latin typeface="+mn-lt"/>
              <a:ea typeface="+mn-ea"/>
              <a:cs typeface="+mn-cs"/>
            </a:rPr>
            <a:t>特定目的基金のうち、ふるさと納税寄附金など今後も収入が見込める事業については貴重な財源として有効に活用し、計画的に積立を行う。</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・長寿社会福祉基金：本格的な高齢化社会に備え、活力ある長寿社会を築く。</a:t>
          </a:r>
          <a:endParaRPr lang="ja-JP" altLang="ja-JP" sz="1300">
            <a:effectLst/>
          </a:endParaRPr>
        </a:p>
        <a:p>
          <a:r>
            <a:rPr kumimoji="1" lang="ja-JP" altLang="ja-JP" sz="1300">
              <a:solidFill>
                <a:schemeClr val="dk1"/>
              </a:solidFill>
              <a:effectLst/>
              <a:latin typeface="+mn-lt"/>
              <a:ea typeface="+mn-ea"/>
              <a:cs typeface="+mn-cs"/>
            </a:rPr>
            <a:t>・まちづくり整備基金：当町のもつ特性を活かし住みよい豊かなまちづくりを推進する。</a:t>
          </a:r>
          <a:endParaRPr lang="ja-JP" altLang="ja-JP" sz="1300">
            <a:effectLst/>
          </a:endParaRPr>
        </a:p>
        <a:p>
          <a:r>
            <a:rPr kumimoji="1" lang="ja-JP" altLang="ja-JP" sz="1300">
              <a:solidFill>
                <a:schemeClr val="dk1"/>
              </a:solidFill>
              <a:effectLst/>
              <a:latin typeface="+mn-lt"/>
              <a:ea typeface="+mn-ea"/>
              <a:cs typeface="+mn-cs"/>
            </a:rPr>
            <a:t>・ふるさと応援基金：当町のまちづくりを応援しようとする個人、法人その他の団体からの寄附金を受け、住民参加型の地方自治を実現し、個性豊かなまちづくりを進める。</a:t>
          </a:r>
          <a:endParaRPr lang="ja-JP" altLang="ja-JP" sz="1300">
            <a:effectLst/>
          </a:endParaRPr>
        </a:p>
        <a:p>
          <a:r>
            <a:rPr kumimoji="1" lang="ja-JP" altLang="ja-JP" sz="1300">
              <a:solidFill>
                <a:schemeClr val="dk1"/>
              </a:solidFill>
              <a:effectLst/>
              <a:latin typeface="+mn-lt"/>
              <a:ea typeface="+mn-ea"/>
              <a:cs typeface="+mn-cs"/>
            </a:rPr>
            <a:t>・薩摩義士史跡整備基金：薩摩義士宝暦治水事業の偉業をたたえ、これを後生に末永く伝える役館跡等の史跡を整備し、もって地域の治水意識の高揚に資する。</a:t>
          </a:r>
          <a:endParaRPr lang="ja-JP" altLang="ja-JP" sz="1300">
            <a:effectLst/>
          </a:endParaRPr>
        </a:p>
        <a:p>
          <a:r>
            <a:rPr kumimoji="1" lang="ja-JP" altLang="ja-JP" sz="1300">
              <a:solidFill>
                <a:schemeClr val="dk1"/>
              </a:solidFill>
              <a:effectLst/>
              <a:latin typeface="+mn-lt"/>
              <a:ea typeface="+mn-ea"/>
              <a:cs typeface="+mn-cs"/>
            </a:rPr>
            <a:t>・山口俊郎基金：山口俊郎顕彰事業の推進。</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まちづくり整備基金は養老鉄道活性化事業</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に充当し、ふるさと応援基金については新規事業等の財源として一部取崩しを行ったものの</a:t>
          </a:r>
          <a:r>
            <a:rPr kumimoji="1" lang="ja-JP" altLang="en-US" sz="1300">
              <a:solidFill>
                <a:schemeClr val="dk1"/>
              </a:solidFill>
              <a:effectLst/>
              <a:latin typeface="+mn-lt"/>
              <a:ea typeface="+mn-ea"/>
              <a:cs typeface="+mn-cs"/>
            </a:rPr>
            <a:t>、積立て原資の確保により</a:t>
          </a:r>
          <a:r>
            <a:rPr kumimoji="1" lang="ja-JP" altLang="ja-JP" sz="1300">
              <a:solidFill>
                <a:schemeClr val="dk1"/>
              </a:solidFill>
              <a:effectLst/>
              <a:latin typeface="+mn-lt"/>
              <a:ea typeface="+mn-ea"/>
              <a:cs typeface="+mn-cs"/>
            </a:rPr>
            <a:t>、積立</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を行った。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ふるさと応援基金については、ふるさと納税寄附金の増加が見込まれることから、将来的な財源として計画的に積立てつつ、有効に活用していく。</a:t>
          </a:r>
          <a:endParaRPr lang="ja-JP" altLang="ja-JP" sz="1300">
            <a:effectLst/>
          </a:endParaRPr>
        </a:p>
        <a:p>
          <a:r>
            <a:rPr kumimoji="1" lang="ja-JP" altLang="ja-JP" sz="1300">
              <a:solidFill>
                <a:schemeClr val="dk1"/>
              </a:solidFill>
              <a:effectLst/>
              <a:latin typeface="+mn-lt"/>
              <a:ea typeface="+mn-ea"/>
              <a:cs typeface="+mn-cs"/>
            </a:rPr>
            <a:t>その他の基金についても、僅かでも可能な限り積立てを行っていく。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税収の減少や大規模事業の実施による歳出予算の増加に伴い、当初予算では取崩しを予定したが未執行となった。一方で、積立ても</a:t>
          </a:r>
          <a:r>
            <a:rPr kumimoji="1" lang="ja-JP" altLang="en-US" sz="1300">
              <a:solidFill>
                <a:schemeClr val="dk1"/>
              </a:solidFill>
              <a:effectLst/>
              <a:latin typeface="+mn-lt"/>
              <a:ea typeface="+mn-ea"/>
              <a:cs typeface="+mn-cs"/>
            </a:rPr>
            <a:t>預金利子のみとなったた</a:t>
          </a:r>
          <a:r>
            <a:rPr kumimoji="1" lang="ja-JP" altLang="ja-JP" sz="1300">
              <a:solidFill>
                <a:schemeClr val="dk1"/>
              </a:solidFill>
              <a:effectLst/>
              <a:latin typeface="+mn-lt"/>
              <a:ea typeface="+mn-ea"/>
              <a:cs typeface="+mn-cs"/>
            </a:rPr>
            <a:t>め、横ばいとなった。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財政調整基金は将来への備えにとどまらず、将来負担比率の低下に繋がることから、僅かでも積立を実施しつつ、可能な限り取り崩しを抑制していく。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税収の減少や公債費の増加に伴い、当初予算では取崩しを予定したが未執行となった。一方で、積立ても預金利子のみとなったため、横ばいとなった。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今後も地方債の新規発行は続くことが予想されるが可能な限り抑制すると同時に、経常経費の削減や特定財源の研究等により一般財源の確保に努め、取崩しを抑制する。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28,587
27,987
72.29
12,077,241
11,680,221
395,259
6,660,749
11,004,931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これは養北こども園新園舎建設を行い固定資産が増加したためである。次年度より当該建物の減価償却が開始される。しかし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町有施設全体の老朽化は進んでおり、令和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年度に改定予定の</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に基づき、今後も適正な施設の保有量を保持するよう努める。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755769"/>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84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83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75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413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37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154322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126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150876</xdr:rowOff>
    </xdr:from>
    <xdr:to>
      <xdr:col>19</xdr:col>
      <xdr:colOff>187325</xdr:colOff>
      <xdr:row>31</xdr:row>
      <xdr:rowOff>81026</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2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30226</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5325745"/>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7493</xdr:rowOff>
    </xdr:from>
    <xdr:to>
      <xdr:col>15</xdr:col>
      <xdr:colOff>187325</xdr:colOff>
      <xdr:row>31</xdr:row>
      <xdr:rowOff>109093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32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30226</xdr:rowOff>
    </xdr:from>
    <xdr:to>
      <xdr:col>19</xdr:col>
      <xdr:colOff>136525</xdr:colOff>
      <xdr:row>31</xdr:row>
      <xdr:rowOff>58293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5345176"/>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7493</xdr:rowOff>
    </xdr:from>
    <xdr:to>
      <xdr:col>11</xdr:col>
      <xdr:colOff>187325</xdr:colOff>
      <xdr:row>31</xdr:row>
      <xdr:rowOff>109093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32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58293</xdr:rowOff>
    </xdr:from>
    <xdr:to>
      <xdr:col>15</xdr:col>
      <xdr:colOff>136525</xdr:colOff>
      <xdr:row>31</xdr:row>
      <xdr:rowOff>58293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37324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67945</xdr:rowOff>
    </xdr:from>
    <xdr:to>
      <xdr:col>7</xdr:col>
      <xdr:colOff>187325</xdr:colOff>
      <xdr:row>31</xdr:row>
      <xdr:rowOff>169545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58293</xdr:rowOff>
    </xdr:from>
    <xdr:to>
      <xdr:col>11</xdr:col>
      <xdr:colOff>136525</xdr:colOff>
      <xdr:row>31</xdr:row>
      <xdr:rowOff>118745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1765300" y="5373243"/>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471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46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08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97553</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069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125620</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09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125620</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09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160672</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債務償還比率は、全国平均値及び県平均値、類似団体平均値との比較において、上回っている</a:t>
          </a:r>
          <a:r>
            <a:rPr kumimoji="1" lang="ja-JP" altLang="en-US" sz="1100">
              <a:solidFill>
                <a:schemeClr val="dk1"/>
              </a:solidFill>
              <a:effectLst/>
              <a:latin typeface="+mn-lt"/>
              <a:ea typeface="+mn-ea"/>
              <a:cs typeface="+mn-cs"/>
            </a:rPr>
            <a:t>ものの前年より</a:t>
          </a:r>
          <a:r>
            <a:rPr kumimoji="1" lang="en-US" altLang="ja-JP" sz="1100">
              <a:solidFill>
                <a:schemeClr val="dk1"/>
              </a:solidFill>
              <a:effectLst/>
              <a:latin typeface="+mn-lt"/>
              <a:ea typeface="+mn-ea"/>
              <a:cs typeface="+mn-cs"/>
            </a:rPr>
            <a:t>56.5</a:t>
          </a:r>
          <a:r>
            <a:rPr kumimoji="1" lang="ja-JP" altLang="en-US" sz="1100">
              <a:solidFill>
                <a:schemeClr val="dk1"/>
              </a:solidFill>
              <a:effectLst/>
              <a:latin typeface="+mn-lt"/>
              <a:ea typeface="+mn-ea"/>
              <a:cs typeface="+mn-cs"/>
            </a:rPr>
            <a:t>ポイント減少しているが、これは地方債残高が前年より減少したためである。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年度に改定予定の公共施設等総合管理計画に基づき統廃合も十分に検討し、適切な維持管理に努めることで、地方債残高の抑制を図る必要がある。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489903"/>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8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06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188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2903</xdr:rowOff>
    </xdr:from>
    <xdr:to>
      <xdr:col>76</xdr:col>
      <xdr:colOff>73025</xdr:colOff>
      <xdr:row>32</xdr:row>
      <xdr:rowOff>104503</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152780</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46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90034</xdr:rowOff>
    </xdr:from>
    <xdr:to>
      <xdr:col>72</xdr:col>
      <xdr:colOff>123825</xdr:colOff>
      <xdr:row>33</xdr:row>
      <xdr:rowOff>20184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5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53703</xdr:rowOff>
    </xdr:from>
    <xdr:to>
      <xdr:col>76</xdr:col>
      <xdr:colOff>22225</xdr:colOff>
      <xdr:row>32</xdr:row>
      <xdr:rowOff>140834</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540103"/>
          <a:ext cx="711200" cy="8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95431</xdr:rowOff>
    </xdr:from>
    <xdr:to>
      <xdr:col>68</xdr:col>
      <xdr:colOff>123825</xdr:colOff>
      <xdr:row>33</xdr:row>
      <xdr:rowOff>25581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140834</xdr:rowOff>
    </xdr:from>
    <xdr:to>
      <xdr:col>72</xdr:col>
      <xdr:colOff>73025</xdr:colOff>
      <xdr:row>32</xdr:row>
      <xdr:rowOff>146231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5627234"/>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61504</xdr:rowOff>
    </xdr:from>
    <xdr:to>
      <xdr:col>64</xdr:col>
      <xdr:colOff>123825</xdr:colOff>
      <xdr:row>32</xdr:row>
      <xdr:rowOff>163104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5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112304</xdr:rowOff>
    </xdr:from>
    <xdr:to>
      <xdr:col>68</xdr:col>
      <xdr:colOff>73025</xdr:colOff>
      <xdr:row>32</xdr:row>
      <xdr:rowOff>146231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559870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49439</xdr:rowOff>
    </xdr:from>
    <xdr:to>
      <xdr:col>60</xdr:col>
      <xdr:colOff>123825</xdr:colOff>
      <xdr:row>31</xdr:row>
      <xdr:rowOff>151039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3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100239</xdr:rowOff>
    </xdr:from>
    <xdr:to>
      <xdr:col>64</xdr:col>
      <xdr:colOff>73025</xdr:colOff>
      <xdr:row>32</xdr:row>
      <xdr:rowOff>112304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5415189"/>
          <a:ext cx="7620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498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49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497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496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11311</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6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16708</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67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154231</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64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142166</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45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28,587
27,987
72.29
12,077,241
11,680,221
395,259
6,660,749
11,004,931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xdr:rowOff>
    </xdr:from>
    <xdr:to>
      <xdr:col>24</xdr:col>
      <xdr:colOff>114300</xdr:colOff>
      <xdr:row>36</xdr:row>
      <xdr:rowOff>102507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23784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0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51707</xdr:rowOff>
    </xdr:from>
    <xdr:to>
      <xdr:col>24</xdr:col>
      <xdr:colOff>63500</xdr:colOff>
      <xdr:row>36</xdr:row>
      <xdr:rowOff>76200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797300" y="62239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9072</xdr:rowOff>
    </xdr:from>
    <xdr:to>
      <xdr:col>15</xdr:col>
      <xdr:colOff>101600</xdr:colOff>
      <xdr:row>36</xdr:row>
      <xdr:rowOff>110672</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59872</xdr:rowOff>
    </xdr:from>
    <xdr:to>
      <xdr:col>19</xdr:col>
      <xdr:colOff>177800</xdr:colOff>
      <xdr:row>36</xdr:row>
      <xdr:rowOff>76200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2320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169092</xdr:rowOff>
    </xdr:from>
    <xdr:to>
      <xdr:col>10</xdr:col>
      <xdr:colOff>165100</xdr:colOff>
      <xdr:row>36</xdr:row>
      <xdr:rowOff>99242</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48442</xdr:rowOff>
    </xdr:from>
    <xdr:to>
      <xdr:col>15</xdr:col>
      <xdr:colOff>50800</xdr:colOff>
      <xdr:row>36</xdr:row>
      <xdr:rowOff>59872</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2206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90714</xdr:rowOff>
    </xdr:from>
    <xdr:to>
      <xdr:col>6</xdr:col>
      <xdr:colOff>38100</xdr:colOff>
      <xdr:row>37</xdr:row>
      <xdr:rowOff>20864</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48442</xdr:rowOff>
    </xdr:from>
    <xdr:to>
      <xdr:col>10</xdr:col>
      <xdr:colOff>114300</xdr:colOff>
      <xdr:row>36</xdr:row>
      <xdr:rowOff>141514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flipV="1">
          <a:off x="1130300" y="622064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127199</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115769</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37391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154331</xdr:rowOff>
    </xdr:from>
    <xdr:to>
      <xdr:col>55</xdr:col>
      <xdr:colOff>50800</xdr:colOff>
      <xdr:row>33</xdr:row>
      <xdr:rowOff>84481</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564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107358</xdr:rowOff>
    </xdr:from>
    <xdr:ext cx="599010"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559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11621</xdr:rowOff>
    </xdr:from>
    <xdr:to>
      <xdr:col>50</xdr:col>
      <xdr:colOff>165100</xdr:colOff>
      <xdr:row>33</xdr:row>
      <xdr:rowOff>113221</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56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33681</xdr:rowOff>
    </xdr:from>
    <xdr:to>
      <xdr:col>55</xdr:col>
      <xdr:colOff>0</xdr:colOff>
      <xdr:row>33</xdr:row>
      <xdr:rowOff>62421</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5691531"/>
          <a:ext cx="838200" cy="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31534</xdr:rowOff>
    </xdr:from>
    <xdr:to>
      <xdr:col>46</xdr:col>
      <xdr:colOff>38100</xdr:colOff>
      <xdr:row>33</xdr:row>
      <xdr:rowOff>133134</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56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62421</xdr:rowOff>
    </xdr:from>
    <xdr:to>
      <xdr:col>50</xdr:col>
      <xdr:colOff>114300</xdr:colOff>
      <xdr:row>33</xdr:row>
      <xdr:rowOff>82334</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5720271"/>
          <a:ext cx="8890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114135</xdr:rowOff>
    </xdr:from>
    <xdr:to>
      <xdr:col>41</xdr:col>
      <xdr:colOff>101600</xdr:colOff>
      <xdr:row>40</xdr:row>
      <xdr:rowOff>44285</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68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82334</xdr:rowOff>
    </xdr:from>
    <xdr:to>
      <xdr:col>45</xdr:col>
      <xdr:colOff>177800</xdr:colOff>
      <xdr:row>39</xdr:row>
      <xdr:rowOff>164935</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5740184"/>
          <a:ext cx="889000" cy="11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123393</xdr:rowOff>
    </xdr:from>
    <xdr:to>
      <xdr:col>36</xdr:col>
      <xdr:colOff>165100</xdr:colOff>
      <xdr:row>40</xdr:row>
      <xdr:rowOff>53543</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68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164935</xdr:rowOff>
    </xdr:from>
    <xdr:to>
      <xdr:col>41</xdr:col>
      <xdr:colOff>50800</xdr:colOff>
      <xdr:row>40</xdr:row>
      <xdr:rowOff>2743</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6851485"/>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129748</xdr:rowOff>
    </xdr:from>
    <xdr:ext cx="599010"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27094" y="544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31</xdr:row>
      <xdr:rowOff>149661</xdr:rowOff>
    </xdr:from>
    <xdr:ext cx="599010"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50794" y="546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60812</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65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70070</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65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128270</xdr:rowOff>
    </xdr:from>
    <xdr:to>
      <xdr:col>24</xdr:col>
      <xdr:colOff>114300</xdr:colOff>
      <xdr:row>56</xdr:row>
      <xdr:rowOff>58420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81297</xdr:rowOff>
    </xdr:from>
    <xdr:ext cx="340478"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9511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126365</xdr:rowOff>
    </xdr:from>
    <xdr:to>
      <xdr:col>20</xdr:col>
      <xdr:colOff>38100</xdr:colOff>
      <xdr:row>56</xdr:row>
      <xdr:rowOff>56515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xdr:rowOff>
    </xdr:from>
    <xdr:to>
      <xdr:col>24</xdr:col>
      <xdr:colOff>63500</xdr:colOff>
      <xdr:row>56</xdr:row>
      <xdr:rowOff>7620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96069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107315</xdr:rowOff>
    </xdr:from>
    <xdr:to>
      <xdr:col>15</xdr:col>
      <xdr:colOff>101600</xdr:colOff>
      <xdr:row>56</xdr:row>
      <xdr:rowOff>37465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158115</xdr:rowOff>
    </xdr:from>
    <xdr:to>
      <xdr:col>19</xdr:col>
      <xdr:colOff>177800</xdr:colOff>
      <xdr:row>56</xdr:row>
      <xdr:rowOff>5715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95878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88265</xdr:rowOff>
    </xdr:from>
    <xdr:to>
      <xdr:col>10</xdr:col>
      <xdr:colOff>165100</xdr:colOff>
      <xdr:row>56</xdr:row>
      <xdr:rowOff>18415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9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139065</xdr:rowOff>
    </xdr:from>
    <xdr:to>
      <xdr:col>15</xdr:col>
      <xdr:colOff>50800</xdr:colOff>
      <xdr:row>55</xdr:row>
      <xdr:rowOff>158115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95688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88265</xdr:rowOff>
    </xdr:from>
    <xdr:to>
      <xdr:col>6</xdr:col>
      <xdr:colOff>38100</xdr:colOff>
      <xdr:row>61</xdr:row>
      <xdr:rowOff>18415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139065</xdr:rowOff>
    </xdr:from>
    <xdr:to>
      <xdr:col>10</xdr:col>
      <xdr:colOff>114300</xdr:colOff>
      <xdr:row>60</xdr:row>
      <xdr:rowOff>139065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1130300" y="9568815"/>
          <a:ext cx="889000"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73042</xdr:rowOff>
    </xdr:from>
    <xdr:ext cx="340478"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614361" y="9331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53992</xdr:rowOff>
    </xdr:from>
    <xdr:ext cx="340478"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38061" y="9312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34942</xdr:rowOff>
    </xdr:from>
    <xdr:ext cx="340478"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49061" y="9293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34942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1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100-0000E4000000}"/>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100-0000E6000000}"/>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100-0000E8000000}"/>
            </a:ext>
          </a:extLst>
        </xdr:cNvPr>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114164</xdr:rowOff>
    </xdr:from>
    <xdr:to>
      <xdr:col>55</xdr:col>
      <xdr:colOff>50800</xdr:colOff>
      <xdr:row>64</xdr:row>
      <xdr:rowOff>44314</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10426700" y="109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29091</xdr:rowOff>
    </xdr:from>
    <xdr:ext cx="469744"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100-0000F4000000}"/>
            </a:ext>
          </a:extLst>
        </xdr:cNvPr>
        <xdr:cNvSpPr txBox="1"/>
      </xdr:nvSpPr>
      <xdr:spPr>
        <a:xfrm>
          <a:off x="10515600" y="108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115758</xdr:rowOff>
    </xdr:from>
    <xdr:to>
      <xdr:col>50</xdr:col>
      <xdr:colOff>165100</xdr:colOff>
      <xdr:row>64</xdr:row>
      <xdr:rowOff>45908</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9588500" y="109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164964</xdr:rowOff>
    </xdr:from>
    <xdr:to>
      <xdr:col>55</xdr:col>
      <xdr:colOff>0</xdr:colOff>
      <xdr:row>63</xdr:row>
      <xdr:rowOff>166558</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9639300" y="10966314"/>
          <a:ext cx="8382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116529</xdr:rowOff>
    </xdr:from>
    <xdr:to>
      <xdr:col>46</xdr:col>
      <xdr:colOff>38100</xdr:colOff>
      <xdr:row>64</xdr:row>
      <xdr:rowOff>46679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8699500" y="109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166558</xdr:rowOff>
    </xdr:from>
    <xdr:to>
      <xdr:col>50</xdr:col>
      <xdr:colOff>114300</xdr:colOff>
      <xdr:row>63</xdr:row>
      <xdr:rowOff>167329</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8750300" y="10967908"/>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117218</xdr:rowOff>
    </xdr:from>
    <xdr:to>
      <xdr:col>41</xdr:col>
      <xdr:colOff>101600</xdr:colOff>
      <xdr:row>64</xdr:row>
      <xdr:rowOff>47368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7810500" y="1091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167329</xdr:rowOff>
    </xdr:from>
    <xdr:to>
      <xdr:col>45</xdr:col>
      <xdr:colOff>177800</xdr:colOff>
      <xdr:row>63</xdr:row>
      <xdr:rowOff>168018</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7861300" y="10968679"/>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131527</xdr:rowOff>
    </xdr:from>
    <xdr:to>
      <xdr:col>36</xdr:col>
      <xdr:colOff>165100</xdr:colOff>
      <xdr:row>63</xdr:row>
      <xdr:rowOff>61677</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6921500" y="107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10877</xdr:rowOff>
    </xdr:from>
    <xdr:to>
      <xdr:col>41</xdr:col>
      <xdr:colOff>50800</xdr:colOff>
      <xdr:row>63</xdr:row>
      <xdr:rowOff>168018</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6972300" y="10812227"/>
          <a:ext cx="889000" cy="15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37035</xdr:rowOff>
    </xdr:from>
    <xdr:ext cx="469744"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91728" y="110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37806</xdr:rowOff>
    </xdr:from>
    <xdr:ext cx="469744"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515428" y="1101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38495</xdr:rowOff>
    </xdr:from>
    <xdr:ext cx="469744"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626428" y="110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52804</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705111" y="1085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00000000-0008-0000-0100-00001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a:extLst>
            <a:ext uri="{FF2B5EF4-FFF2-40B4-BE49-F238E27FC236}">
              <a16:creationId xmlns:a16="http://schemas.microsoft.com/office/drawing/2014/main" id="{00000000-0008-0000-0100-00001E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00000000-0008-0000-0100-000020010000}"/>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00000000-0008-0000-0100-000022010000}"/>
            </a:ext>
          </a:extLst>
        </xdr:cNvPr>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128270</xdr:rowOff>
    </xdr:from>
    <xdr:to>
      <xdr:col>24</xdr:col>
      <xdr:colOff>114300</xdr:colOff>
      <xdr:row>84</xdr:row>
      <xdr:rowOff>58420</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4584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106697</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00000000-0008-0000-0100-00002E010000}"/>
            </a:ext>
          </a:extLst>
        </xdr:cNvPr>
        <xdr:cNvSpPr txBox="1"/>
      </xdr:nvSpPr>
      <xdr:spPr>
        <a:xfrm>
          <a:off x="4673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71120</xdr:rowOff>
    </xdr:from>
    <xdr:to>
      <xdr:col>20</xdr:col>
      <xdr:colOff>38100</xdr:colOff>
      <xdr:row>84</xdr:row>
      <xdr:rowOff>1270</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3746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84</xdr:row>
      <xdr:rowOff>7620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3797300" y="143522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46355</xdr:rowOff>
    </xdr:from>
    <xdr:to>
      <xdr:col>15</xdr:col>
      <xdr:colOff>101600</xdr:colOff>
      <xdr:row>83</xdr:row>
      <xdr:rowOff>147955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2857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97155</xdr:rowOff>
    </xdr:from>
    <xdr:to>
      <xdr:col>19</xdr:col>
      <xdr:colOff>177800</xdr:colOff>
      <xdr:row>83</xdr:row>
      <xdr:rowOff>121920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908300" y="143275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97155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019300" y="142913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162561</xdr:rowOff>
    </xdr:from>
    <xdr:to>
      <xdr:col>6</xdr:col>
      <xdr:colOff>38100</xdr:colOff>
      <xdr:row>83</xdr:row>
      <xdr:rowOff>92711</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079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41911</xdr:rowOff>
    </xdr:from>
    <xdr:to>
      <xdr:col>10</xdr:col>
      <xdr:colOff>114300</xdr:colOff>
      <xdr:row>83</xdr:row>
      <xdr:rowOff>60961</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130300" y="142722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1" name="n_1aveValue【公営住宅】&#10;有形固定資産減価償却率">
          <a:extLst>
            <a:ext uri="{FF2B5EF4-FFF2-40B4-BE49-F238E27FC236}">
              <a16:creationId xmlns:a16="http://schemas.microsoft.com/office/drawing/2014/main" id="{00000000-0008-0000-0100-000037010000}"/>
            </a:ext>
          </a:extLst>
        </xdr:cNvPr>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2" name="n_2aveValue【公営住宅】&#10;有形固定資産減価償却率">
          <a:extLst>
            <a:ext uri="{FF2B5EF4-FFF2-40B4-BE49-F238E27FC236}">
              <a16:creationId xmlns:a16="http://schemas.microsoft.com/office/drawing/2014/main" id="{00000000-0008-0000-0100-000038010000}"/>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3" name="n_3aveValue【公営住宅】&#10;有形固定資産減価償却率">
          <a:extLst>
            <a:ext uri="{FF2B5EF4-FFF2-40B4-BE49-F238E27FC236}">
              <a16:creationId xmlns:a16="http://schemas.microsoft.com/office/drawing/2014/main" id="{00000000-0008-0000-0100-000039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14" name="n_4aveValue【公営住宅】&#10;有形固定資産減価償却率">
          <a:extLst>
            <a:ext uri="{FF2B5EF4-FFF2-40B4-BE49-F238E27FC236}">
              <a16:creationId xmlns:a16="http://schemas.microsoft.com/office/drawing/2014/main" id="{00000000-0008-0000-0100-00003A010000}"/>
            </a:ext>
          </a:extLst>
        </xdr:cNvPr>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163847</xdr:rowOff>
    </xdr:from>
    <xdr:ext cx="405111" cy="259045"/>
    <xdr:sp macro="" textlink="">
      <xdr:nvSpPr>
        <xdr:cNvPr id="315" name="n_1main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316" name="n_2main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317" name="n_3main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83838</xdr:rowOff>
    </xdr:from>
    <xdr:ext cx="405111" cy="259045"/>
    <xdr:sp macro="" textlink="">
      <xdr:nvSpPr>
        <xdr:cNvPr id="318" name="n_4main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00000000-0008-0000-01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a:extLst>
            <a:ext uri="{FF2B5EF4-FFF2-40B4-BE49-F238E27FC236}">
              <a16:creationId xmlns:a16="http://schemas.microsoft.com/office/drawing/2014/main" id="{00000000-0008-0000-0100-000053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a:extLst>
            <a:ext uri="{FF2B5EF4-FFF2-40B4-BE49-F238E27FC236}">
              <a16:creationId xmlns:a16="http://schemas.microsoft.com/office/drawing/2014/main" id="{00000000-0008-0000-0100-000055010000}"/>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43" name="【公営住宅】&#10;一人当たり面積平均値テキスト">
          <a:extLst>
            <a:ext uri="{FF2B5EF4-FFF2-40B4-BE49-F238E27FC236}">
              <a16:creationId xmlns:a16="http://schemas.microsoft.com/office/drawing/2014/main" id="{00000000-0008-0000-0100-000057010000}"/>
            </a:ext>
          </a:extLst>
        </xdr:cNvPr>
        <xdr:cNvSpPr txBox="1"/>
      </xdr:nvSpPr>
      <xdr:spPr>
        <a:xfrm>
          <a:off x="10515600" y="1430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17590</xdr:rowOff>
    </xdr:from>
    <xdr:to>
      <xdr:col>55</xdr:col>
      <xdr:colOff>50800</xdr:colOff>
      <xdr:row>80</xdr:row>
      <xdr:rowOff>119190</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10426700" y="137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40467</xdr:rowOff>
    </xdr:from>
    <xdr:ext cx="469744" cy="259045"/>
    <xdr:sp macro="" textlink="">
      <xdr:nvSpPr>
        <xdr:cNvPr id="355" name="【公営住宅】&#10;一人当たり面積該当値テキスト">
          <a:extLst>
            <a:ext uri="{FF2B5EF4-FFF2-40B4-BE49-F238E27FC236}">
              <a16:creationId xmlns:a16="http://schemas.microsoft.com/office/drawing/2014/main" id="{00000000-0008-0000-0100-000063010000}"/>
            </a:ext>
          </a:extLst>
        </xdr:cNvPr>
        <xdr:cNvSpPr txBox="1"/>
      </xdr:nvSpPr>
      <xdr:spPr>
        <a:xfrm>
          <a:off x="10515600" y="135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44450</xdr:rowOff>
    </xdr:from>
    <xdr:to>
      <xdr:col>50</xdr:col>
      <xdr:colOff>165100</xdr:colOff>
      <xdr:row>80</xdr:row>
      <xdr:rowOff>146050</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958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68390</xdr:rowOff>
    </xdr:from>
    <xdr:to>
      <xdr:col>55</xdr:col>
      <xdr:colOff>0</xdr:colOff>
      <xdr:row>80</xdr:row>
      <xdr:rowOff>95250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flipV="1">
          <a:off x="9639300" y="13784390"/>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45593</xdr:rowOff>
    </xdr:from>
    <xdr:to>
      <xdr:col>46</xdr:col>
      <xdr:colOff>38100</xdr:colOff>
      <xdr:row>80</xdr:row>
      <xdr:rowOff>147193</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8699500" y="1376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95250</xdr:rowOff>
    </xdr:from>
    <xdr:to>
      <xdr:col>50</xdr:col>
      <xdr:colOff>114300</xdr:colOff>
      <xdr:row>80</xdr:row>
      <xdr:rowOff>96393</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8750300" y="1381125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61024</xdr:rowOff>
    </xdr:from>
    <xdr:to>
      <xdr:col>41</xdr:col>
      <xdr:colOff>101600</xdr:colOff>
      <xdr:row>80</xdr:row>
      <xdr:rowOff>162624</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7810500" y="137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96393</xdr:rowOff>
    </xdr:from>
    <xdr:to>
      <xdr:col>45</xdr:col>
      <xdr:colOff>177800</xdr:colOff>
      <xdr:row>80</xdr:row>
      <xdr:rowOff>111824</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7861300" y="13812393"/>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76454</xdr:rowOff>
    </xdr:from>
    <xdr:to>
      <xdr:col>36</xdr:col>
      <xdr:colOff>165100</xdr:colOff>
      <xdr:row>81</xdr:row>
      <xdr:rowOff>6604</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6921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111824</xdr:rowOff>
    </xdr:from>
    <xdr:to>
      <xdr:col>41</xdr:col>
      <xdr:colOff>50800</xdr:colOff>
      <xdr:row>80</xdr:row>
      <xdr:rowOff>127254</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6972300" y="13827824"/>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64" name="n_1aveValue【公営住宅】&#10;一人当たり面積">
          <a:extLst>
            <a:ext uri="{FF2B5EF4-FFF2-40B4-BE49-F238E27FC236}">
              <a16:creationId xmlns:a16="http://schemas.microsoft.com/office/drawing/2014/main" id="{00000000-0008-0000-0100-00006C010000}"/>
            </a:ext>
          </a:extLst>
        </xdr:cNvPr>
        <xdr:cNvSpPr txBox="1"/>
      </xdr:nvSpPr>
      <xdr:spPr>
        <a:xfrm>
          <a:off x="9391727"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65" name="n_2aveValue【公営住宅】&#10;一人当たり面積">
          <a:extLst>
            <a:ext uri="{FF2B5EF4-FFF2-40B4-BE49-F238E27FC236}">
              <a16:creationId xmlns:a16="http://schemas.microsoft.com/office/drawing/2014/main" id="{00000000-0008-0000-0100-00006D010000}"/>
            </a:ext>
          </a:extLst>
        </xdr:cNvPr>
        <xdr:cNvSpPr txBox="1"/>
      </xdr:nvSpPr>
      <xdr:spPr>
        <a:xfrm>
          <a:off x="8515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66" name="n_3aveValue【公営住宅】&#10;一人当たり面積">
          <a:extLst>
            <a:ext uri="{FF2B5EF4-FFF2-40B4-BE49-F238E27FC236}">
              <a16:creationId xmlns:a16="http://schemas.microsoft.com/office/drawing/2014/main" id="{00000000-0008-0000-0100-00006E010000}"/>
            </a:ext>
          </a:extLst>
        </xdr:cNvPr>
        <xdr:cNvSpPr txBox="1"/>
      </xdr:nvSpPr>
      <xdr:spPr>
        <a:xfrm>
          <a:off x="7626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167467</xdr:rowOff>
    </xdr:from>
    <xdr:ext cx="469744" cy="259045"/>
    <xdr:sp macro="" textlink="">
      <xdr:nvSpPr>
        <xdr:cNvPr id="367" name="n_4aveValue【公営住宅】&#10;一人当たり面積">
          <a:extLst>
            <a:ext uri="{FF2B5EF4-FFF2-40B4-BE49-F238E27FC236}">
              <a16:creationId xmlns:a16="http://schemas.microsoft.com/office/drawing/2014/main" id="{00000000-0008-0000-0100-00006F010000}"/>
            </a:ext>
          </a:extLst>
        </xdr:cNvPr>
        <xdr:cNvSpPr txBox="1"/>
      </xdr:nvSpPr>
      <xdr:spPr>
        <a:xfrm>
          <a:off x="6737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162577</xdr:rowOff>
    </xdr:from>
    <xdr:ext cx="469744" cy="259045"/>
    <xdr:sp macro="" textlink="">
      <xdr:nvSpPr>
        <xdr:cNvPr id="368" name="n_1mainValue【公営住宅】&#10;一人当たり面積">
          <a:extLst>
            <a:ext uri="{FF2B5EF4-FFF2-40B4-BE49-F238E27FC236}">
              <a16:creationId xmlns:a16="http://schemas.microsoft.com/office/drawing/2014/main" id="{00000000-0008-0000-0100-000070010000}"/>
            </a:ext>
          </a:extLst>
        </xdr:cNvPr>
        <xdr:cNvSpPr txBox="1"/>
      </xdr:nvSpPr>
      <xdr:spPr>
        <a:xfrm>
          <a:off x="9391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163720</xdr:rowOff>
    </xdr:from>
    <xdr:ext cx="469744" cy="259045"/>
    <xdr:sp macro="" textlink="">
      <xdr:nvSpPr>
        <xdr:cNvPr id="369" name="n_2mainValue【公営住宅】&#10;一人当たり面積">
          <a:extLst>
            <a:ext uri="{FF2B5EF4-FFF2-40B4-BE49-F238E27FC236}">
              <a16:creationId xmlns:a16="http://schemas.microsoft.com/office/drawing/2014/main" id="{00000000-0008-0000-0100-000071010000}"/>
            </a:ext>
          </a:extLst>
        </xdr:cNvPr>
        <xdr:cNvSpPr txBox="1"/>
      </xdr:nvSpPr>
      <xdr:spPr>
        <a:xfrm>
          <a:off x="8515427" y="1353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7701</xdr:rowOff>
    </xdr:from>
    <xdr:ext cx="469744" cy="259045"/>
    <xdr:sp macro="" textlink="">
      <xdr:nvSpPr>
        <xdr:cNvPr id="370" name="n_3mainValue【公営住宅】&#10;一人当たり面積">
          <a:extLst>
            <a:ext uri="{FF2B5EF4-FFF2-40B4-BE49-F238E27FC236}">
              <a16:creationId xmlns:a16="http://schemas.microsoft.com/office/drawing/2014/main" id="{00000000-0008-0000-0100-000072010000}"/>
            </a:ext>
          </a:extLst>
        </xdr:cNvPr>
        <xdr:cNvSpPr txBox="1"/>
      </xdr:nvSpPr>
      <xdr:spPr>
        <a:xfrm>
          <a:off x="7626427" y="1355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23131</xdr:rowOff>
    </xdr:from>
    <xdr:ext cx="469744" cy="259045"/>
    <xdr:sp macro="" textlink="">
      <xdr:nvSpPr>
        <xdr:cNvPr id="371" name="n_4mainValue【公営住宅】&#10;一人当たり面積">
          <a:extLst>
            <a:ext uri="{FF2B5EF4-FFF2-40B4-BE49-F238E27FC236}">
              <a16:creationId xmlns:a16="http://schemas.microsoft.com/office/drawing/2014/main" id="{00000000-0008-0000-0100-000073010000}"/>
            </a:ext>
          </a:extLst>
        </xdr:cNvPr>
        <xdr:cNvSpPr txBox="1"/>
      </xdr:nvSpPr>
      <xdr:spPr>
        <a:xfrm>
          <a:off x="6737427"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00000000-0008-0000-0100-00009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a:extLst>
            <a:ext uri="{FF2B5EF4-FFF2-40B4-BE49-F238E27FC236}">
              <a16:creationId xmlns:a16="http://schemas.microsoft.com/office/drawing/2014/main" id="{00000000-0008-0000-0100-00009D010000}"/>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00000000-0008-0000-0100-00009F010000}"/>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00000000-0008-0000-0100-0000A1010000}"/>
            </a:ext>
          </a:extLst>
        </xdr:cNvPr>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166370</xdr:rowOff>
    </xdr:from>
    <xdr:to>
      <xdr:col>85</xdr:col>
      <xdr:colOff>177800</xdr:colOff>
      <xdr:row>37</xdr:row>
      <xdr:rowOff>96520</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6268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144797</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00000000-0008-0000-0100-0000AD010000}"/>
            </a:ext>
          </a:extLst>
        </xdr:cNvPr>
        <xdr:cNvSpPr txBox="1"/>
      </xdr:nvSpPr>
      <xdr:spPr>
        <a:xfrm>
          <a:off x="16357600"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132080</xdr:rowOff>
    </xdr:from>
    <xdr:to>
      <xdr:col>81</xdr:col>
      <xdr:colOff>101600</xdr:colOff>
      <xdr:row>39</xdr:row>
      <xdr:rowOff>62230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5430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39</xdr:row>
      <xdr:rowOff>11430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15481300" y="638937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27940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454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148590</xdr:rowOff>
    </xdr:from>
    <xdr:to>
      <xdr:col>81</xdr:col>
      <xdr:colOff>50800</xdr:colOff>
      <xdr:row>39</xdr:row>
      <xdr:rowOff>11430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4592300" y="6663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65405</xdr:rowOff>
    </xdr:from>
    <xdr:to>
      <xdr:col>72</xdr:col>
      <xdr:colOff>38100</xdr:colOff>
      <xdr:row>40</xdr:row>
      <xdr:rowOff>167005</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3652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148590</xdr:rowOff>
    </xdr:from>
    <xdr:to>
      <xdr:col>76</xdr:col>
      <xdr:colOff>114300</xdr:colOff>
      <xdr:row>40</xdr:row>
      <xdr:rowOff>116205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3703300" y="6663690"/>
          <a:ext cx="8890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158750</xdr:rowOff>
    </xdr:from>
    <xdr:to>
      <xdr:col>67</xdr:col>
      <xdr:colOff>101600</xdr:colOff>
      <xdr:row>41</xdr:row>
      <xdr:rowOff>88900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2763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116205</xdr:rowOff>
    </xdr:from>
    <xdr:to>
      <xdr:col>71</xdr:col>
      <xdr:colOff>177800</xdr:colOff>
      <xdr:row>41</xdr:row>
      <xdr:rowOff>38100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2814300" y="697420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00000000-0008-0000-0100-0000B6010000}"/>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53357</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158132</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80027</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00000000-0008-0000-0100-0000D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00000000-0008-0000-0100-0000D4010000}"/>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00000000-0008-0000-0100-0000D6010000}"/>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00000000-0008-0000-0100-0000D8010000}"/>
            </a:ext>
          </a:extLst>
        </xdr:cNvPr>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84836</xdr:rowOff>
    </xdr:from>
    <xdr:to>
      <xdr:col>116</xdr:col>
      <xdr:colOff>114300</xdr:colOff>
      <xdr:row>38</xdr:row>
      <xdr:rowOff>14986</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22110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107713</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00000000-0008-0000-0100-0000E4010000}"/>
            </a:ext>
          </a:extLst>
        </xdr:cNvPr>
        <xdr:cNvSpPr txBox="1"/>
      </xdr:nvSpPr>
      <xdr:spPr>
        <a:xfrm>
          <a:off x="22199600"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135636</xdr:rowOff>
    </xdr:from>
    <xdr:to>
      <xdr:col>116</xdr:col>
      <xdr:colOff>63500</xdr:colOff>
      <xdr:row>38</xdr:row>
      <xdr:rowOff>62484</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21323300" y="6479286"/>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18542</xdr:rowOff>
    </xdr:from>
    <xdr:to>
      <xdr:col>107</xdr:col>
      <xdr:colOff>101600</xdr:colOff>
      <xdr:row>38</xdr:row>
      <xdr:rowOff>120142</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0383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62484</xdr:rowOff>
    </xdr:from>
    <xdr:to>
      <xdr:col>111</xdr:col>
      <xdr:colOff>177800</xdr:colOff>
      <xdr:row>38</xdr:row>
      <xdr:rowOff>69342</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0434300" y="65775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29972</xdr:rowOff>
    </xdr:from>
    <xdr:to>
      <xdr:col>102</xdr:col>
      <xdr:colOff>165100</xdr:colOff>
      <xdr:row>38</xdr:row>
      <xdr:rowOff>131572</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9494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69342</xdr:rowOff>
    </xdr:from>
    <xdr:to>
      <xdr:col>107</xdr:col>
      <xdr:colOff>50800</xdr:colOff>
      <xdr:row>38</xdr:row>
      <xdr:rowOff>80772</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19545300" y="65844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39116</xdr:rowOff>
    </xdr:from>
    <xdr:to>
      <xdr:col>98</xdr:col>
      <xdr:colOff>38100</xdr:colOff>
      <xdr:row>38</xdr:row>
      <xdr:rowOff>140716</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8605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80772</xdr:rowOff>
    </xdr:from>
    <xdr:to>
      <xdr:col>102</xdr:col>
      <xdr:colOff>114300</xdr:colOff>
      <xdr:row>38</xdr:row>
      <xdr:rowOff>89916</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8656300" y="6595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8421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129811</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136669</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01994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148099</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9310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157243</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8421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100-00000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100-000010020000}"/>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100-000012020000}"/>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100-000014020000}"/>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71665</xdr:rowOff>
    </xdr:from>
    <xdr:to>
      <xdr:col>85</xdr:col>
      <xdr:colOff>177800</xdr:colOff>
      <xdr:row>60</xdr:row>
      <xdr:rowOff>1815</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6268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94542</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00000000-0008-0000-0100-000020020000}"/>
            </a:ext>
          </a:extLst>
        </xdr:cNvPr>
        <xdr:cNvSpPr txBox="1"/>
      </xdr:nvSpPr>
      <xdr:spPr>
        <a:xfrm>
          <a:off x="16357600" y="1003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122465</xdr:rowOff>
    </xdr:from>
    <xdr:to>
      <xdr:col>85</xdr:col>
      <xdr:colOff>127000</xdr:colOff>
      <xdr:row>59</xdr:row>
      <xdr:rowOff>125730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flipV="1">
          <a:off x="15481300" y="102380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48804</xdr:rowOff>
    </xdr:from>
    <xdr:to>
      <xdr:col>76</xdr:col>
      <xdr:colOff>165100</xdr:colOff>
      <xdr:row>59</xdr:row>
      <xdr:rowOff>150404</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4541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99604</xdr:rowOff>
    </xdr:from>
    <xdr:to>
      <xdr:col>81</xdr:col>
      <xdr:colOff>50800</xdr:colOff>
      <xdr:row>59</xdr:row>
      <xdr:rowOff>125730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4592300" y="102151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99604</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3703300" y="101563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148590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12814300" y="1015637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100-000029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100-00002A020000}"/>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100-00002B020000}"/>
            </a:ext>
          </a:extLst>
        </xdr:cNvPr>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56" name="n_4aveValue【学校施設】&#10;有形固定資産減価償却率">
          <a:extLst>
            <a:ext uri="{FF2B5EF4-FFF2-40B4-BE49-F238E27FC236}">
              <a16:creationId xmlns:a16="http://schemas.microsoft.com/office/drawing/2014/main" id="{00000000-0008-0000-0100-00002C020000}"/>
            </a:ext>
          </a:extLst>
        </xdr:cNvPr>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557" name="n_1main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166931</xdr:rowOff>
    </xdr:from>
    <xdr:ext cx="405111" cy="259045"/>
    <xdr:sp macro="" textlink="">
      <xdr:nvSpPr>
        <xdr:cNvPr id="558" name="n_2main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59" name="n_3main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0" name="n_4main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00000000-0008-0000-0100-00004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a:extLst>
            <a:ext uri="{FF2B5EF4-FFF2-40B4-BE49-F238E27FC236}">
              <a16:creationId xmlns:a16="http://schemas.microsoft.com/office/drawing/2014/main" id="{00000000-0008-0000-0100-00004602000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a:extLst>
            <a:ext uri="{FF2B5EF4-FFF2-40B4-BE49-F238E27FC236}">
              <a16:creationId xmlns:a16="http://schemas.microsoft.com/office/drawing/2014/main" id="{00000000-0008-0000-0100-000048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86" name="【学校施設】&#10;一人当たり面積平均値テキスト">
          <a:extLst>
            <a:ext uri="{FF2B5EF4-FFF2-40B4-BE49-F238E27FC236}">
              <a16:creationId xmlns:a16="http://schemas.microsoft.com/office/drawing/2014/main" id="{00000000-0008-0000-0100-00004A020000}"/>
            </a:ext>
          </a:extLst>
        </xdr:cNvPr>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118935</xdr:rowOff>
    </xdr:from>
    <xdr:to>
      <xdr:col>116</xdr:col>
      <xdr:colOff>114300</xdr:colOff>
      <xdr:row>60</xdr:row>
      <xdr:rowOff>49085</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2110700" y="102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141812</xdr:rowOff>
    </xdr:from>
    <xdr:ext cx="469744" cy="259045"/>
    <xdr:sp macro="" textlink="">
      <xdr:nvSpPr>
        <xdr:cNvPr id="598" name="【学校施設】&#10;一人当たり面積該当値テキスト">
          <a:extLst>
            <a:ext uri="{FF2B5EF4-FFF2-40B4-BE49-F238E27FC236}">
              <a16:creationId xmlns:a16="http://schemas.microsoft.com/office/drawing/2014/main" id="{00000000-0008-0000-0100-000056020000}"/>
            </a:ext>
          </a:extLst>
        </xdr:cNvPr>
        <xdr:cNvSpPr txBox="1"/>
      </xdr:nvSpPr>
      <xdr:spPr>
        <a:xfrm>
          <a:off x="22199600" y="1008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145796</xdr:rowOff>
    </xdr:from>
    <xdr:to>
      <xdr:col>112</xdr:col>
      <xdr:colOff>38100</xdr:colOff>
      <xdr:row>60</xdr:row>
      <xdr:rowOff>75946</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212725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169735</xdr:rowOff>
    </xdr:from>
    <xdr:to>
      <xdr:col>116</xdr:col>
      <xdr:colOff>63500</xdr:colOff>
      <xdr:row>60</xdr:row>
      <xdr:rowOff>25146</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21323300" y="10285285"/>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160655</xdr:rowOff>
    </xdr:from>
    <xdr:to>
      <xdr:col>107</xdr:col>
      <xdr:colOff>101600</xdr:colOff>
      <xdr:row>60</xdr:row>
      <xdr:rowOff>90805</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20383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25146</xdr:rowOff>
    </xdr:from>
    <xdr:to>
      <xdr:col>111</xdr:col>
      <xdr:colOff>177800</xdr:colOff>
      <xdr:row>60</xdr:row>
      <xdr:rowOff>40005</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20434300" y="1031214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9779</xdr:rowOff>
    </xdr:from>
    <xdr:to>
      <xdr:col>102</xdr:col>
      <xdr:colOff>165100</xdr:colOff>
      <xdr:row>60</xdr:row>
      <xdr:rowOff>111379</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19494500" y="102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40005</xdr:rowOff>
    </xdr:from>
    <xdr:to>
      <xdr:col>107</xdr:col>
      <xdr:colOff>50800</xdr:colOff>
      <xdr:row>60</xdr:row>
      <xdr:rowOff>60579</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19545300" y="1032700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27495</xdr:rowOff>
    </xdr:from>
    <xdr:to>
      <xdr:col>98</xdr:col>
      <xdr:colOff>38100</xdr:colOff>
      <xdr:row>60</xdr:row>
      <xdr:rowOff>129095</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18605500" y="103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60579</xdr:rowOff>
    </xdr:from>
    <xdr:to>
      <xdr:col>102</xdr:col>
      <xdr:colOff>114300</xdr:colOff>
      <xdr:row>60</xdr:row>
      <xdr:rowOff>78295</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18656300" y="10347579"/>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607" name="n_1aveValue【学校施設】&#10;一人当たり面積">
          <a:extLst>
            <a:ext uri="{FF2B5EF4-FFF2-40B4-BE49-F238E27FC236}">
              <a16:creationId xmlns:a16="http://schemas.microsoft.com/office/drawing/2014/main" id="{00000000-0008-0000-0100-00005F020000}"/>
            </a:ext>
          </a:extLst>
        </xdr:cNvPr>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608" name="n_2aveValue【学校施設】&#10;一人当たり面積">
          <a:extLst>
            <a:ext uri="{FF2B5EF4-FFF2-40B4-BE49-F238E27FC236}">
              <a16:creationId xmlns:a16="http://schemas.microsoft.com/office/drawing/2014/main" id="{00000000-0008-0000-0100-000060020000}"/>
            </a:ext>
          </a:extLst>
        </xdr:cNvPr>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609" name="n_3aveValue【学校施設】&#10;一人当たり面積">
          <a:extLst>
            <a:ext uri="{FF2B5EF4-FFF2-40B4-BE49-F238E27FC236}">
              <a16:creationId xmlns:a16="http://schemas.microsoft.com/office/drawing/2014/main" id="{00000000-0008-0000-0100-000061020000}"/>
            </a:ext>
          </a:extLst>
        </xdr:cNvPr>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610" name="n_4aveValue【学校施設】&#10;一人当たり面積">
          <a:extLst>
            <a:ext uri="{FF2B5EF4-FFF2-40B4-BE49-F238E27FC236}">
              <a16:creationId xmlns:a16="http://schemas.microsoft.com/office/drawing/2014/main" id="{00000000-0008-0000-0100-000062020000}"/>
            </a:ext>
          </a:extLst>
        </xdr:cNvPr>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92473</xdr:rowOff>
    </xdr:from>
    <xdr:ext cx="469744" cy="259045"/>
    <xdr:sp macro="" textlink="">
      <xdr:nvSpPr>
        <xdr:cNvPr id="611" name="n_1mainValue【学校施設】&#10;一人当たり面積">
          <a:extLst>
            <a:ext uri="{FF2B5EF4-FFF2-40B4-BE49-F238E27FC236}">
              <a16:creationId xmlns:a16="http://schemas.microsoft.com/office/drawing/2014/main" id="{00000000-0008-0000-0100-000063020000}"/>
            </a:ext>
          </a:extLst>
        </xdr:cNvPr>
        <xdr:cNvSpPr txBox="1"/>
      </xdr:nvSpPr>
      <xdr:spPr>
        <a:xfrm>
          <a:off x="21075727" y="100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107332</xdr:rowOff>
    </xdr:from>
    <xdr:ext cx="469744" cy="259045"/>
    <xdr:sp macro="" textlink="">
      <xdr:nvSpPr>
        <xdr:cNvPr id="612" name="n_2mainValue【学校施設】&#10;一人当たり面積">
          <a:extLst>
            <a:ext uri="{FF2B5EF4-FFF2-40B4-BE49-F238E27FC236}">
              <a16:creationId xmlns:a16="http://schemas.microsoft.com/office/drawing/2014/main" id="{00000000-0008-0000-0100-000064020000}"/>
            </a:ext>
          </a:extLst>
        </xdr:cNvPr>
        <xdr:cNvSpPr txBox="1"/>
      </xdr:nvSpPr>
      <xdr:spPr>
        <a:xfrm>
          <a:off x="20199427" y="100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127906</xdr:rowOff>
    </xdr:from>
    <xdr:ext cx="469744" cy="259045"/>
    <xdr:sp macro="" textlink="">
      <xdr:nvSpPr>
        <xdr:cNvPr id="613" name="n_3mainValue【学校施設】&#10;一人当たり面積">
          <a:extLst>
            <a:ext uri="{FF2B5EF4-FFF2-40B4-BE49-F238E27FC236}">
              <a16:creationId xmlns:a16="http://schemas.microsoft.com/office/drawing/2014/main" id="{00000000-0008-0000-0100-000065020000}"/>
            </a:ext>
          </a:extLst>
        </xdr:cNvPr>
        <xdr:cNvSpPr txBox="1"/>
      </xdr:nvSpPr>
      <xdr:spPr>
        <a:xfrm>
          <a:off x="19310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145622</xdr:rowOff>
    </xdr:from>
    <xdr:ext cx="469744" cy="259045"/>
    <xdr:sp macro="" textlink="">
      <xdr:nvSpPr>
        <xdr:cNvPr id="614" name="n_4mainValue【学校施設】&#10;一人当たり面積">
          <a:extLst>
            <a:ext uri="{FF2B5EF4-FFF2-40B4-BE49-F238E27FC236}">
              <a16:creationId xmlns:a16="http://schemas.microsoft.com/office/drawing/2014/main" id="{00000000-0008-0000-0100-000066020000}"/>
            </a:ext>
          </a:extLst>
        </xdr:cNvPr>
        <xdr:cNvSpPr txBox="1"/>
      </xdr:nvSpPr>
      <xdr:spPr>
        <a:xfrm>
          <a:off x="18421427" y="1008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a:extLst>
            <a:ext uri="{FF2B5EF4-FFF2-40B4-BE49-F238E27FC236}">
              <a16:creationId xmlns:a16="http://schemas.microsoft.com/office/drawing/2014/main" id="{00000000-0008-0000-0100-00008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54" name="【公民館】&#10;有形固定資産減価償却率最小値テキスト">
          <a:extLst>
            <a:ext uri="{FF2B5EF4-FFF2-40B4-BE49-F238E27FC236}">
              <a16:creationId xmlns:a16="http://schemas.microsoft.com/office/drawing/2014/main" id="{00000000-0008-0000-0100-00008E020000}"/>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56" name="【公民館】&#10;有形固定資産減価償却率最大値テキスト">
          <a:extLst>
            <a:ext uri="{FF2B5EF4-FFF2-40B4-BE49-F238E27FC236}">
              <a16:creationId xmlns:a16="http://schemas.microsoft.com/office/drawing/2014/main" id="{00000000-0008-0000-0100-000090020000}"/>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58" name="【公民館】&#10;有形固定資産減価償却率平均値テキスト">
          <a:extLst>
            <a:ext uri="{FF2B5EF4-FFF2-40B4-BE49-F238E27FC236}">
              <a16:creationId xmlns:a16="http://schemas.microsoft.com/office/drawing/2014/main" id="{00000000-0008-0000-0100-000092020000}"/>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27687</xdr:rowOff>
    </xdr:from>
    <xdr:to>
      <xdr:col>85</xdr:col>
      <xdr:colOff>177800</xdr:colOff>
      <xdr:row>102</xdr:row>
      <xdr:rowOff>129287</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6268700" y="17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50564</xdr:rowOff>
    </xdr:from>
    <xdr:ext cx="405111" cy="259045"/>
    <xdr:sp macro="" textlink="">
      <xdr:nvSpPr>
        <xdr:cNvPr id="670" name="【公民館】&#10;有形固定資産減価償却率該当値テキスト">
          <a:extLst>
            <a:ext uri="{FF2B5EF4-FFF2-40B4-BE49-F238E27FC236}">
              <a16:creationId xmlns:a16="http://schemas.microsoft.com/office/drawing/2014/main" id="{00000000-0008-0000-0100-00009E020000}"/>
            </a:ext>
          </a:extLst>
        </xdr:cNvPr>
        <xdr:cNvSpPr txBox="1"/>
      </xdr:nvSpPr>
      <xdr:spPr>
        <a:xfrm>
          <a:off x="16357600" y="17367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155702</xdr:rowOff>
    </xdr:from>
    <xdr:to>
      <xdr:col>81</xdr:col>
      <xdr:colOff>101600</xdr:colOff>
      <xdr:row>102</xdr:row>
      <xdr:rowOff>85852</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5430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35052</xdr:rowOff>
    </xdr:from>
    <xdr:to>
      <xdr:col>85</xdr:col>
      <xdr:colOff>127000</xdr:colOff>
      <xdr:row>102</xdr:row>
      <xdr:rowOff>78487</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5481300" y="17522952"/>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84837</xdr:rowOff>
    </xdr:from>
    <xdr:to>
      <xdr:col>76</xdr:col>
      <xdr:colOff>165100</xdr:colOff>
      <xdr:row>103</xdr:row>
      <xdr:rowOff>14987</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4541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35052</xdr:rowOff>
    </xdr:from>
    <xdr:to>
      <xdr:col>81</xdr:col>
      <xdr:colOff>50800</xdr:colOff>
      <xdr:row>102</xdr:row>
      <xdr:rowOff>135637</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14592300" y="175229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43687</xdr:rowOff>
    </xdr:from>
    <xdr:to>
      <xdr:col>72</xdr:col>
      <xdr:colOff>38100</xdr:colOff>
      <xdr:row>102</xdr:row>
      <xdr:rowOff>145287</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3652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94487</xdr:rowOff>
    </xdr:from>
    <xdr:to>
      <xdr:col>76</xdr:col>
      <xdr:colOff>114300</xdr:colOff>
      <xdr:row>102</xdr:row>
      <xdr:rowOff>135637</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3703300" y="175823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52832</xdr:rowOff>
    </xdr:from>
    <xdr:to>
      <xdr:col>67</xdr:col>
      <xdr:colOff>101600</xdr:colOff>
      <xdr:row>104</xdr:row>
      <xdr:rowOff>154432</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2763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94487</xdr:rowOff>
    </xdr:from>
    <xdr:to>
      <xdr:col>71</xdr:col>
      <xdr:colOff>177800</xdr:colOff>
      <xdr:row>104</xdr:row>
      <xdr:rowOff>103632</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flipV="1">
          <a:off x="12814300" y="17582387"/>
          <a:ext cx="889000" cy="3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679" name="n_1aveValue【公民館】&#10;有形固定資産減価償却率">
          <a:extLst>
            <a:ext uri="{FF2B5EF4-FFF2-40B4-BE49-F238E27FC236}">
              <a16:creationId xmlns:a16="http://schemas.microsoft.com/office/drawing/2014/main" id="{00000000-0008-0000-0100-0000A7020000}"/>
            </a:ext>
          </a:extLst>
        </xdr:cNvPr>
        <xdr:cNvSpPr txBox="1"/>
      </xdr:nvSpPr>
      <xdr:spPr>
        <a:xfrm>
          <a:off x="15266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680" name="n_2aveValue【公民館】&#10;有形固定資産減価償却率">
          <a:extLst>
            <a:ext uri="{FF2B5EF4-FFF2-40B4-BE49-F238E27FC236}">
              <a16:creationId xmlns:a16="http://schemas.microsoft.com/office/drawing/2014/main" id="{00000000-0008-0000-0100-0000A8020000}"/>
            </a:ext>
          </a:extLst>
        </xdr:cNvPr>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681" name="n_3aveValue【公民館】&#10;有形固定資産減価償却率">
          <a:extLst>
            <a:ext uri="{FF2B5EF4-FFF2-40B4-BE49-F238E27FC236}">
              <a16:creationId xmlns:a16="http://schemas.microsoft.com/office/drawing/2014/main" id="{00000000-0008-0000-0100-0000A9020000}"/>
            </a:ext>
          </a:extLst>
        </xdr:cNvPr>
        <xdr:cNvSpPr txBox="1"/>
      </xdr:nvSpPr>
      <xdr:spPr>
        <a:xfrm>
          <a:off x="135007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682" name="n_4aveValue【公民館】&#10;有形固定資産減価償却率">
          <a:extLst>
            <a:ext uri="{FF2B5EF4-FFF2-40B4-BE49-F238E27FC236}">
              <a16:creationId xmlns:a16="http://schemas.microsoft.com/office/drawing/2014/main" id="{00000000-0008-0000-0100-0000AA020000}"/>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102379</xdr:rowOff>
    </xdr:from>
    <xdr:ext cx="405111" cy="259045"/>
    <xdr:sp macro="" textlink="">
      <xdr:nvSpPr>
        <xdr:cNvPr id="683" name="n_1mainValue【公民館】&#10;有形固定資産減価償却率">
          <a:extLst>
            <a:ext uri="{FF2B5EF4-FFF2-40B4-BE49-F238E27FC236}">
              <a16:creationId xmlns:a16="http://schemas.microsoft.com/office/drawing/2014/main" id="{00000000-0008-0000-0100-0000AB020000}"/>
            </a:ext>
          </a:extLst>
        </xdr:cNvPr>
        <xdr:cNvSpPr txBox="1"/>
      </xdr:nvSpPr>
      <xdr:spPr>
        <a:xfrm>
          <a:off x="152660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31514</xdr:rowOff>
    </xdr:from>
    <xdr:ext cx="405111" cy="259045"/>
    <xdr:sp macro="" textlink="">
      <xdr:nvSpPr>
        <xdr:cNvPr id="684" name="n_2mainValue【公民館】&#10;有形固定資産減価償却率">
          <a:extLst>
            <a:ext uri="{FF2B5EF4-FFF2-40B4-BE49-F238E27FC236}">
              <a16:creationId xmlns:a16="http://schemas.microsoft.com/office/drawing/2014/main" id="{00000000-0008-0000-0100-0000AC020000}"/>
            </a:ext>
          </a:extLst>
        </xdr:cNvPr>
        <xdr:cNvSpPr txBox="1"/>
      </xdr:nvSpPr>
      <xdr:spPr>
        <a:xfrm>
          <a:off x="14389744"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161814</xdr:rowOff>
    </xdr:from>
    <xdr:ext cx="405111" cy="259045"/>
    <xdr:sp macro="" textlink="">
      <xdr:nvSpPr>
        <xdr:cNvPr id="685" name="n_3mainValue【公民館】&#10;有形固定資産減価償却率">
          <a:extLst>
            <a:ext uri="{FF2B5EF4-FFF2-40B4-BE49-F238E27FC236}">
              <a16:creationId xmlns:a16="http://schemas.microsoft.com/office/drawing/2014/main" id="{00000000-0008-0000-0100-0000AD020000}"/>
            </a:ext>
          </a:extLst>
        </xdr:cNvPr>
        <xdr:cNvSpPr txBox="1"/>
      </xdr:nvSpPr>
      <xdr:spPr>
        <a:xfrm>
          <a:off x="13500744"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145559</xdr:rowOff>
    </xdr:from>
    <xdr:ext cx="405111" cy="259045"/>
    <xdr:sp macro="" textlink="">
      <xdr:nvSpPr>
        <xdr:cNvPr id="686" name="n_4mainValue【公民館】&#10;有形固定資産減価償却率">
          <a:extLst>
            <a:ext uri="{FF2B5EF4-FFF2-40B4-BE49-F238E27FC236}">
              <a16:creationId xmlns:a16="http://schemas.microsoft.com/office/drawing/2014/main" id="{00000000-0008-0000-0100-0000AE020000}"/>
            </a:ext>
          </a:extLst>
        </xdr:cNvPr>
        <xdr:cNvSpPr txBox="1"/>
      </xdr:nvSpPr>
      <xdr:spPr>
        <a:xfrm>
          <a:off x="126117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公民館】&#10;一人当たり面積グラフ枠">
          <a:extLst>
            <a:ext uri="{FF2B5EF4-FFF2-40B4-BE49-F238E27FC236}">
              <a16:creationId xmlns:a16="http://schemas.microsoft.com/office/drawing/2014/main" id="{00000000-0008-0000-0100-0000C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38100</xdr:rowOff>
    </xdr:from>
    <xdr:to>
      <xdr:col>116</xdr:col>
      <xdr:colOff>62864</xdr:colOff>
      <xdr:row>108</xdr:row>
      <xdr:rowOff>110489</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2160864" y="17697450"/>
          <a:ext cx="0" cy="929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11" name="【公民館】&#10;一人当たり面積最小値テキスト">
          <a:extLst>
            <a:ext uri="{FF2B5EF4-FFF2-40B4-BE49-F238E27FC236}">
              <a16:creationId xmlns:a16="http://schemas.microsoft.com/office/drawing/2014/main" id="{00000000-0008-0000-0100-0000C7020000}"/>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156227</xdr:rowOff>
    </xdr:from>
    <xdr:ext cx="469744" cy="259045"/>
    <xdr:sp macro="" textlink="">
      <xdr:nvSpPr>
        <xdr:cNvPr id="713" name="【公民館】&#10;一人当たり面積最大値テキスト">
          <a:extLst>
            <a:ext uri="{FF2B5EF4-FFF2-40B4-BE49-F238E27FC236}">
              <a16:creationId xmlns:a16="http://schemas.microsoft.com/office/drawing/2014/main" id="{00000000-0008-0000-0100-0000C9020000}"/>
            </a:ext>
          </a:extLst>
        </xdr:cNvPr>
        <xdr:cNvSpPr txBox="1"/>
      </xdr:nvSpPr>
      <xdr:spPr>
        <a:xfrm>
          <a:off x="22199600" y="1747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38100</xdr:rowOff>
    </xdr:from>
    <xdr:to>
      <xdr:col>116</xdr:col>
      <xdr:colOff>152400</xdr:colOff>
      <xdr:row>103</xdr:row>
      <xdr:rowOff>38100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22072600" y="1769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81932</xdr:rowOff>
    </xdr:from>
    <xdr:ext cx="469744" cy="259045"/>
    <xdr:sp macro="" textlink="">
      <xdr:nvSpPr>
        <xdr:cNvPr id="715" name="【公民館】&#10;一人当たり面積平均値テキスト">
          <a:extLst>
            <a:ext uri="{FF2B5EF4-FFF2-40B4-BE49-F238E27FC236}">
              <a16:creationId xmlns:a16="http://schemas.microsoft.com/office/drawing/2014/main" id="{00000000-0008-0000-0100-0000CB020000}"/>
            </a:ext>
          </a:extLst>
        </xdr:cNvPr>
        <xdr:cNvSpPr txBox="1"/>
      </xdr:nvSpPr>
      <xdr:spPr>
        <a:xfrm>
          <a:off x="22199600" y="18255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103505</xdr:rowOff>
    </xdr:from>
    <xdr:to>
      <xdr:col>116</xdr:col>
      <xdr:colOff>114300</xdr:colOff>
      <xdr:row>107</xdr:row>
      <xdr:rowOff>33655</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21107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88264</xdr:rowOff>
    </xdr:from>
    <xdr:to>
      <xdr:col>112</xdr:col>
      <xdr:colOff>38100</xdr:colOff>
      <xdr:row>107</xdr:row>
      <xdr:rowOff>18414</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21272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88264</xdr:rowOff>
    </xdr:from>
    <xdr:to>
      <xdr:col>107</xdr:col>
      <xdr:colOff>101600</xdr:colOff>
      <xdr:row>105</xdr:row>
      <xdr:rowOff>18414</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20383500" y="1791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84455</xdr:rowOff>
    </xdr:from>
    <xdr:to>
      <xdr:col>102</xdr:col>
      <xdr:colOff>165100</xdr:colOff>
      <xdr:row>107</xdr:row>
      <xdr:rowOff>14605</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9494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8605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57786</xdr:rowOff>
    </xdr:from>
    <xdr:to>
      <xdr:col>116</xdr:col>
      <xdr:colOff>114300</xdr:colOff>
      <xdr:row>104</xdr:row>
      <xdr:rowOff>159386</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21107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80663</xdr:rowOff>
    </xdr:from>
    <xdr:ext cx="469744" cy="259045"/>
    <xdr:sp macro="" textlink="">
      <xdr:nvSpPr>
        <xdr:cNvPr id="727" name="【公民館】&#10;一人当たり面積該当値テキスト">
          <a:extLst>
            <a:ext uri="{FF2B5EF4-FFF2-40B4-BE49-F238E27FC236}">
              <a16:creationId xmlns:a16="http://schemas.microsoft.com/office/drawing/2014/main" id="{00000000-0008-0000-0100-0000D7020000}"/>
            </a:ext>
          </a:extLst>
        </xdr:cNvPr>
        <xdr:cNvSpPr txBox="1"/>
      </xdr:nvSpPr>
      <xdr:spPr>
        <a:xfrm>
          <a:off x="22199600"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108586</xdr:rowOff>
    </xdr:from>
    <xdr:to>
      <xdr:col>116</xdr:col>
      <xdr:colOff>63500</xdr:colOff>
      <xdr:row>104</xdr:row>
      <xdr:rowOff>121920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21323300" y="179393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80645</xdr:rowOff>
    </xdr:from>
    <xdr:to>
      <xdr:col>107</xdr:col>
      <xdr:colOff>101600</xdr:colOff>
      <xdr:row>105</xdr:row>
      <xdr:rowOff>10795</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20383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104</xdr:row>
      <xdr:rowOff>131445</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20434300" y="179527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131445</xdr:rowOff>
    </xdr:from>
    <xdr:to>
      <xdr:col>107</xdr:col>
      <xdr:colOff>50800</xdr:colOff>
      <xdr:row>104</xdr:row>
      <xdr:rowOff>144780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19545300" y="179622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90170</xdr:rowOff>
    </xdr:from>
    <xdr:to>
      <xdr:col>98</xdr:col>
      <xdr:colOff>38100</xdr:colOff>
      <xdr:row>100</xdr:row>
      <xdr:rowOff>20320</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8605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140970</xdr:rowOff>
    </xdr:from>
    <xdr:to>
      <xdr:col>102</xdr:col>
      <xdr:colOff>114300</xdr:colOff>
      <xdr:row>104</xdr:row>
      <xdr:rowOff>144780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8656300" y="17114520"/>
          <a:ext cx="889000" cy="8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9541</xdr:rowOff>
    </xdr:from>
    <xdr:ext cx="469744" cy="259045"/>
    <xdr:sp macro="" textlink="">
      <xdr:nvSpPr>
        <xdr:cNvPr id="736" name="n_1aveValue【公民館】&#10;一人当たり面積">
          <a:extLst>
            <a:ext uri="{FF2B5EF4-FFF2-40B4-BE49-F238E27FC236}">
              <a16:creationId xmlns:a16="http://schemas.microsoft.com/office/drawing/2014/main" id="{00000000-0008-0000-0100-0000E0020000}"/>
            </a:ext>
          </a:extLst>
        </xdr:cNvPr>
        <xdr:cNvSpPr txBox="1"/>
      </xdr:nvSpPr>
      <xdr:spPr>
        <a:xfrm>
          <a:off x="21075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9541</xdr:rowOff>
    </xdr:from>
    <xdr:ext cx="469744" cy="259045"/>
    <xdr:sp macro="" textlink="">
      <xdr:nvSpPr>
        <xdr:cNvPr id="737" name="n_2aveValue【公民館】&#10;一人当たり面積">
          <a:extLst>
            <a:ext uri="{FF2B5EF4-FFF2-40B4-BE49-F238E27FC236}">
              <a16:creationId xmlns:a16="http://schemas.microsoft.com/office/drawing/2014/main" id="{00000000-0008-0000-0100-0000E1020000}"/>
            </a:ext>
          </a:extLst>
        </xdr:cNvPr>
        <xdr:cNvSpPr txBox="1"/>
      </xdr:nvSpPr>
      <xdr:spPr>
        <a:xfrm>
          <a:off x="20199427" y="180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5732</xdr:rowOff>
    </xdr:from>
    <xdr:ext cx="469744" cy="259045"/>
    <xdr:sp macro="" textlink="">
      <xdr:nvSpPr>
        <xdr:cNvPr id="738" name="n_3aveValue【公民館】&#10;一人当たり面積">
          <a:extLst>
            <a:ext uri="{FF2B5EF4-FFF2-40B4-BE49-F238E27FC236}">
              <a16:creationId xmlns:a16="http://schemas.microsoft.com/office/drawing/2014/main" id="{00000000-0008-0000-0100-0000E2020000}"/>
            </a:ext>
          </a:extLst>
        </xdr:cNvPr>
        <xdr:cNvSpPr txBox="1"/>
      </xdr:nvSpPr>
      <xdr:spPr>
        <a:xfrm>
          <a:off x="193104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739" name="n_4aveValue【公民館】&#10;一人当たり面積">
          <a:extLst>
            <a:ext uri="{FF2B5EF4-FFF2-40B4-BE49-F238E27FC236}">
              <a16:creationId xmlns:a16="http://schemas.microsoft.com/office/drawing/2014/main" id="{00000000-0008-0000-0100-0000E3020000}"/>
            </a:ext>
          </a:extLst>
        </xdr:cNvPr>
        <xdr:cNvSpPr txBox="1"/>
      </xdr:nvSpPr>
      <xdr:spPr>
        <a:xfrm>
          <a:off x="18421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17797</xdr:rowOff>
    </xdr:from>
    <xdr:ext cx="469744" cy="259045"/>
    <xdr:sp macro="" textlink="">
      <xdr:nvSpPr>
        <xdr:cNvPr id="740" name="n_1mainValue【公民館】&#10;一人当たり面積">
          <a:extLst>
            <a:ext uri="{FF2B5EF4-FFF2-40B4-BE49-F238E27FC236}">
              <a16:creationId xmlns:a16="http://schemas.microsoft.com/office/drawing/2014/main" id="{00000000-0008-0000-0100-0000E4020000}"/>
            </a:ext>
          </a:extLst>
        </xdr:cNvPr>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27322</xdr:rowOff>
    </xdr:from>
    <xdr:ext cx="469744" cy="259045"/>
    <xdr:sp macro="" textlink="">
      <xdr:nvSpPr>
        <xdr:cNvPr id="741" name="n_2mainValue【公民館】&#10;一人当たり面積">
          <a:extLst>
            <a:ext uri="{FF2B5EF4-FFF2-40B4-BE49-F238E27FC236}">
              <a16:creationId xmlns:a16="http://schemas.microsoft.com/office/drawing/2014/main" id="{00000000-0008-0000-0100-0000E5020000}"/>
            </a:ext>
          </a:extLst>
        </xdr:cNvPr>
        <xdr:cNvSpPr txBox="1"/>
      </xdr:nvSpPr>
      <xdr:spPr>
        <a:xfrm>
          <a:off x="20199427" y="176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742" name="n_3mainValue【公民館】&#10;一人当たり面積">
          <a:extLst>
            <a:ext uri="{FF2B5EF4-FFF2-40B4-BE49-F238E27FC236}">
              <a16:creationId xmlns:a16="http://schemas.microsoft.com/office/drawing/2014/main" id="{00000000-0008-0000-0100-0000E6020000}"/>
            </a:ext>
          </a:extLst>
        </xdr:cNvPr>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36847</xdr:rowOff>
    </xdr:from>
    <xdr:ext cx="469744" cy="259045"/>
    <xdr:sp macro="" textlink="">
      <xdr:nvSpPr>
        <xdr:cNvPr id="743" name="n_4mainValue【公民館】&#10;一人当たり面積">
          <a:extLst>
            <a:ext uri="{FF2B5EF4-FFF2-40B4-BE49-F238E27FC236}">
              <a16:creationId xmlns:a16="http://schemas.microsoft.com/office/drawing/2014/main" id="{00000000-0008-0000-0100-0000E7020000}"/>
            </a:ext>
          </a:extLst>
        </xdr:cNvPr>
        <xdr:cNvSpPr txBox="1"/>
      </xdr:nvSpPr>
      <xdr:spPr>
        <a:xfrm>
          <a:off x="1842142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類似団体と比較して、有形固定資産減価償却率が</a:t>
          </a:r>
          <a:r>
            <a:rPr kumimoji="1" lang="ja-JP" altLang="en-US" sz="1100">
              <a:solidFill>
                <a:schemeClr val="dk1"/>
              </a:solidFill>
              <a:effectLst/>
              <a:latin typeface="+mn-ea"/>
              <a:ea typeface="+mn-ea"/>
              <a:cs typeface="+mn-cs"/>
            </a:rPr>
            <a:t>大きく下回っている</a:t>
          </a:r>
          <a:r>
            <a:rPr kumimoji="1" lang="ja-JP" altLang="ja-JP" sz="1100">
              <a:solidFill>
                <a:schemeClr val="dk1"/>
              </a:solidFill>
              <a:effectLst/>
              <a:latin typeface="+mn-ea"/>
              <a:ea typeface="+mn-ea"/>
              <a:cs typeface="+mn-cs"/>
            </a:rPr>
            <a:t>施設は、「道路」「橋りょう・トンネル」</a:t>
          </a:r>
          <a:r>
            <a:rPr kumimoji="1" lang="ja-JP" altLang="en-US" sz="1100">
              <a:solidFill>
                <a:schemeClr val="dk1"/>
              </a:solidFill>
              <a:effectLst/>
              <a:latin typeface="+mn-ea"/>
              <a:ea typeface="+mn-ea"/>
              <a:cs typeface="+mn-cs"/>
            </a:rPr>
            <a:t>であり、やや下回っているのが</a:t>
          </a:r>
          <a:r>
            <a:rPr kumimoji="1" lang="ja-JP" altLang="ja-JP" sz="1100">
              <a:solidFill>
                <a:schemeClr val="dk1"/>
              </a:solidFill>
              <a:effectLst/>
              <a:latin typeface="+mn-ea"/>
              <a:ea typeface="+mn-ea"/>
              <a:cs typeface="+mn-cs"/>
            </a:rPr>
            <a:t>「学校施設」「公民館」であ</a:t>
          </a:r>
          <a:r>
            <a:rPr kumimoji="1" lang="ja-JP" altLang="en-US" sz="1100">
              <a:solidFill>
                <a:schemeClr val="dk1"/>
              </a:solidFill>
              <a:effectLst/>
              <a:latin typeface="+mn-ea"/>
              <a:ea typeface="+mn-ea"/>
              <a:cs typeface="+mn-cs"/>
            </a:rPr>
            <a:t>る。</a:t>
          </a:r>
          <a:r>
            <a:rPr kumimoji="1" lang="ja-JP" altLang="ja-JP" sz="1100">
              <a:solidFill>
                <a:schemeClr val="dk1"/>
              </a:solidFill>
              <a:effectLst/>
              <a:latin typeface="+mn-ea"/>
              <a:ea typeface="+mn-ea"/>
              <a:cs typeface="+mn-cs"/>
            </a:rPr>
            <a:t>類似団体と比較して</a:t>
          </a:r>
          <a:r>
            <a:rPr kumimoji="1" lang="ja-JP" altLang="en-US" sz="1100">
              <a:solidFill>
                <a:schemeClr val="dk1"/>
              </a:solidFill>
              <a:effectLst/>
              <a:latin typeface="+mn-ea"/>
              <a:ea typeface="+mn-ea"/>
              <a:cs typeface="+mn-cs"/>
            </a:rPr>
            <a:t>やや</a:t>
          </a:r>
          <a:r>
            <a:rPr kumimoji="1" lang="ja-JP" altLang="ja-JP" sz="1100">
              <a:solidFill>
                <a:schemeClr val="dk1"/>
              </a:solidFill>
              <a:effectLst/>
              <a:latin typeface="+mn-ea"/>
              <a:ea typeface="+mn-ea"/>
              <a:cs typeface="+mn-cs"/>
            </a:rPr>
            <a:t>高くなっている施設は、「公営住宅」</a:t>
          </a:r>
          <a:r>
            <a:rPr kumimoji="1" lang="ja-JP" altLang="en-US" sz="1100">
              <a:solidFill>
                <a:schemeClr val="dk1"/>
              </a:solidFill>
              <a:effectLst/>
              <a:latin typeface="+mn-ea"/>
              <a:ea typeface="+mn-ea"/>
              <a:cs typeface="+mn-cs"/>
            </a:rPr>
            <a:t>で、</a:t>
          </a:r>
          <a:r>
            <a:rPr kumimoji="1" lang="ja-JP" altLang="ja-JP" sz="1100">
              <a:solidFill>
                <a:schemeClr val="dk1"/>
              </a:solidFill>
              <a:effectLst/>
              <a:latin typeface="+mn-ea"/>
              <a:ea typeface="+mn-ea"/>
              <a:cs typeface="+mn-cs"/>
            </a:rPr>
            <a:t>「認定こども園・幼稚園・保育所」</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類似団体と</a:t>
          </a:r>
          <a:r>
            <a:rPr kumimoji="1" lang="ja-JP" altLang="en-US" sz="1100">
              <a:solidFill>
                <a:schemeClr val="dk1"/>
              </a:solidFill>
              <a:effectLst/>
              <a:latin typeface="+mn-ea"/>
              <a:ea typeface="+mn-ea"/>
              <a:cs typeface="+mn-cs"/>
            </a:rPr>
            <a:t>ほぼ同値である。</a:t>
          </a:r>
          <a:r>
            <a:rPr kumimoji="1" lang="ja-JP" altLang="ja-JP" sz="1100">
              <a:solidFill>
                <a:schemeClr val="dk1"/>
              </a:solidFill>
              <a:effectLst/>
              <a:latin typeface="+mn-ea"/>
              <a:ea typeface="+mn-ea"/>
              <a:cs typeface="+mn-cs"/>
            </a:rPr>
            <a:t>学校施設</a:t>
          </a:r>
          <a:r>
            <a:rPr kumimoji="1" lang="ja-JP" altLang="en-US" sz="1100">
              <a:solidFill>
                <a:schemeClr val="dk1"/>
              </a:solidFill>
              <a:effectLst/>
              <a:latin typeface="+mn-ea"/>
              <a:ea typeface="+mn-ea"/>
              <a:cs typeface="+mn-cs"/>
            </a:rPr>
            <a:t>で</a:t>
          </a:r>
          <a:r>
            <a:rPr kumimoji="1" lang="ja-JP" altLang="ja-JP" sz="1100">
              <a:solidFill>
                <a:schemeClr val="dk1"/>
              </a:solidFill>
              <a:effectLst/>
              <a:latin typeface="+mn-ea"/>
              <a:ea typeface="+mn-ea"/>
              <a:cs typeface="+mn-cs"/>
            </a:rPr>
            <a:t>は</a:t>
          </a:r>
          <a:r>
            <a:rPr kumimoji="1" lang="ja-JP" altLang="en-US" sz="1100">
              <a:solidFill>
                <a:schemeClr val="dk1"/>
              </a:solidFill>
              <a:effectLst/>
              <a:latin typeface="+mn-ea"/>
              <a:ea typeface="+mn-ea"/>
              <a:cs typeface="+mn-cs"/>
            </a:rPr>
            <a:t>、小学校３</a:t>
          </a:r>
          <a:r>
            <a:rPr kumimoji="1" lang="ja-JP" altLang="ja-JP" sz="1100">
              <a:solidFill>
                <a:schemeClr val="dk1"/>
              </a:solidFill>
              <a:effectLst/>
              <a:latin typeface="+mn-ea"/>
              <a:ea typeface="+mn-ea"/>
              <a:cs typeface="+mn-cs"/>
            </a:rPr>
            <a:t>校で空調設備の改修工事を実施し</a:t>
          </a:r>
          <a:r>
            <a:rPr kumimoji="1" lang="ja-JP" altLang="en-US" sz="1100">
              <a:solidFill>
                <a:schemeClr val="dk1"/>
              </a:solidFill>
              <a:effectLst/>
              <a:latin typeface="+mn-ea"/>
              <a:ea typeface="+mn-ea"/>
              <a:cs typeface="+mn-cs"/>
            </a:rPr>
            <a:t>たことによる増加や、</a:t>
          </a:r>
          <a:r>
            <a:rPr kumimoji="1" lang="ja-JP" altLang="ja-JP" sz="1100">
              <a:solidFill>
                <a:schemeClr val="dk1"/>
              </a:solidFill>
              <a:effectLst/>
              <a:latin typeface="+mn-ea"/>
              <a:ea typeface="+mn-ea"/>
              <a:cs typeface="+mn-cs"/>
            </a:rPr>
            <a:t>養北こども園の新園舎建設工事</a:t>
          </a:r>
          <a:r>
            <a:rPr kumimoji="1" lang="ja-JP" altLang="en-US" sz="1100">
              <a:solidFill>
                <a:schemeClr val="dk1"/>
              </a:solidFill>
              <a:effectLst/>
              <a:latin typeface="+mn-ea"/>
              <a:ea typeface="+mn-ea"/>
              <a:cs typeface="+mn-cs"/>
            </a:rPr>
            <a:t>の完成に伴い</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している。</a:t>
          </a:r>
          <a:r>
            <a:rPr kumimoji="1" lang="ja-JP" altLang="ja-JP" sz="1100">
              <a:solidFill>
                <a:schemeClr val="dk1"/>
              </a:solidFill>
              <a:effectLst/>
              <a:latin typeface="+mn-ea"/>
              <a:ea typeface="+mn-ea"/>
              <a:cs typeface="+mn-cs"/>
            </a:rPr>
            <a:t>ほぼすべての施設で、一人当たりの面積が類似団体を上回っているため、</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年度に改定予定の</a:t>
          </a:r>
          <a:r>
            <a:rPr kumimoji="1" lang="ja-JP" altLang="ja-JP" sz="1100">
              <a:solidFill>
                <a:schemeClr val="dk1"/>
              </a:solidFill>
              <a:effectLst/>
              <a:latin typeface="+mn-ea"/>
              <a:ea typeface="+mn-ea"/>
              <a:cs typeface="+mn-cs"/>
            </a:rPr>
            <a:t>公共施設等総合管理計画に基づき、施設の統廃合も検討しつつ、適切に管理していく必要がある。</a:t>
          </a:r>
          <a:endParaRPr lang="ja-JP" altLang="ja-JP" sz="11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28,587
27,987
72.29
12,077,241
11,680,221
395,259
6,660,749
11,004,931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113030</xdr:rowOff>
    </xdr:from>
    <xdr:to>
      <xdr:col>24</xdr:col>
      <xdr:colOff>114300</xdr:colOff>
      <xdr:row>58</xdr:row>
      <xdr:rowOff>43180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135907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67310</xdr:rowOff>
    </xdr:from>
    <xdr:to>
      <xdr:col>20</xdr:col>
      <xdr:colOff>38100</xdr:colOff>
      <xdr:row>57</xdr:row>
      <xdr:rowOff>168910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118110</xdr:rowOff>
    </xdr:from>
    <xdr:to>
      <xdr:col>24</xdr:col>
      <xdr:colOff>63500</xdr:colOff>
      <xdr:row>57</xdr:row>
      <xdr:rowOff>163830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9890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19685</xdr:rowOff>
    </xdr:from>
    <xdr:to>
      <xdr:col>15</xdr:col>
      <xdr:colOff>101600</xdr:colOff>
      <xdr:row>57</xdr:row>
      <xdr:rowOff>121285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70485</xdr:rowOff>
    </xdr:from>
    <xdr:to>
      <xdr:col>19</xdr:col>
      <xdr:colOff>177800</xdr:colOff>
      <xdr:row>57</xdr:row>
      <xdr:rowOff>118110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98431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70485</xdr:rowOff>
    </xdr:from>
    <xdr:to>
      <xdr:col>15</xdr:col>
      <xdr:colOff>50800</xdr:colOff>
      <xdr:row>59</xdr:row>
      <xdr:rowOff>11430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flipV="1">
          <a:off x="2019300" y="9843135"/>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147320</xdr:rowOff>
    </xdr:from>
    <xdr:to>
      <xdr:col>6</xdr:col>
      <xdr:colOff>38100</xdr:colOff>
      <xdr:row>59</xdr:row>
      <xdr:rowOff>77470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26670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flipV="1">
          <a:off x="1130300" y="10126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34307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13987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137812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93997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6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43197</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99060</xdr:rowOff>
    </xdr:from>
    <xdr:to>
      <xdr:col>50</xdr:col>
      <xdr:colOff>165100</xdr:colOff>
      <xdr:row>63</xdr:row>
      <xdr:rowOff>29210</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588500" y="107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115570</xdr:rowOff>
    </xdr:from>
    <xdr:to>
      <xdr:col>55</xdr:col>
      <xdr:colOff>0</xdr:colOff>
      <xdr:row>62</xdr:row>
      <xdr:rowOff>149860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9639300" y="107454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102870</xdr:rowOff>
    </xdr:from>
    <xdr:to>
      <xdr:col>46</xdr:col>
      <xdr:colOff>38100</xdr:colOff>
      <xdr:row>63</xdr:row>
      <xdr:rowOff>33020</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699500" y="107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149860</xdr:rowOff>
    </xdr:from>
    <xdr:to>
      <xdr:col>50</xdr:col>
      <xdr:colOff>114300</xdr:colOff>
      <xdr:row>62</xdr:row>
      <xdr:rowOff>153670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8750300" y="10779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78740</xdr:rowOff>
    </xdr:from>
    <xdr:to>
      <xdr:col>41</xdr:col>
      <xdr:colOff>101600</xdr:colOff>
      <xdr:row>63</xdr:row>
      <xdr:rowOff>8890</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81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129540</xdr:rowOff>
    </xdr:from>
    <xdr:to>
      <xdr:col>45</xdr:col>
      <xdr:colOff>177800</xdr:colOff>
      <xdr:row>62</xdr:row>
      <xdr:rowOff>153670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861300" y="10759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77470</xdr:rowOff>
    </xdr:from>
    <xdr:to>
      <xdr:col>36</xdr:col>
      <xdr:colOff>165100</xdr:colOff>
      <xdr:row>63</xdr:row>
      <xdr:rowOff>7620</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6921500" y="107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128270</xdr:rowOff>
    </xdr:from>
    <xdr:to>
      <xdr:col>41</xdr:col>
      <xdr:colOff>50800</xdr:colOff>
      <xdr:row>62</xdr:row>
      <xdr:rowOff>129540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6972300" y="107581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200-00009C000000}"/>
            </a:ext>
          </a:extLst>
        </xdr:cNvPr>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200-00009D000000}"/>
            </a:ext>
          </a:extLst>
        </xdr:cNvPr>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200-00009E000000}"/>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200-00009F000000}"/>
            </a:ext>
          </a:extLst>
        </xdr:cNvPr>
        <xdr:cNvSpPr txBox="1"/>
      </xdr:nvSpPr>
      <xdr:spPr>
        <a:xfrm>
          <a:off x="6737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20337</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200-0000A0000000}"/>
            </a:ext>
          </a:extLst>
        </xdr:cNvPr>
        <xdr:cNvSpPr txBox="1"/>
      </xdr:nvSpPr>
      <xdr:spPr>
        <a:xfrm>
          <a:off x="9391727"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24147</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200-0000A1000000}"/>
            </a:ext>
          </a:extLst>
        </xdr:cNvPr>
        <xdr:cNvSpPr txBox="1"/>
      </xdr:nvSpPr>
      <xdr:spPr>
        <a:xfrm>
          <a:off x="8515427"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200-0000A2000000}"/>
            </a:ext>
          </a:extLst>
        </xdr:cNvPr>
        <xdr:cNvSpPr txBox="1"/>
      </xdr:nvSpPr>
      <xdr:spPr>
        <a:xfrm>
          <a:off x="7626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24147</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200-0000A3000000}"/>
            </a:ext>
          </a:extLst>
        </xdr:cNvPr>
        <xdr:cNvSpPr txBox="1"/>
      </xdr:nvSpPr>
      <xdr:spPr>
        <a:xfrm>
          <a:off x="6737427" y="1048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584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36213</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673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19686</xdr:rowOff>
    </xdr:from>
    <xdr:to>
      <xdr:col>20</xdr:col>
      <xdr:colOff>38100</xdr:colOff>
      <xdr:row>82</xdr:row>
      <xdr:rowOff>121286</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746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70486</xdr:rowOff>
    </xdr:from>
    <xdr:to>
      <xdr:col>24</xdr:col>
      <xdr:colOff>63500</xdr:colOff>
      <xdr:row>82</xdr:row>
      <xdr:rowOff>108586</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3797300" y="141293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2857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82</xdr:row>
      <xdr:rowOff>70486</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908300" y="13956030"/>
          <a:ext cx="88900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118745</xdr:rowOff>
    </xdr:from>
    <xdr:to>
      <xdr:col>10</xdr:col>
      <xdr:colOff>165100</xdr:colOff>
      <xdr:row>82</xdr:row>
      <xdr:rowOff>48895</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968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68580</xdr:rowOff>
    </xdr:from>
    <xdr:to>
      <xdr:col>15</xdr:col>
      <xdr:colOff>50800</xdr:colOff>
      <xdr:row>81</xdr:row>
      <xdr:rowOff>169545</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flipV="1">
          <a:off x="2019300" y="1395603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93980</xdr:rowOff>
    </xdr:from>
    <xdr:to>
      <xdr:col>6</xdr:col>
      <xdr:colOff>38100</xdr:colOff>
      <xdr:row>82</xdr:row>
      <xdr:rowOff>24130</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79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144780</xdr:rowOff>
    </xdr:from>
    <xdr:to>
      <xdr:col>10</xdr:col>
      <xdr:colOff>114300</xdr:colOff>
      <xdr:row>81</xdr:row>
      <xdr:rowOff>169545</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130300" y="140322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112413</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200-0000DA000000}"/>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200-0000DB000000}"/>
            </a:ext>
          </a:extLst>
        </xdr:cNvPr>
        <xdr:cNvSpPr txBox="1"/>
      </xdr:nvSpPr>
      <xdr:spPr>
        <a:xfrm>
          <a:off x="2705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40022</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200-0000DC000000}"/>
            </a:ext>
          </a:extLst>
        </xdr:cNvPr>
        <xdr:cNvSpPr txBox="1"/>
      </xdr:nvSpPr>
      <xdr:spPr>
        <a:xfrm>
          <a:off x="1816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15257</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200-0000DD000000}"/>
            </a:ext>
          </a:extLst>
        </xdr:cNvPr>
        <xdr:cNvSpPr txBox="1"/>
      </xdr:nvSpPr>
      <xdr:spPr>
        <a:xfrm>
          <a:off x="927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2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200-0000F600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200-0000F8000000}"/>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200-0000FA000000}"/>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17780</xdr:rowOff>
    </xdr:from>
    <xdr:to>
      <xdr:col>55</xdr:col>
      <xdr:colOff>50800</xdr:colOff>
      <xdr:row>83</xdr:row>
      <xdr:rowOff>119380</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0426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40657</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200-000006010000}"/>
            </a:ext>
          </a:extLst>
        </xdr:cNvPr>
        <xdr:cNvSpPr txBox="1"/>
      </xdr:nvSpPr>
      <xdr:spPr>
        <a:xfrm>
          <a:off x="10515600"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25400</xdr:rowOff>
    </xdr:from>
    <xdr:to>
      <xdr:col>50</xdr:col>
      <xdr:colOff>165100</xdr:colOff>
      <xdr:row>83</xdr:row>
      <xdr:rowOff>127000</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9588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68580</xdr:rowOff>
    </xdr:from>
    <xdr:to>
      <xdr:col>55</xdr:col>
      <xdr:colOff>0</xdr:colOff>
      <xdr:row>83</xdr:row>
      <xdr:rowOff>76200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9639300" y="14298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124461</xdr:rowOff>
    </xdr:from>
    <xdr:to>
      <xdr:col>46</xdr:col>
      <xdr:colOff>38100</xdr:colOff>
      <xdr:row>82</xdr:row>
      <xdr:rowOff>54611</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869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3811</xdr:rowOff>
    </xdr:from>
    <xdr:to>
      <xdr:col>50</xdr:col>
      <xdr:colOff>114300</xdr:colOff>
      <xdr:row>83</xdr:row>
      <xdr:rowOff>76200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8750300" y="1406271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17780</xdr:rowOff>
    </xdr:from>
    <xdr:to>
      <xdr:col>41</xdr:col>
      <xdr:colOff>101600</xdr:colOff>
      <xdr:row>83</xdr:row>
      <xdr:rowOff>119380</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7810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3811</xdr:rowOff>
    </xdr:from>
    <xdr:to>
      <xdr:col>45</xdr:col>
      <xdr:colOff>177800</xdr:colOff>
      <xdr:row>83</xdr:row>
      <xdr:rowOff>68580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7861300" y="1406271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52070</xdr:rowOff>
    </xdr:from>
    <xdr:to>
      <xdr:col>36</xdr:col>
      <xdr:colOff>165100</xdr:colOff>
      <xdr:row>83</xdr:row>
      <xdr:rowOff>153670</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6921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68580</xdr:rowOff>
    </xdr:from>
    <xdr:to>
      <xdr:col>41</xdr:col>
      <xdr:colOff>50800</xdr:colOff>
      <xdr:row>83</xdr:row>
      <xdr:rowOff>102870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6972300" y="14298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271" name="n_1aveValue【福祉施設】&#10;一人当たり面積">
          <a:extLst>
            <a:ext uri="{FF2B5EF4-FFF2-40B4-BE49-F238E27FC236}">
              <a16:creationId xmlns:a16="http://schemas.microsoft.com/office/drawing/2014/main" id="{00000000-0008-0000-0200-00000F010000}"/>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272" name="n_2aveValue【福祉施設】&#10;一人当たり面積">
          <a:extLst>
            <a:ext uri="{FF2B5EF4-FFF2-40B4-BE49-F238E27FC236}">
              <a16:creationId xmlns:a16="http://schemas.microsoft.com/office/drawing/2014/main" id="{00000000-0008-0000-0200-000010010000}"/>
            </a:ext>
          </a:extLst>
        </xdr:cNvPr>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38116</xdr:rowOff>
    </xdr:from>
    <xdr:ext cx="469744" cy="259045"/>
    <xdr:sp macro="" textlink="">
      <xdr:nvSpPr>
        <xdr:cNvPr id="273" name="n_3aveValue【福祉施設】&#10;一人当たり面積">
          <a:extLst>
            <a:ext uri="{FF2B5EF4-FFF2-40B4-BE49-F238E27FC236}">
              <a16:creationId xmlns:a16="http://schemas.microsoft.com/office/drawing/2014/main" id="{00000000-0008-0000-0200-000011010000}"/>
            </a:ext>
          </a:extLst>
        </xdr:cNvPr>
        <xdr:cNvSpPr txBox="1"/>
      </xdr:nvSpPr>
      <xdr:spPr>
        <a:xfrm>
          <a:off x="7626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274" name="n_4aveValue【福祉施設】&#10;一人当たり面積">
          <a:extLst>
            <a:ext uri="{FF2B5EF4-FFF2-40B4-BE49-F238E27FC236}">
              <a16:creationId xmlns:a16="http://schemas.microsoft.com/office/drawing/2014/main" id="{00000000-0008-0000-0200-000012010000}"/>
            </a:ext>
          </a:extLst>
        </xdr:cNvPr>
        <xdr:cNvSpPr txBox="1"/>
      </xdr:nvSpPr>
      <xdr:spPr>
        <a:xfrm>
          <a:off x="6737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143527</xdr:rowOff>
    </xdr:from>
    <xdr:ext cx="469744" cy="259045"/>
    <xdr:sp macro="" textlink="">
      <xdr:nvSpPr>
        <xdr:cNvPr id="275" name="n_1mainValue【福祉施設】&#10;一人当たり面積">
          <a:extLst>
            <a:ext uri="{FF2B5EF4-FFF2-40B4-BE49-F238E27FC236}">
              <a16:creationId xmlns:a16="http://schemas.microsoft.com/office/drawing/2014/main" id="{00000000-0008-0000-0200-000013010000}"/>
            </a:ext>
          </a:extLst>
        </xdr:cNvPr>
        <xdr:cNvSpPr txBox="1"/>
      </xdr:nvSpPr>
      <xdr:spPr>
        <a:xfrm>
          <a:off x="9391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71138</xdr:rowOff>
    </xdr:from>
    <xdr:ext cx="469744" cy="259045"/>
    <xdr:sp macro="" textlink="">
      <xdr:nvSpPr>
        <xdr:cNvPr id="276" name="n_2mainValue【福祉施設】&#10;一人当たり面積">
          <a:extLst>
            <a:ext uri="{FF2B5EF4-FFF2-40B4-BE49-F238E27FC236}">
              <a16:creationId xmlns:a16="http://schemas.microsoft.com/office/drawing/2014/main" id="{00000000-0008-0000-0200-000014010000}"/>
            </a:ext>
          </a:extLst>
        </xdr:cNvPr>
        <xdr:cNvSpPr txBox="1"/>
      </xdr:nvSpPr>
      <xdr:spPr>
        <a:xfrm>
          <a:off x="8515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135907</xdr:rowOff>
    </xdr:from>
    <xdr:ext cx="469744" cy="259045"/>
    <xdr:sp macro="" textlink="">
      <xdr:nvSpPr>
        <xdr:cNvPr id="277" name="n_3mainValue【福祉施設】&#10;一人当たり面積">
          <a:extLst>
            <a:ext uri="{FF2B5EF4-FFF2-40B4-BE49-F238E27FC236}">
              <a16:creationId xmlns:a16="http://schemas.microsoft.com/office/drawing/2014/main" id="{00000000-0008-0000-0200-000015010000}"/>
            </a:ext>
          </a:extLst>
        </xdr:cNvPr>
        <xdr:cNvSpPr txBox="1"/>
      </xdr:nvSpPr>
      <xdr:spPr>
        <a:xfrm>
          <a:off x="76264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170197</xdr:rowOff>
    </xdr:from>
    <xdr:ext cx="469744" cy="259045"/>
    <xdr:sp macro="" textlink="">
      <xdr:nvSpPr>
        <xdr:cNvPr id="278" name="n_4mainValue【福祉施設】&#10;一人当たり面積">
          <a:extLst>
            <a:ext uri="{FF2B5EF4-FFF2-40B4-BE49-F238E27FC236}">
              <a16:creationId xmlns:a16="http://schemas.microsoft.com/office/drawing/2014/main" id="{00000000-0008-0000-0200-000016010000}"/>
            </a:ext>
          </a:extLst>
        </xdr:cNvPr>
        <xdr:cNvSpPr txBox="1"/>
      </xdr:nvSpPr>
      <xdr:spPr>
        <a:xfrm>
          <a:off x="6737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00000000-0008-0000-02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02" name="【市民会館】&#10;有形固定資産減価償却率最小値テキスト">
          <a:extLst>
            <a:ext uri="{FF2B5EF4-FFF2-40B4-BE49-F238E27FC236}">
              <a16:creationId xmlns:a16="http://schemas.microsoft.com/office/drawing/2014/main" id="{00000000-0008-0000-0200-00002E010000}"/>
            </a:ext>
          </a:extLst>
        </xdr:cNvPr>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04" name="【市民会館】&#10;有形固定資産減価償却率最大値テキスト">
          <a:extLst>
            <a:ext uri="{FF2B5EF4-FFF2-40B4-BE49-F238E27FC236}">
              <a16:creationId xmlns:a16="http://schemas.microsoft.com/office/drawing/2014/main" id="{00000000-0008-0000-0200-00003001000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00000000-0008-0000-0200-000032010000}"/>
            </a:ext>
          </a:extLst>
        </xdr:cNvPr>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50546</xdr:rowOff>
    </xdr:from>
    <xdr:to>
      <xdr:col>24</xdr:col>
      <xdr:colOff>114300</xdr:colOff>
      <xdr:row>102</xdr:row>
      <xdr:rowOff>152146</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45847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73423</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00000000-0008-0000-0200-00003E010000}"/>
            </a:ext>
          </a:extLst>
        </xdr:cNvPr>
        <xdr:cNvSpPr txBox="1"/>
      </xdr:nvSpPr>
      <xdr:spPr>
        <a:xfrm>
          <a:off x="4673600" y="1738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61976</xdr:rowOff>
    </xdr:from>
    <xdr:to>
      <xdr:col>20</xdr:col>
      <xdr:colOff>38100</xdr:colOff>
      <xdr:row>101</xdr:row>
      <xdr:rowOff>163576</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3746500" y="173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112776</xdr:rowOff>
    </xdr:from>
    <xdr:to>
      <xdr:col>24</xdr:col>
      <xdr:colOff>63500</xdr:colOff>
      <xdr:row>102</xdr:row>
      <xdr:rowOff>101346</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3797300" y="1742922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71120</xdr:rowOff>
    </xdr:from>
    <xdr:to>
      <xdr:col>15</xdr:col>
      <xdr:colOff>101600</xdr:colOff>
      <xdr:row>101</xdr:row>
      <xdr:rowOff>1270</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2857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121920</xdr:rowOff>
    </xdr:from>
    <xdr:to>
      <xdr:col>19</xdr:col>
      <xdr:colOff>177800</xdr:colOff>
      <xdr:row>101</xdr:row>
      <xdr:rowOff>112776</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2908300" y="17266920"/>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68835</xdr:rowOff>
    </xdr:from>
    <xdr:to>
      <xdr:col>10</xdr:col>
      <xdr:colOff>165100</xdr:colOff>
      <xdr:row>104</xdr:row>
      <xdr:rowOff>170435</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1968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121920</xdr:rowOff>
    </xdr:from>
    <xdr:to>
      <xdr:col>15</xdr:col>
      <xdr:colOff>50800</xdr:colOff>
      <xdr:row>104</xdr:row>
      <xdr:rowOff>119635</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2019300" y="17266920"/>
          <a:ext cx="889000" cy="6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24401</xdr:rowOff>
    </xdr:from>
    <xdr:ext cx="405111" cy="259045"/>
    <xdr:sp macro="" textlink="">
      <xdr:nvSpPr>
        <xdr:cNvPr id="325" name="n_1aveValue【市民会館】&#10;有形固定資産減価償却率">
          <a:extLst>
            <a:ext uri="{FF2B5EF4-FFF2-40B4-BE49-F238E27FC236}">
              <a16:creationId xmlns:a16="http://schemas.microsoft.com/office/drawing/2014/main" id="{00000000-0008-0000-0200-000045010000}"/>
            </a:ext>
          </a:extLst>
        </xdr:cNvPr>
        <xdr:cNvSpPr txBox="1"/>
      </xdr:nvSpPr>
      <xdr:spPr>
        <a:xfrm>
          <a:off x="35820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326" name="n_2aveValue【市民会館】&#10;有形固定資産減価償却率">
          <a:extLst>
            <a:ext uri="{FF2B5EF4-FFF2-40B4-BE49-F238E27FC236}">
              <a16:creationId xmlns:a16="http://schemas.microsoft.com/office/drawing/2014/main" id="{00000000-0008-0000-0200-000046010000}"/>
            </a:ext>
          </a:extLst>
        </xdr:cNvPr>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327" name="n_3aveValue【市民会館】&#10;有形固定資産減価償却率">
          <a:extLst>
            <a:ext uri="{FF2B5EF4-FFF2-40B4-BE49-F238E27FC236}">
              <a16:creationId xmlns:a16="http://schemas.microsoft.com/office/drawing/2014/main" id="{00000000-0008-0000-0200-000047010000}"/>
            </a:ext>
          </a:extLst>
        </xdr:cNvPr>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328" name="n_4aveValue【市民会館】&#10;有形固定資産減価償却率">
          <a:extLst>
            <a:ext uri="{FF2B5EF4-FFF2-40B4-BE49-F238E27FC236}">
              <a16:creationId xmlns:a16="http://schemas.microsoft.com/office/drawing/2014/main" id="{00000000-0008-0000-0200-000048010000}"/>
            </a:ext>
          </a:extLst>
        </xdr:cNvPr>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8653</xdr:rowOff>
    </xdr:from>
    <xdr:ext cx="405111" cy="259045"/>
    <xdr:sp macro="" textlink="">
      <xdr:nvSpPr>
        <xdr:cNvPr id="329" name="n_1mainValue【市民会館】&#10;有形固定資産減価償却率">
          <a:extLst>
            <a:ext uri="{FF2B5EF4-FFF2-40B4-BE49-F238E27FC236}">
              <a16:creationId xmlns:a16="http://schemas.microsoft.com/office/drawing/2014/main" id="{00000000-0008-0000-0200-000049010000}"/>
            </a:ext>
          </a:extLst>
        </xdr:cNvPr>
        <xdr:cNvSpPr txBox="1"/>
      </xdr:nvSpPr>
      <xdr:spPr>
        <a:xfrm>
          <a:off x="3582044" y="1715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17797</xdr:rowOff>
    </xdr:from>
    <xdr:ext cx="405111" cy="259045"/>
    <xdr:sp macro="" textlink="">
      <xdr:nvSpPr>
        <xdr:cNvPr id="330" name="n_2mainValue【市民会館】&#10;有形固定資産減価償却率">
          <a:extLst>
            <a:ext uri="{FF2B5EF4-FFF2-40B4-BE49-F238E27FC236}">
              <a16:creationId xmlns:a16="http://schemas.microsoft.com/office/drawing/2014/main" id="{00000000-0008-0000-0200-00004A010000}"/>
            </a:ext>
          </a:extLst>
        </xdr:cNvPr>
        <xdr:cNvSpPr txBox="1"/>
      </xdr:nvSpPr>
      <xdr:spPr>
        <a:xfrm>
          <a:off x="2705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161562</xdr:rowOff>
    </xdr:from>
    <xdr:ext cx="405111" cy="259045"/>
    <xdr:sp macro="" textlink="">
      <xdr:nvSpPr>
        <xdr:cNvPr id="331" name="n_3mainValue【市民会館】&#10;有形固定資産減価償却率">
          <a:extLst>
            <a:ext uri="{FF2B5EF4-FFF2-40B4-BE49-F238E27FC236}">
              <a16:creationId xmlns:a16="http://schemas.microsoft.com/office/drawing/2014/main" id="{00000000-0008-0000-0200-00004B010000}"/>
            </a:ext>
          </a:extLst>
        </xdr:cNvPr>
        <xdr:cNvSpPr txBox="1"/>
      </xdr:nvSpPr>
      <xdr:spPr>
        <a:xfrm>
          <a:off x="1816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a:extLst>
            <a:ext uri="{FF2B5EF4-FFF2-40B4-BE49-F238E27FC236}">
              <a16:creationId xmlns:a16="http://schemas.microsoft.com/office/drawing/2014/main" id="{00000000-0008-0000-0200-00006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56" name="【市民会館】&#10;一人当たり面積最小値テキスト">
          <a:extLst>
            <a:ext uri="{FF2B5EF4-FFF2-40B4-BE49-F238E27FC236}">
              <a16:creationId xmlns:a16="http://schemas.microsoft.com/office/drawing/2014/main" id="{00000000-0008-0000-0200-000064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58" name="【市民会館】&#10;一人当たり面積最大値テキスト">
          <a:extLst>
            <a:ext uri="{FF2B5EF4-FFF2-40B4-BE49-F238E27FC236}">
              <a16:creationId xmlns:a16="http://schemas.microsoft.com/office/drawing/2014/main" id="{00000000-0008-0000-0200-000066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360" name="【市民会館】&#10;一人当たり面積平均値テキスト">
          <a:extLst>
            <a:ext uri="{FF2B5EF4-FFF2-40B4-BE49-F238E27FC236}">
              <a16:creationId xmlns:a16="http://schemas.microsoft.com/office/drawing/2014/main" id="{00000000-0008-0000-0200-000068010000}"/>
            </a:ext>
          </a:extLst>
        </xdr:cNvPr>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120650</xdr:rowOff>
    </xdr:from>
    <xdr:to>
      <xdr:col>41</xdr:col>
      <xdr:colOff>101600</xdr:colOff>
      <xdr:row>106</xdr:row>
      <xdr:rowOff>50800</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781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372" name="n_1aveValue【市民会館】&#10;一人当たり面積">
          <a:extLst>
            <a:ext uri="{FF2B5EF4-FFF2-40B4-BE49-F238E27FC236}">
              <a16:creationId xmlns:a16="http://schemas.microsoft.com/office/drawing/2014/main" id="{00000000-0008-0000-0200-000074010000}"/>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373" name="n_2aveValue【市民会館】&#10;一人当たり面積">
          <a:extLst>
            <a:ext uri="{FF2B5EF4-FFF2-40B4-BE49-F238E27FC236}">
              <a16:creationId xmlns:a16="http://schemas.microsoft.com/office/drawing/2014/main" id="{00000000-0008-0000-0200-000075010000}"/>
            </a:ext>
          </a:extLst>
        </xdr:cNvPr>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374" name="n_3aveValue【市民会館】&#10;一人当たり面積">
          <a:extLst>
            <a:ext uri="{FF2B5EF4-FFF2-40B4-BE49-F238E27FC236}">
              <a16:creationId xmlns:a16="http://schemas.microsoft.com/office/drawing/2014/main" id="{00000000-0008-0000-0200-000076010000}"/>
            </a:ext>
          </a:extLst>
        </xdr:cNvPr>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375" name="n_4aveValue【市民会館】&#10;一人当たり面積">
          <a:extLst>
            <a:ext uri="{FF2B5EF4-FFF2-40B4-BE49-F238E27FC236}">
              <a16:creationId xmlns:a16="http://schemas.microsoft.com/office/drawing/2014/main" id="{00000000-0008-0000-0200-000077010000}"/>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41927</xdr:rowOff>
    </xdr:from>
    <xdr:ext cx="469744" cy="259045"/>
    <xdr:sp macro="" textlink="">
      <xdr:nvSpPr>
        <xdr:cNvPr id="376" name="n_3mainValue【市民会館】&#10;一人当たり面積">
          <a:extLst>
            <a:ext uri="{FF2B5EF4-FFF2-40B4-BE49-F238E27FC236}">
              <a16:creationId xmlns:a16="http://schemas.microsoft.com/office/drawing/2014/main" id="{00000000-0008-0000-0200-000078010000}"/>
            </a:ext>
          </a:extLst>
        </xdr:cNvPr>
        <xdr:cNvSpPr txBox="1"/>
      </xdr:nvSpPr>
      <xdr:spPr>
        <a:xfrm>
          <a:off x="7626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02" name="【一般廃棄物処理施設】&#10;有形固定資産減価償却率最小値テキスト">
          <a:extLst>
            <a:ext uri="{FF2B5EF4-FFF2-40B4-BE49-F238E27FC236}">
              <a16:creationId xmlns:a16="http://schemas.microsoft.com/office/drawing/2014/main" id="{00000000-0008-0000-0200-000092010000}"/>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04" name="【一般廃棄物処理施設】&#10;有形固定資産減価償却率最大値テキスト">
          <a:extLst>
            <a:ext uri="{FF2B5EF4-FFF2-40B4-BE49-F238E27FC236}">
              <a16:creationId xmlns:a16="http://schemas.microsoft.com/office/drawing/2014/main" id="{00000000-0008-0000-0200-000094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406" name="【一般廃棄物処理施設】&#10;有形固定資産減価償却率平均値テキスト">
          <a:extLst>
            <a:ext uri="{FF2B5EF4-FFF2-40B4-BE49-F238E27FC236}">
              <a16:creationId xmlns:a16="http://schemas.microsoft.com/office/drawing/2014/main" id="{00000000-0008-0000-0200-000096010000}"/>
            </a:ext>
          </a:extLst>
        </xdr:cNvPr>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418" name="【一般廃棄物処理施設】&#10;有形固定資産減価償却率該当値テキスト">
          <a:extLst>
            <a:ext uri="{FF2B5EF4-FFF2-40B4-BE49-F238E27FC236}">
              <a16:creationId xmlns:a16="http://schemas.microsoft.com/office/drawing/2014/main" id="{00000000-0008-0000-0200-0000A2010000}"/>
            </a:ext>
          </a:extLst>
        </xdr:cNvPr>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113030</xdr:rowOff>
    </xdr:from>
    <xdr:to>
      <xdr:col>72</xdr:col>
      <xdr:colOff>38100</xdr:colOff>
      <xdr:row>34</xdr:row>
      <xdr:rowOff>43180</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13652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34942</xdr:rowOff>
    </xdr:from>
    <xdr:ext cx="405111" cy="259045"/>
    <xdr:sp macro="" textlink="">
      <xdr:nvSpPr>
        <xdr:cNvPr id="420" name="n_1aveValue【一般廃棄物処理施設】&#10;有形固定資産減価償却率">
          <a:extLst>
            <a:ext uri="{FF2B5EF4-FFF2-40B4-BE49-F238E27FC236}">
              <a16:creationId xmlns:a16="http://schemas.microsoft.com/office/drawing/2014/main" id="{00000000-0008-0000-0200-0000A4010000}"/>
            </a:ext>
          </a:extLst>
        </xdr:cNvPr>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421" name="n_2aveValue【一般廃棄物処理施設】&#10;有形固定資産減価償却率">
          <a:extLst>
            <a:ext uri="{FF2B5EF4-FFF2-40B4-BE49-F238E27FC236}">
              <a16:creationId xmlns:a16="http://schemas.microsoft.com/office/drawing/2014/main" id="{00000000-0008-0000-0200-0000A5010000}"/>
            </a:ext>
          </a:extLst>
        </xdr:cNvPr>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22" name="n_3aveValue【一般廃棄物処理施設】&#10;有形固定資産減価償却率">
          <a:extLst>
            <a:ext uri="{FF2B5EF4-FFF2-40B4-BE49-F238E27FC236}">
              <a16:creationId xmlns:a16="http://schemas.microsoft.com/office/drawing/2014/main" id="{00000000-0008-0000-0200-0000A601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23" name="n_4aveValue【一般廃棄物処理施設】&#10;有形固定資産減価償却率">
          <a:extLst>
            <a:ext uri="{FF2B5EF4-FFF2-40B4-BE49-F238E27FC236}">
              <a16:creationId xmlns:a16="http://schemas.microsoft.com/office/drawing/2014/main" id="{00000000-0008-0000-0200-0000A7010000}"/>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59707</xdr:rowOff>
    </xdr:from>
    <xdr:ext cx="405111" cy="259045"/>
    <xdr:sp macro="" textlink="">
      <xdr:nvSpPr>
        <xdr:cNvPr id="424" name="n_3mainValue【一般廃棄物処理施設】&#10;有形固定資産減価償却率">
          <a:extLst>
            <a:ext uri="{FF2B5EF4-FFF2-40B4-BE49-F238E27FC236}">
              <a16:creationId xmlns:a16="http://schemas.microsoft.com/office/drawing/2014/main" id="{00000000-0008-0000-0200-0000A8010000}"/>
            </a:ext>
          </a:extLst>
        </xdr:cNvPr>
        <xdr:cNvSpPr txBox="1"/>
      </xdr:nvSpPr>
      <xdr:spPr>
        <a:xfrm>
          <a:off x="135007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一般廃棄物処理施設】&#10;一人当たり有形固定資産（償却資産）額グラフ枠">
          <a:extLst>
            <a:ext uri="{FF2B5EF4-FFF2-40B4-BE49-F238E27FC236}">
              <a16:creationId xmlns:a16="http://schemas.microsoft.com/office/drawing/2014/main" id="{00000000-0008-0000-0200-0000B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447" name="【一般廃棄物処理施設】&#10;一人当たり有形固定資産（償却資産）額最小値テキスト">
          <a:extLst>
            <a:ext uri="{FF2B5EF4-FFF2-40B4-BE49-F238E27FC236}">
              <a16:creationId xmlns:a16="http://schemas.microsoft.com/office/drawing/2014/main" id="{00000000-0008-0000-0200-0000BF010000}"/>
            </a:ext>
          </a:extLst>
        </xdr:cNvPr>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449" name="【一般廃棄物処理施設】&#10;一人当たり有形固定資産（償却資産）額最大値テキスト">
          <a:extLst>
            <a:ext uri="{FF2B5EF4-FFF2-40B4-BE49-F238E27FC236}">
              <a16:creationId xmlns:a16="http://schemas.microsoft.com/office/drawing/2014/main" id="{00000000-0008-0000-0200-0000C1010000}"/>
            </a:ext>
          </a:extLst>
        </xdr:cNvPr>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451" name="【一般廃棄物処理施設】&#10;一人当たり有形固定資産（償却資産）額平均値テキスト">
          <a:extLst>
            <a:ext uri="{FF2B5EF4-FFF2-40B4-BE49-F238E27FC236}">
              <a16:creationId xmlns:a16="http://schemas.microsoft.com/office/drawing/2014/main" id="{00000000-0008-0000-0200-0000C3010000}"/>
            </a:ext>
          </a:extLst>
        </xdr:cNvPr>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33955</xdr:rowOff>
    </xdr:from>
    <xdr:to>
      <xdr:col>116</xdr:col>
      <xdr:colOff>114300</xdr:colOff>
      <xdr:row>41</xdr:row>
      <xdr:rowOff>135555</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22110700" y="70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120332</xdr:rowOff>
    </xdr:from>
    <xdr:ext cx="534377" cy="259045"/>
    <xdr:sp macro="" textlink="">
      <xdr:nvSpPr>
        <xdr:cNvPr id="463" name="【一般廃棄物処理施設】&#10;一人当たり有形固定資産（償却資産）額該当値テキスト">
          <a:extLst>
            <a:ext uri="{FF2B5EF4-FFF2-40B4-BE49-F238E27FC236}">
              <a16:creationId xmlns:a16="http://schemas.microsoft.com/office/drawing/2014/main" id="{00000000-0008-0000-0200-0000CF010000}"/>
            </a:ext>
          </a:extLst>
        </xdr:cNvPr>
        <xdr:cNvSpPr txBox="1"/>
      </xdr:nvSpPr>
      <xdr:spPr>
        <a:xfrm>
          <a:off x="22199600" y="697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88398</xdr:rowOff>
    </xdr:from>
    <xdr:to>
      <xdr:col>102</xdr:col>
      <xdr:colOff>165100</xdr:colOff>
      <xdr:row>41</xdr:row>
      <xdr:rowOff>18548</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9494500" y="69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54994</xdr:rowOff>
    </xdr:from>
    <xdr:ext cx="534377" cy="259045"/>
    <xdr:sp macro="" textlink="">
      <xdr:nvSpPr>
        <xdr:cNvPr id="465" name="n_1aveValue【一般廃棄物処理施設】&#10;一人当たり有形固定資産（償却資産）額">
          <a:extLst>
            <a:ext uri="{FF2B5EF4-FFF2-40B4-BE49-F238E27FC236}">
              <a16:creationId xmlns:a16="http://schemas.microsoft.com/office/drawing/2014/main" id="{00000000-0008-0000-0200-0000D1010000}"/>
            </a:ext>
          </a:extLst>
        </xdr:cNvPr>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466" name="n_2aveValue【一般廃棄物処理施設】&#10;一人当たり有形固定資産（償却資産）額">
          <a:extLst>
            <a:ext uri="{FF2B5EF4-FFF2-40B4-BE49-F238E27FC236}">
              <a16:creationId xmlns:a16="http://schemas.microsoft.com/office/drawing/2014/main" id="{00000000-0008-0000-0200-0000D2010000}"/>
            </a:ext>
          </a:extLst>
        </xdr:cNvPr>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467" name="n_3aveValue【一般廃棄物処理施設】&#10;一人当たり有形固定資産（償却資産）額">
          <a:extLst>
            <a:ext uri="{FF2B5EF4-FFF2-40B4-BE49-F238E27FC236}">
              <a16:creationId xmlns:a16="http://schemas.microsoft.com/office/drawing/2014/main" id="{00000000-0008-0000-0200-0000D3010000}"/>
            </a:ext>
          </a:extLst>
        </xdr:cNvPr>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468" name="n_4aveValue【一般廃棄物処理施設】&#10;一人当たり有形固定資産（償却資産）額">
          <a:extLst>
            <a:ext uri="{FF2B5EF4-FFF2-40B4-BE49-F238E27FC236}">
              <a16:creationId xmlns:a16="http://schemas.microsoft.com/office/drawing/2014/main" id="{00000000-0008-0000-0200-0000D4010000}"/>
            </a:ext>
          </a:extLst>
        </xdr:cNvPr>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9675</xdr:rowOff>
    </xdr:from>
    <xdr:ext cx="534377" cy="259045"/>
    <xdr:sp macro="" textlink="">
      <xdr:nvSpPr>
        <xdr:cNvPr id="469" name="n_3mainValue【一般廃棄物処理施設】&#10;一人当たり有形固定資産（償却資産）額">
          <a:extLst>
            <a:ext uri="{FF2B5EF4-FFF2-40B4-BE49-F238E27FC236}">
              <a16:creationId xmlns:a16="http://schemas.microsoft.com/office/drawing/2014/main" id="{00000000-0008-0000-0200-0000D5010000}"/>
            </a:ext>
          </a:extLst>
        </xdr:cNvPr>
        <xdr:cNvSpPr txBox="1"/>
      </xdr:nvSpPr>
      <xdr:spPr>
        <a:xfrm>
          <a:off x="19278111" y="703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a:extLst>
            <a:ext uri="{FF2B5EF4-FFF2-40B4-BE49-F238E27FC236}">
              <a16:creationId xmlns:a16="http://schemas.microsoft.com/office/drawing/2014/main" id="{00000000-0008-0000-02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94" name="【保健センター・保健所】&#10;有形固定資産減価償却率最小値テキスト">
          <a:extLst>
            <a:ext uri="{FF2B5EF4-FFF2-40B4-BE49-F238E27FC236}">
              <a16:creationId xmlns:a16="http://schemas.microsoft.com/office/drawing/2014/main" id="{00000000-0008-0000-0200-0000EE010000}"/>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96" name="【保健センター・保健所】&#10;有形固定資産減価償却率最大値テキスト">
          <a:extLst>
            <a:ext uri="{FF2B5EF4-FFF2-40B4-BE49-F238E27FC236}">
              <a16:creationId xmlns:a16="http://schemas.microsoft.com/office/drawing/2014/main" id="{00000000-0008-0000-0200-0000F0010000}"/>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498" name="【保健センター・保健所】&#10;有形固定資産減価償却率平均値テキスト">
          <a:extLst>
            <a:ext uri="{FF2B5EF4-FFF2-40B4-BE49-F238E27FC236}">
              <a16:creationId xmlns:a16="http://schemas.microsoft.com/office/drawing/2014/main" id="{00000000-0008-0000-0200-0000F2010000}"/>
            </a:ext>
          </a:extLst>
        </xdr:cNvPr>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67310</xdr:rowOff>
    </xdr:from>
    <xdr:to>
      <xdr:col>85</xdr:col>
      <xdr:colOff>177800</xdr:colOff>
      <xdr:row>62</xdr:row>
      <xdr:rowOff>168910</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6268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45737</xdr:rowOff>
    </xdr:from>
    <xdr:ext cx="405111" cy="259045"/>
    <xdr:sp macro="" textlink="">
      <xdr:nvSpPr>
        <xdr:cNvPr id="510" name="【保健センター・保健所】&#10;有形固定資産減価償却率該当値テキスト">
          <a:extLst>
            <a:ext uri="{FF2B5EF4-FFF2-40B4-BE49-F238E27FC236}">
              <a16:creationId xmlns:a16="http://schemas.microsoft.com/office/drawing/2014/main" id="{00000000-0008-0000-0200-0000FE010000}"/>
            </a:ext>
          </a:extLst>
        </xdr:cNvPr>
        <xdr:cNvSpPr txBox="1"/>
      </xdr:nvSpPr>
      <xdr:spPr>
        <a:xfrm>
          <a:off x="16357600"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21590</xdr:rowOff>
    </xdr:from>
    <xdr:to>
      <xdr:col>81</xdr:col>
      <xdr:colOff>101600</xdr:colOff>
      <xdr:row>62</xdr:row>
      <xdr:rowOff>123190</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543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72390</xdr:rowOff>
    </xdr:from>
    <xdr:to>
      <xdr:col>85</xdr:col>
      <xdr:colOff>127000</xdr:colOff>
      <xdr:row>62</xdr:row>
      <xdr:rowOff>118110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5481300" y="107022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147320</xdr:rowOff>
    </xdr:from>
    <xdr:to>
      <xdr:col>76</xdr:col>
      <xdr:colOff>165100</xdr:colOff>
      <xdr:row>62</xdr:row>
      <xdr:rowOff>77470</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4541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26670</xdr:rowOff>
    </xdr:from>
    <xdr:to>
      <xdr:col>81</xdr:col>
      <xdr:colOff>50800</xdr:colOff>
      <xdr:row>62</xdr:row>
      <xdr:rowOff>72390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4592300" y="106565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101600</xdr:rowOff>
    </xdr:from>
    <xdr:to>
      <xdr:col>72</xdr:col>
      <xdr:colOff>38100</xdr:colOff>
      <xdr:row>62</xdr:row>
      <xdr:rowOff>31750</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365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152400</xdr:rowOff>
    </xdr:from>
    <xdr:to>
      <xdr:col>76</xdr:col>
      <xdr:colOff>114300</xdr:colOff>
      <xdr:row>62</xdr:row>
      <xdr:rowOff>26670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3703300" y="10610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15875</xdr:rowOff>
    </xdr:from>
    <xdr:to>
      <xdr:col>67</xdr:col>
      <xdr:colOff>101600</xdr:colOff>
      <xdr:row>62</xdr:row>
      <xdr:rowOff>117475</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2763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152400</xdr:rowOff>
    </xdr:from>
    <xdr:to>
      <xdr:col>71</xdr:col>
      <xdr:colOff>177800</xdr:colOff>
      <xdr:row>62</xdr:row>
      <xdr:rowOff>66675</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2814300" y="106108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519" name="n_1aveValue【保健センター・保健所】&#10;有形固定資産減価償却率">
          <a:extLst>
            <a:ext uri="{FF2B5EF4-FFF2-40B4-BE49-F238E27FC236}">
              <a16:creationId xmlns:a16="http://schemas.microsoft.com/office/drawing/2014/main" id="{00000000-0008-0000-0200-000007020000}"/>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520" name="n_2aveValue【保健センター・保健所】&#10;有形固定資産減価償却率">
          <a:extLst>
            <a:ext uri="{FF2B5EF4-FFF2-40B4-BE49-F238E27FC236}">
              <a16:creationId xmlns:a16="http://schemas.microsoft.com/office/drawing/2014/main" id="{00000000-0008-0000-0200-000008020000}"/>
            </a:ext>
          </a:extLst>
        </xdr:cNvPr>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521" name="n_3aveValue【保健センター・保健所】&#10;有形固定資産減価償却率">
          <a:extLst>
            <a:ext uri="{FF2B5EF4-FFF2-40B4-BE49-F238E27FC236}">
              <a16:creationId xmlns:a16="http://schemas.microsoft.com/office/drawing/2014/main" id="{00000000-0008-0000-0200-000009020000}"/>
            </a:ext>
          </a:extLst>
        </xdr:cNvPr>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522" name="n_4aveValue【保健センター・保健所】&#10;有形固定資産減価償却率">
          <a:extLst>
            <a:ext uri="{FF2B5EF4-FFF2-40B4-BE49-F238E27FC236}">
              <a16:creationId xmlns:a16="http://schemas.microsoft.com/office/drawing/2014/main" id="{00000000-0008-0000-0200-00000A020000}"/>
            </a:ext>
          </a:extLst>
        </xdr:cNvPr>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114317</xdr:rowOff>
    </xdr:from>
    <xdr:ext cx="405111" cy="259045"/>
    <xdr:sp macro="" textlink="">
      <xdr:nvSpPr>
        <xdr:cNvPr id="523" name="n_1mainValue【保健センター・保健所】&#10;有形固定資産減価償却率">
          <a:extLst>
            <a:ext uri="{FF2B5EF4-FFF2-40B4-BE49-F238E27FC236}">
              <a16:creationId xmlns:a16="http://schemas.microsoft.com/office/drawing/2014/main" id="{00000000-0008-0000-0200-00000B020000}"/>
            </a:ext>
          </a:extLst>
        </xdr:cNvPr>
        <xdr:cNvSpPr txBox="1"/>
      </xdr:nvSpPr>
      <xdr:spPr>
        <a:xfrm>
          <a:off x="152660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68597</xdr:rowOff>
    </xdr:from>
    <xdr:ext cx="405111" cy="259045"/>
    <xdr:sp macro="" textlink="">
      <xdr:nvSpPr>
        <xdr:cNvPr id="524" name="n_2mainValue【保健センター・保健所】&#10;有形固定資産減価償却率">
          <a:extLst>
            <a:ext uri="{FF2B5EF4-FFF2-40B4-BE49-F238E27FC236}">
              <a16:creationId xmlns:a16="http://schemas.microsoft.com/office/drawing/2014/main" id="{00000000-0008-0000-0200-00000C020000}"/>
            </a:ext>
          </a:extLst>
        </xdr:cNvPr>
        <xdr:cNvSpPr txBox="1"/>
      </xdr:nvSpPr>
      <xdr:spPr>
        <a:xfrm>
          <a:off x="14389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22877</xdr:rowOff>
    </xdr:from>
    <xdr:ext cx="405111" cy="259045"/>
    <xdr:sp macro="" textlink="">
      <xdr:nvSpPr>
        <xdr:cNvPr id="525" name="n_3mainValue【保健センター・保健所】&#10;有形固定資産減価償却率">
          <a:extLst>
            <a:ext uri="{FF2B5EF4-FFF2-40B4-BE49-F238E27FC236}">
              <a16:creationId xmlns:a16="http://schemas.microsoft.com/office/drawing/2014/main" id="{00000000-0008-0000-0200-00000D020000}"/>
            </a:ext>
          </a:extLst>
        </xdr:cNvPr>
        <xdr:cNvSpPr txBox="1"/>
      </xdr:nvSpPr>
      <xdr:spPr>
        <a:xfrm>
          <a:off x="13500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108602</xdr:rowOff>
    </xdr:from>
    <xdr:ext cx="405111" cy="259045"/>
    <xdr:sp macro="" textlink="">
      <xdr:nvSpPr>
        <xdr:cNvPr id="526" name="n_4mainValue【保健センター・保健所】&#10;有形固定資産減価償却率">
          <a:extLst>
            <a:ext uri="{FF2B5EF4-FFF2-40B4-BE49-F238E27FC236}">
              <a16:creationId xmlns:a16="http://schemas.microsoft.com/office/drawing/2014/main" id="{00000000-0008-0000-0200-00000E020000}"/>
            </a:ext>
          </a:extLst>
        </xdr:cNvPr>
        <xdr:cNvSpPr txBox="1"/>
      </xdr:nvSpPr>
      <xdr:spPr>
        <a:xfrm>
          <a:off x="12611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a:extLst>
            <a:ext uri="{FF2B5EF4-FFF2-40B4-BE49-F238E27FC236}">
              <a16:creationId xmlns:a16="http://schemas.microsoft.com/office/drawing/2014/main" id="{00000000-0008-0000-02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51" name="【保健センター・保健所】&#10;一人当たり面積最小値テキスト">
          <a:extLst>
            <a:ext uri="{FF2B5EF4-FFF2-40B4-BE49-F238E27FC236}">
              <a16:creationId xmlns:a16="http://schemas.microsoft.com/office/drawing/2014/main" id="{00000000-0008-0000-0200-000027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53" name="【保健センター・保健所】&#10;一人当たり面積最大値テキスト">
          <a:extLst>
            <a:ext uri="{FF2B5EF4-FFF2-40B4-BE49-F238E27FC236}">
              <a16:creationId xmlns:a16="http://schemas.microsoft.com/office/drawing/2014/main" id="{00000000-0008-0000-0200-000029020000}"/>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55" name="【保健センター・保健所】&#10;一人当たり面積平均値テキスト">
          <a:extLst>
            <a:ext uri="{FF2B5EF4-FFF2-40B4-BE49-F238E27FC236}">
              <a16:creationId xmlns:a16="http://schemas.microsoft.com/office/drawing/2014/main" id="{00000000-0008-0000-0200-00002B020000}"/>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101600</xdr:rowOff>
    </xdr:from>
    <xdr:to>
      <xdr:col>116</xdr:col>
      <xdr:colOff>114300</xdr:colOff>
      <xdr:row>64</xdr:row>
      <xdr:rowOff>31750</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221107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16527</xdr:rowOff>
    </xdr:from>
    <xdr:ext cx="469744" cy="259045"/>
    <xdr:sp macro="" textlink="">
      <xdr:nvSpPr>
        <xdr:cNvPr id="567" name="【保健センター・保健所】&#10;一人当たり面積該当値テキスト">
          <a:extLst>
            <a:ext uri="{FF2B5EF4-FFF2-40B4-BE49-F238E27FC236}">
              <a16:creationId xmlns:a16="http://schemas.microsoft.com/office/drawing/2014/main" id="{00000000-0008-0000-0200-000037020000}"/>
            </a:ext>
          </a:extLst>
        </xdr:cNvPr>
        <xdr:cNvSpPr txBox="1"/>
      </xdr:nvSpPr>
      <xdr:spPr>
        <a:xfrm>
          <a:off x="22199600"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152400</xdr:rowOff>
    </xdr:from>
    <xdr:to>
      <xdr:col>116</xdr:col>
      <xdr:colOff>63500</xdr:colOff>
      <xdr:row>63</xdr:row>
      <xdr:rowOff>156210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21323300" y="10953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109220</xdr:rowOff>
    </xdr:from>
    <xdr:to>
      <xdr:col>102</xdr:col>
      <xdr:colOff>165100</xdr:colOff>
      <xdr:row>64</xdr:row>
      <xdr:rowOff>39370</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9494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160020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19545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109220</xdr:rowOff>
    </xdr:from>
    <xdr:to>
      <xdr:col>98</xdr:col>
      <xdr:colOff>38100</xdr:colOff>
      <xdr:row>64</xdr:row>
      <xdr:rowOff>39370</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18605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160020</xdr:rowOff>
    </xdr:from>
    <xdr:to>
      <xdr:col>102</xdr:col>
      <xdr:colOff>114300</xdr:colOff>
      <xdr:row>63</xdr:row>
      <xdr:rowOff>160020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656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576" name="n_1aveValue【保健センター・保健所】&#10;一人当たり面積">
          <a:extLst>
            <a:ext uri="{FF2B5EF4-FFF2-40B4-BE49-F238E27FC236}">
              <a16:creationId xmlns:a16="http://schemas.microsoft.com/office/drawing/2014/main" id="{00000000-0008-0000-0200-000040020000}"/>
            </a:ext>
          </a:extLst>
        </xdr:cNvPr>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77" name="n_2aveValue【保健センター・保健所】&#10;一人当たり面積">
          <a:extLst>
            <a:ext uri="{FF2B5EF4-FFF2-40B4-BE49-F238E27FC236}">
              <a16:creationId xmlns:a16="http://schemas.microsoft.com/office/drawing/2014/main" id="{00000000-0008-0000-0200-000041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578" name="n_3aveValue【保健センター・保健所】&#10;一人当たり面積">
          <a:extLst>
            <a:ext uri="{FF2B5EF4-FFF2-40B4-BE49-F238E27FC236}">
              <a16:creationId xmlns:a16="http://schemas.microsoft.com/office/drawing/2014/main" id="{00000000-0008-0000-0200-000042020000}"/>
            </a:ext>
          </a:extLst>
        </xdr:cNvPr>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579" name="n_4aveValue【保健センター・保健所】&#10;一人当たり面積">
          <a:extLst>
            <a:ext uri="{FF2B5EF4-FFF2-40B4-BE49-F238E27FC236}">
              <a16:creationId xmlns:a16="http://schemas.microsoft.com/office/drawing/2014/main" id="{00000000-0008-0000-0200-000043020000}"/>
            </a:ext>
          </a:extLst>
        </xdr:cNvPr>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580" name="n_1mainValue【保健センター・保健所】&#10;一人当たり面積">
          <a:extLst>
            <a:ext uri="{FF2B5EF4-FFF2-40B4-BE49-F238E27FC236}">
              <a16:creationId xmlns:a16="http://schemas.microsoft.com/office/drawing/2014/main" id="{00000000-0008-0000-0200-000044020000}"/>
            </a:ext>
          </a:extLst>
        </xdr:cNvPr>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581" name="n_2mainValue【保健センター・保健所】&#10;一人当たり面積">
          <a:extLst>
            <a:ext uri="{FF2B5EF4-FFF2-40B4-BE49-F238E27FC236}">
              <a16:creationId xmlns:a16="http://schemas.microsoft.com/office/drawing/2014/main" id="{00000000-0008-0000-0200-000045020000}"/>
            </a:ext>
          </a:extLst>
        </xdr:cNvPr>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30497</xdr:rowOff>
    </xdr:from>
    <xdr:ext cx="469744" cy="259045"/>
    <xdr:sp macro="" textlink="">
      <xdr:nvSpPr>
        <xdr:cNvPr id="582" name="n_3mainValue【保健センター・保健所】&#10;一人当たり面積">
          <a:extLst>
            <a:ext uri="{FF2B5EF4-FFF2-40B4-BE49-F238E27FC236}">
              <a16:creationId xmlns:a16="http://schemas.microsoft.com/office/drawing/2014/main" id="{00000000-0008-0000-0200-000046020000}"/>
            </a:ext>
          </a:extLst>
        </xdr:cNvPr>
        <xdr:cNvSpPr txBox="1"/>
      </xdr:nvSpPr>
      <xdr:spPr>
        <a:xfrm>
          <a:off x="19310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30497</xdr:rowOff>
    </xdr:from>
    <xdr:ext cx="469744" cy="259045"/>
    <xdr:sp macro="" textlink="">
      <xdr:nvSpPr>
        <xdr:cNvPr id="583" name="n_4mainValue【保健センター・保健所】&#10;一人当たり面積">
          <a:extLst>
            <a:ext uri="{FF2B5EF4-FFF2-40B4-BE49-F238E27FC236}">
              <a16:creationId xmlns:a16="http://schemas.microsoft.com/office/drawing/2014/main" id="{00000000-0008-0000-0200-000047020000}"/>
            </a:ext>
          </a:extLst>
        </xdr:cNvPr>
        <xdr:cNvSpPr txBox="1"/>
      </xdr:nvSpPr>
      <xdr:spPr>
        <a:xfrm>
          <a:off x="18421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a:extLst>
            <a:ext uri="{FF2B5EF4-FFF2-40B4-BE49-F238E27FC236}">
              <a16:creationId xmlns:a16="http://schemas.microsoft.com/office/drawing/2014/main" id="{00000000-0008-0000-0200-00006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10" name="【消防施設】&#10;有形固定資産減価償却率最小値テキスト">
          <a:extLst>
            <a:ext uri="{FF2B5EF4-FFF2-40B4-BE49-F238E27FC236}">
              <a16:creationId xmlns:a16="http://schemas.microsoft.com/office/drawing/2014/main" id="{00000000-0008-0000-0200-000062020000}"/>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12" name="【消防施設】&#10;有形固定資産減価償却率最大値テキスト">
          <a:extLst>
            <a:ext uri="{FF2B5EF4-FFF2-40B4-BE49-F238E27FC236}">
              <a16:creationId xmlns:a16="http://schemas.microsoft.com/office/drawing/2014/main" id="{00000000-0008-0000-0200-000064020000}"/>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614" name="【消防施設】&#10;有形固定資産減価償却率平均値テキスト">
          <a:extLst>
            <a:ext uri="{FF2B5EF4-FFF2-40B4-BE49-F238E27FC236}">
              <a16:creationId xmlns:a16="http://schemas.microsoft.com/office/drawing/2014/main" id="{00000000-0008-0000-0200-000066020000}"/>
            </a:ext>
          </a:extLst>
        </xdr:cNvPr>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16268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626" name="【消防施設】&#10;有形固定資産減価償却率該当値テキスト">
          <a:extLst>
            <a:ext uri="{FF2B5EF4-FFF2-40B4-BE49-F238E27FC236}">
              <a16:creationId xmlns:a16="http://schemas.microsoft.com/office/drawing/2014/main" id="{00000000-0008-0000-0200-000072020000}"/>
            </a:ext>
          </a:extLst>
        </xdr:cNvPr>
        <xdr:cNvSpPr txBox="1"/>
      </xdr:nvSpPr>
      <xdr:spPr>
        <a:xfrm>
          <a:off x="16357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70576</xdr:rowOff>
    </xdr:from>
    <xdr:to>
      <xdr:col>81</xdr:col>
      <xdr:colOff>101600</xdr:colOff>
      <xdr:row>80</xdr:row>
      <xdr:rowOff>726</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5430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121376</xdr:rowOff>
    </xdr:from>
    <xdr:to>
      <xdr:col>85</xdr:col>
      <xdr:colOff>127000</xdr:colOff>
      <xdr:row>79</xdr:row>
      <xdr:rowOff>152400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5481300" y="136659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62412</xdr:rowOff>
    </xdr:from>
    <xdr:to>
      <xdr:col>76</xdr:col>
      <xdr:colOff>165100</xdr:colOff>
      <xdr:row>79</xdr:row>
      <xdr:rowOff>164012</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45415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113212</xdr:rowOff>
    </xdr:from>
    <xdr:to>
      <xdr:col>81</xdr:col>
      <xdr:colOff>50800</xdr:colOff>
      <xdr:row>79</xdr:row>
      <xdr:rowOff>121376</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4592300" y="136577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19957</xdr:rowOff>
    </xdr:from>
    <xdr:to>
      <xdr:col>72</xdr:col>
      <xdr:colOff>38100</xdr:colOff>
      <xdr:row>79</xdr:row>
      <xdr:rowOff>121557</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36525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70757</xdr:rowOff>
    </xdr:from>
    <xdr:to>
      <xdr:col>76</xdr:col>
      <xdr:colOff>114300</xdr:colOff>
      <xdr:row>79</xdr:row>
      <xdr:rowOff>113212</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3703300" y="136153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3629</xdr:rowOff>
    </xdr:from>
    <xdr:to>
      <xdr:col>67</xdr:col>
      <xdr:colOff>101600</xdr:colOff>
      <xdr:row>80</xdr:row>
      <xdr:rowOff>105229</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2763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70757</xdr:rowOff>
    </xdr:from>
    <xdr:to>
      <xdr:col>71</xdr:col>
      <xdr:colOff>177800</xdr:colOff>
      <xdr:row>80</xdr:row>
      <xdr:rowOff>54429</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2814300" y="136153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635" name="n_1aveValue【消防施設】&#10;有形固定資産減価償却率">
          <a:extLst>
            <a:ext uri="{FF2B5EF4-FFF2-40B4-BE49-F238E27FC236}">
              <a16:creationId xmlns:a16="http://schemas.microsoft.com/office/drawing/2014/main" id="{00000000-0008-0000-0200-00007B020000}"/>
            </a:ext>
          </a:extLst>
        </xdr:cNvPr>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36" name="n_2aveValue【消防施設】&#10;有形固定資産減価償却率">
          <a:extLst>
            <a:ext uri="{FF2B5EF4-FFF2-40B4-BE49-F238E27FC236}">
              <a16:creationId xmlns:a16="http://schemas.microsoft.com/office/drawing/2014/main" id="{00000000-0008-0000-0200-00007C020000}"/>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637" name="n_3aveValue【消防施設】&#10;有形固定資産減価償却率">
          <a:extLst>
            <a:ext uri="{FF2B5EF4-FFF2-40B4-BE49-F238E27FC236}">
              <a16:creationId xmlns:a16="http://schemas.microsoft.com/office/drawing/2014/main" id="{00000000-0008-0000-0200-00007D020000}"/>
            </a:ext>
          </a:extLst>
        </xdr:cNvPr>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111051</xdr:rowOff>
    </xdr:from>
    <xdr:ext cx="405111" cy="259045"/>
    <xdr:sp macro="" textlink="">
      <xdr:nvSpPr>
        <xdr:cNvPr id="638" name="n_4aveValue【消防施設】&#10;有形固定資産減価償却率">
          <a:extLst>
            <a:ext uri="{FF2B5EF4-FFF2-40B4-BE49-F238E27FC236}">
              <a16:creationId xmlns:a16="http://schemas.microsoft.com/office/drawing/2014/main" id="{00000000-0008-0000-0200-00007E020000}"/>
            </a:ext>
          </a:extLst>
        </xdr:cNvPr>
        <xdr:cNvSpPr txBox="1"/>
      </xdr:nvSpPr>
      <xdr:spPr>
        <a:xfrm>
          <a:off x="126117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17253</xdr:rowOff>
    </xdr:from>
    <xdr:ext cx="405111" cy="259045"/>
    <xdr:sp macro="" textlink="">
      <xdr:nvSpPr>
        <xdr:cNvPr id="639" name="n_1mainValue【消防施設】&#10;有形固定資産減価償却率">
          <a:extLst>
            <a:ext uri="{FF2B5EF4-FFF2-40B4-BE49-F238E27FC236}">
              <a16:creationId xmlns:a16="http://schemas.microsoft.com/office/drawing/2014/main" id="{00000000-0008-0000-0200-00007F020000}"/>
            </a:ext>
          </a:extLst>
        </xdr:cNvPr>
        <xdr:cNvSpPr txBox="1"/>
      </xdr:nvSpPr>
      <xdr:spPr>
        <a:xfrm>
          <a:off x="152660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9089</xdr:rowOff>
    </xdr:from>
    <xdr:ext cx="405111" cy="259045"/>
    <xdr:sp macro="" textlink="">
      <xdr:nvSpPr>
        <xdr:cNvPr id="640" name="n_2mainValue【消防施設】&#10;有形固定資産減価償却率">
          <a:extLst>
            <a:ext uri="{FF2B5EF4-FFF2-40B4-BE49-F238E27FC236}">
              <a16:creationId xmlns:a16="http://schemas.microsoft.com/office/drawing/2014/main" id="{00000000-0008-0000-0200-000080020000}"/>
            </a:ext>
          </a:extLst>
        </xdr:cNvPr>
        <xdr:cNvSpPr txBox="1"/>
      </xdr:nvSpPr>
      <xdr:spPr>
        <a:xfrm>
          <a:off x="14389744" y="1338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138084</xdr:rowOff>
    </xdr:from>
    <xdr:ext cx="405111" cy="259045"/>
    <xdr:sp macro="" textlink="">
      <xdr:nvSpPr>
        <xdr:cNvPr id="641" name="n_3mainValue【消防施設】&#10;有形固定資産減価償却率">
          <a:extLst>
            <a:ext uri="{FF2B5EF4-FFF2-40B4-BE49-F238E27FC236}">
              <a16:creationId xmlns:a16="http://schemas.microsoft.com/office/drawing/2014/main" id="{00000000-0008-0000-0200-000081020000}"/>
            </a:ext>
          </a:extLst>
        </xdr:cNvPr>
        <xdr:cNvSpPr txBox="1"/>
      </xdr:nvSpPr>
      <xdr:spPr>
        <a:xfrm>
          <a:off x="13500744" y="1333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121756</xdr:rowOff>
    </xdr:from>
    <xdr:ext cx="405111" cy="259045"/>
    <xdr:sp macro="" textlink="">
      <xdr:nvSpPr>
        <xdr:cNvPr id="642" name="n_4mainValue【消防施設】&#10;有形固定資産減価償却率">
          <a:extLst>
            <a:ext uri="{FF2B5EF4-FFF2-40B4-BE49-F238E27FC236}">
              <a16:creationId xmlns:a16="http://schemas.microsoft.com/office/drawing/2014/main" id="{00000000-0008-0000-0200-000082020000}"/>
            </a:ext>
          </a:extLst>
        </xdr:cNvPr>
        <xdr:cNvSpPr txBox="1"/>
      </xdr:nvSpPr>
      <xdr:spPr>
        <a:xfrm>
          <a:off x="12611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消防施設】&#10;一人当たり面積グラフ枠">
          <a:extLst>
            <a:ext uri="{FF2B5EF4-FFF2-40B4-BE49-F238E27FC236}">
              <a16:creationId xmlns:a16="http://schemas.microsoft.com/office/drawing/2014/main" id="{00000000-0008-0000-0200-00009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67" name="【消防施設】&#10;一人当たり面積最小値テキスト">
          <a:extLst>
            <a:ext uri="{FF2B5EF4-FFF2-40B4-BE49-F238E27FC236}">
              <a16:creationId xmlns:a16="http://schemas.microsoft.com/office/drawing/2014/main" id="{00000000-0008-0000-0200-00009B02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69" name="【消防施設】&#10;一人当たり面積最大値テキスト">
          <a:extLst>
            <a:ext uri="{FF2B5EF4-FFF2-40B4-BE49-F238E27FC236}">
              <a16:creationId xmlns:a16="http://schemas.microsoft.com/office/drawing/2014/main" id="{00000000-0008-0000-0200-00009D020000}"/>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71" name="【消防施設】&#10;一人当たり面積平均値テキスト">
          <a:extLst>
            <a:ext uri="{FF2B5EF4-FFF2-40B4-BE49-F238E27FC236}">
              <a16:creationId xmlns:a16="http://schemas.microsoft.com/office/drawing/2014/main" id="{00000000-0008-0000-0200-00009F020000}"/>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88917</xdr:rowOff>
    </xdr:from>
    <xdr:ext cx="469744" cy="259045"/>
    <xdr:sp macro="" textlink="">
      <xdr:nvSpPr>
        <xdr:cNvPr id="683" name="【消防施設】&#10;一人当たり面積該当値テキスト">
          <a:extLst>
            <a:ext uri="{FF2B5EF4-FFF2-40B4-BE49-F238E27FC236}">
              <a16:creationId xmlns:a16="http://schemas.microsoft.com/office/drawing/2014/main" id="{00000000-0008-0000-0200-0000AB020000}"/>
            </a:ext>
          </a:extLst>
        </xdr:cNvPr>
        <xdr:cNvSpPr txBox="1"/>
      </xdr:nvSpPr>
      <xdr:spPr>
        <a:xfrm>
          <a:off x="22199600" y="1466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130811</xdr:rowOff>
    </xdr:from>
    <xdr:to>
      <xdr:col>112</xdr:col>
      <xdr:colOff>38100</xdr:colOff>
      <xdr:row>86</xdr:row>
      <xdr:rowOff>60961</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21272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10161</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flipV="1">
          <a:off x="21323300" y="147523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10161</xdr:rowOff>
    </xdr:from>
    <xdr:to>
      <xdr:col>111</xdr:col>
      <xdr:colOff>177800</xdr:colOff>
      <xdr:row>86</xdr:row>
      <xdr:rowOff>11430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20434300" y="147548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133350</xdr:rowOff>
    </xdr:from>
    <xdr:to>
      <xdr:col>102</xdr:col>
      <xdr:colOff>165100</xdr:colOff>
      <xdr:row>86</xdr:row>
      <xdr:rowOff>63500</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9494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xdr:rowOff>
    </xdr:from>
    <xdr:to>
      <xdr:col>107</xdr:col>
      <xdr:colOff>50800</xdr:colOff>
      <xdr:row>86</xdr:row>
      <xdr:rowOff>12700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19545300" y="1475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77470</xdr:rowOff>
    </xdr:from>
    <xdr:to>
      <xdr:col>98</xdr:col>
      <xdr:colOff>38100</xdr:colOff>
      <xdr:row>86</xdr:row>
      <xdr:rowOff>7620</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86055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128270</xdr:rowOff>
    </xdr:from>
    <xdr:to>
      <xdr:col>102</xdr:col>
      <xdr:colOff>114300</xdr:colOff>
      <xdr:row>86</xdr:row>
      <xdr:rowOff>12700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656300" y="1470152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92" name="n_1aveValue【消防施設】&#10;一人当たり面積">
          <a:extLst>
            <a:ext uri="{FF2B5EF4-FFF2-40B4-BE49-F238E27FC236}">
              <a16:creationId xmlns:a16="http://schemas.microsoft.com/office/drawing/2014/main" id="{00000000-0008-0000-0200-0000B4020000}"/>
            </a:ext>
          </a:extLst>
        </xdr:cNvPr>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93" name="n_2aveValue【消防施設】&#10;一人当たり面積">
          <a:extLst>
            <a:ext uri="{FF2B5EF4-FFF2-40B4-BE49-F238E27FC236}">
              <a16:creationId xmlns:a16="http://schemas.microsoft.com/office/drawing/2014/main" id="{00000000-0008-0000-0200-0000B5020000}"/>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94" name="n_3aveValue【消防施設】&#10;一人当たり面積">
          <a:extLst>
            <a:ext uri="{FF2B5EF4-FFF2-40B4-BE49-F238E27FC236}">
              <a16:creationId xmlns:a16="http://schemas.microsoft.com/office/drawing/2014/main" id="{00000000-0008-0000-0200-0000B6020000}"/>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695" name="n_4aveValue【消防施設】&#10;一人当たり面積">
          <a:extLst>
            <a:ext uri="{FF2B5EF4-FFF2-40B4-BE49-F238E27FC236}">
              <a16:creationId xmlns:a16="http://schemas.microsoft.com/office/drawing/2014/main" id="{00000000-0008-0000-0200-0000B7020000}"/>
            </a:ext>
          </a:extLst>
        </xdr:cNvPr>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52088</xdr:rowOff>
    </xdr:from>
    <xdr:ext cx="469744" cy="259045"/>
    <xdr:sp macro="" textlink="">
      <xdr:nvSpPr>
        <xdr:cNvPr id="696" name="n_1mainValue【消防施設】&#10;一人当たり面積">
          <a:extLst>
            <a:ext uri="{FF2B5EF4-FFF2-40B4-BE49-F238E27FC236}">
              <a16:creationId xmlns:a16="http://schemas.microsoft.com/office/drawing/2014/main" id="{00000000-0008-0000-0200-0000B8020000}"/>
            </a:ext>
          </a:extLst>
        </xdr:cNvPr>
        <xdr:cNvSpPr txBox="1"/>
      </xdr:nvSpPr>
      <xdr:spPr>
        <a:xfrm>
          <a:off x="210757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697" name="n_2mainValue【消防施設】&#10;一人当たり面積">
          <a:extLst>
            <a:ext uri="{FF2B5EF4-FFF2-40B4-BE49-F238E27FC236}">
              <a16:creationId xmlns:a16="http://schemas.microsoft.com/office/drawing/2014/main" id="{00000000-0008-0000-0200-0000B9020000}"/>
            </a:ext>
          </a:extLst>
        </xdr:cNvPr>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54627</xdr:rowOff>
    </xdr:from>
    <xdr:ext cx="469744" cy="259045"/>
    <xdr:sp macro="" textlink="">
      <xdr:nvSpPr>
        <xdr:cNvPr id="698" name="n_3mainValue【消防施設】&#10;一人当たり面積">
          <a:extLst>
            <a:ext uri="{FF2B5EF4-FFF2-40B4-BE49-F238E27FC236}">
              <a16:creationId xmlns:a16="http://schemas.microsoft.com/office/drawing/2014/main" id="{00000000-0008-0000-0200-0000BA020000}"/>
            </a:ext>
          </a:extLst>
        </xdr:cNvPr>
        <xdr:cNvSpPr txBox="1"/>
      </xdr:nvSpPr>
      <xdr:spPr>
        <a:xfrm>
          <a:off x="19310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24147</xdr:rowOff>
    </xdr:from>
    <xdr:ext cx="469744" cy="259045"/>
    <xdr:sp macro="" textlink="">
      <xdr:nvSpPr>
        <xdr:cNvPr id="699" name="n_4mainValue【消防施設】&#10;一人当たり面積">
          <a:extLst>
            <a:ext uri="{FF2B5EF4-FFF2-40B4-BE49-F238E27FC236}">
              <a16:creationId xmlns:a16="http://schemas.microsoft.com/office/drawing/2014/main" id="{00000000-0008-0000-0200-0000BB020000}"/>
            </a:ext>
          </a:extLst>
        </xdr:cNvPr>
        <xdr:cNvSpPr txBox="1"/>
      </xdr:nvSpPr>
      <xdr:spPr>
        <a:xfrm>
          <a:off x="18421427" y="1442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a:extLst>
            <a:ext uri="{FF2B5EF4-FFF2-40B4-BE49-F238E27FC236}">
              <a16:creationId xmlns:a16="http://schemas.microsoft.com/office/drawing/2014/main" id="{00000000-0008-0000-0200-0000D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26" name="【庁舎】&#10;有形固定資産減価償却率最小値テキスト">
          <a:extLst>
            <a:ext uri="{FF2B5EF4-FFF2-40B4-BE49-F238E27FC236}">
              <a16:creationId xmlns:a16="http://schemas.microsoft.com/office/drawing/2014/main" id="{00000000-0008-0000-0200-0000D602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28" name="【庁舎】&#10;有形固定資産減価償却率最大値テキスト">
          <a:extLst>
            <a:ext uri="{FF2B5EF4-FFF2-40B4-BE49-F238E27FC236}">
              <a16:creationId xmlns:a16="http://schemas.microsoft.com/office/drawing/2014/main" id="{00000000-0008-0000-0200-0000D8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730" name="【庁舎】&#10;有形固定資産減価償却率平均値テキスト">
          <a:extLst>
            <a:ext uri="{FF2B5EF4-FFF2-40B4-BE49-F238E27FC236}">
              <a16:creationId xmlns:a16="http://schemas.microsoft.com/office/drawing/2014/main" id="{00000000-0008-0000-0200-0000DA020000}"/>
            </a:ext>
          </a:extLst>
        </xdr:cNvPr>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72752</xdr:rowOff>
    </xdr:from>
    <xdr:to>
      <xdr:col>85</xdr:col>
      <xdr:colOff>177800</xdr:colOff>
      <xdr:row>103</xdr:row>
      <xdr:rowOff>2902</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162687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95629</xdr:rowOff>
    </xdr:from>
    <xdr:ext cx="405111" cy="259045"/>
    <xdr:sp macro="" textlink="">
      <xdr:nvSpPr>
        <xdr:cNvPr id="742" name="【庁舎】&#10;有形固定資産減価償却率該当値テキスト">
          <a:extLst>
            <a:ext uri="{FF2B5EF4-FFF2-40B4-BE49-F238E27FC236}">
              <a16:creationId xmlns:a16="http://schemas.microsoft.com/office/drawing/2014/main" id="{00000000-0008-0000-0200-0000E6020000}"/>
            </a:ext>
          </a:extLst>
        </xdr:cNvPr>
        <xdr:cNvSpPr txBox="1"/>
      </xdr:nvSpPr>
      <xdr:spPr>
        <a:xfrm>
          <a:off x="16357600"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49893</xdr:rowOff>
    </xdr:from>
    <xdr:to>
      <xdr:col>81</xdr:col>
      <xdr:colOff>101600</xdr:colOff>
      <xdr:row>102</xdr:row>
      <xdr:rowOff>151493</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15430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100693</xdr:rowOff>
    </xdr:from>
    <xdr:to>
      <xdr:col>85</xdr:col>
      <xdr:colOff>127000</xdr:colOff>
      <xdr:row>102</xdr:row>
      <xdr:rowOff>123552</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5481300" y="1758859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4541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100693</xdr:rowOff>
    </xdr:from>
    <xdr:to>
      <xdr:col>81</xdr:col>
      <xdr:colOff>50800</xdr:colOff>
      <xdr:row>103</xdr:row>
      <xdr:rowOff>71301</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14592300" y="1758859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3652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71301</xdr:rowOff>
    </xdr:from>
    <xdr:to>
      <xdr:col>76</xdr:col>
      <xdr:colOff>114300</xdr:colOff>
      <xdr:row>103</xdr:row>
      <xdr:rowOff>112123</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3703300" y="177306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2539</xdr:rowOff>
    </xdr:from>
    <xdr:to>
      <xdr:col>67</xdr:col>
      <xdr:colOff>101600</xdr:colOff>
      <xdr:row>103</xdr:row>
      <xdr:rowOff>104139</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2763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53339</xdr:rowOff>
    </xdr:from>
    <xdr:to>
      <xdr:col>71</xdr:col>
      <xdr:colOff>177800</xdr:colOff>
      <xdr:row>103</xdr:row>
      <xdr:rowOff>112123</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814300" y="1771268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751" name="n_1aveValue【庁舎】&#10;有形固定資産減価償却率">
          <a:extLst>
            <a:ext uri="{FF2B5EF4-FFF2-40B4-BE49-F238E27FC236}">
              <a16:creationId xmlns:a16="http://schemas.microsoft.com/office/drawing/2014/main" id="{00000000-0008-0000-0200-0000EF020000}"/>
            </a:ext>
          </a:extLst>
        </xdr:cNvPr>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752" name="n_2aveValue【庁舎】&#10;有形固定資産減価償却率">
          <a:extLst>
            <a:ext uri="{FF2B5EF4-FFF2-40B4-BE49-F238E27FC236}">
              <a16:creationId xmlns:a16="http://schemas.microsoft.com/office/drawing/2014/main" id="{00000000-0008-0000-0200-0000F0020000}"/>
            </a:ext>
          </a:extLst>
        </xdr:cNvPr>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753" name="n_3aveValue【庁舎】&#10;有形固定資産減価償却率">
          <a:extLst>
            <a:ext uri="{FF2B5EF4-FFF2-40B4-BE49-F238E27FC236}">
              <a16:creationId xmlns:a16="http://schemas.microsoft.com/office/drawing/2014/main" id="{00000000-0008-0000-0200-0000F1020000}"/>
            </a:ext>
          </a:extLst>
        </xdr:cNvPr>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754" name="n_4aveValue【庁舎】&#10;有形固定資産減価償却率">
          <a:extLst>
            <a:ext uri="{FF2B5EF4-FFF2-40B4-BE49-F238E27FC236}">
              <a16:creationId xmlns:a16="http://schemas.microsoft.com/office/drawing/2014/main" id="{00000000-0008-0000-0200-0000F2020000}"/>
            </a:ext>
          </a:extLst>
        </xdr:cNvPr>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168020</xdr:rowOff>
    </xdr:from>
    <xdr:ext cx="405111" cy="259045"/>
    <xdr:sp macro="" textlink="">
      <xdr:nvSpPr>
        <xdr:cNvPr id="755" name="n_1mainValue【庁舎】&#10;有形固定資産減価償却率">
          <a:extLst>
            <a:ext uri="{FF2B5EF4-FFF2-40B4-BE49-F238E27FC236}">
              <a16:creationId xmlns:a16="http://schemas.microsoft.com/office/drawing/2014/main" id="{00000000-0008-0000-0200-0000F3020000}"/>
            </a:ext>
          </a:extLst>
        </xdr:cNvPr>
        <xdr:cNvSpPr txBox="1"/>
      </xdr:nvSpPr>
      <xdr:spPr>
        <a:xfrm>
          <a:off x="152660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138628</xdr:rowOff>
    </xdr:from>
    <xdr:ext cx="405111" cy="259045"/>
    <xdr:sp macro="" textlink="">
      <xdr:nvSpPr>
        <xdr:cNvPr id="756" name="n_2mainValue【庁舎】&#10;有形固定資産減価償却率">
          <a:extLst>
            <a:ext uri="{FF2B5EF4-FFF2-40B4-BE49-F238E27FC236}">
              <a16:creationId xmlns:a16="http://schemas.microsoft.com/office/drawing/2014/main" id="{00000000-0008-0000-0200-0000F4020000}"/>
            </a:ext>
          </a:extLst>
        </xdr:cNvPr>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8000</xdr:rowOff>
    </xdr:from>
    <xdr:ext cx="405111" cy="259045"/>
    <xdr:sp macro="" textlink="">
      <xdr:nvSpPr>
        <xdr:cNvPr id="757" name="n_3mainValue【庁舎】&#10;有形固定資産減価償却率">
          <a:extLst>
            <a:ext uri="{FF2B5EF4-FFF2-40B4-BE49-F238E27FC236}">
              <a16:creationId xmlns:a16="http://schemas.microsoft.com/office/drawing/2014/main" id="{00000000-0008-0000-0200-0000F5020000}"/>
            </a:ext>
          </a:extLst>
        </xdr:cNvPr>
        <xdr:cNvSpPr txBox="1"/>
      </xdr:nvSpPr>
      <xdr:spPr>
        <a:xfrm>
          <a:off x="13500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58" name="n_4mainValue【庁舎】&#10;有形固定資産減価償却率">
          <a:extLst>
            <a:ext uri="{FF2B5EF4-FFF2-40B4-BE49-F238E27FC236}">
              <a16:creationId xmlns:a16="http://schemas.microsoft.com/office/drawing/2014/main" id="{00000000-0008-0000-0200-0000F6020000}"/>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a:extLst>
            <a:ext uri="{FF2B5EF4-FFF2-40B4-BE49-F238E27FC236}">
              <a16:creationId xmlns:a16="http://schemas.microsoft.com/office/drawing/2014/main" id="{00000000-0008-0000-0200-00000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85" name="【庁舎】&#10;一人当たり面積最小値テキスト">
          <a:extLst>
            <a:ext uri="{FF2B5EF4-FFF2-40B4-BE49-F238E27FC236}">
              <a16:creationId xmlns:a16="http://schemas.microsoft.com/office/drawing/2014/main" id="{00000000-0008-0000-0200-000011030000}"/>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87" name="【庁舎】&#10;一人当たり面積最大値テキスト">
          <a:extLst>
            <a:ext uri="{FF2B5EF4-FFF2-40B4-BE49-F238E27FC236}">
              <a16:creationId xmlns:a16="http://schemas.microsoft.com/office/drawing/2014/main" id="{00000000-0008-0000-0200-000013030000}"/>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789" name="【庁舎】&#10;一人当たり面積平均値テキスト">
          <a:extLst>
            <a:ext uri="{FF2B5EF4-FFF2-40B4-BE49-F238E27FC236}">
              <a16:creationId xmlns:a16="http://schemas.microsoft.com/office/drawing/2014/main" id="{00000000-0008-0000-0200-000015030000}"/>
            </a:ext>
          </a:extLst>
        </xdr:cNvPr>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90" name="フローチャート: 判断 789">
          <a:extLst>
            <a:ext uri="{FF2B5EF4-FFF2-40B4-BE49-F238E27FC236}">
              <a16:creationId xmlns:a16="http://schemas.microsoft.com/office/drawing/2014/main" id="{00000000-0008-0000-0200-000016030000}"/>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91" name="フローチャート: 判断 790">
          <a:extLst>
            <a:ext uri="{FF2B5EF4-FFF2-40B4-BE49-F238E27FC236}">
              <a16:creationId xmlns:a16="http://schemas.microsoft.com/office/drawing/2014/main" id="{00000000-0008-0000-0200-00001703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92" name="フローチャート: 判断 791">
          <a:extLst>
            <a:ext uri="{FF2B5EF4-FFF2-40B4-BE49-F238E27FC236}">
              <a16:creationId xmlns:a16="http://schemas.microsoft.com/office/drawing/2014/main" id="{00000000-0008-0000-0200-000018030000}"/>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00" name="楕円 799">
          <a:extLst>
            <a:ext uri="{FF2B5EF4-FFF2-40B4-BE49-F238E27FC236}">
              <a16:creationId xmlns:a16="http://schemas.microsoft.com/office/drawing/2014/main" id="{00000000-0008-0000-0200-000020030000}"/>
            </a:ext>
          </a:extLst>
        </xdr:cNvPr>
        <xdr:cNvSpPr/>
      </xdr:nvSpPr>
      <xdr:spPr>
        <a:xfrm>
          <a:off x="22110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137721</xdr:rowOff>
    </xdr:from>
    <xdr:ext cx="469744" cy="259045"/>
    <xdr:sp macro="" textlink="">
      <xdr:nvSpPr>
        <xdr:cNvPr id="801" name="【庁舎】&#10;一人当たり面積該当値テキスト">
          <a:extLst>
            <a:ext uri="{FF2B5EF4-FFF2-40B4-BE49-F238E27FC236}">
              <a16:creationId xmlns:a16="http://schemas.microsoft.com/office/drawing/2014/main" id="{00000000-0008-0000-0200-000021030000}"/>
            </a:ext>
          </a:extLst>
        </xdr:cNvPr>
        <xdr:cNvSpPr txBox="1"/>
      </xdr:nvSpPr>
      <xdr:spPr>
        <a:xfrm>
          <a:off x="22199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45176</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flipV="1">
          <a:off x="21323300" y="183837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170724</xdr:rowOff>
    </xdr:from>
    <xdr:to>
      <xdr:col>107</xdr:col>
      <xdr:colOff>101600</xdr:colOff>
      <xdr:row>107</xdr:row>
      <xdr:rowOff>100874</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20383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50074</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0434300" y="183903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97245</xdr:rowOff>
    </xdr:from>
    <xdr:to>
      <xdr:col>102</xdr:col>
      <xdr:colOff>165100</xdr:colOff>
      <xdr:row>109</xdr:row>
      <xdr:rowOff>27395</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19494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50074</xdr:rowOff>
    </xdr:from>
    <xdr:to>
      <xdr:col>107</xdr:col>
      <xdr:colOff>50800</xdr:colOff>
      <xdr:row>108</xdr:row>
      <xdr:rowOff>148045</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19545300" y="18395224"/>
          <a:ext cx="889000" cy="26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8605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61505</xdr:rowOff>
    </xdr:from>
    <xdr:to>
      <xdr:col>102</xdr:col>
      <xdr:colOff>114300</xdr:colOff>
      <xdr:row>108</xdr:row>
      <xdr:rowOff>148045</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656300" y="18406655"/>
          <a:ext cx="889000" cy="2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10" name="n_1aveValue【庁舎】&#10;一人当たり面積">
          <a:extLst>
            <a:ext uri="{FF2B5EF4-FFF2-40B4-BE49-F238E27FC236}">
              <a16:creationId xmlns:a16="http://schemas.microsoft.com/office/drawing/2014/main" id="{00000000-0008-0000-0200-00002A03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811" name="n_2aveValue【庁舎】&#10;一人当たり面積">
          <a:extLst>
            <a:ext uri="{FF2B5EF4-FFF2-40B4-BE49-F238E27FC236}">
              <a16:creationId xmlns:a16="http://schemas.microsoft.com/office/drawing/2014/main" id="{00000000-0008-0000-0200-00002B030000}"/>
            </a:ext>
          </a:extLst>
        </xdr:cNvPr>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12" name="n_3aveValue【庁舎】&#10;一人当たり面積">
          <a:extLst>
            <a:ext uri="{FF2B5EF4-FFF2-40B4-BE49-F238E27FC236}">
              <a16:creationId xmlns:a16="http://schemas.microsoft.com/office/drawing/2014/main" id="{00000000-0008-0000-0200-00002C030000}"/>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13" name="n_4aveValue【庁舎】&#10;一人当たり面積">
          <a:extLst>
            <a:ext uri="{FF2B5EF4-FFF2-40B4-BE49-F238E27FC236}">
              <a16:creationId xmlns:a16="http://schemas.microsoft.com/office/drawing/2014/main" id="{00000000-0008-0000-0200-00002D030000}"/>
            </a:ext>
          </a:extLst>
        </xdr:cNvPr>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814" name="n_1mainValue【庁舎】&#10;一人当たり面積">
          <a:extLst>
            <a:ext uri="{FF2B5EF4-FFF2-40B4-BE49-F238E27FC236}">
              <a16:creationId xmlns:a16="http://schemas.microsoft.com/office/drawing/2014/main" id="{00000000-0008-0000-0200-00002E030000}"/>
            </a:ext>
          </a:extLst>
        </xdr:cNvPr>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92001</xdr:rowOff>
    </xdr:from>
    <xdr:ext cx="469744" cy="259045"/>
    <xdr:sp macro="" textlink="">
      <xdr:nvSpPr>
        <xdr:cNvPr id="815" name="n_2mainValue【庁舎】&#10;一人当たり面積">
          <a:extLst>
            <a:ext uri="{FF2B5EF4-FFF2-40B4-BE49-F238E27FC236}">
              <a16:creationId xmlns:a16="http://schemas.microsoft.com/office/drawing/2014/main" id="{00000000-0008-0000-0200-00002F030000}"/>
            </a:ext>
          </a:extLst>
        </xdr:cNvPr>
        <xdr:cNvSpPr txBox="1"/>
      </xdr:nvSpPr>
      <xdr:spPr>
        <a:xfrm>
          <a:off x="201994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18522</xdr:rowOff>
    </xdr:from>
    <xdr:ext cx="469744" cy="259045"/>
    <xdr:sp macro="" textlink="">
      <xdr:nvSpPr>
        <xdr:cNvPr id="816" name="n_3mainValue【庁舎】&#10;一人当たり面積">
          <a:extLst>
            <a:ext uri="{FF2B5EF4-FFF2-40B4-BE49-F238E27FC236}">
              <a16:creationId xmlns:a16="http://schemas.microsoft.com/office/drawing/2014/main" id="{00000000-0008-0000-0200-000030030000}"/>
            </a:ext>
          </a:extLst>
        </xdr:cNvPr>
        <xdr:cNvSpPr txBox="1"/>
      </xdr:nvSpPr>
      <xdr:spPr>
        <a:xfrm>
          <a:off x="193104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17" name="n_4mainValue【庁舎】&#10;一人当たり面積">
          <a:extLst>
            <a:ext uri="{FF2B5EF4-FFF2-40B4-BE49-F238E27FC236}">
              <a16:creationId xmlns:a16="http://schemas.microsoft.com/office/drawing/2014/main" id="{00000000-0008-0000-0200-000031030000}"/>
            </a:ext>
          </a:extLst>
        </xdr:cNvPr>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と比較して、有形固定資産減価償却率が低くなっている施設は、「体育館・プール」「市民会館」「消防施設」「庁舎」であり、高くなっている施設は、「福祉施設」「保健センター・保健所」である。</a:t>
          </a:r>
          <a:endParaRPr lang="ja-JP" altLang="ja-JP" sz="1100">
            <a:effectLst/>
            <a:latin typeface="+mn-ea"/>
            <a:ea typeface="+mn-ea"/>
          </a:endParaRPr>
        </a:p>
        <a:p>
          <a:r>
            <a:rPr kumimoji="1" lang="ja-JP" altLang="en-US" sz="1100">
              <a:solidFill>
                <a:sysClr val="windowText" lastClr="000000"/>
              </a:solidFill>
              <a:effectLst/>
              <a:latin typeface="+mn-ea"/>
              <a:ea typeface="+mn-ea"/>
              <a:cs typeface="+mn-cs"/>
            </a:rPr>
            <a:t>「体育館・</a:t>
          </a:r>
          <a:r>
            <a:rPr kumimoji="1" lang="ja-JP" altLang="ja-JP" sz="1100">
              <a:solidFill>
                <a:sysClr val="windowText" lastClr="000000"/>
              </a:solidFill>
              <a:effectLst/>
              <a:latin typeface="+mn-ea"/>
              <a:ea typeface="+mn-ea"/>
              <a:cs typeface="+mn-cs"/>
            </a:rPr>
            <a:t>プール</a:t>
          </a:r>
          <a:r>
            <a:rPr kumimoji="1" lang="ja-JP" altLang="en-US" sz="1100">
              <a:solidFill>
                <a:sysClr val="windowText" lastClr="000000"/>
              </a:solidFill>
              <a:effectLst/>
              <a:latin typeface="+mn-ea"/>
              <a:ea typeface="+mn-ea"/>
              <a:cs typeface="+mn-cs"/>
            </a:rPr>
            <a:t>」については、プールの</a:t>
          </a:r>
          <a:r>
            <a:rPr kumimoji="1" lang="ja-JP" altLang="ja-JP" sz="1100">
              <a:solidFill>
                <a:schemeClr val="dk1"/>
              </a:solidFill>
              <a:effectLst/>
              <a:latin typeface="+mn-lt"/>
              <a:ea typeface="+mn-ea"/>
              <a:cs typeface="+mn-cs"/>
            </a:rPr>
            <a:t>熱源設備や空調などに不具合が生じており、その維持管理に莫大な費用が必要となりことから、住民ニーズを把握するとともに行財政改革の検討課題として位置付けて、検討していく必要がある。</a:t>
          </a:r>
          <a:r>
            <a:rPr kumimoji="1" lang="ja-JP" altLang="ja-JP" sz="1100">
              <a:solidFill>
                <a:schemeClr val="dk1"/>
              </a:solidFill>
              <a:effectLst/>
              <a:latin typeface="+mn-ea"/>
              <a:ea typeface="+mn-ea"/>
              <a:cs typeface="+mn-cs"/>
            </a:rPr>
            <a:t>「消防施設」や「庁舎」は、消防署の耐震工事や庁舎・消防署の非常用発電設備改修工事を実施したことにより、低くなったと考えられる</a:t>
          </a:r>
          <a:r>
            <a:rPr kumimoji="1" lang="ja-JP" altLang="en-US" sz="1100">
              <a:solidFill>
                <a:schemeClr val="dk1"/>
              </a:solidFill>
              <a:effectLst/>
              <a:latin typeface="+mn-ea"/>
              <a:ea typeface="+mn-ea"/>
              <a:cs typeface="+mn-cs"/>
            </a:rPr>
            <a:t>が、庁舎については建設が昭和４６年に行われているため近年中に耐用年数に到達する。</a:t>
          </a:r>
        </a:p>
        <a:p>
          <a:r>
            <a:rPr kumimoji="1" lang="ja-JP" altLang="en-US" sz="1100">
              <a:solidFill>
                <a:schemeClr val="dk1"/>
              </a:solidFill>
              <a:effectLst/>
              <a:latin typeface="+mn-ea"/>
              <a:ea typeface="+mn-ea"/>
              <a:cs typeface="+mn-cs"/>
            </a:rPr>
            <a:t>今後の更新方針については</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年度に改定予定の</a:t>
          </a:r>
          <a:r>
            <a:rPr kumimoji="1" lang="ja-JP" altLang="ja-JP" sz="1100">
              <a:solidFill>
                <a:schemeClr val="dk1"/>
              </a:solidFill>
              <a:effectLst/>
              <a:latin typeface="+mn-ea"/>
              <a:ea typeface="+mn-ea"/>
              <a:cs typeface="+mn-cs"/>
            </a:rPr>
            <a:t>公共施設等総合管理計画</a:t>
          </a:r>
          <a:r>
            <a:rPr kumimoji="1" lang="ja-JP" altLang="en-US" sz="1100">
              <a:solidFill>
                <a:schemeClr val="dk1"/>
              </a:solidFill>
              <a:effectLst/>
              <a:latin typeface="+mn-ea"/>
              <a:ea typeface="+mn-ea"/>
              <a:cs typeface="+mn-cs"/>
            </a:rPr>
            <a:t>に基づき計画を推進していく予定である。また、</a:t>
          </a:r>
          <a:r>
            <a:rPr kumimoji="1" lang="ja-JP" altLang="ja-JP" sz="1100">
              <a:solidFill>
                <a:schemeClr val="dk1"/>
              </a:solidFill>
              <a:effectLst/>
              <a:latin typeface="+mn-ea"/>
              <a:ea typeface="+mn-ea"/>
              <a:cs typeface="+mn-cs"/>
            </a:rPr>
            <a:t>全ての</a:t>
          </a:r>
          <a:r>
            <a:rPr kumimoji="1" lang="ja-JP" altLang="en-US" sz="1100">
              <a:solidFill>
                <a:schemeClr val="dk1"/>
              </a:solidFill>
              <a:effectLst/>
              <a:latin typeface="+mn-ea"/>
              <a:ea typeface="+mn-ea"/>
              <a:cs typeface="+mn-cs"/>
            </a:rPr>
            <a:t>町有</a:t>
          </a:r>
          <a:r>
            <a:rPr kumimoji="1" lang="ja-JP" altLang="ja-JP" sz="1100">
              <a:solidFill>
                <a:schemeClr val="dk1"/>
              </a:solidFill>
              <a:effectLst/>
              <a:latin typeface="+mn-ea"/>
              <a:ea typeface="+mn-ea"/>
              <a:cs typeface="+mn-cs"/>
            </a:rPr>
            <a:t>施設で、老朽化が著しく、特に空調機器等の改修も目立つため、税収等の自主財源の確保が非常に厳しくなっている状況を踏まえて、計画的な維持管理に努めていく必要がある。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28,587
27,987
72.29
12,077,241
11,680,221
395,259
6,660,749
11,004,931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近年、財政力指数は類似団体内平均をやや下回る水準で推移している</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今後も、人口減少による町民税や地価の下落による固定資産税等の税収減による基準財政収入額の減少により指数の悪化が予測される。</a:t>
          </a:r>
          <a:endParaRPr lang="ja-JP" altLang="ja-JP" sz="1000">
            <a:effectLst/>
          </a:endParaRPr>
        </a:p>
        <a:p>
          <a:r>
            <a:rPr kumimoji="1" lang="ja-JP" altLang="ja-JP" sz="1000">
              <a:solidFill>
                <a:schemeClr val="dk1"/>
              </a:solidFill>
              <a:effectLst/>
              <a:latin typeface="+mn-lt"/>
              <a:ea typeface="+mn-ea"/>
              <a:cs typeface="+mn-cs"/>
            </a:rPr>
            <a:t>事務事業の見直しや行政評価システムの確立などによる行財政改革を進めていく一方で、「養老町中長期財政計画」にも掲げる組織や機構の見直し（事務の多様化、横断的な施策・事業に対応できる機構改革の実施）や経費の削減合理化、町税等滞納額の縮減、養老町公共施設等総合管理計画に基づいた施設の維持管理を進め、財政の健全化に努め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42</xdr:row>
      <xdr:rowOff>159455</xdr:rowOff>
    </xdr:to>
    <xdr:cxnSp macro="">
      <xdr:nvCxnSpPr>
        <xdr:cNvPr id="78" name="直線コネクタ 77"/>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経常的な</a:t>
          </a:r>
          <a:r>
            <a:rPr kumimoji="1" lang="ja-JP" altLang="en-US" sz="1100">
              <a:solidFill>
                <a:schemeClr val="dk1"/>
              </a:solidFill>
              <a:effectLst/>
              <a:latin typeface="+mn-lt"/>
              <a:ea typeface="+mn-ea"/>
              <a:cs typeface="+mn-cs"/>
            </a:rPr>
            <a:t>経費に充当される一般財源は公債費が増加したが人件費及び物件費が減少し一方で、経常一般財源は固定資産税の増加等により増加したため、前年度から１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５ポイント改善した</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人口減少、少子高齢化が進む中で、</a:t>
          </a:r>
          <a:r>
            <a:rPr kumimoji="1" lang="ja-JP" altLang="en-US" sz="1100">
              <a:solidFill>
                <a:schemeClr val="dk1"/>
              </a:solidFill>
              <a:effectLst/>
              <a:latin typeface="+mn-lt"/>
              <a:ea typeface="+mn-ea"/>
              <a:cs typeface="+mn-cs"/>
            </a:rPr>
            <a:t>税収の減少及び</a:t>
          </a:r>
          <a:r>
            <a:rPr kumimoji="1" lang="ja-JP" altLang="ja-JP" sz="1100">
              <a:solidFill>
                <a:schemeClr val="dk1"/>
              </a:solidFill>
              <a:effectLst/>
              <a:latin typeface="+mn-lt"/>
              <a:ea typeface="+mn-ea"/>
              <a:cs typeface="+mn-cs"/>
            </a:rPr>
            <a:t>社会保障費の増加が予測され、財政の硬直化がより一層進むと考えられる。</a:t>
          </a:r>
          <a:endParaRPr lang="ja-JP" altLang="ja-JP" sz="1400">
            <a:effectLst/>
          </a:endParaRPr>
        </a:p>
        <a:p>
          <a:r>
            <a:rPr kumimoji="1" lang="ja-JP" altLang="ja-JP" sz="1100">
              <a:solidFill>
                <a:schemeClr val="dk1"/>
              </a:solidFill>
              <a:effectLst/>
              <a:latin typeface="+mn-lt"/>
              <a:ea typeface="+mn-ea"/>
              <a:cs typeface="+mn-cs"/>
            </a:rPr>
            <a:t>企業誘致等による新たな自主財源の確保や事務事業の見直し</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経費の削減合理化等の取組みを通じて経常経費の削減を図る。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20066</xdr:rowOff>
    </xdr:to>
    <xdr:cxnSp macro="">
      <xdr:nvCxnSpPr>
        <xdr:cNvPr id="130" name="直線コネクタ 129"/>
        <xdr:cNvCxnSpPr/>
      </xdr:nvCxnSpPr>
      <xdr:spPr>
        <a:xfrm flipV="1">
          <a:off x="4114800" y="1092047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64</xdr:row>
      <xdr:rowOff>20066</xdr:rowOff>
    </xdr:to>
    <xdr:cxnSp macro="">
      <xdr:nvCxnSpPr>
        <xdr:cNvPr id="133" name="直線コネクタ 132"/>
        <xdr:cNvCxnSpPr/>
      </xdr:nvCxnSpPr>
      <xdr:spPr>
        <a:xfrm>
          <a:off x="3225800" y="109735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762</xdr:rowOff>
    </xdr:to>
    <xdr:cxnSp macro="">
      <xdr:nvCxnSpPr>
        <xdr:cNvPr id="136" name="直線コネクタ 135"/>
        <xdr:cNvCxnSpPr/>
      </xdr:nvCxnSpPr>
      <xdr:spPr>
        <a:xfrm>
          <a:off x="2336800" y="109397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63</xdr:row>
      <xdr:rowOff>138430</xdr:rowOff>
    </xdr:to>
    <xdr:cxnSp macro="">
      <xdr:nvCxnSpPr>
        <xdr:cNvPr id="139" name="直線コネクタ 138"/>
        <xdr:cNvCxnSpPr/>
      </xdr:nvCxnSpPr>
      <xdr:spPr>
        <a:xfrm>
          <a:off x="1447800" y="1072743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9" name="楕円 148"/>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84853</xdr:rowOff>
    </xdr:from>
    <xdr:ext cx="762000" cy="259045"/>
    <xdr:sp macro="" textlink="">
      <xdr:nvSpPr>
        <xdr:cNvPr id="150" name="財政構造の弾力性該当値テキスト"/>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1" name="楕円 150"/>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55643</xdr:rowOff>
    </xdr:from>
    <xdr:ext cx="736600" cy="259045"/>
    <xdr:sp macro="" textlink="">
      <xdr:nvSpPr>
        <xdr:cNvPr id="152" name="テキスト ボックス 151"/>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3" name="楕円 152"/>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54" name="テキスト ボックス 153"/>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5" name="楕円 154"/>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6" name="テキスト ボックス 155"/>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57" name="楕円 156"/>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58" name="テキスト ボックス 157"/>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、県及び</a:t>
          </a:r>
          <a:r>
            <a:rPr kumimoji="1" lang="ja-JP" altLang="ja-JP" sz="1100">
              <a:solidFill>
                <a:schemeClr val="dk1"/>
              </a:solidFill>
              <a:effectLst/>
              <a:latin typeface="+mn-lt"/>
              <a:ea typeface="+mn-ea"/>
              <a:cs typeface="+mn-cs"/>
            </a:rPr>
            <a:t>全国平均値を上回る結果となった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前年度比で人件費は減少したものの、物件費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したことが要因となっている。定年退職者により人件費は減少したが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物件費は</a:t>
          </a:r>
          <a:r>
            <a:rPr kumimoji="1" lang="ja-JP" altLang="ja-JP" sz="1100">
              <a:solidFill>
                <a:schemeClr val="dk1"/>
              </a:solidFill>
              <a:effectLst/>
              <a:latin typeface="+mn-lt"/>
              <a:ea typeface="+mn-ea"/>
              <a:cs typeface="+mn-cs"/>
            </a:rPr>
            <a:t>ふるさと納税寄附金の増加に伴う経費として</a:t>
          </a:r>
          <a:r>
            <a:rPr kumimoji="1" lang="ja-JP" altLang="en-US" sz="1100">
              <a:solidFill>
                <a:schemeClr val="dk1"/>
              </a:solidFill>
              <a:effectLst/>
              <a:latin typeface="+mn-lt"/>
              <a:ea typeface="+mn-ea"/>
              <a:cs typeface="+mn-cs"/>
            </a:rPr>
            <a:t>役務費や</a:t>
          </a:r>
          <a:r>
            <a:rPr kumimoji="1" lang="ja-JP" altLang="ja-JP" sz="1100">
              <a:solidFill>
                <a:schemeClr val="dk1"/>
              </a:solidFill>
              <a:effectLst/>
              <a:latin typeface="+mn-lt"/>
              <a:ea typeface="+mn-ea"/>
              <a:cs typeface="+mn-cs"/>
            </a:rPr>
            <a:t>委託料が増加したこと</a:t>
          </a:r>
          <a:r>
            <a:rPr kumimoji="1" lang="ja-JP" altLang="en-US" sz="1100">
              <a:solidFill>
                <a:schemeClr val="dk1"/>
              </a:solidFill>
              <a:effectLst/>
              <a:latin typeface="+mn-lt"/>
              <a:ea typeface="+mn-ea"/>
              <a:cs typeface="+mn-cs"/>
            </a:rPr>
            <a:t>により増加した。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公共施設の老朽化に伴う維持補修費の増加も想定されるため、事務事業の見直し等により</a:t>
          </a:r>
          <a:r>
            <a:rPr kumimoji="1" lang="ja-JP" altLang="ja-JP" sz="1100">
              <a:solidFill>
                <a:schemeClr val="dk1"/>
              </a:solidFill>
              <a:effectLst/>
              <a:latin typeface="+mn-lt"/>
              <a:ea typeface="+mn-ea"/>
              <a:cs typeface="+mn-cs"/>
            </a:rPr>
            <a:t>、抑制を図る。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30299</xdr:rowOff>
    </xdr:from>
    <xdr:to>
      <xdr:col>23</xdr:col>
      <xdr:colOff>133350</xdr:colOff>
      <xdr:row>84</xdr:row>
      <xdr:rowOff>84982</xdr:rowOff>
    </xdr:to>
    <xdr:cxnSp macro="">
      <xdr:nvCxnSpPr>
        <xdr:cNvPr id="197" name="直線コネクタ 196"/>
        <xdr:cNvCxnSpPr/>
      </xdr:nvCxnSpPr>
      <xdr:spPr>
        <a:xfrm>
          <a:off x="4114800" y="14432099"/>
          <a:ext cx="838200" cy="5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167565</xdr:rowOff>
    </xdr:from>
    <xdr:to>
      <xdr:col>19</xdr:col>
      <xdr:colOff>133350</xdr:colOff>
      <xdr:row>84</xdr:row>
      <xdr:rowOff>30299</xdr:rowOff>
    </xdr:to>
    <xdr:cxnSp macro="">
      <xdr:nvCxnSpPr>
        <xdr:cNvPr id="200" name="直線コネクタ 199"/>
        <xdr:cNvCxnSpPr/>
      </xdr:nvCxnSpPr>
      <xdr:spPr>
        <a:xfrm>
          <a:off x="3225800" y="14397915"/>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134818</xdr:rowOff>
    </xdr:from>
    <xdr:to>
      <xdr:col>15</xdr:col>
      <xdr:colOff>82550</xdr:colOff>
      <xdr:row>83</xdr:row>
      <xdr:rowOff>167565</xdr:rowOff>
    </xdr:to>
    <xdr:cxnSp macro="">
      <xdr:nvCxnSpPr>
        <xdr:cNvPr id="203" name="直線コネクタ 202"/>
        <xdr:cNvCxnSpPr/>
      </xdr:nvCxnSpPr>
      <xdr:spPr>
        <a:xfrm>
          <a:off x="2336800" y="14365168"/>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126574</xdr:rowOff>
    </xdr:from>
    <xdr:to>
      <xdr:col>11</xdr:col>
      <xdr:colOff>31750</xdr:colOff>
      <xdr:row>83</xdr:row>
      <xdr:rowOff>134818</xdr:rowOff>
    </xdr:to>
    <xdr:cxnSp macro="">
      <xdr:nvCxnSpPr>
        <xdr:cNvPr id="206" name="直線コネクタ 205"/>
        <xdr:cNvCxnSpPr/>
      </xdr:nvCxnSpPr>
      <xdr:spPr>
        <a:xfrm>
          <a:off x="1447800" y="14356924"/>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34182</xdr:rowOff>
    </xdr:from>
    <xdr:to>
      <xdr:col>23</xdr:col>
      <xdr:colOff>184150</xdr:colOff>
      <xdr:row>84</xdr:row>
      <xdr:rowOff>135782</xdr:rowOff>
    </xdr:to>
    <xdr:sp macro="" textlink="">
      <xdr:nvSpPr>
        <xdr:cNvPr id="216" name="楕円 215"/>
        <xdr:cNvSpPr/>
      </xdr:nvSpPr>
      <xdr:spPr>
        <a:xfrm>
          <a:off x="4902200" y="144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6259</xdr:rowOff>
    </xdr:from>
    <xdr:ext cx="762000" cy="259045"/>
    <xdr:sp macro="" textlink="">
      <xdr:nvSpPr>
        <xdr:cNvPr id="217" name="人件費・物件費等の状況該当値テキスト"/>
        <xdr:cNvSpPr txBox="1"/>
      </xdr:nvSpPr>
      <xdr:spPr>
        <a:xfrm>
          <a:off x="5041900" y="1440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150949</xdr:rowOff>
    </xdr:from>
    <xdr:to>
      <xdr:col>19</xdr:col>
      <xdr:colOff>184150</xdr:colOff>
      <xdr:row>84</xdr:row>
      <xdr:rowOff>81099</xdr:rowOff>
    </xdr:to>
    <xdr:sp macro="" textlink="">
      <xdr:nvSpPr>
        <xdr:cNvPr id="218" name="楕円 217"/>
        <xdr:cNvSpPr/>
      </xdr:nvSpPr>
      <xdr:spPr>
        <a:xfrm>
          <a:off x="4064000" y="143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65876</xdr:rowOff>
    </xdr:from>
    <xdr:ext cx="736600" cy="259045"/>
    <xdr:sp macro="" textlink="">
      <xdr:nvSpPr>
        <xdr:cNvPr id="219" name="テキスト ボックス 218"/>
        <xdr:cNvSpPr txBox="1"/>
      </xdr:nvSpPr>
      <xdr:spPr>
        <a:xfrm>
          <a:off x="3733800" y="1446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116765</xdr:rowOff>
    </xdr:from>
    <xdr:to>
      <xdr:col>15</xdr:col>
      <xdr:colOff>133350</xdr:colOff>
      <xdr:row>84</xdr:row>
      <xdr:rowOff>46915</xdr:rowOff>
    </xdr:to>
    <xdr:sp macro="" textlink="">
      <xdr:nvSpPr>
        <xdr:cNvPr id="220" name="楕円 219"/>
        <xdr:cNvSpPr/>
      </xdr:nvSpPr>
      <xdr:spPr>
        <a:xfrm>
          <a:off x="3175000" y="143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57092</xdr:rowOff>
    </xdr:from>
    <xdr:ext cx="762000" cy="259045"/>
    <xdr:sp macro="" textlink="">
      <xdr:nvSpPr>
        <xdr:cNvPr id="221" name="テキスト ボックス 220"/>
        <xdr:cNvSpPr txBox="1"/>
      </xdr:nvSpPr>
      <xdr:spPr>
        <a:xfrm>
          <a:off x="2844800" y="1411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84018</xdr:rowOff>
    </xdr:from>
    <xdr:to>
      <xdr:col>11</xdr:col>
      <xdr:colOff>82550</xdr:colOff>
      <xdr:row>84</xdr:row>
      <xdr:rowOff>14168</xdr:rowOff>
    </xdr:to>
    <xdr:sp macro="" textlink="">
      <xdr:nvSpPr>
        <xdr:cNvPr id="222" name="楕円 221"/>
        <xdr:cNvSpPr/>
      </xdr:nvSpPr>
      <xdr:spPr>
        <a:xfrm>
          <a:off x="2286000" y="1431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24345</xdr:rowOff>
    </xdr:from>
    <xdr:ext cx="762000" cy="259045"/>
    <xdr:sp macro="" textlink="">
      <xdr:nvSpPr>
        <xdr:cNvPr id="223" name="テキスト ボックス 222"/>
        <xdr:cNvSpPr txBox="1"/>
      </xdr:nvSpPr>
      <xdr:spPr>
        <a:xfrm>
          <a:off x="1955800" y="140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75774</xdr:rowOff>
    </xdr:from>
    <xdr:to>
      <xdr:col>7</xdr:col>
      <xdr:colOff>31750</xdr:colOff>
      <xdr:row>84</xdr:row>
      <xdr:rowOff>5924</xdr:rowOff>
    </xdr:to>
    <xdr:sp macro="" textlink="">
      <xdr:nvSpPr>
        <xdr:cNvPr id="224" name="楕円 223"/>
        <xdr:cNvSpPr/>
      </xdr:nvSpPr>
      <xdr:spPr>
        <a:xfrm>
          <a:off x="1397000" y="143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16101</xdr:rowOff>
    </xdr:from>
    <xdr:ext cx="762000" cy="259045"/>
    <xdr:sp macro="" textlink="">
      <xdr:nvSpPr>
        <xdr:cNvPr id="225" name="テキスト ボックス 224"/>
        <xdr:cNvSpPr txBox="1"/>
      </xdr:nvSpPr>
      <xdr:spPr>
        <a:xfrm>
          <a:off x="1066800" y="1407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依然として類似団体内平均値を下回っている</a:t>
          </a:r>
          <a:r>
            <a:rPr kumimoji="1" lang="ja-JP" altLang="en-US" sz="1100">
              <a:solidFill>
                <a:schemeClr val="dk1"/>
              </a:solidFill>
              <a:effectLst/>
              <a:latin typeface="+mn-lt"/>
              <a:ea typeface="+mn-ea"/>
              <a:cs typeface="+mn-cs"/>
            </a:rPr>
            <a:t>が、前年度に引き続き上昇傾向にある。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人件費の増加は財政の硬直化を招くことから、今後も組織の簡素化及び適正な人員配置や各種手当の総点検を行う等、一層の給与の適正化に努める。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99786</xdr:rowOff>
    </xdr:to>
    <xdr:cxnSp macro="">
      <xdr:nvCxnSpPr>
        <xdr:cNvPr id="261" name="直線コネクタ 260"/>
        <xdr:cNvCxnSpPr/>
      </xdr:nvCxnSpPr>
      <xdr:spPr>
        <a:xfrm>
          <a:off x="16179800" y="144671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84</xdr:row>
      <xdr:rowOff>65314</xdr:rowOff>
    </xdr:to>
    <xdr:cxnSp macro="">
      <xdr:nvCxnSpPr>
        <xdr:cNvPr id="264" name="直線コネクタ 263"/>
        <xdr:cNvCxnSpPr/>
      </xdr:nvCxnSpPr>
      <xdr:spPr>
        <a:xfrm>
          <a:off x="15290800" y="143119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98879</xdr:rowOff>
    </xdr:to>
    <xdr:cxnSp macro="">
      <xdr:nvCxnSpPr>
        <xdr:cNvPr id="267" name="直線コネクタ 266"/>
        <xdr:cNvCxnSpPr/>
      </xdr:nvCxnSpPr>
      <xdr:spPr>
        <a:xfrm flipV="1">
          <a:off x="14401800" y="143119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98879</xdr:rowOff>
    </xdr:to>
    <xdr:cxnSp macro="">
      <xdr:nvCxnSpPr>
        <xdr:cNvPr id="270" name="直線コネクタ 269"/>
        <xdr:cNvCxnSpPr/>
      </xdr:nvCxnSpPr>
      <xdr:spPr>
        <a:xfrm>
          <a:off x="13512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80" name="楕円 279"/>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81"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2" name="楕円 281"/>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3" name="テキスト ボックス 282"/>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4" name="楕円 283"/>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5" name="テキスト ボックス 284"/>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6" name="楕円 285"/>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7" name="テキスト ボックス 286"/>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8" name="楕円 287"/>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9" name="テキスト ボックス 288"/>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引き続き類似団体内平均値、全国平均値を上回っているが、これは単独消防が要因と考えられる。</a:t>
          </a:r>
          <a:endParaRPr lang="ja-JP" altLang="ja-JP" sz="1400">
            <a:effectLst/>
          </a:endParaRPr>
        </a:p>
        <a:p>
          <a:r>
            <a:rPr kumimoji="1" lang="ja-JP" altLang="ja-JP" sz="1100">
              <a:solidFill>
                <a:schemeClr val="dk1"/>
              </a:solidFill>
              <a:effectLst/>
              <a:latin typeface="+mn-lt"/>
              <a:ea typeface="+mn-ea"/>
              <a:cs typeface="+mn-cs"/>
            </a:rPr>
            <a:t>今後は、事務事業の見直しや</a:t>
          </a:r>
          <a:r>
            <a:rPr kumimoji="1" lang="ja-JP" altLang="en-US" sz="1100">
              <a:solidFill>
                <a:schemeClr val="dk1"/>
              </a:solidFill>
              <a:effectLst/>
              <a:latin typeface="+mn-lt"/>
              <a:ea typeface="+mn-ea"/>
              <a:cs typeface="+mn-cs"/>
            </a:rPr>
            <a:t>外部</a:t>
          </a:r>
          <a:r>
            <a:rPr kumimoji="1" lang="ja-JP" altLang="ja-JP" sz="1100">
              <a:solidFill>
                <a:schemeClr val="dk1"/>
              </a:solidFill>
              <a:effectLst/>
              <a:latin typeface="+mn-lt"/>
              <a:ea typeface="+mn-ea"/>
              <a:cs typeface="+mn-cs"/>
            </a:rPr>
            <a:t>委託等により、必要職員数を減らしつつ、職員の年齢構成に配慮しながら適正な定員管理に努める。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70303</xdr:rowOff>
    </xdr:from>
    <xdr:to>
      <xdr:col>81</xdr:col>
      <xdr:colOff>44450</xdr:colOff>
      <xdr:row>62</xdr:row>
      <xdr:rowOff>122010</xdr:rowOff>
    </xdr:to>
    <xdr:cxnSp macro="">
      <xdr:nvCxnSpPr>
        <xdr:cNvPr id="326" name="直線コネクタ 325"/>
        <xdr:cNvCxnSpPr/>
      </xdr:nvCxnSpPr>
      <xdr:spPr>
        <a:xfrm>
          <a:off x="16179800" y="1070020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39279</xdr:rowOff>
    </xdr:from>
    <xdr:to>
      <xdr:col>77</xdr:col>
      <xdr:colOff>44450</xdr:colOff>
      <xdr:row>62</xdr:row>
      <xdr:rowOff>70303</xdr:rowOff>
    </xdr:to>
    <xdr:cxnSp macro="">
      <xdr:nvCxnSpPr>
        <xdr:cNvPr id="329" name="直線コネクタ 328"/>
        <xdr:cNvCxnSpPr/>
      </xdr:nvCxnSpPr>
      <xdr:spPr>
        <a:xfrm>
          <a:off x="15290800" y="1066917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39279</xdr:rowOff>
    </xdr:from>
    <xdr:to>
      <xdr:col>72</xdr:col>
      <xdr:colOff>203200</xdr:colOff>
      <xdr:row>62</xdr:row>
      <xdr:rowOff>58238</xdr:rowOff>
    </xdr:to>
    <xdr:cxnSp macro="">
      <xdr:nvCxnSpPr>
        <xdr:cNvPr id="332" name="直線コネクタ 331"/>
        <xdr:cNvCxnSpPr/>
      </xdr:nvCxnSpPr>
      <xdr:spPr>
        <a:xfrm flipV="1">
          <a:off x="14401800" y="1066917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23767</xdr:rowOff>
    </xdr:from>
    <xdr:to>
      <xdr:col>68</xdr:col>
      <xdr:colOff>152400</xdr:colOff>
      <xdr:row>62</xdr:row>
      <xdr:rowOff>58238</xdr:rowOff>
    </xdr:to>
    <xdr:cxnSp macro="">
      <xdr:nvCxnSpPr>
        <xdr:cNvPr id="335" name="直線コネクタ 334"/>
        <xdr:cNvCxnSpPr/>
      </xdr:nvCxnSpPr>
      <xdr:spPr>
        <a:xfrm>
          <a:off x="13512800" y="106536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71210</xdr:rowOff>
    </xdr:from>
    <xdr:to>
      <xdr:col>81</xdr:col>
      <xdr:colOff>95250</xdr:colOff>
      <xdr:row>63</xdr:row>
      <xdr:rowOff>1360</xdr:rowOff>
    </xdr:to>
    <xdr:sp macro="" textlink="">
      <xdr:nvSpPr>
        <xdr:cNvPr id="345" name="楕円 344"/>
        <xdr:cNvSpPr/>
      </xdr:nvSpPr>
      <xdr:spPr>
        <a:xfrm>
          <a:off x="169672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43287</xdr:rowOff>
    </xdr:from>
    <xdr:ext cx="762000" cy="259045"/>
    <xdr:sp macro="" textlink="">
      <xdr:nvSpPr>
        <xdr:cNvPr id="346" name="定員管理の状況該当値テキスト"/>
        <xdr:cNvSpPr txBox="1"/>
      </xdr:nvSpPr>
      <xdr:spPr>
        <a:xfrm>
          <a:off x="17106900" y="1067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19503</xdr:rowOff>
    </xdr:from>
    <xdr:to>
      <xdr:col>77</xdr:col>
      <xdr:colOff>95250</xdr:colOff>
      <xdr:row>62</xdr:row>
      <xdr:rowOff>121103</xdr:rowOff>
    </xdr:to>
    <xdr:sp macro="" textlink="">
      <xdr:nvSpPr>
        <xdr:cNvPr id="347" name="楕円 346"/>
        <xdr:cNvSpPr/>
      </xdr:nvSpPr>
      <xdr:spPr>
        <a:xfrm>
          <a:off x="16129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105880</xdr:rowOff>
    </xdr:from>
    <xdr:ext cx="736600" cy="259045"/>
    <xdr:sp macro="" textlink="">
      <xdr:nvSpPr>
        <xdr:cNvPr id="348" name="テキスト ボックス 347"/>
        <xdr:cNvSpPr txBox="1"/>
      </xdr:nvSpPr>
      <xdr:spPr>
        <a:xfrm>
          <a:off x="15798800" y="10735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159929</xdr:rowOff>
    </xdr:from>
    <xdr:to>
      <xdr:col>73</xdr:col>
      <xdr:colOff>44450</xdr:colOff>
      <xdr:row>62</xdr:row>
      <xdr:rowOff>90079</xdr:rowOff>
    </xdr:to>
    <xdr:sp macro="" textlink="">
      <xdr:nvSpPr>
        <xdr:cNvPr id="349" name="楕円 348"/>
        <xdr:cNvSpPr/>
      </xdr:nvSpPr>
      <xdr:spPr>
        <a:xfrm>
          <a:off x="15240000" y="106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74856</xdr:rowOff>
    </xdr:from>
    <xdr:ext cx="762000" cy="259045"/>
    <xdr:sp macro="" textlink="">
      <xdr:nvSpPr>
        <xdr:cNvPr id="350" name="テキスト ボックス 349"/>
        <xdr:cNvSpPr txBox="1"/>
      </xdr:nvSpPr>
      <xdr:spPr>
        <a:xfrm>
          <a:off x="14909800" y="1070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7438</xdr:rowOff>
    </xdr:from>
    <xdr:to>
      <xdr:col>68</xdr:col>
      <xdr:colOff>203200</xdr:colOff>
      <xdr:row>62</xdr:row>
      <xdr:rowOff>109038</xdr:rowOff>
    </xdr:to>
    <xdr:sp macro="" textlink="">
      <xdr:nvSpPr>
        <xdr:cNvPr id="351" name="楕円 350"/>
        <xdr:cNvSpPr/>
      </xdr:nvSpPr>
      <xdr:spPr>
        <a:xfrm>
          <a:off x="14351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93815</xdr:rowOff>
    </xdr:from>
    <xdr:ext cx="762000" cy="259045"/>
    <xdr:sp macro="" textlink="">
      <xdr:nvSpPr>
        <xdr:cNvPr id="352" name="テキスト ボックス 351"/>
        <xdr:cNvSpPr txBox="1"/>
      </xdr:nvSpPr>
      <xdr:spPr>
        <a:xfrm>
          <a:off x="14020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144417</xdr:rowOff>
    </xdr:from>
    <xdr:to>
      <xdr:col>64</xdr:col>
      <xdr:colOff>152400</xdr:colOff>
      <xdr:row>62</xdr:row>
      <xdr:rowOff>74567</xdr:rowOff>
    </xdr:to>
    <xdr:sp macro="" textlink="">
      <xdr:nvSpPr>
        <xdr:cNvPr id="353" name="楕円 352"/>
        <xdr:cNvSpPr/>
      </xdr:nvSpPr>
      <xdr:spPr>
        <a:xfrm>
          <a:off x="13462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59344</xdr:rowOff>
    </xdr:from>
    <xdr:ext cx="762000" cy="259045"/>
    <xdr:sp macro="" textlink="">
      <xdr:nvSpPr>
        <xdr:cNvPr id="354" name="テキスト ボックス 353"/>
        <xdr:cNvSpPr txBox="1"/>
      </xdr:nvSpPr>
      <xdr:spPr>
        <a:xfrm>
          <a:off x="13131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と増減はない</a:t>
          </a:r>
          <a:r>
            <a:rPr kumimoji="1" lang="ja-JP" altLang="ja-JP" sz="1100">
              <a:solidFill>
                <a:schemeClr val="dk1"/>
              </a:solidFill>
              <a:effectLst/>
              <a:latin typeface="+mn-lt"/>
              <a:ea typeface="+mn-ea"/>
              <a:cs typeface="+mn-cs"/>
            </a:rPr>
            <a:t>が、依然として類似団体内平均値を上回る状態が続いている。</a:t>
          </a:r>
          <a:endParaRPr lang="ja-JP" altLang="ja-JP" sz="1400">
            <a:effectLst/>
          </a:endParaRPr>
        </a:p>
        <a:p>
          <a:r>
            <a:rPr kumimoji="1" lang="ja-JP" altLang="ja-JP" sz="1100">
              <a:solidFill>
                <a:schemeClr val="dk1"/>
              </a:solidFill>
              <a:effectLst/>
              <a:latin typeface="+mn-lt"/>
              <a:ea typeface="+mn-ea"/>
              <a:cs typeface="+mn-cs"/>
            </a:rPr>
            <a:t>今後も、近年発行した地方債の元金の償還開始や大規模施設の建設等に伴う新規の地方債発行により、比率は横ばい若しくは上昇することも考えられるため、実施する事業の緊急度、重要度、住民ニーズを的確に判断し、計画的な事業の実施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127000</xdr:rowOff>
    </xdr:to>
    <xdr:cxnSp macro="">
      <xdr:nvCxnSpPr>
        <xdr:cNvPr id="389" name="直線コネクタ 388"/>
        <xdr:cNvCxnSpPr/>
      </xdr:nvCxnSpPr>
      <xdr:spPr>
        <a:xfrm>
          <a:off x="16179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140788</xdr:rowOff>
    </xdr:to>
    <xdr:cxnSp macro="">
      <xdr:nvCxnSpPr>
        <xdr:cNvPr id="392" name="直線コネクタ 391"/>
        <xdr:cNvCxnSpPr/>
      </xdr:nvCxnSpPr>
      <xdr:spPr>
        <a:xfrm flipV="1">
          <a:off x="15290800" y="69850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140788</xdr:rowOff>
    </xdr:from>
    <xdr:to>
      <xdr:col>72</xdr:col>
      <xdr:colOff>203200</xdr:colOff>
      <xdr:row>40</xdr:row>
      <xdr:rowOff>154577</xdr:rowOff>
    </xdr:to>
    <xdr:cxnSp macro="">
      <xdr:nvCxnSpPr>
        <xdr:cNvPr id="395" name="直線コネクタ 394"/>
        <xdr:cNvCxnSpPr/>
      </xdr:nvCxnSpPr>
      <xdr:spPr>
        <a:xfrm flipV="1">
          <a:off x="14401800" y="69987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154577</xdr:rowOff>
    </xdr:from>
    <xdr:to>
      <xdr:col>68</xdr:col>
      <xdr:colOff>152400</xdr:colOff>
      <xdr:row>41</xdr:row>
      <xdr:rowOff>3810</xdr:rowOff>
    </xdr:to>
    <xdr:cxnSp macro="">
      <xdr:nvCxnSpPr>
        <xdr:cNvPr id="398" name="直線コネクタ 397"/>
        <xdr:cNvCxnSpPr/>
      </xdr:nvCxnSpPr>
      <xdr:spPr>
        <a:xfrm flipV="1">
          <a:off x="13512800" y="70125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8" name="楕円 407"/>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9"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10" name="楕円 409"/>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11" name="テキスト ボックス 410"/>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89988</xdr:rowOff>
    </xdr:from>
    <xdr:to>
      <xdr:col>73</xdr:col>
      <xdr:colOff>44450</xdr:colOff>
      <xdr:row>41</xdr:row>
      <xdr:rowOff>20138</xdr:rowOff>
    </xdr:to>
    <xdr:sp macro="" textlink="">
      <xdr:nvSpPr>
        <xdr:cNvPr id="412" name="楕円 411"/>
        <xdr:cNvSpPr/>
      </xdr:nvSpPr>
      <xdr:spPr>
        <a:xfrm>
          <a:off x="15240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4915</xdr:rowOff>
    </xdr:from>
    <xdr:ext cx="762000" cy="259045"/>
    <xdr:sp macro="" textlink="">
      <xdr:nvSpPr>
        <xdr:cNvPr id="413" name="テキスト ボックス 412"/>
        <xdr:cNvSpPr txBox="1"/>
      </xdr:nvSpPr>
      <xdr:spPr>
        <a:xfrm>
          <a:off x="14909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103777</xdr:rowOff>
    </xdr:from>
    <xdr:to>
      <xdr:col>68</xdr:col>
      <xdr:colOff>203200</xdr:colOff>
      <xdr:row>41</xdr:row>
      <xdr:rowOff>33927</xdr:rowOff>
    </xdr:to>
    <xdr:sp macro="" textlink="">
      <xdr:nvSpPr>
        <xdr:cNvPr id="414" name="楕円 413"/>
        <xdr:cNvSpPr/>
      </xdr:nvSpPr>
      <xdr:spPr>
        <a:xfrm>
          <a:off x="14351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18704</xdr:rowOff>
    </xdr:from>
    <xdr:ext cx="762000" cy="259045"/>
    <xdr:sp macro="" textlink="">
      <xdr:nvSpPr>
        <xdr:cNvPr id="415" name="テキスト ボックス 414"/>
        <xdr:cNvSpPr txBox="1"/>
      </xdr:nvSpPr>
      <xdr:spPr>
        <a:xfrm>
          <a:off x="14020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16" name="楕円 415"/>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17" name="テキスト ボックス 416"/>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財政調整基金等の取崩し抑制と特定目的基金の積立てにより、充当可能基金現在高は増加したが、地方債の新規借入れによる地方債現在高が増加したことにより、</a:t>
          </a:r>
          <a:r>
            <a:rPr kumimoji="1" lang="ja-JP" altLang="ja-JP" sz="1100">
              <a:solidFill>
                <a:schemeClr val="dk1"/>
              </a:solidFill>
              <a:effectLst/>
              <a:latin typeface="+mn-lt"/>
              <a:ea typeface="+mn-ea"/>
              <a:cs typeface="+mn-cs"/>
            </a:rPr>
            <a:t>昨年度から</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依然として類似団体内平均値を大きく上回っているため、公共施設の計画的な維持管理等により地方債の借入れを抑制しつつ、経常経費の見直し等により基金からの繰入れに頼らない財政運営を目指す。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43891</xdr:rowOff>
    </xdr:from>
    <xdr:to>
      <xdr:col>81</xdr:col>
      <xdr:colOff>44450</xdr:colOff>
      <xdr:row>19</xdr:row>
      <xdr:rowOff>54508</xdr:rowOff>
    </xdr:to>
    <xdr:cxnSp macro="">
      <xdr:nvCxnSpPr>
        <xdr:cNvPr id="449" name="直線コネクタ 448"/>
        <xdr:cNvCxnSpPr/>
      </xdr:nvCxnSpPr>
      <xdr:spPr>
        <a:xfrm>
          <a:off x="16179800" y="3301441"/>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43891</xdr:rowOff>
    </xdr:from>
    <xdr:to>
      <xdr:col>77</xdr:col>
      <xdr:colOff>44450</xdr:colOff>
      <xdr:row>19</xdr:row>
      <xdr:rowOff>70917</xdr:rowOff>
    </xdr:to>
    <xdr:cxnSp macro="">
      <xdr:nvCxnSpPr>
        <xdr:cNvPr id="452" name="直線コネクタ 451"/>
        <xdr:cNvCxnSpPr/>
      </xdr:nvCxnSpPr>
      <xdr:spPr>
        <a:xfrm flipV="1">
          <a:off x="15290800" y="3301441"/>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159360</xdr:rowOff>
    </xdr:from>
    <xdr:to>
      <xdr:col>72</xdr:col>
      <xdr:colOff>203200</xdr:colOff>
      <xdr:row>19</xdr:row>
      <xdr:rowOff>70917</xdr:rowOff>
    </xdr:to>
    <xdr:cxnSp macro="">
      <xdr:nvCxnSpPr>
        <xdr:cNvPr id="455" name="直線コネクタ 454"/>
        <xdr:cNvCxnSpPr/>
      </xdr:nvCxnSpPr>
      <xdr:spPr>
        <a:xfrm>
          <a:off x="14401800" y="3245460"/>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103378</xdr:rowOff>
    </xdr:from>
    <xdr:to>
      <xdr:col>68</xdr:col>
      <xdr:colOff>152400</xdr:colOff>
      <xdr:row>18</xdr:row>
      <xdr:rowOff>159360</xdr:rowOff>
    </xdr:to>
    <xdr:cxnSp macro="">
      <xdr:nvCxnSpPr>
        <xdr:cNvPr id="458" name="直線コネクタ 457"/>
        <xdr:cNvCxnSpPr/>
      </xdr:nvCxnSpPr>
      <xdr:spPr>
        <a:xfrm>
          <a:off x="13512800" y="3189478"/>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3708</xdr:rowOff>
    </xdr:from>
    <xdr:to>
      <xdr:col>81</xdr:col>
      <xdr:colOff>95250</xdr:colOff>
      <xdr:row>19</xdr:row>
      <xdr:rowOff>105308</xdr:rowOff>
    </xdr:to>
    <xdr:sp macro="" textlink="">
      <xdr:nvSpPr>
        <xdr:cNvPr id="468" name="楕円 467"/>
        <xdr:cNvSpPr/>
      </xdr:nvSpPr>
      <xdr:spPr>
        <a:xfrm>
          <a:off x="16967200" y="32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147235</xdr:rowOff>
    </xdr:from>
    <xdr:ext cx="762000" cy="259045"/>
    <xdr:sp macro="" textlink="">
      <xdr:nvSpPr>
        <xdr:cNvPr id="469" name="将来負担の状況該当値テキスト"/>
        <xdr:cNvSpPr txBox="1"/>
      </xdr:nvSpPr>
      <xdr:spPr>
        <a:xfrm>
          <a:off x="17106900" y="323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164541</xdr:rowOff>
    </xdr:from>
    <xdr:to>
      <xdr:col>77</xdr:col>
      <xdr:colOff>95250</xdr:colOff>
      <xdr:row>19</xdr:row>
      <xdr:rowOff>94691</xdr:rowOff>
    </xdr:to>
    <xdr:sp macro="" textlink="">
      <xdr:nvSpPr>
        <xdr:cNvPr id="470" name="楕円 469"/>
        <xdr:cNvSpPr/>
      </xdr:nvSpPr>
      <xdr:spPr>
        <a:xfrm>
          <a:off x="16129000" y="32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79468</xdr:rowOff>
    </xdr:from>
    <xdr:ext cx="736600" cy="259045"/>
    <xdr:sp macro="" textlink="">
      <xdr:nvSpPr>
        <xdr:cNvPr id="471" name="テキスト ボックス 470"/>
        <xdr:cNvSpPr txBox="1"/>
      </xdr:nvSpPr>
      <xdr:spPr>
        <a:xfrm>
          <a:off x="15798800" y="3337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20117</xdr:rowOff>
    </xdr:from>
    <xdr:to>
      <xdr:col>73</xdr:col>
      <xdr:colOff>44450</xdr:colOff>
      <xdr:row>19</xdr:row>
      <xdr:rowOff>121717</xdr:rowOff>
    </xdr:to>
    <xdr:sp macro="" textlink="">
      <xdr:nvSpPr>
        <xdr:cNvPr id="472" name="楕円 471"/>
        <xdr:cNvSpPr/>
      </xdr:nvSpPr>
      <xdr:spPr>
        <a:xfrm>
          <a:off x="15240000" y="32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106494</xdr:rowOff>
    </xdr:from>
    <xdr:ext cx="762000" cy="259045"/>
    <xdr:sp macro="" textlink="">
      <xdr:nvSpPr>
        <xdr:cNvPr id="473" name="テキスト ボックス 472"/>
        <xdr:cNvSpPr txBox="1"/>
      </xdr:nvSpPr>
      <xdr:spPr>
        <a:xfrm>
          <a:off x="14909800" y="33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108560</xdr:rowOff>
    </xdr:from>
    <xdr:to>
      <xdr:col>68</xdr:col>
      <xdr:colOff>203200</xdr:colOff>
      <xdr:row>19</xdr:row>
      <xdr:rowOff>38710</xdr:rowOff>
    </xdr:to>
    <xdr:sp macro="" textlink="">
      <xdr:nvSpPr>
        <xdr:cNvPr id="474" name="楕円 473"/>
        <xdr:cNvSpPr/>
      </xdr:nvSpPr>
      <xdr:spPr>
        <a:xfrm>
          <a:off x="14351000" y="31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23487</xdr:rowOff>
    </xdr:from>
    <xdr:ext cx="762000" cy="259045"/>
    <xdr:sp macro="" textlink="">
      <xdr:nvSpPr>
        <xdr:cNvPr id="475" name="テキスト ボックス 474"/>
        <xdr:cNvSpPr txBox="1"/>
      </xdr:nvSpPr>
      <xdr:spPr>
        <a:xfrm>
          <a:off x="14020800" y="32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52578</xdr:rowOff>
    </xdr:from>
    <xdr:to>
      <xdr:col>64</xdr:col>
      <xdr:colOff>152400</xdr:colOff>
      <xdr:row>18</xdr:row>
      <xdr:rowOff>154178</xdr:rowOff>
    </xdr:to>
    <xdr:sp macro="" textlink="">
      <xdr:nvSpPr>
        <xdr:cNvPr id="476" name="楕円 475"/>
        <xdr:cNvSpPr/>
      </xdr:nvSpPr>
      <xdr:spPr>
        <a:xfrm>
          <a:off x="134620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138955</xdr:rowOff>
    </xdr:from>
    <xdr:ext cx="762000" cy="259045"/>
    <xdr:sp macro="" textlink="">
      <xdr:nvSpPr>
        <xdr:cNvPr id="477" name="テキスト ボックス 476"/>
        <xdr:cNvSpPr txBox="1"/>
      </xdr:nvSpPr>
      <xdr:spPr>
        <a:xfrm>
          <a:off x="13131800" y="32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28,587
27,987
72.29
12,077,241
11,680,221
395,259
6,660,749
11,004,931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内平均値や類似団体内平均値に比べ、高い水準にあるが、要因としては消防業務を町単独で行っていることが考えられる。短期的には、定年により比較的多くの職員の退職が見込まれるため、人件費の抑制に繋がると考えられる。</a:t>
          </a:r>
          <a:endParaRPr lang="ja-JP" altLang="ja-JP" sz="1100">
            <a:effectLst/>
          </a:endParaRPr>
        </a:p>
        <a:p>
          <a:r>
            <a:rPr kumimoji="1" lang="ja-JP" altLang="ja-JP" sz="1100">
              <a:solidFill>
                <a:schemeClr val="dk1"/>
              </a:solidFill>
              <a:effectLst/>
              <a:latin typeface="+mn-lt"/>
              <a:ea typeface="+mn-ea"/>
              <a:cs typeface="+mn-cs"/>
            </a:rPr>
            <a:t>今後も中長期的な職員管理計画のもと、指定管理者制度の活用や事業の委託を検討しつつ、施設の統廃合や行財政改革、効率的な人員配置等により削減に努めていく。</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111760</xdr:rowOff>
    </xdr:to>
    <xdr:cxnSp macro="">
      <xdr:nvCxnSpPr>
        <xdr:cNvPr id="66" name="直線コネクタ 65"/>
        <xdr:cNvCxnSpPr/>
      </xdr:nvCxnSpPr>
      <xdr:spPr>
        <a:xfrm flipV="1">
          <a:off x="3987800" y="6276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149860</xdr:rowOff>
    </xdr:to>
    <xdr:cxnSp macro="">
      <xdr:nvCxnSpPr>
        <xdr:cNvPr id="69" name="直線コネクタ 68"/>
        <xdr:cNvCxnSpPr/>
      </xdr:nvCxnSpPr>
      <xdr:spPr>
        <a:xfrm flipV="1">
          <a:off x="3098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36</xdr:row>
      <xdr:rowOff>149860</xdr:rowOff>
    </xdr:to>
    <xdr:cxnSp macro="">
      <xdr:nvCxnSpPr>
        <xdr:cNvPr id="72" name="直線コネクタ 71"/>
        <xdr:cNvCxnSpPr/>
      </xdr:nvCxnSpPr>
      <xdr:spPr>
        <a:xfrm>
          <a:off x="2209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134620</xdr:rowOff>
    </xdr:to>
    <xdr:cxnSp macro="">
      <xdr:nvCxnSpPr>
        <xdr:cNvPr id="75" name="直線コネクタ 74"/>
        <xdr:cNvCxnSpPr/>
      </xdr:nvCxnSpPr>
      <xdr:spPr>
        <a:xfrm>
          <a:off x="1320800" y="629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依然として類似団体内平均値を上回る水準</a:t>
          </a:r>
          <a:r>
            <a:rPr kumimoji="1" lang="ja-JP" altLang="en-US" sz="1100">
              <a:solidFill>
                <a:schemeClr val="dk1"/>
              </a:solidFill>
              <a:effectLst/>
              <a:latin typeface="+mn-lt"/>
              <a:ea typeface="+mn-ea"/>
              <a:cs typeface="+mn-cs"/>
            </a:rPr>
            <a:t>であるが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前年度からは１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５ポイント減少した</a:t>
          </a:r>
          <a:r>
            <a:rPr kumimoji="1" lang="ja-JP" altLang="ja-JP" sz="1100">
              <a:solidFill>
                <a:schemeClr val="dk1"/>
              </a:solidFill>
              <a:effectLst/>
              <a:latin typeface="+mn-lt"/>
              <a:ea typeface="+mn-ea"/>
              <a:cs typeface="+mn-cs"/>
            </a:rPr>
            <a:t>。前年度比で</a:t>
          </a:r>
          <a:r>
            <a:rPr kumimoji="1" lang="ja-JP" altLang="en-US" sz="1100">
              <a:solidFill>
                <a:schemeClr val="dk1"/>
              </a:solidFill>
              <a:effectLst/>
              <a:latin typeface="+mn-lt"/>
              <a:ea typeface="+mn-ea"/>
              <a:cs typeface="+mn-cs"/>
            </a:rPr>
            <a:t>物件費総額は増加しているが、増加要因となっている委託料等は主に臨時的経費である。</a:t>
          </a:r>
          <a:endParaRPr lang="ja-JP" altLang="ja-JP" sz="1100">
            <a:effectLst/>
          </a:endParaRPr>
        </a:p>
        <a:p>
          <a:r>
            <a:rPr kumimoji="1" lang="ja-JP" altLang="en-US" sz="1100">
              <a:solidFill>
                <a:schemeClr val="dk1"/>
              </a:solidFill>
              <a:effectLst/>
              <a:latin typeface="+mn-lt"/>
              <a:ea typeface="+mn-ea"/>
              <a:cs typeface="+mn-cs"/>
            </a:rPr>
            <a:t>物件費、事務事業と直結する経費が多いため、事業内容の見直し等により需用費や使用料等の</a:t>
          </a:r>
          <a:r>
            <a:rPr kumimoji="1" lang="ja-JP" altLang="ja-JP" sz="1100">
              <a:solidFill>
                <a:schemeClr val="dk1"/>
              </a:solidFill>
              <a:effectLst/>
              <a:latin typeface="+mn-lt"/>
              <a:ea typeface="+mn-ea"/>
              <a:cs typeface="+mn-cs"/>
            </a:rPr>
            <a:t>経常経費の内容を精査し節減に努める。</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157480</xdr:rowOff>
    </xdr:to>
    <xdr:cxnSp macro="">
      <xdr:nvCxnSpPr>
        <xdr:cNvPr id="127" name="直線コネクタ 126"/>
        <xdr:cNvCxnSpPr/>
      </xdr:nvCxnSpPr>
      <xdr:spPr>
        <a:xfrm flipV="1">
          <a:off x="15671800" y="2786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157480</xdr:rowOff>
    </xdr:to>
    <xdr:cxnSp macro="">
      <xdr:nvCxnSpPr>
        <xdr:cNvPr id="130" name="直線コネクタ 129"/>
        <xdr:cNvCxnSpPr/>
      </xdr:nvCxnSpPr>
      <xdr:spPr>
        <a:xfrm>
          <a:off x="14782800" y="2801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58420</xdr:rowOff>
    </xdr:to>
    <xdr:cxnSp macro="">
      <xdr:nvCxnSpPr>
        <xdr:cNvPr id="133" name="直線コネクタ 132"/>
        <xdr:cNvCxnSpPr/>
      </xdr:nvCxnSpPr>
      <xdr:spPr>
        <a:xfrm>
          <a:off x="13893800" y="2733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161290</xdr:rowOff>
    </xdr:to>
    <xdr:cxnSp macro="">
      <xdr:nvCxnSpPr>
        <xdr:cNvPr id="136" name="直線コネクタ 135"/>
        <xdr:cNvCxnSpPr/>
      </xdr:nvCxnSpPr>
      <xdr:spPr>
        <a:xfrm>
          <a:off x="13004800" y="2641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6" name="楕円 145"/>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7" name="物件費該当値テキスト"/>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8" name="楕円 147"/>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49" name="テキスト ボックス 148"/>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51" name="テキスト ボックス 150"/>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2" name="楕円 151"/>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53" name="テキスト ボックス 152"/>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4" name="楕円 153"/>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55" name="テキスト ボックス 154"/>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ポイント減少し、類似団体内平均値を若干</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。大きな割合を占める事業の中で、児童手当支給事業の実績は減少し、障害者自立支援給付事業や</a:t>
          </a:r>
          <a:r>
            <a:rPr kumimoji="1" lang="ja-JP" altLang="en-US" sz="1100">
              <a:solidFill>
                <a:schemeClr val="dk1"/>
              </a:solidFill>
              <a:effectLst/>
              <a:latin typeface="+mn-lt"/>
              <a:ea typeface="+mn-ea"/>
              <a:cs typeface="+mn-cs"/>
            </a:rPr>
            <a:t>障害児通所給付事業</a:t>
          </a:r>
          <a:r>
            <a:rPr kumimoji="1" lang="ja-JP" altLang="ja-JP" sz="1100">
              <a:solidFill>
                <a:schemeClr val="dk1"/>
              </a:solidFill>
              <a:effectLst/>
              <a:latin typeface="+mn-lt"/>
              <a:ea typeface="+mn-ea"/>
              <a:cs typeface="+mn-cs"/>
            </a:rPr>
            <a:t>は増加傾向にある。</a:t>
          </a:r>
          <a:endParaRPr lang="ja-JP" altLang="ja-JP" sz="1100">
            <a:effectLst/>
          </a:endParaRPr>
        </a:p>
        <a:p>
          <a:r>
            <a:rPr kumimoji="1" lang="ja-JP" altLang="ja-JP" sz="1100">
              <a:solidFill>
                <a:schemeClr val="dk1"/>
              </a:solidFill>
              <a:effectLst/>
              <a:latin typeface="+mn-lt"/>
              <a:ea typeface="+mn-ea"/>
              <a:cs typeface="+mn-cs"/>
            </a:rPr>
            <a:t>人口減少、少子高齢化が一層進むことで</a:t>
          </a:r>
          <a:r>
            <a:rPr kumimoji="1" lang="ja-JP" altLang="en-US" sz="1100">
              <a:solidFill>
                <a:schemeClr val="dk1"/>
              </a:solidFill>
              <a:effectLst/>
              <a:latin typeface="+mn-lt"/>
              <a:ea typeface="+mn-ea"/>
              <a:cs typeface="+mn-cs"/>
            </a:rPr>
            <a:t>、将来的には</a:t>
          </a:r>
          <a:r>
            <a:rPr kumimoji="1" lang="ja-JP" altLang="ja-JP" sz="1100">
              <a:solidFill>
                <a:schemeClr val="dk1"/>
              </a:solidFill>
              <a:effectLst/>
              <a:latin typeface="+mn-lt"/>
              <a:ea typeface="+mn-ea"/>
              <a:cs typeface="+mn-cs"/>
            </a:rPr>
            <a:t>増加が予想されることから、資格審査等の適正化や町単独事業の見直し、精査を行うなど、抑制に努める。</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110672</xdr:rowOff>
    </xdr:to>
    <xdr:cxnSp macro="">
      <xdr:nvCxnSpPr>
        <xdr:cNvPr id="190" name="直線コネクタ 189"/>
        <xdr:cNvCxnSpPr/>
      </xdr:nvCxnSpPr>
      <xdr:spPr>
        <a:xfrm flipV="1">
          <a:off x="3987800" y="9646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127000</xdr:rowOff>
    </xdr:to>
    <xdr:cxnSp macro="">
      <xdr:nvCxnSpPr>
        <xdr:cNvPr id="193" name="直線コネクタ 192"/>
        <xdr:cNvCxnSpPr/>
      </xdr:nvCxnSpPr>
      <xdr:spPr>
        <a:xfrm flipV="1">
          <a:off x="3098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127000</xdr:rowOff>
    </xdr:to>
    <xdr:cxnSp macro="">
      <xdr:nvCxnSpPr>
        <xdr:cNvPr id="196" name="直線コネクタ 195"/>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127000</xdr:rowOff>
    </xdr:to>
    <xdr:cxnSp macro="">
      <xdr:nvCxnSpPr>
        <xdr:cNvPr id="199" name="直線コネクタ 198"/>
        <xdr:cNvCxnSpPr/>
      </xdr:nvCxnSpPr>
      <xdr:spPr>
        <a:xfrm>
          <a:off x="1320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9" name="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0"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1" name="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4" name="テキスト ボックス 213"/>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7" name="楕円 216"/>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8" name="テキスト ボックス 217"/>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繰出金については、国民健康保険特別会</a:t>
          </a:r>
          <a:r>
            <a:rPr kumimoji="1" lang="ja-JP" altLang="en-US" sz="1100">
              <a:solidFill>
                <a:schemeClr val="dk1"/>
              </a:solidFill>
              <a:effectLst/>
              <a:latin typeface="+mn-lt"/>
              <a:ea typeface="+mn-ea"/>
              <a:cs typeface="+mn-cs"/>
            </a:rPr>
            <a:t>、介護保険事業特別会計</a:t>
          </a:r>
          <a:r>
            <a:rPr kumimoji="1" lang="ja-JP" altLang="ja-JP" sz="1100">
              <a:solidFill>
                <a:schemeClr val="dk1"/>
              </a:solidFill>
              <a:effectLst/>
              <a:latin typeface="+mn-lt"/>
              <a:ea typeface="+mn-ea"/>
              <a:cs typeface="+mn-cs"/>
            </a:rPr>
            <a:t>への繰出金が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し、後期高齢者医療への繰出金</a:t>
          </a:r>
          <a:r>
            <a:rPr kumimoji="1" lang="ja-JP" altLang="en-US" sz="1100">
              <a:solidFill>
                <a:schemeClr val="dk1"/>
              </a:solidFill>
              <a:effectLst/>
              <a:latin typeface="+mn-lt"/>
              <a:ea typeface="+mn-ea"/>
              <a:cs typeface="+mn-cs"/>
            </a:rPr>
            <a:t>もほぼ前年並みとなり</a:t>
          </a:r>
          <a:r>
            <a:rPr kumimoji="1" lang="ja-JP" altLang="ja-JP" sz="1100">
              <a:solidFill>
                <a:schemeClr val="dk1"/>
              </a:solidFill>
              <a:effectLst/>
              <a:latin typeface="+mn-lt"/>
              <a:ea typeface="+mn-ea"/>
              <a:cs typeface="+mn-cs"/>
            </a:rPr>
            <a:t>、高齢化が進む中で今後もこの傾向が続くと思われる。</a:t>
          </a:r>
          <a:endParaRPr lang="ja-JP" altLang="ja-JP" sz="1100">
            <a:effectLst/>
          </a:endParaRPr>
        </a:p>
        <a:p>
          <a:r>
            <a:rPr kumimoji="1" lang="ja-JP" altLang="ja-JP" sz="1100">
              <a:solidFill>
                <a:schemeClr val="dk1"/>
              </a:solidFill>
              <a:effectLst/>
              <a:latin typeface="+mn-lt"/>
              <a:ea typeface="+mn-ea"/>
              <a:cs typeface="+mn-cs"/>
            </a:rPr>
            <a:t>総額として、繰出金は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し、維持補修費は</a:t>
          </a:r>
          <a:r>
            <a:rPr kumimoji="1" lang="ja-JP" altLang="en-US" sz="1100">
              <a:solidFill>
                <a:schemeClr val="dk1"/>
              </a:solidFill>
              <a:effectLst/>
              <a:latin typeface="+mn-lt"/>
              <a:ea typeface="+mn-ea"/>
              <a:cs typeface="+mn-cs"/>
            </a:rPr>
            <a:t>減少したが、公共施設は老朽化が進んでいるため、</a:t>
          </a:r>
          <a:r>
            <a:rPr kumimoji="1" lang="ja-JP" altLang="ja-JP" sz="1100">
              <a:solidFill>
                <a:schemeClr val="dk1"/>
              </a:solidFill>
              <a:effectLst/>
              <a:latin typeface="+mn-lt"/>
              <a:ea typeface="+mn-ea"/>
              <a:cs typeface="+mn-cs"/>
            </a:rPr>
            <a:t>計画的な維持管理により抑制を図る。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73660</xdr:rowOff>
    </xdr:to>
    <xdr:cxnSp macro="">
      <xdr:nvCxnSpPr>
        <xdr:cNvPr id="251" name="直線コネクタ 250"/>
        <xdr:cNvCxnSpPr/>
      </xdr:nvCxnSpPr>
      <xdr:spPr>
        <a:xfrm>
          <a:off x="15671800" y="9674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73660</xdr:rowOff>
    </xdr:to>
    <xdr:cxnSp macro="">
      <xdr:nvCxnSpPr>
        <xdr:cNvPr id="254" name="直線コネクタ 253"/>
        <xdr:cNvCxnSpPr/>
      </xdr:nvCxnSpPr>
      <xdr:spPr>
        <a:xfrm>
          <a:off x="14782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111760</xdr:rowOff>
    </xdr:to>
    <xdr:cxnSp macro="">
      <xdr:nvCxnSpPr>
        <xdr:cNvPr id="257" name="直線コネクタ 256"/>
        <xdr:cNvCxnSpPr/>
      </xdr:nvCxnSpPr>
      <xdr:spPr>
        <a:xfrm flipV="1">
          <a:off x="13893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111760</xdr:rowOff>
    </xdr:to>
    <xdr:cxnSp macro="">
      <xdr:nvCxnSpPr>
        <xdr:cNvPr id="260" name="直線コネクタ 259"/>
        <xdr:cNvCxnSpPr/>
      </xdr:nvCxnSpPr>
      <xdr:spPr>
        <a:xfrm>
          <a:off x="13004800" y="9621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0" name="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2" name="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4" name="楕円 273"/>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5" name="テキスト ボックス 27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8" name="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9" name="テキスト ボックス 278"/>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前年度から微増した要因は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一部事務組合や広域的事業への負担金が減少した一方で、イベント開催に伴う実行委員会への負担金や新たに設置した補助制度等によるものと考えられる。</a:t>
          </a:r>
          <a:endParaRPr lang="ja-JP" altLang="ja-JP" sz="1200">
            <a:effectLst/>
          </a:endParaRPr>
        </a:p>
        <a:p>
          <a:r>
            <a:rPr kumimoji="1" lang="ja-JP" altLang="ja-JP" sz="1200">
              <a:solidFill>
                <a:schemeClr val="dk1"/>
              </a:solidFill>
              <a:effectLst/>
              <a:latin typeface="+mn-lt"/>
              <a:ea typeface="+mn-ea"/>
              <a:cs typeface="+mn-cs"/>
            </a:rPr>
            <a:t>引き続き、補助金等の見直しを実施し、目的を達成したものや効果の薄いものなどについて縮小・廃止を行い、経費の節減に努める。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51562</xdr:rowOff>
    </xdr:to>
    <xdr:cxnSp macro="">
      <xdr:nvCxnSpPr>
        <xdr:cNvPr id="309" name="直線コネクタ 308"/>
        <xdr:cNvCxnSpPr/>
      </xdr:nvCxnSpPr>
      <xdr:spPr>
        <a:xfrm>
          <a:off x="15671800" y="63814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46990</xdr:rowOff>
    </xdr:to>
    <xdr:cxnSp macro="">
      <xdr:nvCxnSpPr>
        <xdr:cNvPr id="312" name="直線コネクタ 311"/>
        <xdr:cNvCxnSpPr/>
      </xdr:nvCxnSpPr>
      <xdr:spPr>
        <a:xfrm flipV="1">
          <a:off x="14782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56134</xdr:rowOff>
    </xdr:to>
    <xdr:cxnSp macro="">
      <xdr:nvCxnSpPr>
        <xdr:cNvPr id="315" name="直線コネクタ 314"/>
        <xdr:cNvCxnSpPr/>
      </xdr:nvCxnSpPr>
      <xdr:spPr>
        <a:xfrm flipV="1">
          <a:off x="13893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56134</xdr:rowOff>
    </xdr:to>
    <xdr:cxnSp macro="">
      <xdr:nvCxnSpPr>
        <xdr:cNvPr id="318" name="直線コネクタ 317"/>
        <xdr:cNvCxnSpPr/>
      </xdr:nvCxnSpPr>
      <xdr:spPr>
        <a:xfrm>
          <a:off x="13004800" y="6354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8" name="楕円 327"/>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9"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0" name="楕円 329"/>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1" name="テキスト ボックス 330"/>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2" name="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4" name="楕円 333"/>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5" name="テキスト ボックス 334"/>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6" name="楕円 335"/>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7" name="テキスト ボックス 336"/>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a:t>
          </a:r>
          <a:r>
            <a:rPr kumimoji="1" lang="ja-JP" altLang="en-US" sz="1100">
              <a:solidFill>
                <a:schemeClr val="dk1"/>
              </a:solidFill>
              <a:effectLst/>
              <a:latin typeface="+mn-lt"/>
              <a:ea typeface="+mn-ea"/>
              <a:cs typeface="+mn-cs"/>
            </a:rPr>
            <a:t>以降、ほぼ</a:t>
          </a:r>
          <a:r>
            <a:rPr kumimoji="1" lang="ja-JP" altLang="ja-JP" sz="1100">
              <a:solidFill>
                <a:schemeClr val="dk1"/>
              </a:solidFill>
              <a:effectLst/>
              <a:latin typeface="+mn-lt"/>
              <a:ea typeface="+mn-ea"/>
              <a:cs typeface="+mn-cs"/>
            </a:rPr>
            <a:t>横ばいであ</a:t>
          </a:r>
          <a:r>
            <a:rPr kumimoji="1" lang="ja-JP" altLang="en-US" sz="1100">
              <a:solidFill>
                <a:schemeClr val="dk1"/>
              </a:solidFill>
              <a:effectLst/>
              <a:latin typeface="+mn-lt"/>
              <a:ea typeface="+mn-ea"/>
              <a:cs typeface="+mn-cs"/>
            </a:rPr>
            <a:t>り、近年では最も高い数値となった</a:t>
          </a:r>
          <a:r>
            <a:rPr kumimoji="1" lang="ja-JP" altLang="ja-JP" sz="1100">
              <a:solidFill>
                <a:schemeClr val="dk1"/>
              </a:solidFill>
              <a:effectLst/>
              <a:latin typeface="+mn-lt"/>
              <a:ea typeface="+mn-ea"/>
              <a:cs typeface="+mn-cs"/>
            </a:rPr>
            <a:t>。地方債の借入れが伴う大規模な施設整備を毎年実施され</a:t>
          </a:r>
          <a:r>
            <a:rPr kumimoji="1" lang="ja-JP" altLang="en-US" sz="1100">
              <a:solidFill>
                <a:schemeClr val="dk1"/>
              </a:solidFill>
              <a:effectLst/>
              <a:latin typeface="+mn-lt"/>
              <a:ea typeface="+mn-ea"/>
              <a:cs typeface="+mn-cs"/>
            </a:rPr>
            <a:t>ていることもあり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前年度から償還金のうち元金が増加、利子が減少した。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公共施設整備は</a:t>
          </a:r>
          <a:r>
            <a:rPr kumimoji="1" lang="ja-JP" altLang="ja-JP" sz="1100">
              <a:solidFill>
                <a:schemeClr val="dk1"/>
              </a:solidFill>
              <a:effectLst/>
              <a:latin typeface="+mn-lt"/>
              <a:ea typeface="+mn-ea"/>
              <a:cs typeface="+mn-cs"/>
            </a:rPr>
            <a:t>今後も予定されていることから</a:t>
          </a:r>
          <a:r>
            <a:rPr kumimoji="1" lang="ja-JP" altLang="en-US" sz="1100">
              <a:solidFill>
                <a:schemeClr val="dk1"/>
              </a:solidFill>
              <a:effectLst/>
              <a:latin typeface="+mn-lt"/>
              <a:ea typeface="+mn-ea"/>
              <a:cs typeface="+mn-cs"/>
            </a:rPr>
            <a:t>、数値は悪化していくと考えられるが、</a:t>
          </a:r>
          <a:r>
            <a:rPr kumimoji="1" lang="ja-JP" altLang="ja-JP" sz="1100">
              <a:solidFill>
                <a:schemeClr val="dk1"/>
              </a:solidFill>
              <a:effectLst/>
              <a:latin typeface="+mn-lt"/>
              <a:ea typeface="+mn-ea"/>
              <a:cs typeface="+mn-cs"/>
            </a:rPr>
            <a:t>公債費の増加は財政の硬直化を招くことになるため、地方債の新規発行を伴う普通建設事業費については十分に精査していく。</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94996</xdr:rowOff>
    </xdr:to>
    <xdr:cxnSp macro="">
      <xdr:nvCxnSpPr>
        <xdr:cNvPr id="367" name="直線コネクタ 366"/>
        <xdr:cNvCxnSpPr/>
      </xdr:nvCxnSpPr>
      <xdr:spPr>
        <a:xfrm>
          <a:off x="3987800" y="13116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90424</xdr:rowOff>
    </xdr:to>
    <xdr:cxnSp macro="">
      <xdr:nvCxnSpPr>
        <xdr:cNvPr id="370" name="直線コネクタ 369"/>
        <xdr:cNvCxnSpPr/>
      </xdr:nvCxnSpPr>
      <xdr:spPr>
        <a:xfrm flipV="1">
          <a:off x="3098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90424</xdr:rowOff>
    </xdr:to>
    <xdr:cxnSp macro="">
      <xdr:nvCxnSpPr>
        <xdr:cNvPr id="373" name="直線コネクタ 372"/>
        <xdr:cNvCxnSpPr/>
      </xdr:nvCxnSpPr>
      <xdr:spPr>
        <a:xfrm>
          <a:off x="2209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76708</xdr:rowOff>
    </xdr:to>
    <xdr:cxnSp macro="">
      <xdr:nvCxnSpPr>
        <xdr:cNvPr id="376" name="直線コネクタ 375"/>
        <xdr:cNvCxnSpPr/>
      </xdr:nvCxnSpPr>
      <xdr:spPr>
        <a:xfrm>
          <a:off x="1320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6" name="楕円 385"/>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7"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88" name="楕円 387"/>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89" name="テキスト ボックス 388"/>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90" name="楕円 389"/>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1" name="テキスト ボックス 390"/>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2" name="楕円 391"/>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3" name="テキスト ボックス 392"/>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4" name="楕円 393"/>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5" name="テキスト ボックス 394"/>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前年度比で</a:t>
          </a:r>
          <a:r>
            <a:rPr kumimoji="1" lang="ja-JP" altLang="en-US" sz="1200">
              <a:solidFill>
                <a:schemeClr val="dk1"/>
              </a:solidFill>
              <a:effectLst/>
              <a:latin typeface="+mn-lt"/>
              <a:ea typeface="+mn-ea"/>
              <a:cs typeface="+mn-cs"/>
            </a:rPr>
            <a:t>１</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a:t>
          </a:r>
          <a:endParaRPr lang="ja-JP" altLang="ja-JP" sz="1200">
            <a:effectLst/>
          </a:endParaRPr>
        </a:p>
        <a:p>
          <a:r>
            <a:rPr kumimoji="1" lang="ja-JP" altLang="en-US" sz="1200">
              <a:solidFill>
                <a:schemeClr val="dk1"/>
              </a:solidFill>
              <a:effectLst/>
              <a:latin typeface="+mn-lt"/>
              <a:ea typeface="+mn-ea"/>
              <a:cs typeface="+mn-cs"/>
            </a:rPr>
            <a:t>経常</a:t>
          </a:r>
          <a:r>
            <a:rPr kumimoji="1" lang="ja-JP" altLang="ja-JP" sz="1200">
              <a:solidFill>
                <a:schemeClr val="dk1"/>
              </a:solidFill>
              <a:effectLst/>
              <a:latin typeface="+mn-lt"/>
              <a:ea typeface="+mn-ea"/>
              <a:cs typeface="+mn-cs"/>
            </a:rPr>
            <a:t>的経費のうち、</a:t>
          </a:r>
          <a:r>
            <a:rPr kumimoji="1" lang="ja-JP" altLang="en-US" sz="1200">
              <a:solidFill>
                <a:schemeClr val="dk1"/>
              </a:solidFill>
              <a:effectLst/>
              <a:latin typeface="+mn-lt"/>
              <a:ea typeface="+mn-ea"/>
              <a:cs typeface="+mn-cs"/>
            </a:rPr>
            <a:t>義務的経費にあたる扶助費は将来的に増加は避けられないと考えられるため、その他経費にあたる</a:t>
          </a:r>
          <a:r>
            <a:rPr kumimoji="1" lang="ja-JP" altLang="ja-JP" sz="1200">
              <a:solidFill>
                <a:schemeClr val="dk1"/>
              </a:solidFill>
              <a:effectLst/>
              <a:latin typeface="+mn-lt"/>
              <a:ea typeface="+mn-ea"/>
              <a:cs typeface="+mn-cs"/>
            </a:rPr>
            <a:t>物件費、</a:t>
          </a:r>
          <a:r>
            <a:rPr kumimoji="1" lang="ja-JP" altLang="en-US" sz="1200">
              <a:solidFill>
                <a:schemeClr val="dk1"/>
              </a:solidFill>
              <a:effectLst/>
              <a:latin typeface="+mn-lt"/>
              <a:ea typeface="+mn-ea"/>
              <a:cs typeface="+mn-cs"/>
            </a:rPr>
            <a:t>補助費等を事業の見直し等により、</a:t>
          </a:r>
          <a:r>
            <a:rPr kumimoji="1" lang="ja-JP" altLang="ja-JP" sz="1200">
              <a:solidFill>
                <a:schemeClr val="dk1"/>
              </a:solidFill>
              <a:effectLst/>
              <a:latin typeface="+mn-lt"/>
              <a:ea typeface="+mn-ea"/>
              <a:cs typeface="+mn-cs"/>
            </a:rPr>
            <a:t>抑制</a:t>
          </a:r>
          <a:r>
            <a:rPr kumimoji="1" lang="ja-JP" altLang="en-US" sz="1200">
              <a:solidFill>
                <a:schemeClr val="dk1"/>
              </a:solidFill>
              <a:effectLst/>
              <a:latin typeface="+mn-lt"/>
              <a:ea typeface="+mn-ea"/>
              <a:cs typeface="+mn-cs"/>
            </a:rPr>
            <a:t>することで</a:t>
          </a:r>
          <a:r>
            <a:rPr kumimoji="1" lang="ja-JP" altLang="ja-JP" sz="1200">
              <a:solidFill>
                <a:schemeClr val="dk1"/>
              </a:solidFill>
              <a:effectLst/>
              <a:latin typeface="+mn-lt"/>
              <a:ea typeface="+mn-ea"/>
              <a:cs typeface="+mn-cs"/>
            </a:rPr>
            <a:t>財政の弾力化</a:t>
          </a:r>
          <a:r>
            <a:rPr kumimoji="1" lang="ja-JP" altLang="en-US" sz="1200">
              <a:solidFill>
                <a:schemeClr val="dk1"/>
              </a:solidFill>
              <a:effectLst/>
              <a:latin typeface="+mn-lt"/>
              <a:ea typeface="+mn-ea"/>
              <a:cs typeface="+mn-cs"/>
            </a:rPr>
            <a:t>を図っていく。</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12700</xdr:rowOff>
    </xdr:to>
    <xdr:cxnSp macro="">
      <xdr:nvCxnSpPr>
        <xdr:cNvPr id="426" name="直線コネクタ 425"/>
        <xdr:cNvCxnSpPr/>
      </xdr:nvCxnSpPr>
      <xdr:spPr>
        <a:xfrm flipV="1">
          <a:off x="15671800" y="133080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12700</xdr:rowOff>
    </xdr:to>
    <xdr:cxnSp macro="">
      <xdr:nvCxnSpPr>
        <xdr:cNvPr id="429" name="直線コネクタ 428"/>
        <xdr:cNvCxnSpPr/>
      </xdr:nvCxnSpPr>
      <xdr:spPr>
        <a:xfrm>
          <a:off x="14782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77</xdr:row>
      <xdr:rowOff>161289</xdr:rowOff>
    </xdr:to>
    <xdr:cxnSp macro="">
      <xdr:nvCxnSpPr>
        <xdr:cNvPr id="432" name="直線コネクタ 431"/>
        <xdr:cNvCxnSpPr/>
      </xdr:nvCxnSpPr>
      <xdr:spPr>
        <a:xfrm>
          <a:off x="13893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143002</xdr:rowOff>
    </xdr:to>
    <xdr:cxnSp macro="">
      <xdr:nvCxnSpPr>
        <xdr:cNvPr id="435" name="直線コネクタ 434"/>
        <xdr:cNvCxnSpPr/>
      </xdr:nvCxnSpPr>
      <xdr:spPr>
        <a:xfrm>
          <a:off x="13004800" y="1315720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5" name="楕円 444"/>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46"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7" name="楕円 446"/>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8" name="テキスト ボックス 447"/>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9" name="楕円 448"/>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0" name="テキスト ボックス 44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1" name="楕円 450"/>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2" name="テキスト ボックス 451"/>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3" name="楕円 452"/>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4" name="テキスト ボックス 453"/>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38412</xdr:rowOff>
    </xdr:from>
    <xdr:to>
      <xdr:col>29</xdr:col>
      <xdr:colOff>127000</xdr:colOff>
      <xdr:row>17</xdr:row>
      <xdr:rowOff>54349</xdr:rowOff>
    </xdr:to>
    <xdr:cxnSp macro="">
      <xdr:nvCxnSpPr>
        <xdr:cNvPr id="52" name="直線コネクタ 51"/>
        <xdr:cNvCxnSpPr/>
      </xdr:nvCxnSpPr>
      <xdr:spPr bwMode="auto">
        <a:xfrm flipV="1">
          <a:off x="5003800" y="3000687"/>
          <a:ext cx="6477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54349</xdr:rowOff>
    </xdr:from>
    <xdr:to>
      <xdr:col>26</xdr:col>
      <xdr:colOff>50800</xdr:colOff>
      <xdr:row>17</xdr:row>
      <xdr:rowOff>75135</xdr:rowOff>
    </xdr:to>
    <xdr:cxnSp macro="">
      <xdr:nvCxnSpPr>
        <xdr:cNvPr id="55" name="直線コネクタ 54"/>
        <xdr:cNvCxnSpPr/>
      </xdr:nvCxnSpPr>
      <xdr:spPr bwMode="auto">
        <a:xfrm flipV="1">
          <a:off x="4305300" y="3016624"/>
          <a:ext cx="698500" cy="20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75135</xdr:rowOff>
    </xdr:from>
    <xdr:to>
      <xdr:col>22</xdr:col>
      <xdr:colOff>114300</xdr:colOff>
      <xdr:row>17</xdr:row>
      <xdr:rowOff>109654</xdr:rowOff>
    </xdr:to>
    <xdr:cxnSp macro="">
      <xdr:nvCxnSpPr>
        <xdr:cNvPr id="58" name="直線コネクタ 57"/>
        <xdr:cNvCxnSpPr/>
      </xdr:nvCxnSpPr>
      <xdr:spPr bwMode="auto">
        <a:xfrm flipV="1">
          <a:off x="3606800" y="3037410"/>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109654</xdr:rowOff>
    </xdr:from>
    <xdr:to>
      <xdr:col>18</xdr:col>
      <xdr:colOff>177800</xdr:colOff>
      <xdr:row>17</xdr:row>
      <xdr:rowOff>115385</xdr:rowOff>
    </xdr:to>
    <xdr:cxnSp macro="">
      <xdr:nvCxnSpPr>
        <xdr:cNvPr id="61" name="直線コネクタ 60"/>
        <xdr:cNvCxnSpPr/>
      </xdr:nvCxnSpPr>
      <xdr:spPr bwMode="auto">
        <a:xfrm flipV="1">
          <a:off x="2908300" y="3071929"/>
          <a:ext cx="698500" cy="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159062</xdr:rowOff>
    </xdr:from>
    <xdr:to>
      <xdr:col>29</xdr:col>
      <xdr:colOff>177800</xdr:colOff>
      <xdr:row>17</xdr:row>
      <xdr:rowOff>89212</xdr:rowOff>
    </xdr:to>
    <xdr:sp macro="" textlink="">
      <xdr:nvSpPr>
        <xdr:cNvPr id="71" name="楕円 70"/>
        <xdr:cNvSpPr/>
      </xdr:nvSpPr>
      <xdr:spPr bwMode="auto">
        <a:xfrm>
          <a:off x="5600700" y="294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131139</xdr:rowOff>
    </xdr:from>
    <xdr:ext cx="762000" cy="259045"/>
    <xdr:sp macro="" textlink="">
      <xdr:nvSpPr>
        <xdr:cNvPr id="72" name="人口1人当たり決算額の推移該当値テキスト130"/>
        <xdr:cNvSpPr txBox="1"/>
      </xdr:nvSpPr>
      <xdr:spPr>
        <a:xfrm>
          <a:off x="5740400" y="292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3549</xdr:rowOff>
    </xdr:from>
    <xdr:to>
      <xdr:col>26</xdr:col>
      <xdr:colOff>101600</xdr:colOff>
      <xdr:row>17</xdr:row>
      <xdr:rowOff>105149</xdr:rowOff>
    </xdr:to>
    <xdr:sp macro="" textlink="">
      <xdr:nvSpPr>
        <xdr:cNvPr id="73" name="楕円 72"/>
        <xdr:cNvSpPr/>
      </xdr:nvSpPr>
      <xdr:spPr bwMode="auto">
        <a:xfrm>
          <a:off x="4953000" y="296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89926</xdr:rowOff>
    </xdr:from>
    <xdr:ext cx="736600" cy="259045"/>
    <xdr:sp macro="" textlink="">
      <xdr:nvSpPr>
        <xdr:cNvPr id="74" name="テキスト ボックス 73"/>
        <xdr:cNvSpPr txBox="1"/>
      </xdr:nvSpPr>
      <xdr:spPr>
        <a:xfrm>
          <a:off x="4622800" y="3052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24335</xdr:rowOff>
    </xdr:from>
    <xdr:to>
      <xdr:col>22</xdr:col>
      <xdr:colOff>165100</xdr:colOff>
      <xdr:row>17</xdr:row>
      <xdr:rowOff>125935</xdr:rowOff>
    </xdr:to>
    <xdr:sp macro="" textlink="">
      <xdr:nvSpPr>
        <xdr:cNvPr id="75" name="楕円 74"/>
        <xdr:cNvSpPr/>
      </xdr:nvSpPr>
      <xdr:spPr bwMode="auto">
        <a:xfrm>
          <a:off x="4254500" y="298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110712</xdr:rowOff>
    </xdr:from>
    <xdr:ext cx="762000" cy="259045"/>
    <xdr:sp macro="" textlink="">
      <xdr:nvSpPr>
        <xdr:cNvPr id="76" name="テキスト ボックス 75"/>
        <xdr:cNvSpPr txBox="1"/>
      </xdr:nvSpPr>
      <xdr:spPr>
        <a:xfrm>
          <a:off x="3924300" y="307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58854</xdr:rowOff>
    </xdr:from>
    <xdr:to>
      <xdr:col>19</xdr:col>
      <xdr:colOff>38100</xdr:colOff>
      <xdr:row>17</xdr:row>
      <xdr:rowOff>160454</xdr:rowOff>
    </xdr:to>
    <xdr:sp macro="" textlink="">
      <xdr:nvSpPr>
        <xdr:cNvPr id="77" name="楕円 76"/>
        <xdr:cNvSpPr/>
      </xdr:nvSpPr>
      <xdr:spPr bwMode="auto">
        <a:xfrm>
          <a:off x="3556000" y="302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145231</xdr:rowOff>
    </xdr:from>
    <xdr:ext cx="762000" cy="259045"/>
    <xdr:sp macro="" textlink="">
      <xdr:nvSpPr>
        <xdr:cNvPr id="78" name="テキスト ボックス 77"/>
        <xdr:cNvSpPr txBox="1"/>
      </xdr:nvSpPr>
      <xdr:spPr>
        <a:xfrm>
          <a:off x="3225800" y="310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64585</xdr:rowOff>
    </xdr:from>
    <xdr:to>
      <xdr:col>15</xdr:col>
      <xdr:colOff>101600</xdr:colOff>
      <xdr:row>17</xdr:row>
      <xdr:rowOff>166185</xdr:rowOff>
    </xdr:to>
    <xdr:sp macro="" textlink="">
      <xdr:nvSpPr>
        <xdr:cNvPr id="79" name="楕円 78"/>
        <xdr:cNvSpPr/>
      </xdr:nvSpPr>
      <xdr:spPr bwMode="auto">
        <a:xfrm>
          <a:off x="2857500" y="302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150962</xdr:rowOff>
    </xdr:from>
    <xdr:ext cx="762000" cy="259045"/>
    <xdr:sp macro="" textlink="">
      <xdr:nvSpPr>
        <xdr:cNvPr id="80" name="テキスト ボックス 79"/>
        <xdr:cNvSpPr txBox="1"/>
      </xdr:nvSpPr>
      <xdr:spPr>
        <a:xfrm>
          <a:off x="2527300" y="311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159598</xdr:rowOff>
    </xdr:from>
    <xdr:to>
      <xdr:col>29</xdr:col>
      <xdr:colOff>127000</xdr:colOff>
      <xdr:row>37</xdr:row>
      <xdr:rowOff>8951</xdr:rowOff>
    </xdr:to>
    <xdr:cxnSp macro="">
      <xdr:nvCxnSpPr>
        <xdr:cNvPr id="112" name="直線コネクタ 111"/>
        <xdr:cNvCxnSpPr/>
      </xdr:nvCxnSpPr>
      <xdr:spPr bwMode="auto">
        <a:xfrm flipV="1">
          <a:off x="5003800" y="7112848"/>
          <a:ext cx="647700" cy="2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144375</xdr:rowOff>
    </xdr:from>
    <xdr:ext cx="762000" cy="259045"/>
    <xdr:sp macro="" textlink="">
      <xdr:nvSpPr>
        <xdr:cNvPr id="113" name="人口1人当たり決算額の推移平均値テキスト445"/>
        <xdr:cNvSpPr txBox="1"/>
      </xdr:nvSpPr>
      <xdr:spPr>
        <a:xfrm>
          <a:off x="5740400" y="7097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3556</xdr:rowOff>
    </xdr:from>
    <xdr:to>
      <xdr:col>26</xdr:col>
      <xdr:colOff>50800</xdr:colOff>
      <xdr:row>37</xdr:row>
      <xdr:rowOff>8951</xdr:rowOff>
    </xdr:to>
    <xdr:cxnSp macro="">
      <xdr:nvCxnSpPr>
        <xdr:cNvPr id="115" name="直線コネクタ 114"/>
        <xdr:cNvCxnSpPr/>
      </xdr:nvCxnSpPr>
      <xdr:spPr bwMode="auto">
        <a:xfrm>
          <a:off x="4305300" y="7128256"/>
          <a:ext cx="698500" cy="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3556</xdr:rowOff>
    </xdr:from>
    <xdr:to>
      <xdr:col>22</xdr:col>
      <xdr:colOff>114300</xdr:colOff>
      <xdr:row>37</xdr:row>
      <xdr:rowOff>7420</xdr:rowOff>
    </xdr:to>
    <xdr:cxnSp macro="">
      <xdr:nvCxnSpPr>
        <xdr:cNvPr id="118" name="直線コネクタ 117"/>
        <xdr:cNvCxnSpPr/>
      </xdr:nvCxnSpPr>
      <xdr:spPr bwMode="auto">
        <a:xfrm flipV="1">
          <a:off x="3606800" y="7128256"/>
          <a:ext cx="698500" cy="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159758</xdr:rowOff>
    </xdr:from>
    <xdr:to>
      <xdr:col>18</xdr:col>
      <xdr:colOff>177800</xdr:colOff>
      <xdr:row>37</xdr:row>
      <xdr:rowOff>7420</xdr:rowOff>
    </xdr:to>
    <xdr:cxnSp macro="">
      <xdr:nvCxnSpPr>
        <xdr:cNvPr id="121" name="直線コネクタ 120"/>
        <xdr:cNvCxnSpPr/>
      </xdr:nvCxnSpPr>
      <xdr:spPr bwMode="auto">
        <a:xfrm>
          <a:off x="2908300" y="7113008"/>
          <a:ext cx="698500" cy="19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108798</xdr:rowOff>
    </xdr:from>
    <xdr:to>
      <xdr:col>29</xdr:col>
      <xdr:colOff>177800</xdr:colOff>
      <xdr:row>37</xdr:row>
      <xdr:rowOff>38948</xdr:rowOff>
    </xdr:to>
    <xdr:sp macro="" textlink="">
      <xdr:nvSpPr>
        <xdr:cNvPr id="131" name="楕円 130"/>
        <xdr:cNvSpPr/>
      </xdr:nvSpPr>
      <xdr:spPr bwMode="auto">
        <a:xfrm>
          <a:off x="5600700" y="706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296775</xdr:rowOff>
    </xdr:from>
    <xdr:ext cx="762000" cy="259045"/>
    <xdr:sp macro="" textlink="">
      <xdr:nvSpPr>
        <xdr:cNvPr id="132" name="人口1人当たり決算額の推移該当値テキスト445"/>
        <xdr:cNvSpPr txBox="1"/>
      </xdr:nvSpPr>
      <xdr:spPr>
        <a:xfrm>
          <a:off x="5740400" y="690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129601</xdr:rowOff>
    </xdr:from>
    <xdr:to>
      <xdr:col>26</xdr:col>
      <xdr:colOff>101600</xdr:colOff>
      <xdr:row>37</xdr:row>
      <xdr:rowOff>59751</xdr:rowOff>
    </xdr:to>
    <xdr:sp macro="" textlink="">
      <xdr:nvSpPr>
        <xdr:cNvPr id="133" name="楕円 132"/>
        <xdr:cNvSpPr/>
      </xdr:nvSpPr>
      <xdr:spPr bwMode="auto">
        <a:xfrm>
          <a:off x="4953000" y="7082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241378</xdr:rowOff>
    </xdr:from>
    <xdr:ext cx="736600" cy="259045"/>
    <xdr:sp macro="" textlink="">
      <xdr:nvSpPr>
        <xdr:cNvPr id="134" name="テキスト ボックス 133"/>
        <xdr:cNvSpPr txBox="1"/>
      </xdr:nvSpPr>
      <xdr:spPr>
        <a:xfrm>
          <a:off x="4622800" y="6851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124206</xdr:rowOff>
    </xdr:from>
    <xdr:to>
      <xdr:col>22</xdr:col>
      <xdr:colOff>165100</xdr:colOff>
      <xdr:row>37</xdr:row>
      <xdr:rowOff>54356</xdr:rowOff>
    </xdr:to>
    <xdr:sp macro="" textlink="">
      <xdr:nvSpPr>
        <xdr:cNvPr id="135" name="楕円 134"/>
        <xdr:cNvSpPr/>
      </xdr:nvSpPr>
      <xdr:spPr bwMode="auto">
        <a:xfrm>
          <a:off x="4254500" y="707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235983</xdr:rowOff>
    </xdr:from>
    <xdr:ext cx="762000" cy="259045"/>
    <xdr:sp macro="" textlink="">
      <xdr:nvSpPr>
        <xdr:cNvPr id="136" name="テキスト ボックス 135"/>
        <xdr:cNvSpPr txBox="1"/>
      </xdr:nvSpPr>
      <xdr:spPr>
        <a:xfrm>
          <a:off x="3924300" y="68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128070</xdr:rowOff>
    </xdr:from>
    <xdr:to>
      <xdr:col>19</xdr:col>
      <xdr:colOff>38100</xdr:colOff>
      <xdr:row>37</xdr:row>
      <xdr:rowOff>58220</xdr:rowOff>
    </xdr:to>
    <xdr:sp macro="" textlink="">
      <xdr:nvSpPr>
        <xdr:cNvPr id="137" name="楕円 136"/>
        <xdr:cNvSpPr/>
      </xdr:nvSpPr>
      <xdr:spPr bwMode="auto">
        <a:xfrm>
          <a:off x="3556000" y="708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239847</xdr:rowOff>
    </xdr:from>
    <xdr:ext cx="762000" cy="259045"/>
    <xdr:sp macro="" textlink="">
      <xdr:nvSpPr>
        <xdr:cNvPr id="138" name="テキスト ボックス 137"/>
        <xdr:cNvSpPr txBox="1"/>
      </xdr:nvSpPr>
      <xdr:spPr>
        <a:xfrm>
          <a:off x="3225800" y="685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108958</xdr:rowOff>
    </xdr:from>
    <xdr:to>
      <xdr:col>15</xdr:col>
      <xdr:colOff>101600</xdr:colOff>
      <xdr:row>37</xdr:row>
      <xdr:rowOff>39108</xdr:rowOff>
    </xdr:to>
    <xdr:sp macro="" textlink="">
      <xdr:nvSpPr>
        <xdr:cNvPr id="139" name="楕円 138"/>
        <xdr:cNvSpPr/>
      </xdr:nvSpPr>
      <xdr:spPr bwMode="auto">
        <a:xfrm>
          <a:off x="2857500" y="706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220735</xdr:rowOff>
    </xdr:from>
    <xdr:ext cx="762000" cy="259045"/>
    <xdr:sp macro="" textlink="">
      <xdr:nvSpPr>
        <xdr:cNvPr id="140" name="テキスト ボックス 139"/>
        <xdr:cNvSpPr txBox="1"/>
      </xdr:nvSpPr>
      <xdr:spPr>
        <a:xfrm>
          <a:off x="2527300" y="683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28,587
27,987
72.29
12,077,241
11,680,221
395,259
6,660,749
11,004,931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36634</xdr:rowOff>
    </xdr:from>
    <xdr:to>
      <xdr:col>24</xdr:col>
      <xdr:colOff>63500</xdr:colOff>
      <xdr:row>37</xdr:row>
      <xdr:rowOff>43541</xdr:rowOff>
    </xdr:to>
    <xdr:cxnSp macro="">
      <xdr:nvCxnSpPr>
        <xdr:cNvPr id="63" name="直線コネクタ 62"/>
        <xdr:cNvCxnSpPr/>
      </xdr:nvCxnSpPr>
      <xdr:spPr>
        <a:xfrm flipV="1">
          <a:off x="3797300" y="6380284"/>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43541</xdr:rowOff>
    </xdr:from>
    <xdr:to>
      <xdr:col>19</xdr:col>
      <xdr:colOff>177800</xdr:colOff>
      <xdr:row>37</xdr:row>
      <xdr:rowOff>49876</xdr:rowOff>
    </xdr:to>
    <xdr:cxnSp macro="">
      <xdr:nvCxnSpPr>
        <xdr:cNvPr id="66" name="直線コネクタ 65"/>
        <xdr:cNvCxnSpPr/>
      </xdr:nvCxnSpPr>
      <xdr:spPr>
        <a:xfrm flipV="1">
          <a:off x="2908300" y="6387191"/>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49876</xdr:rowOff>
    </xdr:from>
    <xdr:to>
      <xdr:col>15</xdr:col>
      <xdr:colOff>50800</xdr:colOff>
      <xdr:row>37</xdr:row>
      <xdr:rowOff>80182</xdr:rowOff>
    </xdr:to>
    <xdr:cxnSp macro="">
      <xdr:nvCxnSpPr>
        <xdr:cNvPr id="69" name="直線コネクタ 68"/>
        <xdr:cNvCxnSpPr/>
      </xdr:nvCxnSpPr>
      <xdr:spPr>
        <a:xfrm flipV="1">
          <a:off x="2019300" y="6393526"/>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76362</xdr:rowOff>
    </xdr:from>
    <xdr:to>
      <xdr:col>10</xdr:col>
      <xdr:colOff>114300</xdr:colOff>
      <xdr:row>37</xdr:row>
      <xdr:rowOff>80182</xdr:rowOff>
    </xdr:to>
    <xdr:cxnSp macro="">
      <xdr:nvCxnSpPr>
        <xdr:cNvPr id="72" name="直線コネクタ 71"/>
        <xdr:cNvCxnSpPr/>
      </xdr:nvCxnSpPr>
      <xdr:spPr>
        <a:xfrm>
          <a:off x="1130300" y="6420012"/>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157284</xdr:rowOff>
    </xdr:from>
    <xdr:to>
      <xdr:col>24</xdr:col>
      <xdr:colOff>114300</xdr:colOff>
      <xdr:row>37</xdr:row>
      <xdr:rowOff>87434</xdr:rowOff>
    </xdr:to>
    <xdr:sp macro="" textlink="">
      <xdr:nvSpPr>
        <xdr:cNvPr id="82" name="楕円 81"/>
        <xdr:cNvSpPr/>
      </xdr:nvSpPr>
      <xdr:spPr>
        <a:xfrm>
          <a:off x="4584700" y="63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8711</xdr:rowOff>
    </xdr:from>
    <xdr:ext cx="534377" cy="259045"/>
    <xdr:sp macro="" textlink="">
      <xdr:nvSpPr>
        <xdr:cNvPr id="83" name="人件費該当値テキスト"/>
        <xdr:cNvSpPr txBox="1"/>
      </xdr:nvSpPr>
      <xdr:spPr>
        <a:xfrm>
          <a:off x="4686300" y="61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164191</xdr:rowOff>
    </xdr:from>
    <xdr:to>
      <xdr:col>20</xdr:col>
      <xdr:colOff>38100</xdr:colOff>
      <xdr:row>37</xdr:row>
      <xdr:rowOff>94341</xdr:rowOff>
    </xdr:to>
    <xdr:sp macro="" textlink="">
      <xdr:nvSpPr>
        <xdr:cNvPr id="84" name="楕円 83"/>
        <xdr:cNvSpPr/>
      </xdr:nvSpPr>
      <xdr:spPr>
        <a:xfrm>
          <a:off x="3746500" y="63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110868</xdr:rowOff>
    </xdr:from>
    <xdr:ext cx="534377" cy="259045"/>
    <xdr:sp macro="" textlink="">
      <xdr:nvSpPr>
        <xdr:cNvPr id="85" name="テキスト ボックス 84"/>
        <xdr:cNvSpPr txBox="1"/>
      </xdr:nvSpPr>
      <xdr:spPr>
        <a:xfrm>
          <a:off x="3530111" y="61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170526</xdr:rowOff>
    </xdr:from>
    <xdr:to>
      <xdr:col>15</xdr:col>
      <xdr:colOff>101600</xdr:colOff>
      <xdr:row>37</xdr:row>
      <xdr:rowOff>100676</xdr:rowOff>
    </xdr:to>
    <xdr:sp macro="" textlink="">
      <xdr:nvSpPr>
        <xdr:cNvPr id="86" name="楕円 85"/>
        <xdr:cNvSpPr/>
      </xdr:nvSpPr>
      <xdr:spPr>
        <a:xfrm>
          <a:off x="2857500" y="634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117203</xdr:rowOff>
    </xdr:from>
    <xdr:ext cx="534377" cy="259045"/>
    <xdr:sp macro="" textlink="">
      <xdr:nvSpPr>
        <xdr:cNvPr id="87" name="テキスト ボックス 86"/>
        <xdr:cNvSpPr txBox="1"/>
      </xdr:nvSpPr>
      <xdr:spPr>
        <a:xfrm>
          <a:off x="2641111" y="611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29382</xdr:rowOff>
    </xdr:from>
    <xdr:to>
      <xdr:col>10</xdr:col>
      <xdr:colOff>165100</xdr:colOff>
      <xdr:row>37</xdr:row>
      <xdr:rowOff>130982</xdr:rowOff>
    </xdr:to>
    <xdr:sp macro="" textlink="">
      <xdr:nvSpPr>
        <xdr:cNvPr id="88" name="楕円 87"/>
        <xdr:cNvSpPr/>
      </xdr:nvSpPr>
      <xdr:spPr>
        <a:xfrm>
          <a:off x="1968500" y="63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122109</xdr:rowOff>
    </xdr:from>
    <xdr:ext cx="534377" cy="259045"/>
    <xdr:sp macro="" textlink="">
      <xdr:nvSpPr>
        <xdr:cNvPr id="89" name="テキスト ボックス 88"/>
        <xdr:cNvSpPr txBox="1"/>
      </xdr:nvSpPr>
      <xdr:spPr>
        <a:xfrm>
          <a:off x="1752111" y="64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25562</xdr:rowOff>
    </xdr:from>
    <xdr:to>
      <xdr:col>6</xdr:col>
      <xdr:colOff>38100</xdr:colOff>
      <xdr:row>37</xdr:row>
      <xdr:rowOff>127162</xdr:rowOff>
    </xdr:to>
    <xdr:sp macro="" textlink="">
      <xdr:nvSpPr>
        <xdr:cNvPr id="90" name="楕円 89"/>
        <xdr:cNvSpPr/>
      </xdr:nvSpPr>
      <xdr:spPr>
        <a:xfrm>
          <a:off x="1079500" y="63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118289</xdr:rowOff>
    </xdr:from>
    <xdr:ext cx="534377" cy="259045"/>
    <xdr:sp macro="" textlink="">
      <xdr:nvSpPr>
        <xdr:cNvPr id="91" name="テキスト ボックス 90"/>
        <xdr:cNvSpPr txBox="1"/>
      </xdr:nvSpPr>
      <xdr:spPr>
        <a:xfrm>
          <a:off x="863111" y="64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77350</xdr:rowOff>
    </xdr:from>
    <xdr:to>
      <xdr:col>24</xdr:col>
      <xdr:colOff>63500</xdr:colOff>
      <xdr:row>55</xdr:row>
      <xdr:rowOff>168980</xdr:rowOff>
    </xdr:to>
    <xdr:cxnSp macro="">
      <xdr:nvCxnSpPr>
        <xdr:cNvPr id="121" name="直線コネクタ 120"/>
        <xdr:cNvCxnSpPr/>
      </xdr:nvCxnSpPr>
      <xdr:spPr>
        <a:xfrm flipV="1">
          <a:off x="3797300" y="9507100"/>
          <a:ext cx="8382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168980</xdr:rowOff>
    </xdr:from>
    <xdr:to>
      <xdr:col>19</xdr:col>
      <xdr:colOff>177800</xdr:colOff>
      <xdr:row>56</xdr:row>
      <xdr:rowOff>44965</xdr:rowOff>
    </xdr:to>
    <xdr:cxnSp macro="">
      <xdr:nvCxnSpPr>
        <xdr:cNvPr id="124" name="直線コネクタ 123"/>
        <xdr:cNvCxnSpPr/>
      </xdr:nvCxnSpPr>
      <xdr:spPr>
        <a:xfrm flipV="1">
          <a:off x="2908300" y="9598730"/>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44965</xdr:rowOff>
    </xdr:from>
    <xdr:to>
      <xdr:col>15</xdr:col>
      <xdr:colOff>50800</xdr:colOff>
      <xdr:row>56</xdr:row>
      <xdr:rowOff>71368</xdr:rowOff>
    </xdr:to>
    <xdr:cxnSp macro="">
      <xdr:nvCxnSpPr>
        <xdr:cNvPr id="127" name="直線コネクタ 126"/>
        <xdr:cNvCxnSpPr/>
      </xdr:nvCxnSpPr>
      <xdr:spPr>
        <a:xfrm flipV="1">
          <a:off x="2019300" y="9646165"/>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71368</xdr:rowOff>
    </xdr:from>
    <xdr:to>
      <xdr:col>10</xdr:col>
      <xdr:colOff>114300</xdr:colOff>
      <xdr:row>56</xdr:row>
      <xdr:rowOff>94132</xdr:rowOff>
    </xdr:to>
    <xdr:cxnSp macro="">
      <xdr:nvCxnSpPr>
        <xdr:cNvPr id="130" name="直線コネクタ 129"/>
        <xdr:cNvCxnSpPr/>
      </xdr:nvCxnSpPr>
      <xdr:spPr>
        <a:xfrm flipV="1">
          <a:off x="1130300" y="9672568"/>
          <a:ext cx="889000" cy="2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26550</xdr:rowOff>
    </xdr:from>
    <xdr:to>
      <xdr:col>24</xdr:col>
      <xdr:colOff>114300</xdr:colOff>
      <xdr:row>55</xdr:row>
      <xdr:rowOff>128150</xdr:rowOff>
    </xdr:to>
    <xdr:sp macro="" textlink="">
      <xdr:nvSpPr>
        <xdr:cNvPr id="140" name="楕円 139"/>
        <xdr:cNvSpPr/>
      </xdr:nvSpPr>
      <xdr:spPr>
        <a:xfrm>
          <a:off x="4584700" y="94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49427</xdr:rowOff>
    </xdr:from>
    <xdr:ext cx="534377" cy="259045"/>
    <xdr:sp macro="" textlink="">
      <xdr:nvSpPr>
        <xdr:cNvPr id="141" name="物件費該当値テキスト"/>
        <xdr:cNvSpPr txBox="1"/>
      </xdr:nvSpPr>
      <xdr:spPr>
        <a:xfrm>
          <a:off x="4686300" y="930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118180</xdr:rowOff>
    </xdr:from>
    <xdr:to>
      <xdr:col>20</xdr:col>
      <xdr:colOff>38100</xdr:colOff>
      <xdr:row>56</xdr:row>
      <xdr:rowOff>48330</xdr:rowOff>
    </xdr:to>
    <xdr:sp macro="" textlink="">
      <xdr:nvSpPr>
        <xdr:cNvPr id="142" name="楕円 141"/>
        <xdr:cNvSpPr/>
      </xdr:nvSpPr>
      <xdr:spPr>
        <a:xfrm>
          <a:off x="3746500" y="95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64857</xdr:rowOff>
    </xdr:from>
    <xdr:ext cx="534377" cy="259045"/>
    <xdr:sp macro="" textlink="">
      <xdr:nvSpPr>
        <xdr:cNvPr id="143" name="テキスト ボックス 142"/>
        <xdr:cNvSpPr txBox="1"/>
      </xdr:nvSpPr>
      <xdr:spPr>
        <a:xfrm>
          <a:off x="3530111" y="93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165615</xdr:rowOff>
    </xdr:from>
    <xdr:to>
      <xdr:col>15</xdr:col>
      <xdr:colOff>101600</xdr:colOff>
      <xdr:row>56</xdr:row>
      <xdr:rowOff>95765</xdr:rowOff>
    </xdr:to>
    <xdr:sp macro="" textlink="">
      <xdr:nvSpPr>
        <xdr:cNvPr id="144" name="楕円 143"/>
        <xdr:cNvSpPr/>
      </xdr:nvSpPr>
      <xdr:spPr>
        <a:xfrm>
          <a:off x="2857500" y="95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86892</xdr:rowOff>
    </xdr:from>
    <xdr:ext cx="534377" cy="259045"/>
    <xdr:sp macro="" textlink="">
      <xdr:nvSpPr>
        <xdr:cNvPr id="145" name="テキスト ボックス 144"/>
        <xdr:cNvSpPr txBox="1"/>
      </xdr:nvSpPr>
      <xdr:spPr>
        <a:xfrm>
          <a:off x="2641111" y="968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20568</xdr:rowOff>
    </xdr:from>
    <xdr:to>
      <xdr:col>10</xdr:col>
      <xdr:colOff>165100</xdr:colOff>
      <xdr:row>56</xdr:row>
      <xdr:rowOff>122168</xdr:rowOff>
    </xdr:to>
    <xdr:sp macro="" textlink="">
      <xdr:nvSpPr>
        <xdr:cNvPr id="146" name="楕円 145"/>
        <xdr:cNvSpPr/>
      </xdr:nvSpPr>
      <xdr:spPr>
        <a:xfrm>
          <a:off x="1968500" y="9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113295</xdr:rowOff>
    </xdr:from>
    <xdr:ext cx="534377" cy="259045"/>
    <xdr:sp macro="" textlink="">
      <xdr:nvSpPr>
        <xdr:cNvPr id="147" name="テキスト ボックス 146"/>
        <xdr:cNvSpPr txBox="1"/>
      </xdr:nvSpPr>
      <xdr:spPr>
        <a:xfrm>
          <a:off x="1752111" y="971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43332</xdr:rowOff>
    </xdr:from>
    <xdr:to>
      <xdr:col>6</xdr:col>
      <xdr:colOff>38100</xdr:colOff>
      <xdr:row>56</xdr:row>
      <xdr:rowOff>144932</xdr:rowOff>
    </xdr:to>
    <xdr:sp macro="" textlink="">
      <xdr:nvSpPr>
        <xdr:cNvPr id="148" name="楕円 147"/>
        <xdr:cNvSpPr/>
      </xdr:nvSpPr>
      <xdr:spPr>
        <a:xfrm>
          <a:off x="1079500" y="96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136059</xdr:rowOff>
    </xdr:from>
    <xdr:ext cx="534377" cy="259045"/>
    <xdr:sp macro="" textlink="">
      <xdr:nvSpPr>
        <xdr:cNvPr id="149" name="テキスト ボックス 148"/>
        <xdr:cNvSpPr txBox="1"/>
      </xdr:nvSpPr>
      <xdr:spPr>
        <a:xfrm>
          <a:off x="863111" y="97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120650</xdr:rowOff>
    </xdr:from>
    <xdr:to>
      <xdr:col>24</xdr:col>
      <xdr:colOff>63500</xdr:colOff>
      <xdr:row>77</xdr:row>
      <xdr:rowOff>160020</xdr:rowOff>
    </xdr:to>
    <xdr:cxnSp macro="">
      <xdr:nvCxnSpPr>
        <xdr:cNvPr id="178" name="直線コネクタ 177"/>
        <xdr:cNvCxnSpPr/>
      </xdr:nvCxnSpPr>
      <xdr:spPr>
        <a:xfrm>
          <a:off x="3797300" y="1332230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120650</xdr:rowOff>
    </xdr:from>
    <xdr:to>
      <xdr:col>19</xdr:col>
      <xdr:colOff>177800</xdr:colOff>
      <xdr:row>77</xdr:row>
      <xdr:rowOff>135382</xdr:rowOff>
    </xdr:to>
    <xdr:cxnSp macro="">
      <xdr:nvCxnSpPr>
        <xdr:cNvPr id="181" name="直線コネクタ 180"/>
        <xdr:cNvCxnSpPr/>
      </xdr:nvCxnSpPr>
      <xdr:spPr>
        <a:xfrm flipV="1">
          <a:off x="2908300" y="13322300"/>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135382</xdr:rowOff>
    </xdr:from>
    <xdr:to>
      <xdr:col>15</xdr:col>
      <xdr:colOff>50800</xdr:colOff>
      <xdr:row>77</xdr:row>
      <xdr:rowOff>165354</xdr:rowOff>
    </xdr:to>
    <xdr:cxnSp macro="">
      <xdr:nvCxnSpPr>
        <xdr:cNvPr id="184" name="直線コネクタ 183"/>
        <xdr:cNvCxnSpPr/>
      </xdr:nvCxnSpPr>
      <xdr:spPr>
        <a:xfrm flipV="1">
          <a:off x="2019300" y="13337032"/>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147574</xdr:rowOff>
    </xdr:from>
    <xdr:to>
      <xdr:col>10</xdr:col>
      <xdr:colOff>114300</xdr:colOff>
      <xdr:row>77</xdr:row>
      <xdr:rowOff>165354</xdr:rowOff>
    </xdr:to>
    <xdr:cxnSp macro="">
      <xdr:nvCxnSpPr>
        <xdr:cNvPr id="187" name="直線コネクタ 186"/>
        <xdr:cNvCxnSpPr/>
      </xdr:nvCxnSpPr>
      <xdr:spPr>
        <a:xfrm>
          <a:off x="1130300" y="13349224"/>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109220</xdr:rowOff>
    </xdr:from>
    <xdr:to>
      <xdr:col>24</xdr:col>
      <xdr:colOff>114300</xdr:colOff>
      <xdr:row>78</xdr:row>
      <xdr:rowOff>39370</xdr:rowOff>
    </xdr:to>
    <xdr:sp macro="" textlink="">
      <xdr:nvSpPr>
        <xdr:cNvPr id="197" name="楕円 196"/>
        <xdr:cNvSpPr/>
      </xdr:nvSpPr>
      <xdr:spPr>
        <a:xfrm>
          <a:off x="45847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87647</xdr:rowOff>
    </xdr:from>
    <xdr:ext cx="469744" cy="259045"/>
    <xdr:sp macro="" textlink="">
      <xdr:nvSpPr>
        <xdr:cNvPr id="198" name="維持補修費該当値テキスト"/>
        <xdr:cNvSpPr txBox="1"/>
      </xdr:nvSpPr>
      <xdr:spPr>
        <a:xfrm>
          <a:off x="46863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69850</xdr:rowOff>
    </xdr:from>
    <xdr:to>
      <xdr:col>20</xdr:col>
      <xdr:colOff>38100</xdr:colOff>
      <xdr:row>78</xdr:row>
      <xdr:rowOff>0</xdr:rowOff>
    </xdr:to>
    <xdr:sp macro="" textlink="">
      <xdr:nvSpPr>
        <xdr:cNvPr id="199" name="楕円 198"/>
        <xdr:cNvSpPr/>
      </xdr:nvSpPr>
      <xdr:spPr>
        <a:xfrm>
          <a:off x="3746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162577</xdr:rowOff>
    </xdr:from>
    <xdr:ext cx="469744" cy="259045"/>
    <xdr:sp macro="" textlink="">
      <xdr:nvSpPr>
        <xdr:cNvPr id="200" name="テキスト ボックス 199"/>
        <xdr:cNvSpPr txBox="1"/>
      </xdr:nvSpPr>
      <xdr:spPr>
        <a:xfrm>
          <a:off x="3562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84582</xdr:rowOff>
    </xdr:from>
    <xdr:to>
      <xdr:col>15</xdr:col>
      <xdr:colOff>101600</xdr:colOff>
      <xdr:row>78</xdr:row>
      <xdr:rowOff>14732</xdr:rowOff>
    </xdr:to>
    <xdr:sp macro="" textlink="">
      <xdr:nvSpPr>
        <xdr:cNvPr id="201" name="楕円 200"/>
        <xdr:cNvSpPr/>
      </xdr:nvSpPr>
      <xdr:spPr>
        <a:xfrm>
          <a:off x="2857500" y="132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5859</xdr:rowOff>
    </xdr:from>
    <xdr:ext cx="469744" cy="259045"/>
    <xdr:sp macro="" textlink="">
      <xdr:nvSpPr>
        <xdr:cNvPr id="202" name="テキスト ボックス 201"/>
        <xdr:cNvSpPr txBox="1"/>
      </xdr:nvSpPr>
      <xdr:spPr>
        <a:xfrm>
          <a:off x="2673428" y="1337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114554</xdr:rowOff>
    </xdr:from>
    <xdr:to>
      <xdr:col>10</xdr:col>
      <xdr:colOff>165100</xdr:colOff>
      <xdr:row>78</xdr:row>
      <xdr:rowOff>44704</xdr:rowOff>
    </xdr:to>
    <xdr:sp macro="" textlink="">
      <xdr:nvSpPr>
        <xdr:cNvPr id="203" name="楕円 202"/>
        <xdr:cNvSpPr/>
      </xdr:nvSpPr>
      <xdr:spPr>
        <a:xfrm>
          <a:off x="1968500" y="133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35831</xdr:rowOff>
    </xdr:from>
    <xdr:ext cx="469744" cy="259045"/>
    <xdr:sp macro="" textlink="">
      <xdr:nvSpPr>
        <xdr:cNvPr id="204" name="テキスト ボックス 203"/>
        <xdr:cNvSpPr txBox="1"/>
      </xdr:nvSpPr>
      <xdr:spPr>
        <a:xfrm>
          <a:off x="1784428" y="134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96774</xdr:rowOff>
    </xdr:from>
    <xdr:to>
      <xdr:col>6</xdr:col>
      <xdr:colOff>38100</xdr:colOff>
      <xdr:row>78</xdr:row>
      <xdr:rowOff>26924</xdr:rowOff>
    </xdr:to>
    <xdr:sp macro="" textlink="">
      <xdr:nvSpPr>
        <xdr:cNvPr id="205" name="楕円 204"/>
        <xdr:cNvSpPr/>
      </xdr:nvSpPr>
      <xdr:spPr>
        <a:xfrm>
          <a:off x="10795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18051</xdr:rowOff>
    </xdr:from>
    <xdr:ext cx="469744" cy="259045"/>
    <xdr:sp macro="" textlink="">
      <xdr:nvSpPr>
        <xdr:cNvPr id="206" name="テキスト ボックス 205"/>
        <xdr:cNvSpPr txBox="1"/>
      </xdr:nvSpPr>
      <xdr:spPr>
        <a:xfrm>
          <a:off x="895428" y="133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58565</xdr:rowOff>
    </xdr:from>
    <xdr:to>
      <xdr:col>24</xdr:col>
      <xdr:colOff>63500</xdr:colOff>
      <xdr:row>97</xdr:row>
      <xdr:rowOff>77158</xdr:rowOff>
    </xdr:to>
    <xdr:cxnSp macro="">
      <xdr:nvCxnSpPr>
        <xdr:cNvPr id="236" name="直線コネクタ 235"/>
        <xdr:cNvCxnSpPr/>
      </xdr:nvCxnSpPr>
      <xdr:spPr>
        <a:xfrm flipV="1">
          <a:off x="3797300" y="16689215"/>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77158</xdr:rowOff>
    </xdr:from>
    <xdr:to>
      <xdr:col>19</xdr:col>
      <xdr:colOff>177800</xdr:colOff>
      <xdr:row>97</xdr:row>
      <xdr:rowOff>79521</xdr:rowOff>
    </xdr:to>
    <xdr:cxnSp macro="">
      <xdr:nvCxnSpPr>
        <xdr:cNvPr id="239" name="直線コネクタ 238"/>
        <xdr:cNvCxnSpPr/>
      </xdr:nvCxnSpPr>
      <xdr:spPr>
        <a:xfrm flipV="1">
          <a:off x="2908300" y="16707808"/>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23476</xdr:rowOff>
    </xdr:from>
    <xdr:to>
      <xdr:col>15</xdr:col>
      <xdr:colOff>50800</xdr:colOff>
      <xdr:row>97</xdr:row>
      <xdr:rowOff>79521</xdr:rowOff>
    </xdr:to>
    <xdr:cxnSp macro="">
      <xdr:nvCxnSpPr>
        <xdr:cNvPr id="242" name="直線コネクタ 241"/>
        <xdr:cNvCxnSpPr/>
      </xdr:nvCxnSpPr>
      <xdr:spPr>
        <a:xfrm>
          <a:off x="2019300" y="16654126"/>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23476</xdr:rowOff>
    </xdr:from>
    <xdr:to>
      <xdr:col>10</xdr:col>
      <xdr:colOff>114300</xdr:colOff>
      <xdr:row>97</xdr:row>
      <xdr:rowOff>102609</xdr:rowOff>
    </xdr:to>
    <xdr:cxnSp macro="">
      <xdr:nvCxnSpPr>
        <xdr:cNvPr id="245" name="直線コネクタ 244"/>
        <xdr:cNvCxnSpPr/>
      </xdr:nvCxnSpPr>
      <xdr:spPr>
        <a:xfrm flipV="1">
          <a:off x="1130300" y="16654126"/>
          <a:ext cx="889000" cy="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7765</xdr:rowOff>
    </xdr:from>
    <xdr:to>
      <xdr:col>24</xdr:col>
      <xdr:colOff>114300</xdr:colOff>
      <xdr:row>97</xdr:row>
      <xdr:rowOff>109365</xdr:rowOff>
    </xdr:to>
    <xdr:sp macro="" textlink="">
      <xdr:nvSpPr>
        <xdr:cNvPr id="255" name="楕円 254"/>
        <xdr:cNvSpPr/>
      </xdr:nvSpPr>
      <xdr:spPr>
        <a:xfrm>
          <a:off x="4584700" y="166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157642</xdr:rowOff>
    </xdr:from>
    <xdr:ext cx="534377" cy="259045"/>
    <xdr:sp macro="" textlink="">
      <xdr:nvSpPr>
        <xdr:cNvPr id="256" name="扶助費該当値テキスト"/>
        <xdr:cNvSpPr txBox="1"/>
      </xdr:nvSpPr>
      <xdr:spPr>
        <a:xfrm>
          <a:off x="4686300" y="166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26358</xdr:rowOff>
    </xdr:from>
    <xdr:to>
      <xdr:col>20</xdr:col>
      <xdr:colOff>38100</xdr:colOff>
      <xdr:row>97</xdr:row>
      <xdr:rowOff>127958</xdr:rowOff>
    </xdr:to>
    <xdr:sp macro="" textlink="">
      <xdr:nvSpPr>
        <xdr:cNvPr id="257" name="楕円 256"/>
        <xdr:cNvSpPr/>
      </xdr:nvSpPr>
      <xdr:spPr>
        <a:xfrm>
          <a:off x="3746500" y="166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119085</xdr:rowOff>
    </xdr:from>
    <xdr:ext cx="534377" cy="259045"/>
    <xdr:sp macro="" textlink="">
      <xdr:nvSpPr>
        <xdr:cNvPr id="258" name="テキスト ボックス 257"/>
        <xdr:cNvSpPr txBox="1"/>
      </xdr:nvSpPr>
      <xdr:spPr>
        <a:xfrm>
          <a:off x="3530111" y="1674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28721</xdr:rowOff>
    </xdr:from>
    <xdr:to>
      <xdr:col>15</xdr:col>
      <xdr:colOff>101600</xdr:colOff>
      <xdr:row>97</xdr:row>
      <xdr:rowOff>130321</xdr:rowOff>
    </xdr:to>
    <xdr:sp macro="" textlink="">
      <xdr:nvSpPr>
        <xdr:cNvPr id="259" name="楕円 258"/>
        <xdr:cNvSpPr/>
      </xdr:nvSpPr>
      <xdr:spPr>
        <a:xfrm>
          <a:off x="2857500" y="166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121448</xdr:rowOff>
    </xdr:from>
    <xdr:ext cx="534377" cy="259045"/>
    <xdr:sp macro="" textlink="">
      <xdr:nvSpPr>
        <xdr:cNvPr id="260" name="テキスト ボックス 259"/>
        <xdr:cNvSpPr txBox="1"/>
      </xdr:nvSpPr>
      <xdr:spPr>
        <a:xfrm>
          <a:off x="2641111" y="167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144126</xdr:rowOff>
    </xdr:from>
    <xdr:to>
      <xdr:col>10</xdr:col>
      <xdr:colOff>165100</xdr:colOff>
      <xdr:row>97</xdr:row>
      <xdr:rowOff>74276</xdr:rowOff>
    </xdr:to>
    <xdr:sp macro="" textlink="">
      <xdr:nvSpPr>
        <xdr:cNvPr id="261" name="楕円 260"/>
        <xdr:cNvSpPr/>
      </xdr:nvSpPr>
      <xdr:spPr>
        <a:xfrm>
          <a:off x="1968500" y="166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65403</xdr:rowOff>
    </xdr:from>
    <xdr:ext cx="534377" cy="259045"/>
    <xdr:sp macro="" textlink="">
      <xdr:nvSpPr>
        <xdr:cNvPr id="262" name="テキスト ボックス 261"/>
        <xdr:cNvSpPr txBox="1"/>
      </xdr:nvSpPr>
      <xdr:spPr>
        <a:xfrm>
          <a:off x="1752111" y="166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51809</xdr:rowOff>
    </xdr:from>
    <xdr:to>
      <xdr:col>6</xdr:col>
      <xdr:colOff>38100</xdr:colOff>
      <xdr:row>97</xdr:row>
      <xdr:rowOff>153409</xdr:rowOff>
    </xdr:to>
    <xdr:sp macro="" textlink="">
      <xdr:nvSpPr>
        <xdr:cNvPr id="263" name="楕円 262"/>
        <xdr:cNvSpPr/>
      </xdr:nvSpPr>
      <xdr:spPr>
        <a:xfrm>
          <a:off x="1079500" y="166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144536</xdr:rowOff>
    </xdr:from>
    <xdr:ext cx="534377" cy="259045"/>
    <xdr:sp macro="" textlink="">
      <xdr:nvSpPr>
        <xdr:cNvPr id="264" name="テキスト ボックス 263"/>
        <xdr:cNvSpPr txBox="1"/>
      </xdr:nvSpPr>
      <xdr:spPr>
        <a:xfrm>
          <a:off x="863111" y="167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78718</xdr:rowOff>
    </xdr:from>
    <xdr:to>
      <xdr:col>55</xdr:col>
      <xdr:colOff>0</xdr:colOff>
      <xdr:row>36</xdr:row>
      <xdr:rowOff>110200</xdr:rowOff>
    </xdr:to>
    <xdr:cxnSp macro="">
      <xdr:nvCxnSpPr>
        <xdr:cNvPr id="295" name="直線コネクタ 294"/>
        <xdr:cNvCxnSpPr/>
      </xdr:nvCxnSpPr>
      <xdr:spPr>
        <a:xfrm flipV="1">
          <a:off x="9639300" y="6250918"/>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94513</xdr:rowOff>
    </xdr:from>
    <xdr:to>
      <xdr:col>50</xdr:col>
      <xdr:colOff>114300</xdr:colOff>
      <xdr:row>36</xdr:row>
      <xdr:rowOff>110200</xdr:rowOff>
    </xdr:to>
    <xdr:cxnSp macro="">
      <xdr:nvCxnSpPr>
        <xdr:cNvPr id="298" name="直線コネクタ 297"/>
        <xdr:cNvCxnSpPr/>
      </xdr:nvCxnSpPr>
      <xdr:spPr>
        <a:xfrm>
          <a:off x="8750300" y="6266713"/>
          <a:ext cx="8890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94513</xdr:rowOff>
    </xdr:from>
    <xdr:to>
      <xdr:col>45</xdr:col>
      <xdr:colOff>177800</xdr:colOff>
      <xdr:row>36</xdr:row>
      <xdr:rowOff>126866</xdr:rowOff>
    </xdr:to>
    <xdr:cxnSp macro="">
      <xdr:nvCxnSpPr>
        <xdr:cNvPr id="301" name="直線コネクタ 300"/>
        <xdr:cNvCxnSpPr/>
      </xdr:nvCxnSpPr>
      <xdr:spPr>
        <a:xfrm flipV="1">
          <a:off x="7861300" y="6266713"/>
          <a:ext cx="889000" cy="3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36286</xdr:rowOff>
    </xdr:from>
    <xdr:to>
      <xdr:col>41</xdr:col>
      <xdr:colOff>50800</xdr:colOff>
      <xdr:row>36</xdr:row>
      <xdr:rowOff>126866</xdr:rowOff>
    </xdr:to>
    <xdr:cxnSp macro="">
      <xdr:nvCxnSpPr>
        <xdr:cNvPr id="304" name="直線コネクタ 303"/>
        <xdr:cNvCxnSpPr/>
      </xdr:nvCxnSpPr>
      <xdr:spPr>
        <a:xfrm>
          <a:off x="6972300" y="6208486"/>
          <a:ext cx="889000" cy="9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27918</xdr:rowOff>
    </xdr:from>
    <xdr:to>
      <xdr:col>55</xdr:col>
      <xdr:colOff>50800</xdr:colOff>
      <xdr:row>36</xdr:row>
      <xdr:rowOff>129518</xdr:rowOff>
    </xdr:to>
    <xdr:sp macro="" textlink="">
      <xdr:nvSpPr>
        <xdr:cNvPr id="314" name="楕円 313"/>
        <xdr:cNvSpPr/>
      </xdr:nvSpPr>
      <xdr:spPr>
        <a:xfrm>
          <a:off x="10426700" y="62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6345</xdr:rowOff>
    </xdr:from>
    <xdr:ext cx="534377" cy="259045"/>
    <xdr:sp macro="" textlink="">
      <xdr:nvSpPr>
        <xdr:cNvPr id="315" name="補助費等該当値テキスト"/>
        <xdr:cNvSpPr txBox="1"/>
      </xdr:nvSpPr>
      <xdr:spPr>
        <a:xfrm>
          <a:off x="10528300" y="61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59400</xdr:rowOff>
    </xdr:from>
    <xdr:to>
      <xdr:col>50</xdr:col>
      <xdr:colOff>165100</xdr:colOff>
      <xdr:row>36</xdr:row>
      <xdr:rowOff>161000</xdr:rowOff>
    </xdr:to>
    <xdr:sp macro="" textlink="">
      <xdr:nvSpPr>
        <xdr:cNvPr id="316" name="楕円 315"/>
        <xdr:cNvSpPr/>
      </xdr:nvSpPr>
      <xdr:spPr>
        <a:xfrm>
          <a:off x="9588500" y="623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152127</xdr:rowOff>
    </xdr:from>
    <xdr:ext cx="534377" cy="259045"/>
    <xdr:sp macro="" textlink="">
      <xdr:nvSpPr>
        <xdr:cNvPr id="317" name="テキスト ボックス 316"/>
        <xdr:cNvSpPr txBox="1"/>
      </xdr:nvSpPr>
      <xdr:spPr>
        <a:xfrm>
          <a:off x="9372111" y="63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43713</xdr:rowOff>
    </xdr:from>
    <xdr:to>
      <xdr:col>46</xdr:col>
      <xdr:colOff>38100</xdr:colOff>
      <xdr:row>36</xdr:row>
      <xdr:rowOff>145313</xdr:rowOff>
    </xdr:to>
    <xdr:sp macro="" textlink="">
      <xdr:nvSpPr>
        <xdr:cNvPr id="318" name="楕円 317"/>
        <xdr:cNvSpPr/>
      </xdr:nvSpPr>
      <xdr:spPr>
        <a:xfrm>
          <a:off x="8699500" y="6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136440</xdr:rowOff>
    </xdr:from>
    <xdr:ext cx="534377" cy="259045"/>
    <xdr:sp macro="" textlink="">
      <xdr:nvSpPr>
        <xdr:cNvPr id="319" name="テキスト ボックス 318"/>
        <xdr:cNvSpPr txBox="1"/>
      </xdr:nvSpPr>
      <xdr:spPr>
        <a:xfrm>
          <a:off x="8483111" y="63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76066</xdr:rowOff>
    </xdr:from>
    <xdr:to>
      <xdr:col>41</xdr:col>
      <xdr:colOff>101600</xdr:colOff>
      <xdr:row>37</xdr:row>
      <xdr:rowOff>6216</xdr:rowOff>
    </xdr:to>
    <xdr:sp macro="" textlink="">
      <xdr:nvSpPr>
        <xdr:cNvPr id="320" name="楕円 319"/>
        <xdr:cNvSpPr/>
      </xdr:nvSpPr>
      <xdr:spPr>
        <a:xfrm>
          <a:off x="7810500" y="62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168793</xdr:rowOff>
    </xdr:from>
    <xdr:ext cx="534377" cy="259045"/>
    <xdr:sp macro="" textlink="">
      <xdr:nvSpPr>
        <xdr:cNvPr id="321" name="テキスト ボックス 320"/>
        <xdr:cNvSpPr txBox="1"/>
      </xdr:nvSpPr>
      <xdr:spPr>
        <a:xfrm>
          <a:off x="7594111" y="63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156936</xdr:rowOff>
    </xdr:from>
    <xdr:to>
      <xdr:col>36</xdr:col>
      <xdr:colOff>165100</xdr:colOff>
      <xdr:row>36</xdr:row>
      <xdr:rowOff>87086</xdr:rowOff>
    </xdr:to>
    <xdr:sp macro="" textlink="">
      <xdr:nvSpPr>
        <xdr:cNvPr id="322" name="楕円 321"/>
        <xdr:cNvSpPr/>
      </xdr:nvSpPr>
      <xdr:spPr>
        <a:xfrm>
          <a:off x="6921500" y="61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103613</xdr:rowOff>
    </xdr:from>
    <xdr:ext cx="534377" cy="259045"/>
    <xdr:sp macro="" textlink="">
      <xdr:nvSpPr>
        <xdr:cNvPr id="323" name="テキスト ボックス 322"/>
        <xdr:cNvSpPr txBox="1"/>
      </xdr:nvSpPr>
      <xdr:spPr>
        <a:xfrm>
          <a:off x="6705111" y="59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26728</xdr:rowOff>
    </xdr:from>
    <xdr:to>
      <xdr:col>55</xdr:col>
      <xdr:colOff>0</xdr:colOff>
      <xdr:row>56</xdr:row>
      <xdr:rowOff>114119</xdr:rowOff>
    </xdr:to>
    <xdr:cxnSp macro="">
      <xdr:nvCxnSpPr>
        <xdr:cNvPr id="354" name="直線コネクタ 353"/>
        <xdr:cNvCxnSpPr/>
      </xdr:nvCxnSpPr>
      <xdr:spPr>
        <a:xfrm flipV="1">
          <a:off x="9639300" y="9456478"/>
          <a:ext cx="838200" cy="2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114119</xdr:rowOff>
    </xdr:from>
    <xdr:to>
      <xdr:col>50</xdr:col>
      <xdr:colOff>114300</xdr:colOff>
      <xdr:row>56</xdr:row>
      <xdr:rowOff>166620</xdr:rowOff>
    </xdr:to>
    <xdr:cxnSp macro="">
      <xdr:nvCxnSpPr>
        <xdr:cNvPr id="357" name="直線コネクタ 356"/>
        <xdr:cNvCxnSpPr/>
      </xdr:nvCxnSpPr>
      <xdr:spPr>
        <a:xfrm flipV="1">
          <a:off x="8750300" y="9715319"/>
          <a:ext cx="8890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105062</xdr:rowOff>
    </xdr:from>
    <xdr:to>
      <xdr:col>45</xdr:col>
      <xdr:colOff>177800</xdr:colOff>
      <xdr:row>56</xdr:row>
      <xdr:rowOff>166620</xdr:rowOff>
    </xdr:to>
    <xdr:cxnSp macro="">
      <xdr:nvCxnSpPr>
        <xdr:cNvPr id="360" name="直線コネクタ 359"/>
        <xdr:cNvCxnSpPr/>
      </xdr:nvCxnSpPr>
      <xdr:spPr>
        <a:xfrm>
          <a:off x="7861300" y="9706262"/>
          <a:ext cx="889000" cy="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68355</xdr:rowOff>
    </xdr:from>
    <xdr:to>
      <xdr:col>41</xdr:col>
      <xdr:colOff>50800</xdr:colOff>
      <xdr:row>56</xdr:row>
      <xdr:rowOff>105062</xdr:rowOff>
    </xdr:to>
    <xdr:cxnSp macro="">
      <xdr:nvCxnSpPr>
        <xdr:cNvPr id="363" name="直線コネクタ 362"/>
        <xdr:cNvCxnSpPr/>
      </xdr:nvCxnSpPr>
      <xdr:spPr>
        <a:xfrm>
          <a:off x="6972300" y="9669555"/>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147378</xdr:rowOff>
    </xdr:from>
    <xdr:to>
      <xdr:col>55</xdr:col>
      <xdr:colOff>50800</xdr:colOff>
      <xdr:row>55</xdr:row>
      <xdr:rowOff>77528</xdr:rowOff>
    </xdr:to>
    <xdr:sp macro="" textlink="">
      <xdr:nvSpPr>
        <xdr:cNvPr id="373" name="楕円 372"/>
        <xdr:cNvSpPr/>
      </xdr:nvSpPr>
      <xdr:spPr>
        <a:xfrm>
          <a:off x="10426700" y="94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170255</xdr:rowOff>
    </xdr:from>
    <xdr:ext cx="534377" cy="259045"/>
    <xdr:sp macro="" textlink="">
      <xdr:nvSpPr>
        <xdr:cNvPr id="374" name="普通建設事業費該当値テキスト"/>
        <xdr:cNvSpPr txBox="1"/>
      </xdr:nvSpPr>
      <xdr:spPr>
        <a:xfrm>
          <a:off x="10528300" y="925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63319</xdr:rowOff>
    </xdr:from>
    <xdr:to>
      <xdr:col>50</xdr:col>
      <xdr:colOff>165100</xdr:colOff>
      <xdr:row>56</xdr:row>
      <xdr:rowOff>164919</xdr:rowOff>
    </xdr:to>
    <xdr:sp macro="" textlink="">
      <xdr:nvSpPr>
        <xdr:cNvPr id="375" name="楕円 374"/>
        <xdr:cNvSpPr/>
      </xdr:nvSpPr>
      <xdr:spPr>
        <a:xfrm>
          <a:off x="9588500" y="96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156046</xdr:rowOff>
    </xdr:from>
    <xdr:ext cx="534377" cy="259045"/>
    <xdr:sp macro="" textlink="">
      <xdr:nvSpPr>
        <xdr:cNvPr id="376" name="テキスト ボックス 375"/>
        <xdr:cNvSpPr txBox="1"/>
      </xdr:nvSpPr>
      <xdr:spPr>
        <a:xfrm>
          <a:off x="9372111" y="97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115820</xdr:rowOff>
    </xdr:from>
    <xdr:to>
      <xdr:col>46</xdr:col>
      <xdr:colOff>38100</xdr:colOff>
      <xdr:row>57</xdr:row>
      <xdr:rowOff>45970</xdr:rowOff>
    </xdr:to>
    <xdr:sp macro="" textlink="">
      <xdr:nvSpPr>
        <xdr:cNvPr id="377" name="楕円 376"/>
        <xdr:cNvSpPr/>
      </xdr:nvSpPr>
      <xdr:spPr>
        <a:xfrm>
          <a:off x="8699500" y="971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37097</xdr:rowOff>
    </xdr:from>
    <xdr:ext cx="534377" cy="259045"/>
    <xdr:sp macro="" textlink="">
      <xdr:nvSpPr>
        <xdr:cNvPr id="378" name="テキスト ボックス 377"/>
        <xdr:cNvSpPr txBox="1"/>
      </xdr:nvSpPr>
      <xdr:spPr>
        <a:xfrm>
          <a:off x="8483111" y="980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54262</xdr:rowOff>
    </xdr:from>
    <xdr:to>
      <xdr:col>41</xdr:col>
      <xdr:colOff>101600</xdr:colOff>
      <xdr:row>56</xdr:row>
      <xdr:rowOff>155862</xdr:rowOff>
    </xdr:to>
    <xdr:sp macro="" textlink="">
      <xdr:nvSpPr>
        <xdr:cNvPr id="379" name="楕円 378"/>
        <xdr:cNvSpPr/>
      </xdr:nvSpPr>
      <xdr:spPr>
        <a:xfrm>
          <a:off x="7810500" y="96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146989</xdr:rowOff>
    </xdr:from>
    <xdr:ext cx="534377" cy="259045"/>
    <xdr:sp macro="" textlink="">
      <xdr:nvSpPr>
        <xdr:cNvPr id="380" name="テキスト ボックス 379"/>
        <xdr:cNvSpPr txBox="1"/>
      </xdr:nvSpPr>
      <xdr:spPr>
        <a:xfrm>
          <a:off x="7594111" y="974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17555</xdr:rowOff>
    </xdr:from>
    <xdr:to>
      <xdr:col>36</xdr:col>
      <xdr:colOff>165100</xdr:colOff>
      <xdr:row>56</xdr:row>
      <xdr:rowOff>119155</xdr:rowOff>
    </xdr:to>
    <xdr:sp macro="" textlink="">
      <xdr:nvSpPr>
        <xdr:cNvPr id="381" name="楕円 380"/>
        <xdr:cNvSpPr/>
      </xdr:nvSpPr>
      <xdr:spPr>
        <a:xfrm>
          <a:off x="6921500" y="96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110282</xdr:rowOff>
    </xdr:from>
    <xdr:ext cx="534377" cy="259045"/>
    <xdr:sp macro="" textlink="">
      <xdr:nvSpPr>
        <xdr:cNvPr id="382" name="テキスト ボックス 381"/>
        <xdr:cNvSpPr txBox="1"/>
      </xdr:nvSpPr>
      <xdr:spPr>
        <a:xfrm>
          <a:off x="6705111" y="971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58319</xdr:rowOff>
    </xdr:from>
    <xdr:to>
      <xdr:col>55</xdr:col>
      <xdr:colOff>0</xdr:colOff>
      <xdr:row>78</xdr:row>
      <xdr:rowOff>83562</xdr:rowOff>
    </xdr:to>
    <xdr:cxnSp macro="">
      <xdr:nvCxnSpPr>
        <xdr:cNvPr id="413" name="直線コネクタ 412"/>
        <xdr:cNvCxnSpPr/>
      </xdr:nvCxnSpPr>
      <xdr:spPr>
        <a:xfrm>
          <a:off x="9639300" y="13431419"/>
          <a:ext cx="8382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58319</xdr:rowOff>
    </xdr:from>
    <xdr:to>
      <xdr:col>50</xdr:col>
      <xdr:colOff>114300</xdr:colOff>
      <xdr:row>78</xdr:row>
      <xdr:rowOff>165303</xdr:rowOff>
    </xdr:to>
    <xdr:cxnSp macro="">
      <xdr:nvCxnSpPr>
        <xdr:cNvPr id="416" name="直線コネクタ 415"/>
        <xdr:cNvCxnSpPr/>
      </xdr:nvCxnSpPr>
      <xdr:spPr>
        <a:xfrm flipV="1">
          <a:off x="8750300" y="13431419"/>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165303</xdr:rowOff>
    </xdr:from>
    <xdr:to>
      <xdr:col>45</xdr:col>
      <xdr:colOff>177800</xdr:colOff>
      <xdr:row>78</xdr:row>
      <xdr:rowOff>166233</xdr:rowOff>
    </xdr:to>
    <xdr:cxnSp macro="">
      <xdr:nvCxnSpPr>
        <xdr:cNvPr id="419" name="直線コネクタ 418"/>
        <xdr:cNvCxnSpPr/>
      </xdr:nvCxnSpPr>
      <xdr:spPr>
        <a:xfrm flipV="1">
          <a:off x="7861300" y="13538403"/>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46039</xdr:rowOff>
    </xdr:from>
    <xdr:to>
      <xdr:col>41</xdr:col>
      <xdr:colOff>50800</xdr:colOff>
      <xdr:row>78</xdr:row>
      <xdr:rowOff>166233</xdr:rowOff>
    </xdr:to>
    <xdr:cxnSp macro="">
      <xdr:nvCxnSpPr>
        <xdr:cNvPr id="422" name="直線コネクタ 421"/>
        <xdr:cNvCxnSpPr/>
      </xdr:nvCxnSpPr>
      <xdr:spPr>
        <a:xfrm>
          <a:off x="6972300" y="13419139"/>
          <a:ext cx="889000" cy="1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32762</xdr:rowOff>
    </xdr:from>
    <xdr:to>
      <xdr:col>55</xdr:col>
      <xdr:colOff>50800</xdr:colOff>
      <xdr:row>78</xdr:row>
      <xdr:rowOff>134362</xdr:rowOff>
    </xdr:to>
    <xdr:sp macro="" textlink="">
      <xdr:nvSpPr>
        <xdr:cNvPr id="432" name="楕円 431"/>
        <xdr:cNvSpPr/>
      </xdr:nvSpPr>
      <xdr:spPr>
        <a:xfrm>
          <a:off x="10426700" y="134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11189</xdr:rowOff>
    </xdr:from>
    <xdr:ext cx="534377" cy="259045"/>
    <xdr:sp macro="" textlink="">
      <xdr:nvSpPr>
        <xdr:cNvPr id="433" name="普通建設事業費 （ うち新規整備　）該当値テキスト"/>
        <xdr:cNvSpPr txBox="1"/>
      </xdr:nvSpPr>
      <xdr:spPr>
        <a:xfrm>
          <a:off x="10528300" y="133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7519</xdr:rowOff>
    </xdr:from>
    <xdr:to>
      <xdr:col>50</xdr:col>
      <xdr:colOff>165100</xdr:colOff>
      <xdr:row>78</xdr:row>
      <xdr:rowOff>109119</xdr:rowOff>
    </xdr:to>
    <xdr:sp macro="" textlink="">
      <xdr:nvSpPr>
        <xdr:cNvPr id="434" name="楕円 433"/>
        <xdr:cNvSpPr/>
      </xdr:nvSpPr>
      <xdr:spPr>
        <a:xfrm>
          <a:off x="9588500" y="13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100246</xdr:rowOff>
    </xdr:from>
    <xdr:ext cx="534377" cy="259045"/>
    <xdr:sp macro="" textlink="">
      <xdr:nvSpPr>
        <xdr:cNvPr id="435" name="テキスト ボックス 434"/>
        <xdr:cNvSpPr txBox="1"/>
      </xdr:nvSpPr>
      <xdr:spPr>
        <a:xfrm>
          <a:off x="9372111" y="134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114503</xdr:rowOff>
    </xdr:from>
    <xdr:to>
      <xdr:col>46</xdr:col>
      <xdr:colOff>38100</xdr:colOff>
      <xdr:row>79</xdr:row>
      <xdr:rowOff>44653</xdr:rowOff>
    </xdr:to>
    <xdr:sp macro="" textlink="">
      <xdr:nvSpPr>
        <xdr:cNvPr id="436" name="楕円 435"/>
        <xdr:cNvSpPr/>
      </xdr:nvSpPr>
      <xdr:spPr>
        <a:xfrm>
          <a:off x="8699500" y="134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35780</xdr:rowOff>
    </xdr:from>
    <xdr:ext cx="469744" cy="259045"/>
    <xdr:sp macro="" textlink="">
      <xdr:nvSpPr>
        <xdr:cNvPr id="437" name="テキスト ボックス 436"/>
        <xdr:cNvSpPr txBox="1"/>
      </xdr:nvSpPr>
      <xdr:spPr>
        <a:xfrm>
          <a:off x="8515428" y="135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115433</xdr:rowOff>
    </xdr:from>
    <xdr:to>
      <xdr:col>41</xdr:col>
      <xdr:colOff>101600</xdr:colOff>
      <xdr:row>79</xdr:row>
      <xdr:rowOff>45583</xdr:rowOff>
    </xdr:to>
    <xdr:sp macro="" textlink="">
      <xdr:nvSpPr>
        <xdr:cNvPr id="438" name="楕円 437"/>
        <xdr:cNvSpPr/>
      </xdr:nvSpPr>
      <xdr:spPr>
        <a:xfrm>
          <a:off x="7810500" y="134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36710</xdr:rowOff>
    </xdr:from>
    <xdr:ext cx="469744" cy="259045"/>
    <xdr:sp macro="" textlink="">
      <xdr:nvSpPr>
        <xdr:cNvPr id="439" name="テキスト ボックス 438"/>
        <xdr:cNvSpPr txBox="1"/>
      </xdr:nvSpPr>
      <xdr:spPr>
        <a:xfrm>
          <a:off x="7626428" y="1358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166689</xdr:rowOff>
    </xdr:from>
    <xdr:to>
      <xdr:col>36</xdr:col>
      <xdr:colOff>165100</xdr:colOff>
      <xdr:row>78</xdr:row>
      <xdr:rowOff>96839</xdr:rowOff>
    </xdr:to>
    <xdr:sp macro="" textlink="">
      <xdr:nvSpPr>
        <xdr:cNvPr id="440" name="楕円 439"/>
        <xdr:cNvSpPr/>
      </xdr:nvSpPr>
      <xdr:spPr>
        <a:xfrm>
          <a:off x="6921500" y="133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87966</xdr:rowOff>
    </xdr:from>
    <xdr:ext cx="534377" cy="259045"/>
    <xdr:sp macro="" textlink="">
      <xdr:nvSpPr>
        <xdr:cNvPr id="441" name="テキスト ボックス 440"/>
        <xdr:cNvSpPr txBox="1"/>
      </xdr:nvSpPr>
      <xdr:spPr>
        <a:xfrm>
          <a:off x="6705111" y="134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118114</xdr:rowOff>
    </xdr:from>
    <xdr:to>
      <xdr:col>55</xdr:col>
      <xdr:colOff>0</xdr:colOff>
      <xdr:row>97</xdr:row>
      <xdr:rowOff>159817</xdr:rowOff>
    </xdr:to>
    <xdr:cxnSp macro="">
      <xdr:nvCxnSpPr>
        <xdr:cNvPr id="472" name="直線コネクタ 471"/>
        <xdr:cNvCxnSpPr/>
      </xdr:nvCxnSpPr>
      <xdr:spPr>
        <a:xfrm flipV="1">
          <a:off x="9639300" y="16748764"/>
          <a:ext cx="8382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136141</xdr:rowOff>
    </xdr:from>
    <xdr:to>
      <xdr:col>50</xdr:col>
      <xdr:colOff>114300</xdr:colOff>
      <xdr:row>97</xdr:row>
      <xdr:rowOff>159817</xdr:rowOff>
    </xdr:to>
    <xdr:cxnSp macro="">
      <xdr:nvCxnSpPr>
        <xdr:cNvPr id="475" name="直線コネクタ 474"/>
        <xdr:cNvCxnSpPr/>
      </xdr:nvCxnSpPr>
      <xdr:spPr>
        <a:xfrm>
          <a:off x="8750300" y="16766791"/>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136141</xdr:rowOff>
    </xdr:from>
    <xdr:to>
      <xdr:col>45</xdr:col>
      <xdr:colOff>177800</xdr:colOff>
      <xdr:row>98</xdr:row>
      <xdr:rowOff>41663</xdr:rowOff>
    </xdr:to>
    <xdr:cxnSp macro="">
      <xdr:nvCxnSpPr>
        <xdr:cNvPr id="478" name="直線コネクタ 477"/>
        <xdr:cNvCxnSpPr/>
      </xdr:nvCxnSpPr>
      <xdr:spPr>
        <a:xfrm flipV="1">
          <a:off x="7861300" y="16766791"/>
          <a:ext cx="889000" cy="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121543</xdr:rowOff>
    </xdr:from>
    <xdr:to>
      <xdr:col>41</xdr:col>
      <xdr:colOff>50800</xdr:colOff>
      <xdr:row>98</xdr:row>
      <xdr:rowOff>41663</xdr:rowOff>
    </xdr:to>
    <xdr:cxnSp macro="">
      <xdr:nvCxnSpPr>
        <xdr:cNvPr id="481" name="直線コネクタ 480"/>
        <xdr:cNvCxnSpPr/>
      </xdr:nvCxnSpPr>
      <xdr:spPr>
        <a:xfrm>
          <a:off x="6972300" y="16752193"/>
          <a:ext cx="889000" cy="9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67314</xdr:rowOff>
    </xdr:from>
    <xdr:to>
      <xdr:col>55</xdr:col>
      <xdr:colOff>50800</xdr:colOff>
      <xdr:row>97</xdr:row>
      <xdr:rowOff>168914</xdr:rowOff>
    </xdr:to>
    <xdr:sp macro="" textlink="">
      <xdr:nvSpPr>
        <xdr:cNvPr id="491" name="楕円 490"/>
        <xdr:cNvSpPr/>
      </xdr:nvSpPr>
      <xdr:spPr>
        <a:xfrm>
          <a:off x="10426700" y="1669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45741</xdr:rowOff>
    </xdr:from>
    <xdr:ext cx="534377" cy="259045"/>
    <xdr:sp macro="" textlink="">
      <xdr:nvSpPr>
        <xdr:cNvPr id="492" name="普通建設事業費 （ うち更新整備　）該当値テキスト"/>
        <xdr:cNvSpPr txBox="1"/>
      </xdr:nvSpPr>
      <xdr:spPr>
        <a:xfrm>
          <a:off x="10528300" y="166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109017</xdr:rowOff>
    </xdr:from>
    <xdr:to>
      <xdr:col>50</xdr:col>
      <xdr:colOff>165100</xdr:colOff>
      <xdr:row>98</xdr:row>
      <xdr:rowOff>39167</xdr:rowOff>
    </xdr:to>
    <xdr:sp macro="" textlink="">
      <xdr:nvSpPr>
        <xdr:cNvPr id="493" name="楕円 492"/>
        <xdr:cNvSpPr/>
      </xdr:nvSpPr>
      <xdr:spPr>
        <a:xfrm>
          <a:off x="9588500" y="167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30294</xdr:rowOff>
    </xdr:from>
    <xdr:ext cx="534377" cy="259045"/>
    <xdr:sp macro="" textlink="">
      <xdr:nvSpPr>
        <xdr:cNvPr id="494" name="テキスト ボックス 493"/>
        <xdr:cNvSpPr txBox="1"/>
      </xdr:nvSpPr>
      <xdr:spPr>
        <a:xfrm>
          <a:off x="9372111" y="1683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85341</xdr:rowOff>
    </xdr:from>
    <xdr:to>
      <xdr:col>46</xdr:col>
      <xdr:colOff>38100</xdr:colOff>
      <xdr:row>98</xdr:row>
      <xdr:rowOff>15491</xdr:rowOff>
    </xdr:to>
    <xdr:sp macro="" textlink="">
      <xdr:nvSpPr>
        <xdr:cNvPr id="495" name="楕円 494"/>
        <xdr:cNvSpPr/>
      </xdr:nvSpPr>
      <xdr:spPr>
        <a:xfrm>
          <a:off x="8699500" y="167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6618</xdr:rowOff>
    </xdr:from>
    <xdr:ext cx="534377" cy="259045"/>
    <xdr:sp macro="" textlink="">
      <xdr:nvSpPr>
        <xdr:cNvPr id="496" name="テキスト ボックス 495"/>
        <xdr:cNvSpPr txBox="1"/>
      </xdr:nvSpPr>
      <xdr:spPr>
        <a:xfrm>
          <a:off x="8483111" y="1680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162313</xdr:rowOff>
    </xdr:from>
    <xdr:to>
      <xdr:col>41</xdr:col>
      <xdr:colOff>101600</xdr:colOff>
      <xdr:row>98</xdr:row>
      <xdr:rowOff>92463</xdr:rowOff>
    </xdr:to>
    <xdr:sp macro="" textlink="">
      <xdr:nvSpPr>
        <xdr:cNvPr id="497" name="楕円 496"/>
        <xdr:cNvSpPr/>
      </xdr:nvSpPr>
      <xdr:spPr>
        <a:xfrm>
          <a:off x="7810500" y="167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83590</xdr:rowOff>
    </xdr:from>
    <xdr:ext cx="534377" cy="259045"/>
    <xdr:sp macro="" textlink="">
      <xdr:nvSpPr>
        <xdr:cNvPr id="498" name="テキスト ボックス 497"/>
        <xdr:cNvSpPr txBox="1"/>
      </xdr:nvSpPr>
      <xdr:spPr>
        <a:xfrm>
          <a:off x="7594111" y="1688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70743</xdr:rowOff>
    </xdr:from>
    <xdr:to>
      <xdr:col>36</xdr:col>
      <xdr:colOff>165100</xdr:colOff>
      <xdr:row>98</xdr:row>
      <xdr:rowOff>893</xdr:rowOff>
    </xdr:to>
    <xdr:sp macro="" textlink="">
      <xdr:nvSpPr>
        <xdr:cNvPr id="499" name="楕円 498"/>
        <xdr:cNvSpPr/>
      </xdr:nvSpPr>
      <xdr:spPr>
        <a:xfrm>
          <a:off x="6921500" y="1670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17420</xdr:rowOff>
    </xdr:from>
    <xdr:ext cx="534377" cy="259045"/>
    <xdr:sp macro="" textlink="">
      <xdr:nvSpPr>
        <xdr:cNvPr id="500" name="テキスト ボックス 499"/>
        <xdr:cNvSpPr txBox="1"/>
      </xdr:nvSpPr>
      <xdr:spPr>
        <a:xfrm>
          <a:off x="6705111" y="164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114874</xdr:rowOff>
    </xdr:from>
    <xdr:to>
      <xdr:col>85</xdr:col>
      <xdr:colOff>127000</xdr:colOff>
      <xdr:row>38</xdr:row>
      <xdr:rowOff>139700</xdr:rowOff>
    </xdr:to>
    <xdr:cxnSp macro="">
      <xdr:nvCxnSpPr>
        <xdr:cNvPr id="527" name="直線コネクタ 526"/>
        <xdr:cNvCxnSpPr/>
      </xdr:nvCxnSpPr>
      <xdr:spPr>
        <a:xfrm>
          <a:off x="15481300" y="6629974"/>
          <a:ext cx="8382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114874</xdr:rowOff>
    </xdr:from>
    <xdr:to>
      <xdr:col>81</xdr:col>
      <xdr:colOff>50800</xdr:colOff>
      <xdr:row>38</xdr:row>
      <xdr:rowOff>139700</xdr:rowOff>
    </xdr:to>
    <xdr:cxnSp macro="">
      <xdr:nvCxnSpPr>
        <xdr:cNvPr id="530" name="直線コネクタ 529"/>
        <xdr:cNvCxnSpPr/>
      </xdr:nvCxnSpPr>
      <xdr:spPr>
        <a:xfrm flipV="1">
          <a:off x="14592300" y="6629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64074</xdr:rowOff>
    </xdr:from>
    <xdr:to>
      <xdr:col>81</xdr:col>
      <xdr:colOff>101600</xdr:colOff>
      <xdr:row>38</xdr:row>
      <xdr:rowOff>165674</xdr:rowOff>
    </xdr:to>
    <xdr:sp macro="" textlink="">
      <xdr:nvSpPr>
        <xdr:cNvPr id="548" name="楕円 547"/>
        <xdr:cNvSpPr/>
      </xdr:nvSpPr>
      <xdr:spPr>
        <a:xfrm>
          <a:off x="15430500" y="65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156801</xdr:rowOff>
    </xdr:from>
    <xdr:ext cx="469744" cy="259045"/>
    <xdr:sp macro="" textlink="">
      <xdr:nvSpPr>
        <xdr:cNvPr id="549" name="テキスト ボックス 548"/>
        <xdr:cNvSpPr txBox="1"/>
      </xdr:nvSpPr>
      <xdr:spPr>
        <a:xfrm>
          <a:off x="15246428" y="667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12522</xdr:rowOff>
    </xdr:from>
    <xdr:to>
      <xdr:col>85</xdr:col>
      <xdr:colOff>127000</xdr:colOff>
      <xdr:row>76</xdr:row>
      <xdr:rowOff>28544</xdr:rowOff>
    </xdr:to>
    <xdr:cxnSp macro="">
      <xdr:nvCxnSpPr>
        <xdr:cNvPr id="633" name="直線コネクタ 632"/>
        <xdr:cNvCxnSpPr/>
      </xdr:nvCxnSpPr>
      <xdr:spPr>
        <a:xfrm flipV="1">
          <a:off x="15481300" y="13042722"/>
          <a:ext cx="8382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25248</xdr:rowOff>
    </xdr:from>
    <xdr:to>
      <xdr:col>81</xdr:col>
      <xdr:colOff>50800</xdr:colOff>
      <xdr:row>76</xdr:row>
      <xdr:rowOff>28544</xdr:rowOff>
    </xdr:to>
    <xdr:cxnSp macro="">
      <xdr:nvCxnSpPr>
        <xdr:cNvPr id="636" name="直線コネクタ 635"/>
        <xdr:cNvCxnSpPr/>
      </xdr:nvCxnSpPr>
      <xdr:spPr>
        <a:xfrm>
          <a:off x="14592300" y="1305544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25248</xdr:rowOff>
    </xdr:from>
    <xdr:to>
      <xdr:col>76</xdr:col>
      <xdr:colOff>114300</xdr:colOff>
      <xdr:row>76</xdr:row>
      <xdr:rowOff>48507</xdr:rowOff>
    </xdr:to>
    <xdr:cxnSp macro="">
      <xdr:nvCxnSpPr>
        <xdr:cNvPr id="639" name="直線コネクタ 638"/>
        <xdr:cNvCxnSpPr/>
      </xdr:nvCxnSpPr>
      <xdr:spPr>
        <a:xfrm flipV="1">
          <a:off x="13703300" y="13055448"/>
          <a:ext cx="8890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48507</xdr:rowOff>
    </xdr:from>
    <xdr:to>
      <xdr:col>71</xdr:col>
      <xdr:colOff>177800</xdr:colOff>
      <xdr:row>76</xdr:row>
      <xdr:rowOff>50909</xdr:rowOff>
    </xdr:to>
    <xdr:cxnSp macro="">
      <xdr:nvCxnSpPr>
        <xdr:cNvPr id="642" name="直線コネクタ 641"/>
        <xdr:cNvCxnSpPr/>
      </xdr:nvCxnSpPr>
      <xdr:spPr>
        <a:xfrm flipV="1">
          <a:off x="12814300" y="13078707"/>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133172</xdr:rowOff>
    </xdr:from>
    <xdr:to>
      <xdr:col>85</xdr:col>
      <xdr:colOff>177800</xdr:colOff>
      <xdr:row>76</xdr:row>
      <xdr:rowOff>63323</xdr:rowOff>
    </xdr:to>
    <xdr:sp macro="" textlink="">
      <xdr:nvSpPr>
        <xdr:cNvPr id="652" name="楕円 651"/>
        <xdr:cNvSpPr/>
      </xdr:nvSpPr>
      <xdr:spPr>
        <a:xfrm>
          <a:off x="16268700" y="12991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111599</xdr:rowOff>
    </xdr:from>
    <xdr:ext cx="534377" cy="259045"/>
    <xdr:sp macro="" textlink="">
      <xdr:nvSpPr>
        <xdr:cNvPr id="653" name="公債費該当値テキスト"/>
        <xdr:cNvSpPr txBox="1"/>
      </xdr:nvSpPr>
      <xdr:spPr>
        <a:xfrm>
          <a:off x="16370300" y="1297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149194</xdr:rowOff>
    </xdr:from>
    <xdr:to>
      <xdr:col>81</xdr:col>
      <xdr:colOff>101600</xdr:colOff>
      <xdr:row>76</xdr:row>
      <xdr:rowOff>79344</xdr:rowOff>
    </xdr:to>
    <xdr:sp macro="" textlink="">
      <xdr:nvSpPr>
        <xdr:cNvPr id="654" name="楕円 653"/>
        <xdr:cNvSpPr/>
      </xdr:nvSpPr>
      <xdr:spPr>
        <a:xfrm>
          <a:off x="15430500" y="130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70471</xdr:rowOff>
    </xdr:from>
    <xdr:ext cx="534377" cy="259045"/>
    <xdr:sp macro="" textlink="">
      <xdr:nvSpPr>
        <xdr:cNvPr id="655" name="テキスト ボックス 654"/>
        <xdr:cNvSpPr txBox="1"/>
      </xdr:nvSpPr>
      <xdr:spPr>
        <a:xfrm>
          <a:off x="15214111" y="131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145897</xdr:rowOff>
    </xdr:from>
    <xdr:to>
      <xdr:col>76</xdr:col>
      <xdr:colOff>165100</xdr:colOff>
      <xdr:row>76</xdr:row>
      <xdr:rowOff>76048</xdr:rowOff>
    </xdr:to>
    <xdr:sp macro="" textlink="">
      <xdr:nvSpPr>
        <xdr:cNvPr id="656" name="楕円 655"/>
        <xdr:cNvSpPr/>
      </xdr:nvSpPr>
      <xdr:spPr>
        <a:xfrm>
          <a:off x="14541500" y="130046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67175</xdr:rowOff>
    </xdr:from>
    <xdr:ext cx="534377" cy="259045"/>
    <xdr:sp macro="" textlink="">
      <xdr:nvSpPr>
        <xdr:cNvPr id="657" name="テキスト ボックス 656"/>
        <xdr:cNvSpPr txBox="1"/>
      </xdr:nvSpPr>
      <xdr:spPr>
        <a:xfrm>
          <a:off x="14325111" y="130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169157</xdr:rowOff>
    </xdr:from>
    <xdr:to>
      <xdr:col>72</xdr:col>
      <xdr:colOff>38100</xdr:colOff>
      <xdr:row>76</xdr:row>
      <xdr:rowOff>99307</xdr:rowOff>
    </xdr:to>
    <xdr:sp macro="" textlink="">
      <xdr:nvSpPr>
        <xdr:cNvPr id="658" name="楕円 657"/>
        <xdr:cNvSpPr/>
      </xdr:nvSpPr>
      <xdr:spPr>
        <a:xfrm>
          <a:off x="13652500" y="130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90434</xdr:rowOff>
    </xdr:from>
    <xdr:ext cx="534377" cy="259045"/>
    <xdr:sp macro="" textlink="">
      <xdr:nvSpPr>
        <xdr:cNvPr id="659" name="テキスト ボックス 658"/>
        <xdr:cNvSpPr txBox="1"/>
      </xdr:nvSpPr>
      <xdr:spPr>
        <a:xfrm>
          <a:off x="13436111" y="1312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xdr:rowOff>
    </xdr:from>
    <xdr:to>
      <xdr:col>67</xdr:col>
      <xdr:colOff>101600</xdr:colOff>
      <xdr:row>76</xdr:row>
      <xdr:rowOff>101709</xdr:rowOff>
    </xdr:to>
    <xdr:sp macro="" textlink="">
      <xdr:nvSpPr>
        <xdr:cNvPr id="660" name="楕円 659"/>
        <xdr:cNvSpPr/>
      </xdr:nvSpPr>
      <xdr:spPr>
        <a:xfrm>
          <a:off x="12763500" y="130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92836</xdr:rowOff>
    </xdr:from>
    <xdr:ext cx="534377" cy="259045"/>
    <xdr:sp macro="" textlink="">
      <xdr:nvSpPr>
        <xdr:cNvPr id="661" name="テキスト ボックス 660"/>
        <xdr:cNvSpPr txBox="1"/>
      </xdr:nvSpPr>
      <xdr:spPr>
        <a:xfrm>
          <a:off x="12547111" y="131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13436</xdr:rowOff>
    </xdr:from>
    <xdr:to>
      <xdr:col>85</xdr:col>
      <xdr:colOff>127000</xdr:colOff>
      <xdr:row>98</xdr:row>
      <xdr:rowOff>121692</xdr:rowOff>
    </xdr:to>
    <xdr:cxnSp macro="">
      <xdr:nvCxnSpPr>
        <xdr:cNvPr id="690" name="直線コネクタ 689"/>
        <xdr:cNvCxnSpPr/>
      </xdr:nvCxnSpPr>
      <xdr:spPr>
        <a:xfrm flipV="1">
          <a:off x="15481300" y="16815536"/>
          <a:ext cx="838200" cy="10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121692</xdr:rowOff>
    </xdr:from>
    <xdr:to>
      <xdr:col>81</xdr:col>
      <xdr:colOff>50800</xdr:colOff>
      <xdr:row>99</xdr:row>
      <xdr:rowOff>736</xdr:rowOff>
    </xdr:to>
    <xdr:cxnSp macro="">
      <xdr:nvCxnSpPr>
        <xdr:cNvPr id="693" name="直線コネクタ 692"/>
        <xdr:cNvCxnSpPr/>
      </xdr:nvCxnSpPr>
      <xdr:spPr>
        <a:xfrm flipV="1">
          <a:off x="14592300" y="16923792"/>
          <a:ext cx="889000" cy="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736</xdr:rowOff>
    </xdr:from>
    <xdr:to>
      <xdr:col>76</xdr:col>
      <xdr:colOff>114300</xdr:colOff>
      <xdr:row>99</xdr:row>
      <xdr:rowOff>33046</xdr:rowOff>
    </xdr:to>
    <xdr:cxnSp macro="">
      <xdr:nvCxnSpPr>
        <xdr:cNvPr id="696" name="直線コネクタ 695"/>
        <xdr:cNvCxnSpPr/>
      </xdr:nvCxnSpPr>
      <xdr:spPr>
        <a:xfrm flipV="1">
          <a:off x="13703300" y="16974286"/>
          <a:ext cx="8890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28067</xdr:rowOff>
    </xdr:from>
    <xdr:to>
      <xdr:col>71</xdr:col>
      <xdr:colOff>177800</xdr:colOff>
      <xdr:row>99</xdr:row>
      <xdr:rowOff>33046</xdr:rowOff>
    </xdr:to>
    <xdr:cxnSp macro="">
      <xdr:nvCxnSpPr>
        <xdr:cNvPr id="699" name="直線コネクタ 698"/>
        <xdr:cNvCxnSpPr/>
      </xdr:nvCxnSpPr>
      <xdr:spPr>
        <a:xfrm>
          <a:off x="12814300" y="17001617"/>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134086</xdr:rowOff>
    </xdr:from>
    <xdr:to>
      <xdr:col>85</xdr:col>
      <xdr:colOff>177800</xdr:colOff>
      <xdr:row>98</xdr:row>
      <xdr:rowOff>64236</xdr:rowOff>
    </xdr:to>
    <xdr:sp macro="" textlink="">
      <xdr:nvSpPr>
        <xdr:cNvPr id="709" name="楕円 708"/>
        <xdr:cNvSpPr/>
      </xdr:nvSpPr>
      <xdr:spPr>
        <a:xfrm>
          <a:off x="16268700" y="167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156963</xdr:rowOff>
    </xdr:from>
    <xdr:ext cx="534377" cy="259045"/>
    <xdr:sp macro="" textlink="">
      <xdr:nvSpPr>
        <xdr:cNvPr id="710" name="積立金該当値テキスト"/>
        <xdr:cNvSpPr txBox="1"/>
      </xdr:nvSpPr>
      <xdr:spPr>
        <a:xfrm>
          <a:off x="16370300" y="1661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70892</xdr:rowOff>
    </xdr:from>
    <xdr:to>
      <xdr:col>81</xdr:col>
      <xdr:colOff>101600</xdr:colOff>
      <xdr:row>99</xdr:row>
      <xdr:rowOff>1042</xdr:rowOff>
    </xdr:to>
    <xdr:sp macro="" textlink="">
      <xdr:nvSpPr>
        <xdr:cNvPr id="711" name="楕円 710"/>
        <xdr:cNvSpPr/>
      </xdr:nvSpPr>
      <xdr:spPr>
        <a:xfrm>
          <a:off x="15430500" y="168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163619</xdr:rowOff>
    </xdr:from>
    <xdr:ext cx="469744" cy="259045"/>
    <xdr:sp macro="" textlink="">
      <xdr:nvSpPr>
        <xdr:cNvPr id="712" name="テキスト ボックス 711"/>
        <xdr:cNvSpPr txBox="1"/>
      </xdr:nvSpPr>
      <xdr:spPr>
        <a:xfrm>
          <a:off x="15246428" y="1696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121386</xdr:rowOff>
    </xdr:from>
    <xdr:to>
      <xdr:col>76</xdr:col>
      <xdr:colOff>165100</xdr:colOff>
      <xdr:row>99</xdr:row>
      <xdr:rowOff>51536</xdr:rowOff>
    </xdr:to>
    <xdr:sp macro="" textlink="">
      <xdr:nvSpPr>
        <xdr:cNvPr id="713" name="楕円 712"/>
        <xdr:cNvSpPr/>
      </xdr:nvSpPr>
      <xdr:spPr>
        <a:xfrm>
          <a:off x="14541500" y="169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42663</xdr:rowOff>
    </xdr:from>
    <xdr:ext cx="469744" cy="259045"/>
    <xdr:sp macro="" textlink="">
      <xdr:nvSpPr>
        <xdr:cNvPr id="714" name="テキスト ボックス 713"/>
        <xdr:cNvSpPr txBox="1"/>
      </xdr:nvSpPr>
      <xdr:spPr>
        <a:xfrm>
          <a:off x="14357428" y="1701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153696</xdr:rowOff>
    </xdr:from>
    <xdr:to>
      <xdr:col>72</xdr:col>
      <xdr:colOff>38100</xdr:colOff>
      <xdr:row>99</xdr:row>
      <xdr:rowOff>83846</xdr:rowOff>
    </xdr:to>
    <xdr:sp macro="" textlink="">
      <xdr:nvSpPr>
        <xdr:cNvPr id="715" name="楕円 714"/>
        <xdr:cNvSpPr/>
      </xdr:nvSpPr>
      <xdr:spPr>
        <a:xfrm>
          <a:off x="13652500" y="169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74973</xdr:rowOff>
    </xdr:from>
    <xdr:ext cx="378565" cy="259045"/>
    <xdr:sp macro="" textlink="">
      <xdr:nvSpPr>
        <xdr:cNvPr id="716" name="テキスト ボックス 715"/>
        <xdr:cNvSpPr txBox="1"/>
      </xdr:nvSpPr>
      <xdr:spPr>
        <a:xfrm>
          <a:off x="13514017" y="1704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148717</xdr:rowOff>
    </xdr:from>
    <xdr:to>
      <xdr:col>67</xdr:col>
      <xdr:colOff>101600</xdr:colOff>
      <xdr:row>99</xdr:row>
      <xdr:rowOff>78867</xdr:rowOff>
    </xdr:to>
    <xdr:sp macro="" textlink="">
      <xdr:nvSpPr>
        <xdr:cNvPr id="717" name="楕円 716"/>
        <xdr:cNvSpPr/>
      </xdr:nvSpPr>
      <xdr:spPr>
        <a:xfrm>
          <a:off x="12763500" y="169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69994</xdr:rowOff>
    </xdr:from>
    <xdr:ext cx="469744" cy="259045"/>
    <xdr:sp macro="" textlink="">
      <xdr:nvSpPr>
        <xdr:cNvPr id="718" name="テキスト ボックス 717"/>
        <xdr:cNvSpPr txBox="1"/>
      </xdr:nvSpPr>
      <xdr:spPr>
        <a:xfrm>
          <a:off x="12579428" y="1704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98878</xdr:rowOff>
    </xdr:to>
    <xdr:cxnSp macro="">
      <xdr:nvCxnSpPr>
        <xdr:cNvPr id="755" name="直線コネクタ 754"/>
        <xdr:cNvCxnSpPr/>
      </xdr:nvCxnSpPr>
      <xdr:spPr>
        <a:xfrm>
          <a:off x="19545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98770</xdr:rowOff>
    </xdr:to>
    <xdr:cxnSp macro="">
      <xdr:nvCxnSpPr>
        <xdr:cNvPr id="758" name="直線コネクタ 757"/>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74" name="楕円 773"/>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75" name="テキスト ボックス 774"/>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76" name="楕円 775"/>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77" name="テキスト ボックス 776"/>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6" name="直線コネクタ 80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9" name="直線コネクタ 80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23368</xdr:rowOff>
    </xdr:from>
    <xdr:to>
      <xdr:col>107</xdr:col>
      <xdr:colOff>50800</xdr:colOff>
      <xdr:row>59</xdr:row>
      <xdr:rowOff>44450</xdr:rowOff>
    </xdr:to>
    <xdr:cxnSp macro="">
      <xdr:nvCxnSpPr>
        <xdr:cNvPr id="812" name="直線コネクタ 811"/>
        <xdr:cNvCxnSpPr/>
      </xdr:nvCxnSpPr>
      <xdr:spPr>
        <a:xfrm>
          <a:off x="19545300" y="10138918"/>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23368</xdr:rowOff>
    </xdr:from>
    <xdr:to>
      <xdr:col>102</xdr:col>
      <xdr:colOff>114300</xdr:colOff>
      <xdr:row>59</xdr:row>
      <xdr:rowOff>23622</xdr:rowOff>
    </xdr:to>
    <xdr:cxnSp macro="">
      <xdr:nvCxnSpPr>
        <xdr:cNvPr id="815" name="直線コネクタ 814"/>
        <xdr:cNvCxnSpPr/>
      </xdr:nvCxnSpPr>
      <xdr:spPr>
        <a:xfrm flipV="1">
          <a:off x="18656300" y="1013891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5" name="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7" name="楕円 82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8" name="テキスト ボックス 82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9" name="楕円 82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0" name="テキスト ボックス 82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144018</xdr:rowOff>
    </xdr:from>
    <xdr:to>
      <xdr:col>102</xdr:col>
      <xdr:colOff>165100</xdr:colOff>
      <xdr:row>59</xdr:row>
      <xdr:rowOff>74168</xdr:rowOff>
    </xdr:to>
    <xdr:sp macro="" textlink="">
      <xdr:nvSpPr>
        <xdr:cNvPr id="831" name="楕円 830"/>
        <xdr:cNvSpPr/>
      </xdr:nvSpPr>
      <xdr:spPr>
        <a:xfrm>
          <a:off x="19494500" y="100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65295</xdr:rowOff>
    </xdr:from>
    <xdr:ext cx="378565" cy="259045"/>
    <xdr:sp macro="" textlink="">
      <xdr:nvSpPr>
        <xdr:cNvPr id="832" name="テキスト ボックス 831"/>
        <xdr:cNvSpPr txBox="1"/>
      </xdr:nvSpPr>
      <xdr:spPr>
        <a:xfrm>
          <a:off x="19356017" y="1018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144272</xdr:rowOff>
    </xdr:from>
    <xdr:to>
      <xdr:col>98</xdr:col>
      <xdr:colOff>38100</xdr:colOff>
      <xdr:row>59</xdr:row>
      <xdr:rowOff>74422</xdr:rowOff>
    </xdr:to>
    <xdr:sp macro="" textlink="">
      <xdr:nvSpPr>
        <xdr:cNvPr id="833" name="楕円 832"/>
        <xdr:cNvSpPr/>
      </xdr:nvSpPr>
      <xdr:spPr>
        <a:xfrm>
          <a:off x="18605500" y="100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65549</xdr:rowOff>
    </xdr:from>
    <xdr:ext cx="378565" cy="259045"/>
    <xdr:sp macro="" textlink="">
      <xdr:nvSpPr>
        <xdr:cNvPr id="834" name="テキスト ボックス 833"/>
        <xdr:cNvSpPr txBox="1"/>
      </xdr:nvSpPr>
      <xdr:spPr>
        <a:xfrm>
          <a:off x="18467017" y="1018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42469</xdr:rowOff>
    </xdr:from>
    <xdr:to>
      <xdr:col>116</xdr:col>
      <xdr:colOff>63500</xdr:colOff>
      <xdr:row>76</xdr:row>
      <xdr:rowOff>69272</xdr:rowOff>
    </xdr:to>
    <xdr:cxnSp macro="">
      <xdr:nvCxnSpPr>
        <xdr:cNvPr id="864" name="直線コネクタ 863"/>
        <xdr:cNvCxnSpPr/>
      </xdr:nvCxnSpPr>
      <xdr:spPr>
        <a:xfrm flipV="1">
          <a:off x="21323300" y="13072669"/>
          <a:ext cx="8382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166503</xdr:rowOff>
    </xdr:from>
    <xdr:to>
      <xdr:col>111</xdr:col>
      <xdr:colOff>177800</xdr:colOff>
      <xdr:row>76</xdr:row>
      <xdr:rowOff>69272</xdr:rowOff>
    </xdr:to>
    <xdr:cxnSp macro="">
      <xdr:nvCxnSpPr>
        <xdr:cNvPr id="867" name="直線コネクタ 866"/>
        <xdr:cNvCxnSpPr/>
      </xdr:nvCxnSpPr>
      <xdr:spPr>
        <a:xfrm>
          <a:off x="20434300" y="13025253"/>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166503</xdr:rowOff>
    </xdr:from>
    <xdr:to>
      <xdr:col>107</xdr:col>
      <xdr:colOff>50800</xdr:colOff>
      <xdr:row>76</xdr:row>
      <xdr:rowOff>70320</xdr:rowOff>
    </xdr:to>
    <xdr:cxnSp macro="">
      <xdr:nvCxnSpPr>
        <xdr:cNvPr id="870" name="直線コネクタ 869"/>
        <xdr:cNvCxnSpPr/>
      </xdr:nvCxnSpPr>
      <xdr:spPr>
        <a:xfrm flipV="1">
          <a:off x="19545300" y="13025253"/>
          <a:ext cx="889000" cy="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70320</xdr:rowOff>
    </xdr:from>
    <xdr:to>
      <xdr:col>102</xdr:col>
      <xdr:colOff>114300</xdr:colOff>
      <xdr:row>76</xdr:row>
      <xdr:rowOff>146138</xdr:rowOff>
    </xdr:to>
    <xdr:cxnSp macro="">
      <xdr:nvCxnSpPr>
        <xdr:cNvPr id="873" name="直線コネクタ 872"/>
        <xdr:cNvCxnSpPr/>
      </xdr:nvCxnSpPr>
      <xdr:spPr>
        <a:xfrm flipV="1">
          <a:off x="18656300" y="13100520"/>
          <a:ext cx="889000" cy="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163119</xdr:rowOff>
    </xdr:from>
    <xdr:to>
      <xdr:col>116</xdr:col>
      <xdr:colOff>114300</xdr:colOff>
      <xdr:row>76</xdr:row>
      <xdr:rowOff>93269</xdr:rowOff>
    </xdr:to>
    <xdr:sp macro="" textlink="">
      <xdr:nvSpPr>
        <xdr:cNvPr id="883" name="楕円 882"/>
        <xdr:cNvSpPr/>
      </xdr:nvSpPr>
      <xdr:spPr>
        <a:xfrm>
          <a:off x="22110700" y="130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14546</xdr:rowOff>
    </xdr:from>
    <xdr:ext cx="534377" cy="259045"/>
    <xdr:sp macro="" textlink="">
      <xdr:nvSpPr>
        <xdr:cNvPr id="884" name="繰出金該当値テキスト"/>
        <xdr:cNvSpPr txBox="1"/>
      </xdr:nvSpPr>
      <xdr:spPr>
        <a:xfrm>
          <a:off x="22212300" y="128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18472</xdr:rowOff>
    </xdr:from>
    <xdr:to>
      <xdr:col>112</xdr:col>
      <xdr:colOff>38100</xdr:colOff>
      <xdr:row>76</xdr:row>
      <xdr:rowOff>120072</xdr:rowOff>
    </xdr:to>
    <xdr:sp macro="" textlink="">
      <xdr:nvSpPr>
        <xdr:cNvPr id="885" name="楕円 884"/>
        <xdr:cNvSpPr/>
      </xdr:nvSpPr>
      <xdr:spPr>
        <a:xfrm>
          <a:off x="21272500" y="130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111199</xdr:rowOff>
    </xdr:from>
    <xdr:ext cx="534377" cy="259045"/>
    <xdr:sp macro="" textlink="">
      <xdr:nvSpPr>
        <xdr:cNvPr id="886" name="テキスト ボックス 885"/>
        <xdr:cNvSpPr txBox="1"/>
      </xdr:nvSpPr>
      <xdr:spPr>
        <a:xfrm>
          <a:off x="21056111" y="131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115703</xdr:rowOff>
    </xdr:from>
    <xdr:to>
      <xdr:col>107</xdr:col>
      <xdr:colOff>101600</xdr:colOff>
      <xdr:row>76</xdr:row>
      <xdr:rowOff>45853</xdr:rowOff>
    </xdr:to>
    <xdr:sp macro="" textlink="">
      <xdr:nvSpPr>
        <xdr:cNvPr id="887" name="楕円 886"/>
        <xdr:cNvSpPr/>
      </xdr:nvSpPr>
      <xdr:spPr>
        <a:xfrm>
          <a:off x="20383500" y="129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62380</xdr:rowOff>
    </xdr:from>
    <xdr:ext cx="534377" cy="259045"/>
    <xdr:sp macro="" textlink="">
      <xdr:nvSpPr>
        <xdr:cNvPr id="888" name="テキスト ボックス 887"/>
        <xdr:cNvSpPr txBox="1"/>
      </xdr:nvSpPr>
      <xdr:spPr>
        <a:xfrm>
          <a:off x="20167111" y="127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19520</xdr:rowOff>
    </xdr:from>
    <xdr:to>
      <xdr:col>102</xdr:col>
      <xdr:colOff>165100</xdr:colOff>
      <xdr:row>76</xdr:row>
      <xdr:rowOff>121120</xdr:rowOff>
    </xdr:to>
    <xdr:sp macro="" textlink="">
      <xdr:nvSpPr>
        <xdr:cNvPr id="889" name="楕円 888"/>
        <xdr:cNvSpPr/>
      </xdr:nvSpPr>
      <xdr:spPr>
        <a:xfrm>
          <a:off x="194945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112247</xdr:rowOff>
    </xdr:from>
    <xdr:ext cx="534377" cy="259045"/>
    <xdr:sp macro="" textlink="">
      <xdr:nvSpPr>
        <xdr:cNvPr id="890" name="テキスト ボックス 889"/>
        <xdr:cNvSpPr txBox="1"/>
      </xdr:nvSpPr>
      <xdr:spPr>
        <a:xfrm>
          <a:off x="19278111" y="131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95338</xdr:rowOff>
    </xdr:from>
    <xdr:to>
      <xdr:col>98</xdr:col>
      <xdr:colOff>38100</xdr:colOff>
      <xdr:row>77</xdr:row>
      <xdr:rowOff>25488</xdr:rowOff>
    </xdr:to>
    <xdr:sp macro="" textlink="">
      <xdr:nvSpPr>
        <xdr:cNvPr id="891" name="楕円 890"/>
        <xdr:cNvSpPr/>
      </xdr:nvSpPr>
      <xdr:spPr>
        <a:xfrm>
          <a:off x="18605500" y="131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16615</xdr:rowOff>
    </xdr:from>
    <xdr:ext cx="534377" cy="259045"/>
    <xdr:sp macro="" textlink="">
      <xdr:nvSpPr>
        <xdr:cNvPr id="892" name="テキスト ボックス 891"/>
        <xdr:cNvSpPr txBox="1"/>
      </xdr:nvSpPr>
      <xdr:spPr>
        <a:xfrm>
          <a:off x="18389111" y="1321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ja-JP" altLang="en-US" sz="1300">
              <a:solidFill>
                <a:schemeClr val="dk1"/>
              </a:solidFill>
              <a:effectLst/>
              <a:latin typeface="+mn-lt"/>
              <a:ea typeface="+mn-ea"/>
              <a:cs typeface="+mn-cs"/>
            </a:rPr>
            <a:t>４０９</a:t>
          </a:r>
          <a:r>
            <a:rPr kumimoji="1" lang="ja-JP" altLang="ja-JP" sz="1300">
              <a:solidFill>
                <a:schemeClr val="dk1"/>
              </a:solidFill>
              <a:effectLst/>
              <a:latin typeface="+mn-lt"/>
              <a:ea typeface="+mn-ea"/>
              <a:cs typeface="+mn-cs"/>
            </a:rPr>
            <a:t>千円となっている。</a:t>
          </a:r>
          <a:endParaRPr lang="ja-JP" altLang="ja-JP" sz="1300">
            <a:effectLst/>
          </a:endParaRPr>
        </a:p>
        <a:p>
          <a:r>
            <a:rPr kumimoji="1" lang="ja-JP" altLang="ja-JP" sz="1300">
              <a:solidFill>
                <a:schemeClr val="dk1"/>
              </a:solidFill>
              <a:effectLst/>
              <a:latin typeface="+mn-lt"/>
              <a:ea typeface="+mn-ea"/>
              <a:cs typeface="+mn-cs"/>
            </a:rPr>
            <a:t>主な構成項目である人件費、扶助費、補助費等は近年横ばいであるが、物件費については増加傾向にあることから、</a:t>
          </a:r>
          <a:r>
            <a:rPr kumimoji="1" lang="ja-JP" altLang="en-US" sz="1300">
              <a:solidFill>
                <a:schemeClr val="dk1"/>
              </a:solidFill>
              <a:effectLst/>
              <a:latin typeface="+mn-lt"/>
              <a:ea typeface="+mn-ea"/>
              <a:cs typeface="+mn-cs"/>
            </a:rPr>
            <a:t>事務事業の見直し等により</a:t>
          </a:r>
          <a:r>
            <a:rPr kumimoji="1" lang="ja-JP" altLang="ja-JP" sz="1300">
              <a:solidFill>
                <a:schemeClr val="dk1"/>
              </a:solidFill>
              <a:effectLst/>
              <a:latin typeface="+mn-lt"/>
              <a:ea typeface="+mn-ea"/>
              <a:cs typeface="+mn-cs"/>
            </a:rPr>
            <a:t>抑制に努める必要がある。</a:t>
          </a:r>
          <a:endParaRPr lang="ja-JP" altLang="ja-JP" sz="1300">
            <a:effectLst/>
          </a:endParaRPr>
        </a:p>
        <a:p>
          <a:r>
            <a:rPr kumimoji="1" lang="ja-JP" altLang="ja-JP" sz="1300">
              <a:solidFill>
                <a:schemeClr val="dk1"/>
              </a:solidFill>
              <a:effectLst/>
              <a:latin typeface="+mn-lt"/>
              <a:ea typeface="+mn-ea"/>
              <a:cs typeface="+mn-cs"/>
            </a:rPr>
            <a:t>当町の町民一人当たりの延床面積は５．４２㎡</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人であり、岐阜県平均の５．４４㎡</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人を若干下回るものの全国平均の３．４２㎡</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人を大きく上回り、築３０年以上経過した施設は全体の７割を超えている現状から、今後も維持補修費や普通建設事業費のうち更新整備が増加することが考えられる。</a:t>
          </a:r>
          <a:endParaRPr lang="ja-JP" altLang="ja-JP" sz="1300">
            <a:effectLst/>
          </a:endParaRPr>
        </a:p>
        <a:p>
          <a:r>
            <a:rPr kumimoji="1" lang="ja-JP" altLang="ja-JP" sz="1300">
              <a:solidFill>
                <a:schemeClr val="dk1"/>
              </a:solidFill>
              <a:effectLst/>
              <a:latin typeface="+mn-lt"/>
              <a:ea typeface="+mn-ea"/>
              <a:cs typeface="+mn-cs"/>
            </a:rPr>
            <a:t>公共施設の維持管理には、地方債の発行が見込まれるため、平成２９年度に策定した養老町公共施設等総合管理計画に基づき、施設の</a:t>
          </a:r>
          <a:r>
            <a:rPr kumimoji="1" lang="ja-JP" altLang="en-US" sz="1300">
              <a:solidFill>
                <a:schemeClr val="dk1"/>
              </a:solidFill>
              <a:effectLst/>
              <a:latin typeface="+mn-lt"/>
              <a:ea typeface="+mn-ea"/>
              <a:cs typeface="+mn-cs"/>
            </a:rPr>
            <a:t>維持管理方法の見直しを</a:t>
          </a:r>
          <a:r>
            <a:rPr kumimoji="1" lang="ja-JP" altLang="ja-JP" sz="1300">
              <a:solidFill>
                <a:schemeClr val="dk1"/>
              </a:solidFill>
              <a:effectLst/>
              <a:latin typeface="+mn-lt"/>
              <a:ea typeface="+mn-ea"/>
              <a:cs typeface="+mn-cs"/>
            </a:rPr>
            <a:t>検討していく必要がある。</a:t>
          </a:r>
          <a:endParaRPr lang="ja-JP" altLang="ja-JP" sz="1300">
            <a:effectLst/>
          </a:endParaRPr>
        </a:p>
        <a:p>
          <a:r>
            <a:rPr kumimoji="1" lang="ja-JP" altLang="ja-JP" sz="1300">
              <a:solidFill>
                <a:schemeClr val="dk1"/>
              </a:solidFill>
              <a:effectLst/>
              <a:latin typeface="+mn-lt"/>
              <a:ea typeface="+mn-ea"/>
              <a:cs typeface="+mn-cs"/>
            </a:rPr>
            <a:t>積立金について、平成２８年度以降、年々増加しているが、主にふるさと納税寄附金による基金積立が</a:t>
          </a:r>
          <a:r>
            <a:rPr kumimoji="1" lang="ja-JP" altLang="en-US" sz="1300">
              <a:solidFill>
                <a:schemeClr val="dk1"/>
              </a:solidFill>
              <a:effectLst/>
              <a:latin typeface="+mn-lt"/>
              <a:ea typeface="+mn-ea"/>
              <a:cs typeface="+mn-cs"/>
            </a:rPr>
            <a:t>要因</a:t>
          </a:r>
          <a:r>
            <a:rPr kumimoji="1" lang="ja-JP" altLang="ja-JP" sz="1300">
              <a:solidFill>
                <a:schemeClr val="dk1"/>
              </a:solidFill>
              <a:effectLst/>
              <a:latin typeface="+mn-lt"/>
              <a:ea typeface="+mn-ea"/>
              <a:cs typeface="+mn-cs"/>
            </a:rPr>
            <a:t>として考えられる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28,587
27,987
72.29
12,077,241
11,680,221
395,259
6,660,749
11,004,931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82223</xdr:rowOff>
    </xdr:from>
    <xdr:to>
      <xdr:col>24</xdr:col>
      <xdr:colOff>63500</xdr:colOff>
      <xdr:row>36</xdr:row>
      <xdr:rowOff>91694</xdr:rowOff>
    </xdr:to>
    <xdr:cxnSp macro="">
      <xdr:nvCxnSpPr>
        <xdr:cNvPr id="63" name="直線コネクタ 62"/>
        <xdr:cNvCxnSpPr/>
      </xdr:nvCxnSpPr>
      <xdr:spPr>
        <a:xfrm>
          <a:off x="3797300" y="6254423"/>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82223</xdr:rowOff>
    </xdr:from>
    <xdr:to>
      <xdr:col>19</xdr:col>
      <xdr:colOff>177800</xdr:colOff>
      <xdr:row>36</xdr:row>
      <xdr:rowOff>109655</xdr:rowOff>
    </xdr:to>
    <xdr:cxnSp macro="">
      <xdr:nvCxnSpPr>
        <xdr:cNvPr id="66" name="直線コネクタ 65"/>
        <xdr:cNvCxnSpPr/>
      </xdr:nvCxnSpPr>
      <xdr:spPr>
        <a:xfrm flipV="1">
          <a:off x="2908300" y="625442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109655</xdr:rowOff>
    </xdr:from>
    <xdr:to>
      <xdr:col>15</xdr:col>
      <xdr:colOff>50800</xdr:colOff>
      <xdr:row>36</xdr:row>
      <xdr:rowOff>141333</xdr:rowOff>
    </xdr:to>
    <xdr:cxnSp macro="">
      <xdr:nvCxnSpPr>
        <xdr:cNvPr id="69" name="直線コネクタ 68"/>
        <xdr:cNvCxnSpPr/>
      </xdr:nvCxnSpPr>
      <xdr:spPr>
        <a:xfrm flipV="1">
          <a:off x="2019300" y="6281855"/>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117166</xdr:rowOff>
    </xdr:from>
    <xdr:to>
      <xdr:col>10</xdr:col>
      <xdr:colOff>114300</xdr:colOff>
      <xdr:row>36</xdr:row>
      <xdr:rowOff>141333</xdr:rowOff>
    </xdr:to>
    <xdr:cxnSp macro="">
      <xdr:nvCxnSpPr>
        <xdr:cNvPr id="72" name="直線コネクタ 71"/>
        <xdr:cNvCxnSpPr/>
      </xdr:nvCxnSpPr>
      <xdr:spPr>
        <a:xfrm>
          <a:off x="1130300" y="6289366"/>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40894</xdr:rowOff>
    </xdr:from>
    <xdr:to>
      <xdr:col>24</xdr:col>
      <xdr:colOff>114300</xdr:colOff>
      <xdr:row>36</xdr:row>
      <xdr:rowOff>142494</xdr:rowOff>
    </xdr:to>
    <xdr:sp macro="" textlink="">
      <xdr:nvSpPr>
        <xdr:cNvPr id="82" name="楕円 81"/>
        <xdr:cNvSpPr/>
      </xdr:nvSpPr>
      <xdr:spPr>
        <a:xfrm>
          <a:off x="45847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19321</xdr:rowOff>
    </xdr:from>
    <xdr:ext cx="469744" cy="259045"/>
    <xdr:sp macro="" textlink="">
      <xdr:nvSpPr>
        <xdr:cNvPr id="83" name="議会費該当値テキスト"/>
        <xdr:cNvSpPr txBox="1"/>
      </xdr:nvSpPr>
      <xdr:spPr>
        <a:xfrm>
          <a:off x="4686300"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31423</xdr:rowOff>
    </xdr:from>
    <xdr:to>
      <xdr:col>20</xdr:col>
      <xdr:colOff>38100</xdr:colOff>
      <xdr:row>36</xdr:row>
      <xdr:rowOff>133023</xdr:rowOff>
    </xdr:to>
    <xdr:sp macro="" textlink="">
      <xdr:nvSpPr>
        <xdr:cNvPr id="84" name="楕円 83"/>
        <xdr:cNvSpPr/>
      </xdr:nvSpPr>
      <xdr:spPr>
        <a:xfrm>
          <a:off x="37465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124150</xdr:rowOff>
    </xdr:from>
    <xdr:ext cx="469744" cy="259045"/>
    <xdr:sp macro="" textlink="">
      <xdr:nvSpPr>
        <xdr:cNvPr id="85" name="テキスト ボックス 84"/>
        <xdr:cNvSpPr txBox="1"/>
      </xdr:nvSpPr>
      <xdr:spPr>
        <a:xfrm>
          <a:off x="3562428" y="629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58855</xdr:rowOff>
    </xdr:from>
    <xdr:to>
      <xdr:col>15</xdr:col>
      <xdr:colOff>101600</xdr:colOff>
      <xdr:row>36</xdr:row>
      <xdr:rowOff>160455</xdr:rowOff>
    </xdr:to>
    <xdr:sp macro="" textlink="">
      <xdr:nvSpPr>
        <xdr:cNvPr id="86" name="楕円 85"/>
        <xdr:cNvSpPr/>
      </xdr:nvSpPr>
      <xdr:spPr>
        <a:xfrm>
          <a:off x="28575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151582</xdr:rowOff>
    </xdr:from>
    <xdr:ext cx="469744" cy="259045"/>
    <xdr:sp macro="" textlink="">
      <xdr:nvSpPr>
        <xdr:cNvPr id="87" name="テキスト ボックス 86"/>
        <xdr:cNvSpPr txBox="1"/>
      </xdr:nvSpPr>
      <xdr:spPr>
        <a:xfrm>
          <a:off x="2673428" y="63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90533</xdr:rowOff>
    </xdr:from>
    <xdr:to>
      <xdr:col>10</xdr:col>
      <xdr:colOff>165100</xdr:colOff>
      <xdr:row>37</xdr:row>
      <xdr:rowOff>20683</xdr:rowOff>
    </xdr:to>
    <xdr:sp macro="" textlink="">
      <xdr:nvSpPr>
        <xdr:cNvPr id="88" name="楕円 87"/>
        <xdr:cNvSpPr/>
      </xdr:nvSpPr>
      <xdr:spPr>
        <a:xfrm>
          <a:off x="1968500" y="62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11810</xdr:rowOff>
    </xdr:from>
    <xdr:ext cx="469744" cy="259045"/>
    <xdr:sp macro="" textlink="">
      <xdr:nvSpPr>
        <xdr:cNvPr id="89" name="テキスト ボックス 88"/>
        <xdr:cNvSpPr txBox="1"/>
      </xdr:nvSpPr>
      <xdr:spPr>
        <a:xfrm>
          <a:off x="1784428" y="635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66366</xdr:rowOff>
    </xdr:from>
    <xdr:to>
      <xdr:col>6</xdr:col>
      <xdr:colOff>38100</xdr:colOff>
      <xdr:row>36</xdr:row>
      <xdr:rowOff>167966</xdr:rowOff>
    </xdr:to>
    <xdr:sp macro="" textlink="">
      <xdr:nvSpPr>
        <xdr:cNvPr id="90" name="楕円 89"/>
        <xdr:cNvSpPr/>
      </xdr:nvSpPr>
      <xdr:spPr>
        <a:xfrm>
          <a:off x="1079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159093</xdr:rowOff>
    </xdr:from>
    <xdr:ext cx="469744" cy="259045"/>
    <xdr:sp macro="" textlink="">
      <xdr:nvSpPr>
        <xdr:cNvPr id="91" name="テキスト ボックス 90"/>
        <xdr:cNvSpPr txBox="1"/>
      </xdr:nvSpPr>
      <xdr:spPr>
        <a:xfrm>
          <a:off x="895428" y="63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27078</xdr:rowOff>
    </xdr:from>
    <xdr:to>
      <xdr:col>24</xdr:col>
      <xdr:colOff>63500</xdr:colOff>
      <xdr:row>57</xdr:row>
      <xdr:rowOff>49736</xdr:rowOff>
    </xdr:to>
    <xdr:cxnSp macro="">
      <xdr:nvCxnSpPr>
        <xdr:cNvPr id="118" name="直線コネクタ 117"/>
        <xdr:cNvCxnSpPr/>
      </xdr:nvCxnSpPr>
      <xdr:spPr>
        <a:xfrm flipV="1">
          <a:off x="3797300" y="9799728"/>
          <a:ext cx="838200" cy="2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49736</xdr:rowOff>
    </xdr:from>
    <xdr:to>
      <xdr:col>19</xdr:col>
      <xdr:colOff>177800</xdr:colOff>
      <xdr:row>57</xdr:row>
      <xdr:rowOff>96353</xdr:rowOff>
    </xdr:to>
    <xdr:cxnSp macro="">
      <xdr:nvCxnSpPr>
        <xdr:cNvPr id="121" name="直線コネクタ 120"/>
        <xdr:cNvCxnSpPr/>
      </xdr:nvCxnSpPr>
      <xdr:spPr>
        <a:xfrm flipV="1">
          <a:off x="2908300" y="9822386"/>
          <a:ext cx="889000" cy="4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96353</xdr:rowOff>
    </xdr:from>
    <xdr:to>
      <xdr:col>15</xdr:col>
      <xdr:colOff>50800</xdr:colOff>
      <xdr:row>57</xdr:row>
      <xdr:rowOff>113681</xdr:rowOff>
    </xdr:to>
    <xdr:cxnSp macro="">
      <xdr:nvCxnSpPr>
        <xdr:cNvPr id="124" name="直線コネクタ 123"/>
        <xdr:cNvCxnSpPr/>
      </xdr:nvCxnSpPr>
      <xdr:spPr>
        <a:xfrm flipV="1">
          <a:off x="2019300" y="9869003"/>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113681</xdr:rowOff>
    </xdr:from>
    <xdr:to>
      <xdr:col>10</xdr:col>
      <xdr:colOff>114300</xdr:colOff>
      <xdr:row>57</xdr:row>
      <xdr:rowOff>135782</xdr:rowOff>
    </xdr:to>
    <xdr:cxnSp macro="">
      <xdr:nvCxnSpPr>
        <xdr:cNvPr id="127" name="直線コネクタ 126"/>
        <xdr:cNvCxnSpPr/>
      </xdr:nvCxnSpPr>
      <xdr:spPr>
        <a:xfrm flipV="1">
          <a:off x="1130300" y="9886331"/>
          <a:ext cx="889000" cy="2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147728</xdr:rowOff>
    </xdr:from>
    <xdr:to>
      <xdr:col>24</xdr:col>
      <xdr:colOff>114300</xdr:colOff>
      <xdr:row>57</xdr:row>
      <xdr:rowOff>77878</xdr:rowOff>
    </xdr:to>
    <xdr:sp macro="" textlink="">
      <xdr:nvSpPr>
        <xdr:cNvPr id="137" name="楕円 136"/>
        <xdr:cNvSpPr/>
      </xdr:nvSpPr>
      <xdr:spPr>
        <a:xfrm>
          <a:off x="4584700" y="97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126155</xdr:rowOff>
    </xdr:from>
    <xdr:ext cx="534377" cy="259045"/>
    <xdr:sp macro="" textlink="">
      <xdr:nvSpPr>
        <xdr:cNvPr id="138" name="総務費該当値テキスト"/>
        <xdr:cNvSpPr txBox="1"/>
      </xdr:nvSpPr>
      <xdr:spPr>
        <a:xfrm>
          <a:off x="4686300" y="972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170386</xdr:rowOff>
    </xdr:from>
    <xdr:to>
      <xdr:col>20</xdr:col>
      <xdr:colOff>38100</xdr:colOff>
      <xdr:row>57</xdr:row>
      <xdr:rowOff>100536</xdr:rowOff>
    </xdr:to>
    <xdr:sp macro="" textlink="">
      <xdr:nvSpPr>
        <xdr:cNvPr id="139" name="楕円 138"/>
        <xdr:cNvSpPr/>
      </xdr:nvSpPr>
      <xdr:spPr>
        <a:xfrm>
          <a:off x="3746500" y="977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91663</xdr:rowOff>
    </xdr:from>
    <xdr:ext cx="534377" cy="259045"/>
    <xdr:sp macro="" textlink="">
      <xdr:nvSpPr>
        <xdr:cNvPr id="140" name="テキスト ボックス 139"/>
        <xdr:cNvSpPr txBox="1"/>
      </xdr:nvSpPr>
      <xdr:spPr>
        <a:xfrm>
          <a:off x="3530111" y="986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45553</xdr:rowOff>
    </xdr:from>
    <xdr:to>
      <xdr:col>15</xdr:col>
      <xdr:colOff>101600</xdr:colOff>
      <xdr:row>57</xdr:row>
      <xdr:rowOff>147153</xdr:rowOff>
    </xdr:to>
    <xdr:sp macro="" textlink="">
      <xdr:nvSpPr>
        <xdr:cNvPr id="141" name="楕円 140"/>
        <xdr:cNvSpPr/>
      </xdr:nvSpPr>
      <xdr:spPr>
        <a:xfrm>
          <a:off x="2857500" y="98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138280</xdr:rowOff>
    </xdr:from>
    <xdr:ext cx="534377" cy="259045"/>
    <xdr:sp macro="" textlink="">
      <xdr:nvSpPr>
        <xdr:cNvPr id="142" name="テキスト ボックス 141"/>
        <xdr:cNvSpPr txBox="1"/>
      </xdr:nvSpPr>
      <xdr:spPr>
        <a:xfrm>
          <a:off x="2641111" y="991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62881</xdr:rowOff>
    </xdr:from>
    <xdr:to>
      <xdr:col>10</xdr:col>
      <xdr:colOff>165100</xdr:colOff>
      <xdr:row>57</xdr:row>
      <xdr:rowOff>164481</xdr:rowOff>
    </xdr:to>
    <xdr:sp macro="" textlink="">
      <xdr:nvSpPr>
        <xdr:cNvPr id="143" name="楕円 142"/>
        <xdr:cNvSpPr/>
      </xdr:nvSpPr>
      <xdr:spPr>
        <a:xfrm>
          <a:off x="1968500" y="98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155608</xdr:rowOff>
    </xdr:from>
    <xdr:ext cx="534377" cy="259045"/>
    <xdr:sp macro="" textlink="">
      <xdr:nvSpPr>
        <xdr:cNvPr id="144" name="テキスト ボックス 143"/>
        <xdr:cNvSpPr txBox="1"/>
      </xdr:nvSpPr>
      <xdr:spPr>
        <a:xfrm>
          <a:off x="1752111" y="992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84982</xdr:rowOff>
    </xdr:from>
    <xdr:to>
      <xdr:col>6</xdr:col>
      <xdr:colOff>38100</xdr:colOff>
      <xdr:row>58</xdr:row>
      <xdr:rowOff>15132</xdr:rowOff>
    </xdr:to>
    <xdr:sp macro="" textlink="">
      <xdr:nvSpPr>
        <xdr:cNvPr id="145" name="楕円 144"/>
        <xdr:cNvSpPr/>
      </xdr:nvSpPr>
      <xdr:spPr>
        <a:xfrm>
          <a:off x="1079500" y="98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6259</xdr:rowOff>
    </xdr:from>
    <xdr:ext cx="534377" cy="259045"/>
    <xdr:sp macro="" textlink="">
      <xdr:nvSpPr>
        <xdr:cNvPr id="146" name="テキスト ボックス 145"/>
        <xdr:cNvSpPr txBox="1"/>
      </xdr:nvSpPr>
      <xdr:spPr>
        <a:xfrm>
          <a:off x="863111" y="99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153530</xdr:rowOff>
    </xdr:from>
    <xdr:to>
      <xdr:col>24</xdr:col>
      <xdr:colOff>63500</xdr:colOff>
      <xdr:row>77</xdr:row>
      <xdr:rowOff>36410</xdr:rowOff>
    </xdr:to>
    <xdr:cxnSp macro="">
      <xdr:nvCxnSpPr>
        <xdr:cNvPr id="176" name="直線コネクタ 175"/>
        <xdr:cNvCxnSpPr/>
      </xdr:nvCxnSpPr>
      <xdr:spPr>
        <a:xfrm flipV="1">
          <a:off x="3797300" y="13012280"/>
          <a:ext cx="838200" cy="2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104851</xdr:rowOff>
    </xdr:from>
    <xdr:to>
      <xdr:col>19</xdr:col>
      <xdr:colOff>177800</xdr:colOff>
      <xdr:row>77</xdr:row>
      <xdr:rowOff>36410</xdr:rowOff>
    </xdr:to>
    <xdr:cxnSp macro="">
      <xdr:nvCxnSpPr>
        <xdr:cNvPr id="179" name="直線コネクタ 178"/>
        <xdr:cNvCxnSpPr/>
      </xdr:nvCxnSpPr>
      <xdr:spPr>
        <a:xfrm>
          <a:off x="2908300" y="13135051"/>
          <a:ext cx="889000" cy="1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104851</xdr:rowOff>
    </xdr:from>
    <xdr:to>
      <xdr:col>15</xdr:col>
      <xdr:colOff>50800</xdr:colOff>
      <xdr:row>76</xdr:row>
      <xdr:rowOff>136830</xdr:rowOff>
    </xdr:to>
    <xdr:cxnSp macro="">
      <xdr:nvCxnSpPr>
        <xdr:cNvPr id="182" name="直線コネクタ 181"/>
        <xdr:cNvCxnSpPr/>
      </xdr:nvCxnSpPr>
      <xdr:spPr>
        <a:xfrm flipV="1">
          <a:off x="2019300" y="13135051"/>
          <a:ext cx="889000" cy="3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136830</xdr:rowOff>
    </xdr:from>
    <xdr:to>
      <xdr:col>10</xdr:col>
      <xdr:colOff>114300</xdr:colOff>
      <xdr:row>77</xdr:row>
      <xdr:rowOff>115888</xdr:rowOff>
    </xdr:to>
    <xdr:cxnSp macro="">
      <xdr:nvCxnSpPr>
        <xdr:cNvPr id="185" name="直線コネクタ 184"/>
        <xdr:cNvCxnSpPr/>
      </xdr:nvCxnSpPr>
      <xdr:spPr>
        <a:xfrm flipV="1">
          <a:off x="1130300" y="13167030"/>
          <a:ext cx="889000" cy="1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102730</xdr:rowOff>
    </xdr:from>
    <xdr:to>
      <xdr:col>24</xdr:col>
      <xdr:colOff>114300</xdr:colOff>
      <xdr:row>76</xdr:row>
      <xdr:rowOff>32880</xdr:rowOff>
    </xdr:to>
    <xdr:sp macro="" textlink="">
      <xdr:nvSpPr>
        <xdr:cNvPr id="195" name="楕円 194"/>
        <xdr:cNvSpPr/>
      </xdr:nvSpPr>
      <xdr:spPr>
        <a:xfrm>
          <a:off x="4584700" y="129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125607</xdr:rowOff>
    </xdr:from>
    <xdr:ext cx="599010" cy="259045"/>
    <xdr:sp macro="" textlink="">
      <xdr:nvSpPr>
        <xdr:cNvPr id="196" name="民生費該当値テキスト"/>
        <xdr:cNvSpPr txBox="1"/>
      </xdr:nvSpPr>
      <xdr:spPr>
        <a:xfrm>
          <a:off x="4686300" y="1281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157060</xdr:rowOff>
    </xdr:from>
    <xdr:to>
      <xdr:col>20</xdr:col>
      <xdr:colOff>38100</xdr:colOff>
      <xdr:row>77</xdr:row>
      <xdr:rowOff>87210</xdr:rowOff>
    </xdr:to>
    <xdr:sp macro="" textlink="">
      <xdr:nvSpPr>
        <xdr:cNvPr id="197" name="楕円 196"/>
        <xdr:cNvSpPr/>
      </xdr:nvSpPr>
      <xdr:spPr>
        <a:xfrm>
          <a:off x="3746500" y="131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78337</xdr:rowOff>
    </xdr:from>
    <xdr:ext cx="599010" cy="259045"/>
    <xdr:sp macro="" textlink="">
      <xdr:nvSpPr>
        <xdr:cNvPr id="198" name="テキスト ボックス 197"/>
        <xdr:cNvSpPr txBox="1"/>
      </xdr:nvSpPr>
      <xdr:spPr>
        <a:xfrm>
          <a:off x="3497795" y="132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54051</xdr:rowOff>
    </xdr:from>
    <xdr:to>
      <xdr:col>15</xdr:col>
      <xdr:colOff>101600</xdr:colOff>
      <xdr:row>76</xdr:row>
      <xdr:rowOff>155651</xdr:rowOff>
    </xdr:to>
    <xdr:sp macro="" textlink="">
      <xdr:nvSpPr>
        <xdr:cNvPr id="199" name="楕円 198"/>
        <xdr:cNvSpPr/>
      </xdr:nvSpPr>
      <xdr:spPr>
        <a:xfrm>
          <a:off x="2857500" y="130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146778</xdr:rowOff>
    </xdr:from>
    <xdr:ext cx="599010" cy="259045"/>
    <xdr:sp macro="" textlink="">
      <xdr:nvSpPr>
        <xdr:cNvPr id="200" name="テキスト ボックス 199"/>
        <xdr:cNvSpPr txBox="1"/>
      </xdr:nvSpPr>
      <xdr:spPr>
        <a:xfrm>
          <a:off x="2608795" y="131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86030</xdr:rowOff>
    </xdr:from>
    <xdr:to>
      <xdr:col>10</xdr:col>
      <xdr:colOff>165100</xdr:colOff>
      <xdr:row>77</xdr:row>
      <xdr:rowOff>16180</xdr:rowOff>
    </xdr:to>
    <xdr:sp macro="" textlink="">
      <xdr:nvSpPr>
        <xdr:cNvPr id="201" name="楕円 200"/>
        <xdr:cNvSpPr/>
      </xdr:nvSpPr>
      <xdr:spPr>
        <a:xfrm>
          <a:off x="1968500" y="131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7307</xdr:rowOff>
    </xdr:from>
    <xdr:ext cx="599010" cy="259045"/>
    <xdr:sp macro="" textlink="">
      <xdr:nvSpPr>
        <xdr:cNvPr id="202" name="テキスト ボックス 201"/>
        <xdr:cNvSpPr txBox="1"/>
      </xdr:nvSpPr>
      <xdr:spPr>
        <a:xfrm>
          <a:off x="1719795" y="1320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65088</xdr:rowOff>
    </xdr:from>
    <xdr:to>
      <xdr:col>6</xdr:col>
      <xdr:colOff>38100</xdr:colOff>
      <xdr:row>77</xdr:row>
      <xdr:rowOff>166688</xdr:rowOff>
    </xdr:to>
    <xdr:sp macro="" textlink="">
      <xdr:nvSpPr>
        <xdr:cNvPr id="203" name="楕円 202"/>
        <xdr:cNvSpPr/>
      </xdr:nvSpPr>
      <xdr:spPr>
        <a:xfrm>
          <a:off x="1079500" y="13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157815</xdr:rowOff>
    </xdr:from>
    <xdr:ext cx="599010" cy="259045"/>
    <xdr:sp macro="" textlink="">
      <xdr:nvSpPr>
        <xdr:cNvPr id="204" name="テキスト ボックス 203"/>
        <xdr:cNvSpPr txBox="1"/>
      </xdr:nvSpPr>
      <xdr:spPr>
        <a:xfrm>
          <a:off x="830795" y="1335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11430</xdr:rowOff>
    </xdr:from>
    <xdr:to>
      <xdr:col>24</xdr:col>
      <xdr:colOff>63500</xdr:colOff>
      <xdr:row>96</xdr:row>
      <xdr:rowOff>23940</xdr:rowOff>
    </xdr:to>
    <xdr:cxnSp macro="">
      <xdr:nvCxnSpPr>
        <xdr:cNvPr id="233" name="直線コネクタ 232"/>
        <xdr:cNvCxnSpPr/>
      </xdr:nvCxnSpPr>
      <xdr:spPr>
        <a:xfrm flipV="1">
          <a:off x="3797300" y="16470630"/>
          <a:ext cx="8382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23940</xdr:rowOff>
    </xdr:from>
    <xdr:to>
      <xdr:col>19</xdr:col>
      <xdr:colOff>177800</xdr:colOff>
      <xdr:row>96</xdr:row>
      <xdr:rowOff>61709</xdr:rowOff>
    </xdr:to>
    <xdr:cxnSp macro="">
      <xdr:nvCxnSpPr>
        <xdr:cNvPr id="236" name="直線コネクタ 235"/>
        <xdr:cNvCxnSpPr/>
      </xdr:nvCxnSpPr>
      <xdr:spPr>
        <a:xfrm flipV="1">
          <a:off x="2908300" y="16483140"/>
          <a:ext cx="889000" cy="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61709</xdr:rowOff>
    </xdr:from>
    <xdr:to>
      <xdr:col>15</xdr:col>
      <xdr:colOff>50800</xdr:colOff>
      <xdr:row>96</xdr:row>
      <xdr:rowOff>66954</xdr:rowOff>
    </xdr:to>
    <xdr:cxnSp macro="">
      <xdr:nvCxnSpPr>
        <xdr:cNvPr id="239" name="直線コネクタ 238"/>
        <xdr:cNvCxnSpPr/>
      </xdr:nvCxnSpPr>
      <xdr:spPr>
        <a:xfrm flipV="1">
          <a:off x="2019300" y="16520909"/>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58547</xdr:rowOff>
    </xdr:from>
    <xdr:to>
      <xdr:col>10</xdr:col>
      <xdr:colOff>114300</xdr:colOff>
      <xdr:row>96</xdr:row>
      <xdr:rowOff>66954</xdr:rowOff>
    </xdr:to>
    <xdr:cxnSp macro="">
      <xdr:nvCxnSpPr>
        <xdr:cNvPr id="242" name="直線コネクタ 241"/>
        <xdr:cNvCxnSpPr/>
      </xdr:nvCxnSpPr>
      <xdr:spPr>
        <a:xfrm>
          <a:off x="1130300" y="16517747"/>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132080</xdr:rowOff>
    </xdr:from>
    <xdr:to>
      <xdr:col>24</xdr:col>
      <xdr:colOff>114300</xdr:colOff>
      <xdr:row>96</xdr:row>
      <xdr:rowOff>62230</xdr:rowOff>
    </xdr:to>
    <xdr:sp macro="" textlink="">
      <xdr:nvSpPr>
        <xdr:cNvPr id="252" name="楕円 251"/>
        <xdr:cNvSpPr/>
      </xdr:nvSpPr>
      <xdr:spPr>
        <a:xfrm>
          <a:off x="4584700" y="164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154957</xdr:rowOff>
    </xdr:from>
    <xdr:ext cx="534377" cy="259045"/>
    <xdr:sp macro="" textlink="">
      <xdr:nvSpPr>
        <xdr:cNvPr id="253" name="衛生費該当値テキスト"/>
        <xdr:cNvSpPr txBox="1"/>
      </xdr:nvSpPr>
      <xdr:spPr>
        <a:xfrm>
          <a:off x="4686300" y="162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144590</xdr:rowOff>
    </xdr:from>
    <xdr:to>
      <xdr:col>20</xdr:col>
      <xdr:colOff>38100</xdr:colOff>
      <xdr:row>96</xdr:row>
      <xdr:rowOff>74740</xdr:rowOff>
    </xdr:to>
    <xdr:sp macro="" textlink="">
      <xdr:nvSpPr>
        <xdr:cNvPr id="254" name="楕円 253"/>
        <xdr:cNvSpPr/>
      </xdr:nvSpPr>
      <xdr:spPr>
        <a:xfrm>
          <a:off x="3746500" y="164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91267</xdr:rowOff>
    </xdr:from>
    <xdr:ext cx="534377" cy="259045"/>
    <xdr:sp macro="" textlink="">
      <xdr:nvSpPr>
        <xdr:cNvPr id="255" name="テキスト ボックス 254"/>
        <xdr:cNvSpPr txBox="1"/>
      </xdr:nvSpPr>
      <xdr:spPr>
        <a:xfrm>
          <a:off x="3530111" y="162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10909</xdr:rowOff>
    </xdr:from>
    <xdr:to>
      <xdr:col>15</xdr:col>
      <xdr:colOff>101600</xdr:colOff>
      <xdr:row>96</xdr:row>
      <xdr:rowOff>112509</xdr:rowOff>
    </xdr:to>
    <xdr:sp macro="" textlink="">
      <xdr:nvSpPr>
        <xdr:cNvPr id="256" name="楕円 255"/>
        <xdr:cNvSpPr/>
      </xdr:nvSpPr>
      <xdr:spPr>
        <a:xfrm>
          <a:off x="2857500" y="164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129036</xdr:rowOff>
    </xdr:from>
    <xdr:ext cx="534377" cy="259045"/>
    <xdr:sp macro="" textlink="">
      <xdr:nvSpPr>
        <xdr:cNvPr id="257" name="テキスト ボックス 256"/>
        <xdr:cNvSpPr txBox="1"/>
      </xdr:nvSpPr>
      <xdr:spPr>
        <a:xfrm>
          <a:off x="2641111" y="162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16154</xdr:rowOff>
    </xdr:from>
    <xdr:to>
      <xdr:col>10</xdr:col>
      <xdr:colOff>165100</xdr:colOff>
      <xdr:row>96</xdr:row>
      <xdr:rowOff>117754</xdr:rowOff>
    </xdr:to>
    <xdr:sp macro="" textlink="">
      <xdr:nvSpPr>
        <xdr:cNvPr id="258" name="楕円 257"/>
        <xdr:cNvSpPr/>
      </xdr:nvSpPr>
      <xdr:spPr>
        <a:xfrm>
          <a:off x="1968500" y="164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134281</xdr:rowOff>
    </xdr:from>
    <xdr:ext cx="534377" cy="259045"/>
    <xdr:sp macro="" textlink="">
      <xdr:nvSpPr>
        <xdr:cNvPr id="259" name="テキスト ボックス 258"/>
        <xdr:cNvSpPr txBox="1"/>
      </xdr:nvSpPr>
      <xdr:spPr>
        <a:xfrm>
          <a:off x="1752111" y="162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7747</xdr:rowOff>
    </xdr:from>
    <xdr:to>
      <xdr:col>6</xdr:col>
      <xdr:colOff>38100</xdr:colOff>
      <xdr:row>96</xdr:row>
      <xdr:rowOff>109347</xdr:rowOff>
    </xdr:to>
    <xdr:sp macro="" textlink="">
      <xdr:nvSpPr>
        <xdr:cNvPr id="260" name="楕円 259"/>
        <xdr:cNvSpPr/>
      </xdr:nvSpPr>
      <xdr:spPr>
        <a:xfrm>
          <a:off x="1079500" y="164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125874</xdr:rowOff>
    </xdr:from>
    <xdr:ext cx="534377" cy="259045"/>
    <xdr:sp macro="" textlink="">
      <xdr:nvSpPr>
        <xdr:cNvPr id="261" name="テキスト ボックス 260"/>
        <xdr:cNvSpPr txBox="1"/>
      </xdr:nvSpPr>
      <xdr:spPr>
        <a:xfrm>
          <a:off x="863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97572</xdr:rowOff>
    </xdr:from>
    <xdr:to>
      <xdr:col>55</xdr:col>
      <xdr:colOff>0</xdr:colOff>
      <xdr:row>39</xdr:row>
      <xdr:rowOff>97572</xdr:rowOff>
    </xdr:to>
    <xdr:cxnSp macro="">
      <xdr:nvCxnSpPr>
        <xdr:cNvPr id="292" name="直線コネクタ 291"/>
        <xdr:cNvCxnSpPr/>
      </xdr:nvCxnSpPr>
      <xdr:spPr>
        <a:xfrm>
          <a:off x="9639300" y="6784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97572</xdr:rowOff>
    </xdr:from>
    <xdr:to>
      <xdr:col>50</xdr:col>
      <xdr:colOff>114300</xdr:colOff>
      <xdr:row>39</xdr:row>
      <xdr:rowOff>97899</xdr:rowOff>
    </xdr:to>
    <xdr:cxnSp macro="">
      <xdr:nvCxnSpPr>
        <xdr:cNvPr id="295" name="直線コネクタ 294"/>
        <xdr:cNvCxnSpPr/>
      </xdr:nvCxnSpPr>
      <xdr:spPr>
        <a:xfrm flipV="1">
          <a:off x="8750300" y="6784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40096</xdr:rowOff>
    </xdr:from>
    <xdr:to>
      <xdr:col>45</xdr:col>
      <xdr:colOff>177800</xdr:colOff>
      <xdr:row>39</xdr:row>
      <xdr:rowOff>97899</xdr:rowOff>
    </xdr:to>
    <xdr:cxnSp macro="">
      <xdr:nvCxnSpPr>
        <xdr:cNvPr id="298" name="直線コネクタ 297"/>
        <xdr:cNvCxnSpPr/>
      </xdr:nvCxnSpPr>
      <xdr:spPr>
        <a:xfrm>
          <a:off x="7861300" y="6726646"/>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40096</xdr:rowOff>
    </xdr:from>
    <xdr:to>
      <xdr:col>41</xdr:col>
      <xdr:colOff>50800</xdr:colOff>
      <xdr:row>39</xdr:row>
      <xdr:rowOff>44341</xdr:rowOff>
    </xdr:to>
    <xdr:cxnSp macro="">
      <xdr:nvCxnSpPr>
        <xdr:cNvPr id="301" name="直線コネクタ 300"/>
        <xdr:cNvCxnSpPr/>
      </xdr:nvCxnSpPr>
      <xdr:spPr>
        <a:xfrm flipV="1">
          <a:off x="6972300" y="6726646"/>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46772</xdr:rowOff>
    </xdr:from>
    <xdr:to>
      <xdr:col>55</xdr:col>
      <xdr:colOff>50800</xdr:colOff>
      <xdr:row>39</xdr:row>
      <xdr:rowOff>148372</xdr:rowOff>
    </xdr:to>
    <xdr:sp macro="" textlink="">
      <xdr:nvSpPr>
        <xdr:cNvPr id="311" name="楕円 310"/>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133149</xdr:rowOff>
    </xdr:from>
    <xdr:ext cx="249299" cy="259045"/>
    <xdr:sp macro="" textlink="">
      <xdr:nvSpPr>
        <xdr:cNvPr id="312" name="労働費該当値テキスト"/>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46772</xdr:rowOff>
    </xdr:from>
    <xdr:to>
      <xdr:col>50</xdr:col>
      <xdr:colOff>165100</xdr:colOff>
      <xdr:row>39</xdr:row>
      <xdr:rowOff>148372</xdr:rowOff>
    </xdr:to>
    <xdr:sp macro="" textlink="">
      <xdr:nvSpPr>
        <xdr:cNvPr id="313" name="楕円 312"/>
        <xdr:cNvSpPr/>
      </xdr:nvSpPr>
      <xdr:spPr>
        <a:xfrm>
          <a:off x="9588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139499</xdr:rowOff>
    </xdr:from>
    <xdr:ext cx="249299" cy="259045"/>
    <xdr:sp macro="" textlink="">
      <xdr:nvSpPr>
        <xdr:cNvPr id="314" name="テキスト ボックス 313"/>
        <xdr:cNvSpPr txBox="1"/>
      </xdr:nvSpPr>
      <xdr:spPr>
        <a:xfrm>
          <a:off x="9514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47099</xdr:rowOff>
    </xdr:from>
    <xdr:to>
      <xdr:col>46</xdr:col>
      <xdr:colOff>38100</xdr:colOff>
      <xdr:row>39</xdr:row>
      <xdr:rowOff>148699</xdr:rowOff>
    </xdr:to>
    <xdr:sp macro="" textlink="">
      <xdr:nvSpPr>
        <xdr:cNvPr id="315" name="楕円 314"/>
        <xdr:cNvSpPr/>
      </xdr:nvSpPr>
      <xdr:spPr>
        <a:xfrm>
          <a:off x="8699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139826</xdr:rowOff>
    </xdr:from>
    <xdr:ext cx="249299" cy="259045"/>
    <xdr:sp macro="" textlink="">
      <xdr:nvSpPr>
        <xdr:cNvPr id="316" name="テキスト ボックス 315"/>
        <xdr:cNvSpPr txBox="1"/>
      </xdr:nvSpPr>
      <xdr:spPr>
        <a:xfrm>
          <a:off x="8625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160746</xdr:rowOff>
    </xdr:from>
    <xdr:to>
      <xdr:col>41</xdr:col>
      <xdr:colOff>101600</xdr:colOff>
      <xdr:row>39</xdr:row>
      <xdr:rowOff>90896</xdr:rowOff>
    </xdr:to>
    <xdr:sp macro="" textlink="">
      <xdr:nvSpPr>
        <xdr:cNvPr id="317" name="楕円 316"/>
        <xdr:cNvSpPr/>
      </xdr:nvSpPr>
      <xdr:spPr>
        <a:xfrm>
          <a:off x="7810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82023</xdr:rowOff>
    </xdr:from>
    <xdr:ext cx="378565" cy="259045"/>
    <xdr:sp macro="" textlink="">
      <xdr:nvSpPr>
        <xdr:cNvPr id="318" name="テキスト ボックス 317"/>
        <xdr:cNvSpPr txBox="1"/>
      </xdr:nvSpPr>
      <xdr:spPr>
        <a:xfrm>
          <a:off x="7672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164991</xdr:rowOff>
    </xdr:from>
    <xdr:to>
      <xdr:col>36</xdr:col>
      <xdr:colOff>165100</xdr:colOff>
      <xdr:row>39</xdr:row>
      <xdr:rowOff>95141</xdr:rowOff>
    </xdr:to>
    <xdr:sp macro="" textlink="">
      <xdr:nvSpPr>
        <xdr:cNvPr id="319" name="楕円 318"/>
        <xdr:cNvSpPr/>
      </xdr:nvSpPr>
      <xdr:spPr>
        <a:xfrm>
          <a:off x="6921500" y="6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86268</xdr:rowOff>
    </xdr:from>
    <xdr:ext cx="378565" cy="259045"/>
    <xdr:sp macro="" textlink="">
      <xdr:nvSpPr>
        <xdr:cNvPr id="320" name="テキスト ボックス 319"/>
        <xdr:cNvSpPr txBox="1"/>
      </xdr:nvSpPr>
      <xdr:spPr>
        <a:xfrm>
          <a:off x="6783017" y="677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44351</xdr:rowOff>
    </xdr:from>
    <xdr:to>
      <xdr:col>55</xdr:col>
      <xdr:colOff>0</xdr:colOff>
      <xdr:row>57</xdr:row>
      <xdr:rowOff>32190</xdr:rowOff>
    </xdr:to>
    <xdr:cxnSp macro="">
      <xdr:nvCxnSpPr>
        <xdr:cNvPr id="347" name="直線コネクタ 346"/>
        <xdr:cNvCxnSpPr/>
      </xdr:nvCxnSpPr>
      <xdr:spPr>
        <a:xfrm flipV="1">
          <a:off x="9639300" y="9302651"/>
          <a:ext cx="838200" cy="50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169190</xdr:rowOff>
    </xdr:from>
    <xdr:to>
      <xdr:col>50</xdr:col>
      <xdr:colOff>114300</xdr:colOff>
      <xdr:row>57</xdr:row>
      <xdr:rowOff>32190</xdr:rowOff>
    </xdr:to>
    <xdr:cxnSp macro="">
      <xdr:nvCxnSpPr>
        <xdr:cNvPr id="350" name="直線コネクタ 349"/>
        <xdr:cNvCxnSpPr/>
      </xdr:nvCxnSpPr>
      <xdr:spPr>
        <a:xfrm>
          <a:off x="8750300" y="9770390"/>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28715</xdr:rowOff>
    </xdr:from>
    <xdr:to>
      <xdr:col>45</xdr:col>
      <xdr:colOff>177800</xdr:colOff>
      <xdr:row>56</xdr:row>
      <xdr:rowOff>169190</xdr:rowOff>
    </xdr:to>
    <xdr:cxnSp macro="">
      <xdr:nvCxnSpPr>
        <xdr:cNvPr id="353" name="直線コネクタ 352"/>
        <xdr:cNvCxnSpPr/>
      </xdr:nvCxnSpPr>
      <xdr:spPr>
        <a:xfrm>
          <a:off x="7861300" y="9629915"/>
          <a:ext cx="8890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802</xdr:rowOff>
    </xdr:from>
    <xdr:to>
      <xdr:col>41</xdr:col>
      <xdr:colOff>50800</xdr:colOff>
      <xdr:row>56</xdr:row>
      <xdr:rowOff>28715</xdr:rowOff>
    </xdr:to>
    <xdr:cxnSp macro="">
      <xdr:nvCxnSpPr>
        <xdr:cNvPr id="356" name="直線コネクタ 355"/>
        <xdr:cNvCxnSpPr/>
      </xdr:nvCxnSpPr>
      <xdr:spPr>
        <a:xfrm>
          <a:off x="6972300" y="9602002"/>
          <a:ext cx="8890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165001</xdr:rowOff>
    </xdr:from>
    <xdr:to>
      <xdr:col>55</xdr:col>
      <xdr:colOff>50800</xdr:colOff>
      <xdr:row>54</xdr:row>
      <xdr:rowOff>95151</xdr:rowOff>
    </xdr:to>
    <xdr:sp macro="" textlink="">
      <xdr:nvSpPr>
        <xdr:cNvPr id="366" name="楕円 365"/>
        <xdr:cNvSpPr/>
      </xdr:nvSpPr>
      <xdr:spPr>
        <a:xfrm>
          <a:off x="10426700" y="92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16428</xdr:rowOff>
    </xdr:from>
    <xdr:ext cx="534377" cy="259045"/>
    <xdr:sp macro="" textlink="">
      <xdr:nvSpPr>
        <xdr:cNvPr id="367" name="農林水産業費該当値テキスト"/>
        <xdr:cNvSpPr txBox="1"/>
      </xdr:nvSpPr>
      <xdr:spPr>
        <a:xfrm>
          <a:off x="10528300" y="910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152840</xdr:rowOff>
    </xdr:from>
    <xdr:to>
      <xdr:col>50</xdr:col>
      <xdr:colOff>165100</xdr:colOff>
      <xdr:row>57</xdr:row>
      <xdr:rowOff>82990</xdr:rowOff>
    </xdr:to>
    <xdr:sp macro="" textlink="">
      <xdr:nvSpPr>
        <xdr:cNvPr id="368" name="楕円 367"/>
        <xdr:cNvSpPr/>
      </xdr:nvSpPr>
      <xdr:spPr>
        <a:xfrm>
          <a:off x="9588500" y="97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74117</xdr:rowOff>
    </xdr:from>
    <xdr:ext cx="534377" cy="259045"/>
    <xdr:sp macro="" textlink="">
      <xdr:nvSpPr>
        <xdr:cNvPr id="369" name="テキスト ボックス 368"/>
        <xdr:cNvSpPr txBox="1"/>
      </xdr:nvSpPr>
      <xdr:spPr>
        <a:xfrm>
          <a:off x="9372111" y="98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118390</xdr:rowOff>
    </xdr:from>
    <xdr:to>
      <xdr:col>46</xdr:col>
      <xdr:colOff>38100</xdr:colOff>
      <xdr:row>57</xdr:row>
      <xdr:rowOff>48540</xdr:rowOff>
    </xdr:to>
    <xdr:sp macro="" textlink="">
      <xdr:nvSpPr>
        <xdr:cNvPr id="370" name="楕円 369"/>
        <xdr:cNvSpPr/>
      </xdr:nvSpPr>
      <xdr:spPr>
        <a:xfrm>
          <a:off x="8699500" y="97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39667</xdr:rowOff>
    </xdr:from>
    <xdr:ext cx="534377" cy="259045"/>
    <xdr:sp macro="" textlink="">
      <xdr:nvSpPr>
        <xdr:cNvPr id="371" name="テキスト ボックス 370"/>
        <xdr:cNvSpPr txBox="1"/>
      </xdr:nvSpPr>
      <xdr:spPr>
        <a:xfrm>
          <a:off x="8483111" y="98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149365</xdr:rowOff>
    </xdr:from>
    <xdr:to>
      <xdr:col>41</xdr:col>
      <xdr:colOff>101600</xdr:colOff>
      <xdr:row>56</xdr:row>
      <xdr:rowOff>79515</xdr:rowOff>
    </xdr:to>
    <xdr:sp macro="" textlink="">
      <xdr:nvSpPr>
        <xdr:cNvPr id="372" name="楕円 371"/>
        <xdr:cNvSpPr/>
      </xdr:nvSpPr>
      <xdr:spPr>
        <a:xfrm>
          <a:off x="7810500" y="95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96042</xdr:rowOff>
    </xdr:from>
    <xdr:ext cx="534377" cy="259045"/>
    <xdr:sp macro="" textlink="">
      <xdr:nvSpPr>
        <xdr:cNvPr id="373" name="テキスト ボックス 372"/>
        <xdr:cNvSpPr txBox="1"/>
      </xdr:nvSpPr>
      <xdr:spPr>
        <a:xfrm>
          <a:off x="7594111" y="93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121452</xdr:rowOff>
    </xdr:from>
    <xdr:to>
      <xdr:col>36</xdr:col>
      <xdr:colOff>165100</xdr:colOff>
      <xdr:row>56</xdr:row>
      <xdr:rowOff>51602</xdr:rowOff>
    </xdr:to>
    <xdr:sp macro="" textlink="">
      <xdr:nvSpPr>
        <xdr:cNvPr id="374" name="楕円 373"/>
        <xdr:cNvSpPr/>
      </xdr:nvSpPr>
      <xdr:spPr>
        <a:xfrm>
          <a:off x="6921500" y="95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68129</xdr:rowOff>
    </xdr:from>
    <xdr:ext cx="534377" cy="259045"/>
    <xdr:sp macro="" textlink="">
      <xdr:nvSpPr>
        <xdr:cNvPr id="375" name="テキスト ボックス 374"/>
        <xdr:cNvSpPr txBox="1"/>
      </xdr:nvSpPr>
      <xdr:spPr>
        <a:xfrm>
          <a:off x="6705111" y="93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67196</xdr:rowOff>
    </xdr:from>
    <xdr:to>
      <xdr:col>55</xdr:col>
      <xdr:colOff>0</xdr:colOff>
      <xdr:row>78</xdr:row>
      <xdr:rowOff>68224</xdr:rowOff>
    </xdr:to>
    <xdr:cxnSp macro="">
      <xdr:nvCxnSpPr>
        <xdr:cNvPr id="404" name="直線コネクタ 403"/>
        <xdr:cNvCxnSpPr/>
      </xdr:nvCxnSpPr>
      <xdr:spPr>
        <a:xfrm flipV="1">
          <a:off x="9639300" y="13440296"/>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52527</xdr:rowOff>
    </xdr:from>
    <xdr:to>
      <xdr:col>50</xdr:col>
      <xdr:colOff>114300</xdr:colOff>
      <xdr:row>78</xdr:row>
      <xdr:rowOff>68224</xdr:rowOff>
    </xdr:to>
    <xdr:cxnSp macro="">
      <xdr:nvCxnSpPr>
        <xdr:cNvPr id="407" name="直線コネクタ 406"/>
        <xdr:cNvCxnSpPr/>
      </xdr:nvCxnSpPr>
      <xdr:spPr>
        <a:xfrm>
          <a:off x="8750300" y="13425627"/>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52527</xdr:rowOff>
    </xdr:from>
    <xdr:to>
      <xdr:col>45</xdr:col>
      <xdr:colOff>177800</xdr:colOff>
      <xdr:row>78</xdr:row>
      <xdr:rowOff>58471</xdr:rowOff>
    </xdr:to>
    <xdr:cxnSp macro="">
      <xdr:nvCxnSpPr>
        <xdr:cNvPr id="410" name="直線コネクタ 409"/>
        <xdr:cNvCxnSpPr/>
      </xdr:nvCxnSpPr>
      <xdr:spPr>
        <a:xfrm flipV="1">
          <a:off x="7861300" y="1342562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150788</xdr:rowOff>
    </xdr:from>
    <xdr:to>
      <xdr:col>41</xdr:col>
      <xdr:colOff>50800</xdr:colOff>
      <xdr:row>78</xdr:row>
      <xdr:rowOff>58471</xdr:rowOff>
    </xdr:to>
    <xdr:cxnSp macro="">
      <xdr:nvCxnSpPr>
        <xdr:cNvPr id="413" name="直線コネクタ 412"/>
        <xdr:cNvCxnSpPr/>
      </xdr:nvCxnSpPr>
      <xdr:spPr>
        <a:xfrm>
          <a:off x="6972300" y="13352438"/>
          <a:ext cx="889000" cy="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16396</xdr:rowOff>
    </xdr:from>
    <xdr:to>
      <xdr:col>55</xdr:col>
      <xdr:colOff>50800</xdr:colOff>
      <xdr:row>78</xdr:row>
      <xdr:rowOff>117996</xdr:rowOff>
    </xdr:to>
    <xdr:sp macro="" textlink="">
      <xdr:nvSpPr>
        <xdr:cNvPr id="423" name="楕円 422"/>
        <xdr:cNvSpPr/>
      </xdr:nvSpPr>
      <xdr:spPr>
        <a:xfrm>
          <a:off x="10426700" y="133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102773</xdr:rowOff>
    </xdr:from>
    <xdr:ext cx="469744" cy="259045"/>
    <xdr:sp macro="" textlink="">
      <xdr:nvSpPr>
        <xdr:cNvPr id="424" name="商工費該当値テキスト"/>
        <xdr:cNvSpPr txBox="1"/>
      </xdr:nvSpPr>
      <xdr:spPr>
        <a:xfrm>
          <a:off x="10528300" y="133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17424</xdr:rowOff>
    </xdr:from>
    <xdr:to>
      <xdr:col>50</xdr:col>
      <xdr:colOff>165100</xdr:colOff>
      <xdr:row>78</xdr:row>
      <xdr:rowOff>119024</xdr:rowOff>
    </xdr:to>
    <xdr:sp macro="" textlink="">
      <xdr:nvSpPr>
        <xdr:cNvPr id="425" name="楕円 424"/>
        <xdr:cNvSpPr/>
      </xdr:nvSpPr>
      <xdr:spPr>
        <a:xfrm>
          <a:off x="95885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110151</xdr:rowOff>
    </xdr:from>
    <xdr:ext cx="469744" cy="259045"/>
    <xdr:sp macro="" textlink="">
      <xdr:nvSpPr>
        <xdr:cNvPr id="426" name="テキスト ボックス 425"/>
        <xdr:cNvSpPr txBox="1"/>
      </xdr:nvSpPr>
      <xdr:spPr>
        <a:xfrm>
          <a:off x="9404428" y="1348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1727</xdr:rowOff>
    </xdr:from>
    <xdr:to>
      <xdr:col>46</xdr:col>
      <xdr:colOff>38100</xdr:colOff>
      <xdr:row>78</xdr:row>
      <xdr:rowOff>103327</xdr:rowOff>
    </xdr:to>
    <xdr:sp macro="" textlink="">
      <xdr:nvSpPr>
        <xdr:cNvPr id="427" name="楕円 426"/>
        <xdr:cNvSpPr/>
      </xdr:nvSpPr>
      <xdr:spPr>
        <a:xfrm>
          <a:off x="8699500" y="133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94454</xdr:rowOff>
    </xdr:from>
    <xdr:ext cx="469744" cy="259045"/>
    <xdr:sp macro="" textlink="">
      <xdr:nvSpPr>
        <xdr:cNvPr id="428" name="テキスト ボックス 427"/>
        <xdr:cNvSpPr txBox="1"/>
      </xdr:nvSpPr>
      <xdr:spPr>
        <a:xfrm>
          <a:off x="8515428" y="1346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7671</xdr:rowOff>
    </xdr:from>
    <xdr:to>
      <xdr:col>41</xdr:col>
      <xdr:colOff>101600</xdr:colOff>
      <xdr:row>78</xdr:row>
      <xdr:rowOff>109271</xdr:rowOff>
    </xdr:to>
    <xdr:sp macro="" textlink="">
      <xdr:nvSpPr>
        <xdr:cNvPr id="429" name="楕円 428"/>
        <xdr:cNvSpPr/>
      </xdr:nvSpPr>
      <xdr:spPr>
        <a:xfrm>
          <a:off x="7810500" y="133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100398</xdr:rowOff>
    </xdr:from>
    <xdr:ext cx="469744" cy="259045"/>
    <xdr:sp macro="" textlink="">
      <xdr:nvSpPr>
        <xdr:cNvPr id="430" name="テキスト ボックス 429"/>
        <xdr:cNvSpPr txBox="1"/>
      </xdr:nvSpPr>
      <xdr:spPr>
        <a:xfrm>
          <a:off x="7626428" y="1347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99988</xdr:rowOff>
    </xdr:from>
    <xdr:to>
      <xdr:col>36</xdr:col>
      <xdr:colOff>165100</xdr:colOff>
      <xdr:row>78</xdr:row>
      <xdr:rowOff>30138</xdr:rowOff>
    </xdr:to>
    <xdr:sp macro="" textlink="">
      <xdr:nvSpPr>
        <xdr:cNvPr id="431" name="楕円 430"/>
        <xdr:cNvSpPr/>
      </xdr:nvSpPr>
      <xdr:spPr>
        <a:xfrm>
          <a:off x="6921500" y="13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21265</xdr:rowOff>
    </xdr:from>
    <xdr:ext cx="469744" cy="259045"/>
    <xdr:sp macro="" textlink="">
      <xdr:nvSpPr>
        <xdr:cNvPr id="432" name="テキスト ボックス 431"/>
        <xdr:cNvSpPr txBox="1"/>
      </xdr:nvSpPr>
      <xdr:spPr>
        <a:xfrm>
          <a:off x="6737428" y="133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57336</xdr:rowOff>
    </xdr:from>
    <xdr:to>
      <xdr:col>55</xdr:col>
      <xdr:colOff>0</xdr:colOff>
      <xdr:row>97</xdr:row>
      <xdr:rowOff>131950</xdr:rowOff>
    </xdr:to>
    <xdr:cxnSp macro="">
      <xdr:nvCxnSpPr>
        <xdr:cNvPr id="460" name="直線コネクタ 459"/>
        <xdr:cNvCxnSpPr/>
      </xdr:nvCxnSpPr>
      <xdr:spPr>
        <a:xfrm>
          <a:off x="9639300" y="16687986"/>
          <a:ext cx="838200" cy="7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57336</xdr:rowOff>
    </xdr:from>
    <xdr:to>
      <xdr:col>50</xdr:col>
      <xdr:colOff>114300</xdr:colOff>
      <xdr:row>97</xdr:row>
      <xdr:rowOff>60308</xdr:rowOff>
    </xdr:to>
    <xdr:cxnSp macro="">
      <xdr:nvCxnSpPr>
        <xdr:cNvPr id="463" name="直線コネクタ 462"/>
        <xdr:cNvCxnSpPr/>
      </xdr:nvCxnSpPr>
      <xdr:spPr>
        <a:xfrm flipV="1">
          <a:off x="8750300" y="1668798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59027</xdr:rowOff>
    </xdr:from>
    <xdr:to>
      <xdr:col>45</xdr:col>
      <xdr:colOff>177800</xdr:colOff>
      <xdr:row>97</xdr:row>
      <xdr:rowOff>60308</xdr:rowOff>
    </xdr:to>
    <xdr:cxnSp macro="">
      <xdr:nvCxnSpPr>
        <xdr:cNvPr id="466" name="直線コネクタ 465"/>
        <xdr:cNvCxnSpPr/>
      </xdr:nvCxnSpPr>
      <xdr:spPr>
        <a:xfrm>
          <a:off x="7861300" y="16689677"/>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139517</xdr:rowOff>
    </xdr:from>
    <xdr:to>
      <xdr:col>41</xdr:col>
      <xdr:colOff>50800</xdr:colOff>
      <xdr:row>97</xdr:row>
      <xdr:rowOff>59027</xdr:rowOff>
    </xdr:to>
    <xdr:cxnSp macro="">
      <xdr:nvCxnSpPr>
        <xdr:cNvPr id="469" name="直線コネクタ 468"/>
        <xdr:cNvCxnSpPr/>
      </xdr:nvCxnSpPr>
      <xdr:spPr>
        <a:xfrm>
          <a:off x="6972300" y="16598717"/>
          <a:ext cx="889000" cy="9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81150</xdr:rowOff>
    </xdr:from>
    <xdr:to>
      <xdr:col>55</xdr:col>
      <xdr:colOff>50800</xdr:colOff>
      <xdr:row>98</xdr:row>
      <xdr:rowOff>11300</xdr:rowOff>
    </xdr:to>
    <xdr:sp macro="" textlink="">
      <xdr:nvSpPr>
        <xdr:cNvPr id="479" name="楕円 478"/>
        <xdr:cNvSpPr/>
      </xdr:nvSpPr>
      <xdr:spPr>
        <a:xfrm>
          <a:off x="10426700" y="167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59577</xdr:rowOff>
    </xdr:from>
    <xdr:ext cx="534377" cy="259045"/>
    <xdr:sp macro="" textlink="">
      <xdr:nvSpPr>
        <xdr:cNvPr id="480" name="土木費該当値テキスト"/>
        <xdr:cNvSpPr txBox="1"/>
      </xdr:nvSpPr>
      <xdr:spPr>
        <a:xfrm>
          <a:off x="10528300" y="1669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6536</xdr:rowOff>
    </xdr:from>
    <xdr:to>
      <xdr:col>50</xdr:col>
      <xdr:colOff>165100</xdr:colOff>
      <xdr:row>97</xdr:row>
      <xdr:rowOff>108136</xdr:rowOff>
    </xdr:to>
    <xdr:sp macro="" textlink="">
      <xdr:nvSpPr>
        <xdr:cNvPr id="481" name="楕円 480"/>
        <xdr:cNvSpPr/>
      </xdr:nvSpPr>
      <xdr:spPr>
        <a:xfrm>
          <a:off x="9588500" y="166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82" name="テキスト ボックス 481"/>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9508</xdr:rowOff>
    </xdr:from>
    <xdr:to>
      <xdr:col>46</xdr:col>
      <xdr:colOff>38100</xdr:colOff>
      <xdr:row>97</xdr:row>
      <xdr:rowOff>111108</xdr:rowOff>
    </xdr:to>
    <xdr:sp macro="" textlink="">
      <xdr:nvSpPr>
        <xdr:cNvPr id="483" name="楕円 482"/>
        <xdr:cNvSpPr/>
      </xdr:nvSpPr>
      <xdr:spPr>
        <a:xfrm>
          <a:off x="8699500" y="166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102235</xdr:rowOff>
    </xdr:from>
    <xdr:ext cx="534377" cy="259045"/>
    <xdr:sp macro="" textlink="">
      <xdr:nvSpPr>
        <xdr:cNvPr id="484" name="テキスト ボックス 483"/>
        <xdr:cNvSpPr txBox="1"/>
      </xdr:nvSpPr>
      <xdr:spPr>
        <a:xfrm>
          <a:off x="8483111" y="167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8227</xdr:rowOff>
    </xdr:from>
    <xdr:to>
      <xdr:col>41</xdr:col>
      <xdr:colOff>101600</xdr:colOff>
      <xdr:row>97</xdr:row>
      <xdr:rowOff>109827</xdr:rowOff>
    </xdr:to>
    <xdr:sp macro="" textlink="">
      <xdr:nvSpPr>
        <xdr:cNvPr id="485" name="楕円 484"/>
        <xdr:cNvSpPr/>
      </xdr:nvSpPr>
      <xdr:spPr>
        <a:xfrm>
          <a:off x="7810500" y="166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100954</xdr:rowOff>
    </xdr:from>
    <xdr:ext cx="534377" cy="259045"/>
    <xdr:sp macro="" textlink="">
      <xdr:nvSpPr>
        <xdr:cNvPr id="486" name="テキスト ボックス 485"/>
        <xdr:cNvSpPr txBox="1"/>
      </xdr:nvSpPr>
      <xdr:spPr>
        <a:xfrm>
          <a:off x="7594111" y="1673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88717</xdr:rowOff>
    </xdr:from>
    <xdr:to>
      <xdr:col>36</xdr:col>
      <xdr:colOff>165100</xdr:colOff>
      <xdr:row>97</xdr:row>
      <xdr:rowOff>18867</xdr:rowOff>
    </xdr:to>
    <xdr:sp macro="" textlink="">
      <xdr:nvSpPr>
        <xdr:cNvPr id="487" name="楕円 486"/>
        <xdr:cNvSpPr/>
      </xdr:nvSpPr>
      <xdr:spPr>
        <a:xfrm>
          <a:off x="6921500" y="165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9994</xdr:rowOff>
    </xdr:from>
    <xdr:ext cx="534377" cy="259045"/>
    <xdr:sp macro="" textlink="">
      <xdr:nvSpPr>
        <xdr:cNvPr id="488" name="テキスト ボックス 487"/>
        <xdr:cNvSpPr txBox="1"/>
      </xdr:nvSpPr>
      <xdr:spPr>
        <a:xfrm>
          <a:off x="6705111" y="166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18633</xdr:rowOff>
    </xdr:from>
    <xdr:to>
      <xdr:col>85</xdr:col>
      <xdr:colOff>127000</xdr:colOff>
      <xdr:row>35</xdr:row>
      <xdr:rowOff>139883</xdr:rowOff>
    </xdr:to>
    <xdr:cxnSp macro="">
      <xdr:nvCxnSpPr>
        <xdr:cNvPr id="516" name="直線コネクタ 515"/>
        <xdr:cNvCxnSpPr/>
      </xdr:nvCxnSpPr>
      <xdr:spPr>
        <a:xfrm flipV="1">
          <a:off x="15481300" y="6019383"/>
          <a:ext cx="8382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139883</xdr:rowOff>
    </xdr:from>
    <xdr:to>
      <xdr:col>81</xdr:col>
      <xdr:colOff>50800</xdr:colOff>
      <xdr:row>36</xdr:row>
      <xdr:rowOff>32029</xdr:rowOff>
    </xdr:to>
    <xdr:cxnSp macro="">
      <xdr:nvCxnSpPr>
        <xdr:cNvPr id="519" name="直線コネクタ 518"/>
        <xdr:cNvCxnSpPr/>
      </xdr:nvCxnSpPr>
      <xdr:spPr>
        <a:xfrm flipV="1">
          <a:off x="14592300" y="6140633"/>
          <a:ext cx="889000" cy="6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1" name="テキスト ボックス 520"/>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14701</xdr:rowOff>
    </xdr:from>
    <xdr:to>
      <xdr:col>76</xdr:col>
      <xdr:colOff>114300</xdr:colOff>
      <xdr:row>36</xdr:row>
      <xdr:rowOff>32029</xdr:rowOff>
    </xdr:to>
    <xdr:cxnSp macro="">
      <xdr:nvCxnSpPr>
        <xdr:cNvPr id="522" name="直線コネクタ 521"/>
        <xdr:cNvCxnSpPr/>
      </xdr:nvCxnSpPr>
      <xdr:spPr>
        <a:xfrm>
          <a:off x="13703300" y="6186901"/>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73452</xdr:rowOff>
    </xdr:from>
    <xdr:to>
      <xdr:col>71</xdr:col>
      <xdr:colOff>177800</xdr:colOff>
      <xdr:row>36</xdr:row>
      <xdr:rowOff>14701</xdr:rowOff>
    </xdr:to>
    <xdr:cxnSp macro="">
      <xdr:nvCxnSpPr>
        <xdr:cNvPr id="525" name="直線コネクタ 524"/>
        <xdr:cNvCxnSpPr/>
      </xdr:nvCxnSpPr>
      <xdr:spPr>
        <a:xfrm>
          <a:off x="12814300" y="5902752"/>
          <a:ext cx="889000" cy="28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139283</xdr:rowOff>
    </xdr:from>
    <xdr:to>
      <xdr:col>85</xdr:col>
      <xdr:colOff>177800</xdr:colOff>
      <xdr:row>35</xdr:row>
      <xdr:rowOff>69433</xdr:rowOff>
    </xdr:to>
    <xdr:sp macro="" textlink="">
      <xdr:nvSpPr>
        <xdr:cNvPr id="535" name="楕円 534"/>
        <xdr:cNvSpPr/>
      </xdr:nvSpPr>
      <xdr:spPr>
        <a:xfrm>
          <a:off x="16268700" y="59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162160</xdr:rowOff>
    </xdr:from>
    <xdr:ext cx="534377" cy="259045"/>
    <xdr:sp macro="" textlink="">
      <xdr:nvSpPr>
        <xdr:cNvPr id="536" name="消防費該当値テキスト"/>
        <xdr:cNvSpPr txBox="1"/>
      </xdr:nvSpPr>
      <xdr:spPr>
        <a:xfrm>
          <a:off x="16370300" y="58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89083</xdr:rowOff>
    </xdr:from>
    <xdr:to>
      <xdr:col>81</xdr:col>
      <xdr:colOff>101600</xdr:colOff>
      <xdr:row>36</xdr:row>
      <xdr:rowOff>19233</xdr:rowOff>
    </xdr:to>
    <xdr:sp macro="" textlink="">
      <xdr:nvSpPr>
        <xdr:cNvPr id="537" name="楕円 536"/>
        <xdr:cNvSpPr/>
      </xdr:nvSpPr>
      <xdr:spPr>
        <a:xfrm>
          <a:off x="15430500" y="60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35760</xdr:rowOff>
    </xdr:from>
    <xdr:ext cx="534377" cy="259045"/>
    <xdr:sp macro="" textlink="">
      <xdr:nvSpPr>
        <xdr:cNvPr id="538" name="テキスト ボックス 537"/>
        <xdr:cNvSpPr txBox="1"/>
      </xdr:nvSpPr>
      <xdr:spPr>
        <a:xfrm>
          <a:off x="15214111" y="586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152679</xdr:rowOff>
    </xdr:from>
    <xdr:to>
      <xdr:col>76</xdr:col>
      <xdr:colOff>165100</xdr:colOff>
      <xdr:row>36</xdr:row>
      <xdr:rowOff>82829</xdr:rowOff>
    </xdr:to>
    <xdr:sp macro="" textlink="">
      <xdr:nvSpPr>
        <xdr:cNvPr id="539" name="楕円 538"/>
        <xdr:cNvSpPr/>
      </xdr:nvSpPr>
      <xdr:spPr>
        <a:xfrm>
          <a:off x="14541500" y="61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99356</xdr:rowOff>
    </xdr:from>
    <xdr:ext cx="534377" cy="259045"/>
    <xdr:sp macro="" textlink="">
      <xdr:nvSpPr>
        <xdr:cNvPr id="540" name="テキスト ボックス 539"/>
        <xdr:cNvSpPr txBox="1"/>
      </xdr:nvSpPr>
      <xdr:spPr>
        <a:xfrm>
          <a:off x="14325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135351</xdr:rowOff>
    </xdr:from>
    <xdr:to>
      <xdr:col>72</xdr:col>
      <xdr:colOff>38100</xdr:colOff>
      <xdr:row>36</xdr:row>
      <xdr:rowOff>65501</xdr:rowOff>
    </xdr:to>
    <xdr:sp macro="" textlink="">
      <xdr:nvSpPr>
        <xdr:cNvPr id="541" name="楕円 540"/>
        <xdr:cNvSpPr/>
      </xdr:nvSpPr>
      <xdr:spPr>
        <a:xfrm>
          <a:off x="13652500" y="61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82028</xdr:rowOff>
    </xdr:from>
    <xdr:ext cx="534377" cy="259045"/>
    <xdr:sp macro="" textlink="">
      <xdr:nvSpPr>
        <xdr:cNvPr id="542" name="テキスト ボックス 541"/>
        <xdr:cNvSpPr txBox="1"/>
      </xdr:nvSpPr>
      <xdr:spPr>
        <a:xfrm>
          <a:off x="13436111" y="59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22652</xdr:rowOff>
    </xdr:from>
    <xdr:to>
      <xdr:col>67</xdr:col>
      <xdr:colOff>101600</xdr:colOff>
      <xdr:row>34</xdr:row>
      <xdr:rowOff>124252</xdr:rowOff>
    </xdr:to>
    <xdr:sp macro="" textlink="">
      <xdr:nvSpPr>
        <xdr:cNvPr id="543" name="楕円 542"/>
        <xdr:cNvSpPr/>
      </xdr:nvSpPr>
      <xdr:spPr>
        <a:xfrm>
          <a:off x="12763500" y="58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140779</xdr:rowOff>
    </xdr:from>
    <xdr:ext cx="534377" cy="259045"/>
    <xdr:sp macro="" textlink="">
      <xdr:nvSpPr>
        <xdr:cNvPr id="544" name="テキスト ボックス 543"/>
        <xdr:cNvSpPr txBox="1"/>
      </xdr:nvSpPr>
      <xdr:spPr>
        <a:xfrm>
          <a:off x="12547111" y="562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149072</xdr:rowOff>
    </xdr:from>
    <xdr:to>
      <xdr:col>85</xdr:col>
      <xdr:colOff>127000</xdr:colOff>
      <xdr:row>57</xdr:row>
      <xdr:rowOff>19603</xdr:rowOff>
    </xdr:to>
    <xdr:cxnSp macro="">
      <xdr:nvCxnSpPr>
        <xdr:cNvPr id="576" name="直線コネクタ 575"/>
        <xdr:cNvCxnSpPr/>
      </xdr:nvCxnSpPr>
      <xdr:spPr>
        <a:xfrm>
          <a:off x="15481300" y="9750272"/>
          <a:ext cx="838200" cy="4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149072</xdr:rowOff>
    </xdr:from>
    <xdr:to>
      <xdr:col>81</xdr:col>
      <xdr:colOff>50800</xdr:colOff>
      <xdr:row>57</xdr:row>
      <xdr:rowOff>7586</xdr:rowOff>
    </xdr:to>
    <xdr:cxnSp macro="">
      <xdr:nvCxnSpPr>
        <xdr:cNvPr id="579" name="直線コネクタ 578"/>
        <xdr:cNvCxnSpPr/>
      </xdr:nvCxnSpPr>
      <xdr:spPr>
        <a:xfrm flipV="1">
          <a:off x="14592300" y="9750272"/>
          <a:ext cx="8890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7586</xdr:rowOff>
    </xdr:from>
    <xdr:to>
      <xdr:col>76</xdr:col>
      <xdr:colOff>114300</xdr:colOff>
      <xdr:row>57</xdr:row>
      <xdr:rowOff>72312</xdr:rowOff>
    </xdr:to>
    <xdr:cxnSp macro="">
      <xdr:nvCxnSpPr>
        <xdr:cNvPr id="582" name="直線コネクタ 581"/>
        <xdr:cNvCxnSpPr/>
      </xdr:nvCxnSpPr>
      <xdr:spPr>
        <a:xfrm flipV="1">
          <a:off x="13703300" y="9780236"/>
          <a:ext cx="8890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152354</xdr:rowOff>
    </xdr:from>
    <xdr:to>
      <xdr:col>71</xdr:col>
      <xdr:colOff>177800</xdr:colOff>
      <xdr:row>57</xdr:row>
      <xdr:rowOff>72312</xdr:rowOff>
    </xdr:to>
    <xdr:cxnSp macro="">
      <xdr:nvCxnSpPr>
        <xdr:cNvPr id="585" name="直線コネクタ 584"/>
        <xdr:cNvCxnSpPr/>
      </xdr:nvCxnSpPr>
      <xdr:spPr>
        <a:xfrm>
          <a:off x="12814300" y="9753554"/>
          <a:ext cx="889000" cy="9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140253</xdr:rowOff>
    </xdr:from>
    <xdr:to>
      <xdr:col>85</xdr:col>
      <xdr:colOff>177800</xdr:colOff>
      <xdr:row>57</xdr:row>
      <xdr:rowOff>70403</xdr:rowOff>
    </xdr:to>
    <xdr:sp macro="" textlink="">
      <xdr:nvSpPr>
        <xdr:cNvPr id="595" name="楕円 594"/>
        <xdr:cNvSpPr/>
      </xdr:nvSpPr>
      <xdr:spPr>
        <a:xfrm>
          <a:off x="16268700" y="97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118680</xdr:rowOff>
    </xdr:from>
    <xdr:ext cx="534377" cy="259045"/>
    <xdr:sp macro="" textlink="">
      <xdr:nvSpPr>
        <xdr:cNvPr id="596" name="教育費該当値テキスト"/>
        <xdr:cNvSpPr txBox="1"/>
      </xdr:nvSpPr>
      <xdr:spPr>
        <a:xfrm>
          <a:off x="16370300" y="97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98272</xdr:rowOff>
    </xdr:from>
    <xdr:to>
      <xdr:col>81</xdr:col>
      <xdr:colOff>101600</xdr:colOff>
      <xdr:row>57</xdr:row>
      <xdr:rowOff>28422</xdr:rowOff>
    </xdr:to>
    <xdr:sp macro="" textlink="">
      <xdr:nvSpPr>
        <xdr:cNvPr id="597" name="楕円 596"/>
        <xdr:cNvSpPr/>
      </xdr:nvSpPr>
      <xdr:spPr>
        <a:xfrm>
          <a:off x="15430500" y="96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19549</xdr:rowOff>
    </xdr:from>
    <xdr:ext cx="534377" cy="259045"/>
    <xdr:sp macro="" textlink="">
      <xdr:nvSpPr>
        <xdr:cNvPr id="598" name="テキスト ボックス 597"/>
        <xdr:cNvSpPr txBox="1"/>
      </xdr:nvSpPr>
      <xdr:spPr>
        <a:xfrm>
          <a:off x="15214111" y="97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128236</xdr:rowOff>
    </xdr:from>
    <xdr:to>
      <xdr:col>76</xdr:col>
      <xdr:colOff>165100</xdr:colOff>
      <xdr:row>57</xdr:row>
      <xdr:rowOff>58386</xdr:rowOff>
    </xdr:to>
    <xdr:sp macro="" textlink="">
      <xdr:nvSpPr>
        <xdr:cNvPr id="599" name="楕円 598"/>
        <xdr:cNvSpPr/>
      </xdr:nvSpPr>
      <xdr:spPr>
        <a:xfrm>
          <a:off x="14541500" y="972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49513</xdr:rowOff>
    </xdr:from>
    <xdr:ext cx="534377" cy="259045"/>
    <xdr:sp macro="" textlink="">
      <xdr:nvSpPr>
        <xdr:cNvPr id="600" name="テキスト ボックス 599"/>
        <xdr:cNvSpPr txBox="1"/>
      </xdr:nvSpPr>
      <xdr:spPr>
        <a:xfrm>
          <a:off x="14325111" y="982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21512</xdr:rowOff>
    </xdr:from>
    <xdr:to>
      <xdr:col>72</xdr:col>
      <xdr:colOff>38100</xdr:colOff>
      <xdr:row>57</xdr:row>
      <xdr:rowOff>123112</xdr:rowOff>
    </xdr:to>
    <xdr:sp macro="" textlink="">
      <xdr:nvSpPr>
        <xdr:cNvPr id="601" name="楕円 600"/>
        <xdr:cNvSpPr/>
      </xdr:nvSpPr>
      <xdr:spPr>
        <a:xfrm>
          <a:off x="13652500" y="97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114239</xdr:rowOff>
    </xdr:from>
    <xdr:ext cx="534377" cy="259045"/>
    <xdr:sp macro="" textlink="">
      <xdr:nvSpPr>
        <xdr:cNvPr id="602" name="テキスト ボックス 601"/>
        <xdr:cNvSpPr txBox="1"/>
      </xdr:nvSpPr>
      <xdr:spPr>
        <a:xfrm>
          <a:off x="13436111" y="98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101554</xdr:rowOff>
    </xdr:from>
    <xdr:to>
      <xdr:col>67</xdr:col>
      <xdr:colOff>101600</xdr:colOff>
      <xdr:row>57</xdr:row>
      <xdr:rowOff>31704</xdr:rowOff>
    </xdr:to>
    <xdr:sp macro="" textlink="">
      <xdr:nvSpPr>
        <xdr:cNvPr id="603" name="楕円 602"/>
        <xdr:cNvSpPr/>
      </xdr:nvSpPr>
      <xdr:spPr>
        <a:xfrm>
          <a:off x="12763500" y="97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22831</xdr:rowOff>
    </xdr:from>
    <xdr:ext cx="534377" cy="259045"/>
    <xdr:sp macro="" textlink="">
      <xdr:nvSpPr>
        <xdr:cNvPr id="604" name="テキスト ボックス 603"/>
        <xdr:cNvSpPr txBox="1"/>
      </xdr:nvSpPr>
      <xdr:spPr>
        <a:xfrm>
          <a:off x="12547111" y="97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114874</xdr:rowOff>
    </xdr:from>
    <xdr:to>
      <xdr:col>85</xdr:col>
      <xdr:colOff>127000</xdr:colOff>
      <xdr:row>78</xdr:row>
      <xdr:rowOff>139700</xdr:rowOff>
    </xdr:to>
    <xdr:cxnSp macro="">
      <xdr:nvCxnSpPr>
        <xdr:cNvPr id="631" name="直線コネクタ 630"/>
        <xdr:cNvCxnSpPr/>
      </xdr:nvCxnSpPr>
      <xdr:spPr>
        <a:xfrm>
          <a:off x="15481300" y="13487974"/>
          <a:ext cx="8382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114874</xdr:rowOff>
    </xdr:from>
    <xdr:to>
      <xdr:col>81</xdr:col>
      <xdr:colOff>50800</xdr:colOff>
      <xdr:row>78</xdr:row>
      <xdr:rowOff>139700</xdr:rowOff>
    </xdr:to>
    <xdr:cxnSp macro="">
      <xdr:nvCxnSpPr>
        <xdr:cNvPr id="634" name="直線コネクタ 633"/>
        <xdr:cNvCxnSpPr/>
      </xdr:nvCxnSpPr>
      <xdr:spPr>
        <a:xfrm flipV="1">
          <a:off x="14592300" y="13487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64074</xdr:rowOff>
    </xdr:from>
    <xdr:to>
      <xdr:col>81</xdr:col>
      <xdr:colOff>101600</xdr:colOff>
      <xdr:row>78</xdr:row>
      <xdr:rowOff>165674</xdr:rowOff>
    </xdr:to>
    <xdr:sp macro="" textlink="">
      <xdr:nvSpPr>
        <xdr:cNvPr id="652" name="楕円 651"/>
        <xdr:cNvSpPr/>
      </xdr:nvSpPr>
      <xdr:spPr>
        <a:xfrm>
          <a:off x="15430500" y="134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156801</xdr:rowOff>
    </xdr:from>
    <xdr:ext cx="469744" cy="259045"/>
    <xdr:sp macro="" textlink="">
      <xdr:nvSpPr>
        <xdr:cNvPr id="653" name="テキスト ボックス 652"/>
        <xdr:cNvSpPr txBox="1"/>
      </xdr:nvSpPr>
      <xdr:spPr>
        <a:xfrm>
          <a:off x="15246428" y="135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12522</xdr:rowOff>
    </xdr:from>
    <xdr:to>
      <xdr:col>85</xdr:col>
      <xdr:colOff>127000</xdr:colOff>
      <xdr:row>96</xdr:row>
      <xdr:rowOff>28544</xdr:rowOff>
    </xdr:to>
    <xdr:cxnSp macro="">
      <xdr:nvCxnSpPr>
        <xdr:cNvPr id="688" name="直線コネクタ 687"/>
        <xdr:cNvCxnSpPr/>
      </xdr:nvCxnSpPr>
      <xdr:spPr>
        <a:xfrm flipV="1">
          <a:off x="15481300" y="16471722"/>
          <a:ext cx="8382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25248</xdr:rowOff>
    </xdr:from>
    <xdr:to>
      <xdr:col>81</xdr:col>
      <xdr:colOff>50800</xdr:colOff>
      <xdr:row>96</xdr:row>
      <xdr:rowOff>28544</xdr:rowOff>
    </xdr:to>
    <xdr:cxnSp macro="">
      <xdr:nvCxnSpPr>
        <xdr:cNvPr id="691" name="直線コネクタ 690"/>
        <xdr:cNvCxnSpPr/>
      </xdr:nvCxnSpPr>
      <xdr:spPr>
        <a:xfrm>
          <a:off x="14592300" y="1648444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25248</xdr:rowOff>
    </xdr:from>
    <xdr:to>
      <xdr:col>76</xdr:col>
      <xdr:colOff>114300</xdr:colOff>
      <xdr:row>96</xdr:row>
      <xdr:rowOff>48507</xdr:rowOff>
    </xdr:to>
    <xdr:cxnSp macro="">
      <xdr:nvCxnSpPr>
        <xdr:cNvPr id="694" name="直線コネクタ 693"/>
        <xdr:cNvCxnSpPr/>
      </xdr:nvCxnSpPr>
      <xdr:spPr>
        <a:xfrm flipV="1">
          <a:off x="13703300" y="16484448"/>
          <a:ext cx="8890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48507</xdr:rowOff>
    </xdr:from>
    <xdr:to>
      <xdr:col>71</xdr:col>
      <xdr:colOff>177800</xdr:colOff>
      <xdr:row>96</xdr:row>
      <xdr:rowOff>50909</xdr:rowOff>
    </xdr:to>
    <xdr:cxnSp macro="">
      <xdr:nvCxnSpPr>
        <xdr:cNvPr id="697" name="直線コネクタ 696"/>
        <xdr:cNvCxnSpPr/>
      </xdr:nvCxnSpPr>
      <xdr:spPr>
        <a:xfrm flipV="1">
          <a:off x="12814300" y="16507707"/>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133172</xdr:rowOff>
    </xdr:from>
    <xdr:to>
      <xdr:col>85</xdr:col>
      <xdr:colOff>177800</xdr:colOff>
      <xdr:row>96</xdr:row>
      <xdr:rowOff>63322</xdr:rowOff>
    </xdr:to>
    <xdr:sp macro="" textlink="">
      <xdr:nvSpPr>
        <xdr:cNvPr id="707" name="楕円 706"/>
        <xdr:cNvSpPr/>
      </xdr:nvSpPr>
      <xdr:spPr>
        <a:xfrm>
          <a:off x="16268700" y="164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111599</xdr:rowOff>
    </xdr:from>
    <xdr:ext cx="534377" cy="259045"/>
    <xdr:sp macro="" textlink="">
      <xdr:nvSpPr>
        <xdr:cNvPr id="708" name="公債費該当値テキスト"/>
        <xdr:cNvSpPr txBox="1"/>
      </xdr:nvSpPr>
      <xdr:spPr>
        <a:xfrm>
          <a:off x="16370300" y="163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149194</xdr:rowOff>
    </xdr:from>
    <xdr:to>
      <xdr:col>81</xdr:col>
      <xdr:colOff>101600</xdr:colOff>
      <xdr:row>96</xdr:row>
      <xdr:rowOff>79344</xdr:rowOff>
    </xdr:to>
    <xdr:sp macro="" textlink="">
      <xdr:nvSpPr>
        <xdr:cNvPr id="709" name="楕円 708"/>
        <xdr:cNvSpPr/>
      </xdr:nvSpPr>
      <xdr:spPr>
        <a:xfrm>
          <a:off x="15430500" y="164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70471</xdr:rowOff>
    </xdr:from>
    <xdr:ext cx="534377" cy="259045"/>
    <xdr:sp macro="" textlink="">
      <xdr:nvSpPr>
        <xdr:cNvPr id="710" name="テキスト ボックス 709"/>
        <xdr:cNvSpPr txBox="1"/>
      </xdr:nvSpPr>
      <xdr:spPr>
        <a:xfrm>
          <a:off x="15214111" y="165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145898</xdr:rowOff>
    </xdr:from>
    <xdr:to>
      <xdr:col>76</xdr:col>
      <xdr:colOff>165100</xdr:colOff>
      <xdr:row>96</xdr:row>
      <xdr:rowOff>76048</xdr:rowOff>
    </xdr:to>
    <xdr:sp macro="" textlink="">
      <xdr:nvSpPr>
        <xdr:cNvPr id="711" name="楕円 710"/>
        <xdr:cNvSpPr/>
      </xdr:nvSpPr>
      <xdr:spPr>
        <a:xfrm>
          <a:off x="14541500" y="164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67175</xdr:rowOff>
    </xdr:from>
    <xdr:ext cx="534377" cy="259045"/>
    <xdr:sp macro="" textlink="">
      <xdr:nvSpPr>
        <xdr:cNvPr id="712" name="テキスト ボックス 711"/>
        <xdr:cNvSpPr txBox="1"/>
      </xdr:nvSpPr>
      <xdr:spPr>
        <a:xfrm>
          <a:off x="14325111" y="165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169157</xdr:rowOff>
    </xdr:from>
    <xdr:to>
      <xdr:col>72</xdr:col>
      <xdr:colOff>38100</xdr:colOff>
      <xdr:row>96</xdr:row>
      <xdr:rowOff>99307</xdr:rowOff>
    </xdr:to>
    <xdr:sp macro="" textlink="">
      <xdr:nvSpPr>
        <xdr:cNvPr id="713" name="楕円 712"/>
        <xdr:cNvSpPr/>
      </xdr:nvSpPr>
      <xdr:spPr>
        <a:xfrm>
          <a:off x="13652500" y="164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90434</xdr:rowOff>
    </xdr:from>
    <xdr:ext cx="534377" cy="259045"/>
    <xdr:sp macro="" textlink="">
      <xdr:nvSpPr>
        <xdr:cNvPr id="714" name="テキスト ボックス 713"/>
        <xdr:cNvSpPr txBox="1"/>
      </xdr:nvSpPr>
      <xdr:spPr>
        <a:xfrm>
          <a:off x="13436111" y="165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xdr:rowOff>
    </xdr:from>
    <xdr:to>
      <xdr:col>67</xdr:col>
      <xdr:colOff>101600</xdr:colOff>
      <xdr:row>96</xdr:row>
      <xdr:rowOff>101709</xdr:rowOff>
    </xdr:to>
    <xdr:sp macro="" textlink="">
      <xdr:nvSpPr>
        <xdr:cNvPr id="715" name="楕円 714"/>
        <xdr:cNvSpPr/>
      </xdr:nvSpPr>
      <xdr:spPr>
        <a:xfrm>
          <a:off x="12763500" y="164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92836</xdr:rowOff>
    </xdr:from>
    <xdr:ext cx="534377" cy="259045"/>
    <xdr:sp macro="" textlink="">
      <xdr:nvSpPr>
        <xdr:cNvPr id="716" name="テキスト ボックス 715"/>
        <xdr:cNvSpPr txBox="1"/>
      </xdr:nvSpPr>
      <xdr:spPr>
        <a:xfrm>
          <a:off x="12547111" y="165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総務費、衛生費、</a:t>
          </a:r>
          <a:r>
            <a:rPr kumimoji="1" lang="ja-JP" altLang="en-US" sz="1300">
              <a:solidFill>
                <a:schemeClr val="dk1"/>
              </a:solidFill>
              <a:effectLst/>
              <a:latin typeface="+mn-lt"/>
              <a:ea typeface="+mn-ea"/>
              <a:cs typeface="+mn-cs"/>
            </a:rPr>
            <a:t>消防</a:t>
          </a:r>
          <a:r>
            <a:rPr kumimoji="1" lang="ja-JP" altLang="ja-JP" sz="1300">
              <a:solidFill>
                <a:schemeClr val="dk1"/>
              </a:solidFill>
              <a:effectLst/>
              <a:latin typeface="+mn-lt"/>
              <a:ea typeface="+mn-ea"/>
              <a:cs typeface="+mn-cs"/>
            </a:rPr>
            <a:t>費は増加傾向にあり、特に総務費の上昇率が高くなっている</a:t>
          </a:r>
          <a:r>
            <a:rPr kumimoji="1" lang="ja-JP" altLang="en-US" sz="1300">
              <a:solidFill>
                <a:schemeClr val="dk1"/>
              </a:solidFill>
              <a:effectLst/>
              <a:latin typeface="+mn-lt"/>
              <a:ea typeface="+mn-ea"/>
              <a:cs typeface="+mn-cs"/>
            </a:rPr>
            <a:t>が、そ</a:t>
          </a:r>
          <a:r>
            <a:rPr kumimoji="1" lang="ja-JP" altLang="ja-JP" sz="1300">
              <a:solidFill>
                <a:schemeClr val="dk1"/>
              </a:solidFill>
              <a:effectLst/>
              <a:latin typeface="+mn-lt"/>
              <a:ea typeface="+mn-ea"/>
              <a:cs typeface="+mn-cs"/>
            </a:rPr>
            <a:t>の要因はふるさと納税寄附金の増加に伴う経費の増加が考えられる。</a:t>
          </a:r>
          <a:endParaRPr lang="ja-JP" altLang="ja-JP" sz="1300">
            <a:effectLst/>
          </a:endParaRPr>
        </a:p>
        <a:p>
          <a:r>
            <a:rPr kumimoji="1" lang="ja-JP" altLang="ja-JP" sz="1300">
              <a:solidFill>
                <a:schemeClr val="dk1"/>
              </a:solidFill>
              <a:effectLst/>
              <a:latin typeface="+mn-lt"/>
              <a:ea typeface="+mn-ea"/>
              <a:cs typeface="+mn-cs"/>
            </a:rPr>
            <a:t>衛生費が類似団体・全国平均・県平均を上回っているのは、一部事務組合で実施するごみ処理及びし尿処理施設が構成市町数が少ないため、負担が大きいためと考えられる。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農林水産業費は、農林水産省の産地パワーアップ事業補助金事業により大幅に増加し、一部次年度に繰り越したため令和</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年度も増加すると考えられる。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消防費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防災行政無線デジタル化事業の初年度であったため増加したが、</a:t>
          </a:r>
          <a:r>
            <a:rPr kumimoji="1" lang="ja-JP" altLang="ja-JP" sz="1300">
              <a:solidFill>
                <a:schemeClr val="dk1"/>
              </a:solidFill>
              <a:effectLst/>
              <a:latin typeface="+mn-lt"/>
              <a:ea typeface="+mn-ea"/>
              <a:cs typeface="+mn-cs"/>
            </a:rPr>
            <a:t>依然として類似団体内平均値と県平均値よりも高いのは、単独消防</a:t>
          </a:r>
          <a:r>
            <a:rPr kumimoji="1" lang="ja-JP" altLang="en-US" sz="1300">
              <a:solidFill>
                <a:schemeClr val="dk1"/>
              </a:solidFill>
              <a:effectLst/>
              <a:latin typeface="+mn-lt"/>
              <a:ea typeface="+mn-ea"/>
              <a:cs typeface="+mn-cs"/>
            </a:rPr>
            <a:t>による</a:t>
          </a:r>
          <a:r>
            <a:rPr kumimoji="1" lang="ja-JP" altLang="ja-JP" sz="1300">
              <a:solidFill>
                <a:schemeClr val="dk1"/>
              </a:solidFill>
              <a:effectLst/>
              <a:latin typeface="+mn-lt"/>
              <a:ea typeface="+mn-ea"/>
              <a:cs typeface="+mn-cs"/>
            </a:rPr>
            <a:t>であることが考えられる。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実質単年度収支については、単年度収支が</a:t>
          </a:r>
          <a:r>
            <a:rPr kumimoji="1" lang="ja-JP" altLang="en-US" sz="1200">
              <a:solidFill>
                <a:schemeClr val="dk1"/>
              </a:solidFill>
              <a:effectLst/>
              <a:latin typeface="+mn-lt"/>
              <a:ea typeface="+mn-ea"/>
              <a:cs typeface="+mn-cs"/>
            </a:rPr>
            <a:t>黒字</a:t>
          </a:r>
          <a:r>
            <a:rPr kumimoji="1" lang="ja-JP" altLang="ja-JP" sz="1200">
              <a:solidFill>
                <a:schemeClr val="dk1"/>
              </a:solidFill>
              <a:effectLst/>
              <a:latin typeface="+mn-lt"/>
              <a:ea typeface="+mn-ea"/>
              <a:cs typeface="+mn-cs"/>
            </a:rPr>
            <a:t>化し、</a:t>
          </a:r>
          <a:r>
            <a:rPr kumimoji="1" lang="ja-JP" altLang="en-US" sz="1200">
              <a:solidFill>
                <a:schemeClr val="dk1"/>
              </a:solidFill>
              <a:effectLst/>
              <a:latin typeface="+mn-lt"/>
              <a:ea typeface="+mn-ea"/>
              <a:cs typeface="+mn-cs"/>
            </a:rPr>
            <a:t>財政調整基金の取崩しも行わなかったため、平成２４年度以来のプラス</a:t>
          </a:r>
          <a:r>
            <a:rPr kumimoji="1" lang="ja-JP" altLang="ja-JP" sz="1200">
              <a:solidFill>
                <a:schemeClr val="dk1"/>
              </a:solidFill>
              <a:effectLst/>
              <a:latin typeface="+mn-lt"/>
              <a:ea typeface="+mn-ea"/>
              <a:cs typeface="+mn-cs"/>
            </a:rPr>
            <a:t>となっ</a:t>
          </a:r>
          <a:r>
            <a:rPr kumimoji="1" lang="ja-JP" altLang="en-US" sz="1200">
              <a:solidFill>
                <a:schemeClr val="dk1"/>
              </a:solidFill>
              <a:effectLst/>
              <a:latin typeface="+mn-lt"/>
              <a:ea typeface="+mn-ea"/>
              <a:cs typeface="+mn-cs"/>
            </a:rPr>
            <a:t>た。</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財政調整基金残高は、平成２８年度の取崩し以降、大きな変動はなく横ばいとなった。</a:t>
          </a:r>
          <a:r>
            <a:rPr kumimoji="1" lang="ja-JP" altLang="en-US" sz="1200">
              <a:solidFill>
                <a:schemeClr val="dk1"/>
              </a:solidFill>
              <a:effectLst/>
              <a:latin typeface="+mn-lt"/>
              <a:ea typeface="+mn-ea"/>
              <a:cs typeface="+mn-cs"/>
            </a:rPr>
            <a:t>当該</a:t>
          </a:r>
          <a:r>
            <a:rPr kumimoji="1" lang="ja-JP" altLang="ja-JP" sz="1200">
              <a:solidFill>
                <a:schemeClr val="dk1"/>
              </a:solidFill>
              <a:effectLst/>
              <a:latin typeface="+mn-lt"/>
              <a:ea typeface="+mn-ea"/>
              <a:cs typeface="+mn-cs"/>
            </a:rPr>
            <a:t>基金は将来への備えにとどまらず、将来負担比率の低下に繋がることから、僅かでも積立を実施しつつ、可能な限り取り崩しを抑制していく。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連結実質赤字比率は近年算出されておらず、</a:t>
          </a: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年度においても引き続き全ての会計において黒字が続いている状態である。</a:t>
          </a:r>
          <a:endParaRPr lang="ja-JP" altLang="ja-JP" sz="1300">
            <a:effectLst/>
          </a:endParaRPr>
        </a:p>
        <a:p>
          <a:r>
            <a:rPr kumimoji="1" lang="ja-JP" altLang="ja-JP" sz="1300">
              <a:solidFill>
                <a:schemeClr val="dk1"/>
              </a:solidFill>
              <a:effectLst/>
              <a:latin typeface="+mn-lt"/>
              <a:ea typeface="+mn-ea"/>
              <a:cs typeface="+mn-cs"/>
            </a:rPr>
            <a:t>平成２７年度に危機的状況であった国民健康保険特別会計も平成２８年からの保険税の見直しにより、財政的に持ち直したと考えられる。</a:t>
          </a:r>
          <a:endParaRPr lang="ja-JP" altLang="ja-JP" sz="1300">
            <a:effectLst/>
          </a:endParaRPr>
        </a:p>
        <a:p>
          <a:r>
            <a:rPr kumimoji="1" lang="ja-JP" altLang="ja-JP" sz="1300">
              <a:solidFill>
                <a:schemeClr val="dk1"/>
              </a:solidFill>
              <a:effectLst/>
              <a:latin typeface="+mn-lt"/>
              <a:ea typeface="+mn-ea"/>
              <a:cs typeface="+mn-cs"/>
            </a:rPr>
            <a:t>今後は、社会保障費の増加による歳出の肥大化及び人口減少による税収等の減少が予想されることから、引き続き受益者負担の適正化や徴収対策の徹底等により財源を確保するとともに、経費の削減を行い安定的な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12077241</v>
      </c>
      <c r="BO4" s="424"/>
      <c r="BP4" s="424"/>
      <c r="BQ4" s="424"/>
      <c r="BR4" s="424"/>
      <c r="BS4" s="424"/>
      <c r="BT4" s="424"/>
      <c r="BU4" s="425"/>
      <c r="BV4" s="423">
        <v>11013040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5.9</v>
      </c>
      <c r="CU4" s="608"/>
      <c r="CV4" s="608"/>
      <c r="CW4" s="608"/>
      <c r="CX4" s="608"/>
      <c r="CY4" s="608"/>
      <c r="CZ4" s="608"/>
      <c r="DA4" s="609"/>
      <c r="DB4" s="607">
        <v>4.9000000000000004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11680221</v>
      </c>
      <c r="BO5" s="429"/>
      <c r="BP5" s="429"/>
      <c r="BQ5" s="429"/>
      <c r="BR5" s="429"/>
      <c r="BS5" s="429"/>
      <c r="BT5" s="429"/>
      <c r="BU5" s="430"/>
      <c r="BV5" s="428">
        <v>10667902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87.6</v>
      </c>
      <c r="CU5" s="399"/>
      <c r="CV5" s="399"/>
      <c r="CW5" s="399"/>
      <c r="CX5" s="399"/>
      <c r="CY5" s="399"/>
      <c r="CZ5" s="399"/>
      <c r="DA5" s="400"/>
      <c r="DB5" s="398">
        <v>89.1</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397020</v>
      </c>
      <c r="BO6" s="429"/>
      <c r="BP6" s="429"/>
      <c r="BQ6" s="429"/>
      <c r="BR6" s="429"/>
      <c r="BS6" s="429"/>
      <c r="BT6" s="429"/>
      <c r="BU6" s="430"/>
      <c r="BV6" s="428">
        <v>345138</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92.5</v>
      </c>
      <c r="CU6" s="582"/>
      <c r="CV6" s="582"/>
      <c r="CW6" s="582"/>
      <c r="CX6" s="582"/>
      <c r="CY6" s="582"/>
      <c r="CZ6" s="582"/>
      <c r="DA6" s="583"/>
      <c r="DB6" s="581">
        <v>95.6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1761</v>
      </c>
      <c r="BO7" s="429"/>
      <c r="BP7" s="429"/>
      <c r="BQ7" s="429"/>
      <c r="BR7" s="429"/>
      <c r="BS7" s="429"/>
      <c r="BT7" s="429"/>
      <c r="BU7" s="430"/>
      <c r="BV7" s="428">
        <v>20556</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6660749</v>
      </c>
      <c r="CU7" s="429"/>
      <c r="CV7" s="429"/>
      <c r="CW7" s="429"/>
      <c r="CX7" s="429"/>
      <c r="CY7" s="429"/>
      <c r="CZ7" s="429"/>
      <c r="DA7" s="430"/>
      <c r="DB7" s="428">
        <v>6678120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395259</v>
      </c>
      <c r="BO8" s="429"/>
      <c r="BP8" s="429"/>
      <c r="BQ8" s="429"/>
      <c r="BR8" s="429"/>
      <c r="BS8" s="429"/>
      <c r="BT8" s="429"/>
      <c r="BU8" s="430"/>
      <c r="BV8" s="428">
        <v>324582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0.63</v>
      </c>
      <c r="CU8" s="542"/>
      <c r="CV8" s="542"/>
      <c r="CW8" s="542"/>
      <c r="CX8" s="542"/>
      <c r="CY8" s="542"/>
      <c r="CZ8" s="542"/>
      <c r="DA8" s="543"/>
      <c r="DB8" s="541">
        <v>0.63</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29029</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70677</v>
      </c>
      <c r="BO9" s="429"/>
      <c r="BP9" s="429"/>
      <c r="BQ9" s="429"/>
      <c r="BR9" s="429"/>
      <c r="BS9" s="429"/>
      <c r="BT9" s="429"/>
      <c r="BU9" s="430"/>
      <c r="BV9" s="428">
        <v>-15007</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10.7</v>
      </c>
      <c r="CU9" s="399"/>
      <c r="CV9" s="399"/>
      <c r="CW9" s="399"/>
      <c r="CX9" s="399"/>
      <c r="CY9" s="399"/>
      <c r="CZ9" s="399"/>
      <c r="DA9" s="400"/>
      <c r="DB9" s="398">
        <v>10.4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31332</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64</v>
      </c>
      <c r="BO10" s="429"/>
      <c r="BP10" s="429"/>
      <c r="BQ10" s="429"/>
      <c r="BR10" s="429"/>
      <c r="BS10" s="429"/>
      <c r="BT10" s="429"/>
      <c r="BU10" s="430"/>
      <c r="BV10" s="428">
        <v>65</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94</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28587</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120</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27987</v>
      </c>
      <c r="S13" s="532"/>
      <c r="T13" s="532"/>
      <c r="U13" s="532"/>
      <c r="V13" s="533"/>
      <c r="W13" s="519" t="s">
        <v>139</v>
      </c>
      <c r="X13" s="441"/>
      <c r="Y13" s="441"/>
      <c r="Z13" s="441"/>
      <c r="AA13" s="441"/>
      <c r="AB13" s="442"/>
      <c r="AC13" s="404">
        <v>499</v>
      </c>
      <c r="AD13" s="405"/>
      <c r="AE13" s="405"/>
      <c r="AF13" s="405"/>
      <c r="AG13" s="406"/>
      <c r="AH13" s="404">
        <v>549</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70741</v>
      </c>
      <c r="BO13" s="429"/>
      <c r="BP13" s="429"/>
      <c r="BQ13" s="429"/>
      <c r="BR13" s="429"/>
      <c r="BS13" s="429"/>
      <c r="BT13" s="429"/>
      <c r="BU13" s="430"/>
      <c r="BV13" s="428">
        <v>-14942</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7.5</v>
      </c>
      <c r="CU13" s="399"/>
      <c r="CV13" s="399"/>
      <c r="CW13" s="399"/>
      <c r="CX13" s="399"/>
      <c r="CY13" s="399"/>
      <c r="CZ13" s="399"/>
      <c r="DA13" s="400"/>
      <c r="DB13" s="398">
        <v>7.5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29121</v>
      </c>
      <c r="S14" s="532"/>
      <c r="T14" s="532"/>
      <c r="U14" s="532"/>
      <c r="V14" s="533"/>
      <c r="W14" s="534"/>
      <c r="X14" s="444"/>
      <c r="Y14" s="444"/>
      <c r="Z14" s="444"/>
      <c r="AA14" s="444"/>
      <c r="AB14" s="445"/>
      <c r="AC14" s="524">
        <v>3.5</v>
      </c>
      <c r="AD14" s="525"/>
      <c r="AE14" s="525"/>
      <c r="AF14" s="525"/>
      <c r="AG14" s="526"/>
      <c r="AH14" s="524">
        <v>3.6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89.2</v>
      </c>
      <c r="CU14" s="536"/>
      <c r="CV14" s="536"/>
      <c r="CW14" s="536"/>
      <c r="CX14" s="536"/>
      <c r="CY14" s="536"/>
      <c r="CZ14" s="536"/>
      <c r="DA14" s="537"/>
      <c r="DB14" s="535">
        <v>88.1</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28537</v>
      </c>
      <c r="S15" s="532"/>
      <c r="T15" s="532"/>
      <c r="U15" s="532"/>
      <c r="V15" s="533"/>
      <c r="W15" s="519" t="s">
        <v>146</v>
      </c>
      <c r="X15" s="441"/>
      <c r="Y15" s="441"/>
      <c r="Z15" s="441"/>
      <c r="AA15" s="441"/>
      <c r="AB15" s="442"/>
      <c r="AC15" s="404">
        <v>5549</v>
      </c>
      <c r="AD15" s="405"/>
      <c r="AE15" s="405"/>
      <c r="AF15" s="405"/>
      <c r="AG15" s="406"/>
      <c r="AH15" s="404">
        <v>5951</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3384905</v>
      </c>
      <c r="BO15" s="424"/>
      <c r="BP15" s="424"/>
      <c r="BQ15" s="424"/>
      <c r="BR15" s="424"/>
      <c r="BS15" s="424"/>
      <c r="BT15" s="424"/>
      <c r="BU15" s="425"/>
      <c r="BV15" s="423">
        <v>3347120</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38.5</v>
      </c>
      <c r="AD16" s="525"/>
      <c r="AE16" s="525"/>
      <c r="AF16" s="525"/>
      <c r="AG16" s="526"/>
      <c r="AH16" s="524">
        <v>39.200000000000003</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5402492</v>
      </c>
      <c r="BO16" s="429"/>
      <c r="BP16" s="429"/>
      <c r="BQ16" s="429"/>
      <c r="BR16" s="429"/>
      <c r="BS16" s="429"/>
      <c r="BT16" s="429"/>
      <c r="BU16" s="430"/>
      <c r="BV16" s="428">
        <v>5328557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8377</v>
      </c>
      <c r="AD17" s="405"/>
      <c r="AE17" s="405"/>
      <c r="AF17" s="405"/>
      <c r="AG17" s="406"/>
      <c r="AH17" s="404">
        <v>8689</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4285395</v>
      </c>
      <c r="BO17" s="429"/>
      <c r="BP17" s="429"/>
      <c r="BQ17" s="429"/>
      <c r="BR17" s="429"/>
      <c r="BS17" s="429"/>
      <c r="BT17" s="429"/>
      <c r="BU17" s="430"/>
      <c r="BV17" s="428">
        <v>4233121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72.290000000000006</v>
      </c>
      <c r="M18" s="493"/>
      <c r="N18" s="493"/>
      <c r="O18" s="493"/>
      <c r="P18" s="493"/>
      <c r="Q18" s="493"/>
      <c r="R18" s="494"/>
      <c r="S18" s="494"/>
      <c r="T18" s="494"/>
      <c r="U18" s="494"/>
      <c r="V18" s="495"/>
      <c r="W18" s="509"/>
      <c r="X18" s="510"/>
      <c r="Y18" s="510"/>
      <c r="Z18" s="510"/>
      <c r="AA18" s="510"/>
      <c r="AB18" s="520"/>
      <c r="AC18" s="392">
        <v>58.1</v>
      </c>
      <c r="AD18" s="393"/>
      <c r="AE18" s="393"/>
      <c r="AF18" s="393"/>
      <c r="AG18" s="496"/>
      <c r="AH18" s="392">
        <v>57.2</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5928276</v>
      </c>
      <c r="BO18" s="429"/>
      <c r="BP18" s="429"/>
      <c r="BQ18" s="429"/>
      <c r="BR18" s="429"/>
      <c r="BS18" s="429"/>
      <c r="BT18" s="429"/>
      <c r="BU18" s="430"/>
      <c r="BV18" s="428">
        <v>6030389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402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7513405</v>
      </c>
      <c r="BO19" s="429"/>
      <c r="BP19" s="429"/>
      <c r="BQ19" s="429"/>
      <c r="BR19" s="429"/>
      <c r="BS19" s="429"/>
      <c r="BT19" s="429"/>
      <c r="BU19" s="430"/>
      <c r="BV19" s="428">
        <v>7505739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9378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11004931</v>
      </c>
      <c r="BO23" s="429"/>
      <c r="BP23" s="429"/>
      <c r="BQ23" s="429"/>
      <c r="BR23" s="429"/>
      <c r="BS23" s="429"/>
      <c r="BT23" s="429"/>
      <c r="BU23" s="430"/>
      <c r="BV23" s="428">
        <v>10544070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7440</v>
      </c>
      <c r="R24" s="405"/>
      <c r="S24" s="405"/>
      <c r="T24" s="405"/>
      <c r="U24" s="405"/>
      <c r="V24" s="406"/>
      <c r="W24" s="470"/>
      <c r="X24" s="461"/>
      <c r="Y24" s="462"/>
      <c r="Z24" s="401" t="s">
        <v>170</v>
      </c>
      <c r="AA24" s="402"/>
      <c r="AB24" s="402"/>
      <c r="AC24" s="402"/>
      <c r="AD24" s="402"/>
      <c r="AE24" s="402"/>
      <c r="AF24" s="402"/>
      <c r="AG24" s="403"/>
      <c r="AH24" s="404">
        <v>250</v>
      </c>
      <c r="AI24" s="405"/>
      <c r="AJ24" s="405"/>
      <c r="AK24" s="405"/>
      <c r="AL24" s="406"/>
      <c r="AM24" s="404">
        <v>685500</v>
      </c>
      <c r="AN24" s="405"/>
      <c r="AO24" s="405"/>
      <c r="AP24" s="405"/>
      <c r="AQ24" s="405"/>
      <c r="AR24" s="406"/>
      <c r="AS24" s="404">
        <v>2742</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9040084</v>
      </c>
      <c r="BO24" s="429"/>
      <c r="BP24" s="429"/>
      <c r="BQ24" s="429"/>
      <c r="BR24" s="429"/>
      <c r="BS24" s="429"/>
      <c r="BT24" s="429"/>
      <c r="BU24" s="430"/>
      <c r="BV24" s="428">
        <v>8607326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6370</v>
      </c>
      <c r="R25" s="405"/>
      <c r="S25" s="405"/>
      <c r="T25" s="405"/>
      <c r="U25" s="405"/>
      <c r="V25" s="406"/>
      <c r="W25" s="470"/>
      <c r="X25" s="461"/>
      <c r="Y25" s="462"/>
      <c r="Z25" s="401" t="s">
        <v>173</v>
      </c>
      <c r="AA25" s="402"/>
      <c r="AB25" s="402"/>
      <c r="AC25" s="402"/>
      <c r="AD25" s="402"/>
      <c r="AE25" s="402"/>
      <c r="AF25" s="402"/>
      <c r="AG25" s="403"/>
      <c r="AH25" s="404">
        <v>62</v>
      </c>
      <c r="AI25" s="405"/>
      <c r="AJ25" s="405"/>
      <c r="AK25" s="405"/>
      <c r="AL25" s="406"/>
      <c r="AM25" s="404">
        <v>171926</v>
      </c>
      <c r="AN25" s="405"/>
      <c r="AO25" s="405"/>
      <c r="AP25" s="405"/>
      <c r="AQ25" s="405"/>
      <c r="AR25" s="406"/>
      <c r="AS25" s="404">
        <v>2773</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516866</v>
      </c>
      <c r="BO25" s="424"/>
      <c r="BP25" s="424"/>
      <c r="BQ25" s="424"/>
      <c r="BR25" s="424"/>
      <c r="BS25" s="424"/>
      <c r="BT25" s="424"/>
      <c r="BU25" s="425"/>
      <c r="BV25" s="423">
        <v>503813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5400</v>
      </c>
      <c r="R26" s="405"/>
      <c r="S26" s="405"/>
      <c r="T26" s="405"/>
      <c r="U26" s="405"/>
      <c r="V26" s="406"/>
      <c r="W26" s="470"/>
      <c r="X26" s="461"/>
      <c r="Y26" s="462"/>
      <c r="Z26" s="401" t="s">
        <v>176</v>
      </c>
      <c r="AA26" s="483"/>
      <c r="AB26" s="483"/>
      <c r="AC26" s="483"/>
      <c r="AD26" s="483"/>
      <c r="AE26" s="483"/>
      <c r="AF26" s="483"/>
      <c r="AG26" s="484"/>
      <c r="AH26" s="404">
        <v>1</v>
      </c>
      <c r="AI26" s="405"/>
      <c r="AJ26" s="405"/>
      <c r="AK26" s="405"/>
      <c r="AL26" s="406"/>
      <c r="AM26" s="404" t="s">
        <v>177</v>
      </c>
      <c r="AN26" s="405"/>
      <c r="AO26" s="405"/>
      <c r="AP26" s="405"/>
      <c r="AQ26" s="405"/>
      <c r="AR26" s="406"/>
      <c r="AS26" s="404" t="s">
        <v>177</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179</v>
      </c>
      <c r="BO26" s="429"/>
      <c r="BP26" s="429"/>
      <c r="BQ26" s="429"/>
      <c r="BR26" s="429"/>
      <c r="BS26" s="429"/>
      <c r="BT26" s="429"/>
      <c r="BU26" s="430"/>
      <c r="BV26" s="428" t="s">
        <v>179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3200</v>
      </c>
      <c r="R27" s="405"/>
      <c r="S27" s="405"/>
      <c r="T27" s="405"/>
      <c r="U27" s="405"/>
      <c r="V27" s="406"/>
      <c r="W27" s="470"/>
      <c r="X27" s="461"/>
      <c r="Y27" s="462"/>
      <c r="Z27" s="401" t="s">
        <v>181</v>
      </c>
      <c r="AA27" s="402"/>
      <c r="AB27" s="402"/>
      <c r="AC27" s="402"/>
      <c r="AD27" s="402"/>
      <c r="AE27" s="402"/>
      <c r="AF27" s="402"/>
      <c r="AG27" s="403"/>
      <c r="AH27" s="404" t="s">
        <v>128</v>
      </c>
      <c r="AI27" s="405"/>
      <c r="AJ27" s="405"/>
      <c r="AK27" s="405"/>
      <c r="AL27" s="406"/>
      <c r="AM27" s="404" t="s">
        <v>179</v>
      </c>
      <c r="AN27" s="405"/>
      <c r="AO27" s="405"/>
      <c r="AP27" s="405"/>
      <c r="AQ27" s="405"/>
      <c r="AR27" s="406"/>
      <c r="AS27" s="404" t="s">
        <v>179</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548436</v>
      </c>
      <c r="BO27" s="432"/>
      <c r="BP27" s="432"/>
      <c r="BQ27" s="432"/>
      <c r="BR27" s="432"/>
      <c r="BS27" s="432"/>
      <c r="BT27" s="432"/>
      <c r="BU27" s="433"/>
      <c r="BV27" s="431">
        <v>546865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2850</v>
      </c>
      <c r="R28" s="405"/>
      <c r="S28" s="405"/>
      <c r="T28" s="405"/>
      <c r="U28" s="405"/>
      <c r="V28" s="406"/>
      <c r="W28" s="470"/>
      <c r="X28" s="461"/>
      <c r="Y28" s="462"/>
      <c r="Z28" s="401" t="s">
        <v>184</v>
      </c>
      <c r="AA28" s="402"/>
      <c r="AB28" s="402"/>
      <c r="AC28" s="402"/>
      <c r="AD28" s="402"/>
      <c r="AE28" s="402"/>
      <c r="AF28" s="402"/>
      <c r="AG28" s="403"/>
      <c r="AH28" s="404" t="s">
        <v>179</v>
      </c>
      <c r="AI28" s="405"/>
      <c r="AJ28" s="405"/>
      <c r="AK28" s="405"/>
      <c r="AL28" s="406"/>
      <c r="AM28" s="404" t="s">
        <v>179</v>
      </c>
      <c r="AN28" s="405"/>
      <c r="AO28" s="405"/>
      <c r="AP28" s="405"/>
      <c r="AQ28" s="405"/>
      <c r="AR28" s="406"/>
      <c r="AS28" s="404" t="s">
        <v>179</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961657</v>
      </c>
      <c r="BO28" s="424"/>
      <c r="BP28" s="424"/>
      <c r="BQ28" s="424"/>
      <c r="BR28" s="424"/>
      <c r="BS28" s="424"/>
      <c r="BT28" s="424"/>
      <c r="BU28" s="425"/>
      <c r="BV28" s="423">
        <v>961593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11</v>
      </c>
      <c r="M29" s="405"/>
      <c r="N29" s="405"/>
      <c r="O29" s="405"/>
      <c r="P29" s="406"/>
      <c r="Q29" s="404">
        <v>2650</v>
      </c>
      <c r="R29" s="405"/>
      <c r="S29" s="405"/>
      <c r="T29" s="405"/>
      <c r="U29" s="405"/>
      <c r="V29" s="406"/>
      <c r="W29" s="471"/>
      <c r="X29" s="472"/>
      <c r="Y29" s="473"/>
      <c r="Z29" s="401" t="s">
        <v>187</v>
      </c>
      <c r="AA29" s="402"/>
      <c r="AB29" s="402"/>
      <c r="AC29" s="402"/>
      <c r="AD29" s="402"/>
      <c r="AE29" s="402"/>
      <c r="AF29" s="402"/>
      <c r="AG29" s="403"/>
      <c r="AH29" s="404">
        <v>250</v>
      </c>
      <c r="AI29" s="405"/>
      <c r="AJ29" s="405"/>
      <c r="AK29" s="405"/>
      <c r="AL29" s="406"/>
      <c r="AM29" s="404">
        <v>685500</v>
      </c>
      <c r="AN29" s="405"/>
      <c r="AO29" s="405"/>
      <c r="AP29" s="405"/>
      <c r="AQ29" s="405"/>
      <c r="AR29" s="406"/>
      <c r="AS29" s="404">
        <v>2742</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59011</v>
      </c>
      <c r="BO29" s="429"/>
      <c r="BP29" s="429"/>
      <c r="BQ29" s="429"/>
      <c r="BR29" s="429"/>
      <c r="BS29" s="429"/>
      <c r="BT29" s="429"/>
      <c r="BU29" s="430"/>
      <c r="BV29" s="428">
        <v>59005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96.4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867556</v>
      </c>
      <c r="BO30" s="432"/>
      <c r="BP30" s="432"/>
      <c r="BQ30" s="432"/>
      <c r="BR30" s="432"/>
      <c r="BS30" s="432"/>
      <c r="BT30" s="432"/>
      <c r="BU30" s="433"/>
      <c r="BV30" s="431">
        <v>643903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198</v>
      </c>
      <c r="AN33" s="391"/>
      <c r="AO33" s="390" t="s">
        <v>197</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196</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上水道事業会計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簡易水道特別会計</v>
      </c>
      <c r="BH34" s="386"/>
      <c r="BI34" s="386"/>
      <c r="BJ34" s="386"/>
      <c r="BK34" s="386"/>
      <c r="BL34" s="386"/>
      <c r="BM34" s="386"/>
      <c r="BN34" s="386"/>
      <c r="BO34" s="386"/>
      <c r="BP34" s="386"/>
      <c r="BQ34" s="386"/>
      <c r="BR34" s="386"/>
      <c r="BS34" s="386"/>
      <c r="BT34" s="386"/>
      <c r="BU34" s="386"/>
      <c r="BV34" s="214"/>
      <c r="BW34" s="387">
        <f>IF(BY34="","",MAX(C34:D43,U34:V43,AM34:AN43,BE34:BF43)+1)</f>
        <v>12</v>
      </c>
      <c r="BX34" s="387"/>
      <c r="BY34" s="386" t="str">
        <f>IF('各会計、関係団体の財政状況及び健全化判断比率'!B68="","",'各会計、関係団体の財政状況及び健全化判断比率'!B68)</f>
        <v>南濃衛生施設利用事務組合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養老町スポーツ連盟</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住宅新築資金等貸付特別会計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IF('各会計、関係団体の財政状況及び健全化判断比率'!B34="","",'各会計、関係団体の財政状況及び健全化判断比率'!B34)</f>
        <v>食肉事業センター特別会計</v>
      </c>
      <c r="BH35" s="386"/>
      <c r="BI35" s="386"/>
      <c r="BJ35" s="386"/>
      <c r="BK35" s="386"/>
      <c r="BL35" s="386"/>
      <c r="BM35" s="386"/>
      <c r="BN35" s="386"/>
      <c r="BO35" s="386"/>
      <c r="BP35" s="386"/>
      <c r="BQ35" s="386"/>
      <c r="BR35" s="386"/>
      <c r="BS35" s="386"/>
      <c r="BT35" s="386"/>
      <c r="BU35" s="386"/>
      <c r="BV35" s="214"/>
      <c r="BW35" s="387">
        <f t="shared" ref="BW35:BW43" si="2">IF(BY35="","",BW34+1)</f>
        <v>13</v>
      </c>
      <c r="BX35" s="387"/>
      <c r="BY35" s="386" t="str">
        <f>IF('各会計、関係団体の財政状況及び健全化判断比率'!B69="","",'各会計、関係団体の財政状況及び健全化判断比率'!B69)</f>
        <v>西南濃粗大廃棄物処理組合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養老町土地開発公社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介護サービス事業特別会計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10</v>
      </c>
      <c r="BF36" s="387"/>
      <c r="BG36" s="386" t="str">
        <f>IF('各会計、関係団体の財政状況及び健全化判断比率'!B35="","",'各会計、関係団体の財政状況及び健全化判断比率'!B35)</f>
        <v>公共下水道事業特別会計</v>
      </c>
      <c r="BH36" s="386"/>
      <c r="BI36" s="386"/>
      <c r="BJ36" s="386"/>
      <c r="BK36" s="386"/>
      <c r="BL36" s="386"/>
      <c r="BM36" s="386"/>
      <c r="BN36" s="386"/>
      <c r="BO36" s="386"/>
      <c r="BP36" s="386"/>
      <c r="BQ36" s="386"/>
      <c r="BR36" s="386"/>
      <c r="BS36" s="386"/>
      <c r="BT36" s="386"/>
      <c r="BU36" s="386"/>
      <c r="BV36" s="214"/>
      <c r="BW36" s="387">
        <f t="shared" si="2"/>
        <v>14</v>
      </c>
      <c r="BX36" s="387"/>
      <c r="BY36" s="386" t="str">
        <f>IF('各会計、関係団体の財政状況及び健全化判断比率'!B70="","",'各会計、関係団体の財政状況及び健全化判断比率'!B70)</f>
        <v>岐阜県後期高齢者医療広域連合（一般会計分）</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11</v>
      </c>
      <c r="BF37" s="387"/>
      <c r="BG37" s="386" t="str">
        <f>IF('各会計、関係団体の財政状況及び健全化判断比率'!B36="","",'各会計、関係団体の財政状況及び健全化判断比率'!B36)</f>
        <v>農業集落排水事業特別会計</v>
      </c>
      <c r="BH37" s="386"/>
      <c r="BI37" s="386"/>
      <c r="BJ37" s="386"/>
      <c r="BK37" s="386"/>
      <c r="BL37" s="386"/>
      <c r="BM37" s="386"/>
      <c r="BN37" s="386"/>
      <c r="BO37" s="386"/>
      <c r="BP37" s="386"/>
      <c r="BQ37" s="386"/>
      <c r="BR37" s="386"/>
      <c r="BS37" s="386"/>
      <c r="BT37" s="386"/>
      <c r="BU37" s="386"/>
      <c r="BV37" s="214"/>
      <c r="BW37" s="387">
        <f t="shared" si="2"/>
        <v>15</v>
      </c>
      <c r="BX37" s="387"/>
      <c r="BY37" s="386" t="str">
        <f>IF('各会計、関係団体の財政状況及び健全化判断比率'!B71="","",'各会計、関係団体の財政状況及び健全化判断比率'!B71)</f>
        <v>岐阜県後期高齢者医療広域連合（特別会計分）</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16</v>
      </c>
      <c r="BX38" s="387"/>
      <c r="BY38" s="386" t="str">
        <f>IF('各会計、関係団体の財政状況及び健全化判断比率'!B72="","",'各会計、関係団体の財政状況及び健全化判断比率'!B72)</f>
        <v>岐阜県市町村会館組合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17</v>
      </c>
      <c r="BX39" s="387"/>
      <c r="BY39" s="386" t="str">
        <f>IF('各会計、関係団体の財政状況及び健全化判断比率'!B73="","",'各会計、関係団体の財政状況及び健全化判断比率'!B73)</f>
        <v>岐阜県市町村職員退職手当組合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18</v>
      </c>
      <c r="BX40" s="387"/>
      <c r="BY40" s="386" t="str">
        <f>IF('各会計、関係団体の財政状況及び健全化判断比率'!B74="","",'各会計、関係団体の財政状況及び健全化判断比率'!B74)</f>
        <v>西南濃老人福祉施設事務組合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J5vPSHrpapmxbYOSiKGXo5Rthv0Kv+xHbTVrceWwMsbu0Xbo9b2ELrmu661i84Xs/wyCel0JihonO3/4P9ziBQ==" saltValue="NzmO3ycJINs4pHC2Q/MX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0" t="s">
        <v>570</v>
      </c>
      <c r="D34" s="1210"/>
      <c r="E34" s="1211"/>
      <c r="F34" s="32">
        <v>6.73</v>
      </c>
      <c r="G34" s="33">
        <v>6.63</v>
      </c>
      <c r="H34" s="33">
        <v>7.32</v>
      </c>
      <c r="I34" s="33">
        <v>7.93</v>
      </c>
      <c r="J34" s="34">
        <v>8.48</v>
      </c>
      <c r="K34" s="22"/>
      <c r="L34" s="22"/>
      <c r="M34" s="22"/>
      <c r="N34" s="22"/>
      <c r="O34" s="22"/>
      <c r="P34" s="22"/>
    </row>
    <row r="35" spans="1:16" ht="39" customHeight="1" x14ac:dyDescent="0.15">
      <c r="A35" s="22"/>
      <c r="B35" s="35"/>
      <c r="C35" s="1204" t="s">
        <v>571</v>
      </c>
      <c r="D35" s="1205"/>
      <c r="E35" s="1206"/>
      <c r="F35" s="36">
        <v>0</v>
      </c>
      <c r="G35" s="37">
        <v>5.6</v>
      </c>
      <c r="H35" s="37">
        <v>7.66</v>
      </c>
      <c r="I35" s="37">
        <v>7.54</v>
      </c>
      <c r="J35" s="38">
        <v>7.32</v>
      </c>
      <c r="K35" s="22"/>
      <c r="L35" s="22"/>
      <c r="M35" s="22"/>
      <c r="N35" s="22"/>
      <c r="O35" s="22"/>
      <c r="P35" s="22"/>
    </row>
    <row r="36" spans="1:16" ht="39" customHeight="1" x14ac:dyDescent="0.15">
      <c r="A36" s="22"/>
      <c r="B36" s="35"/>
      <c r="C36" s="1204" t="s">
        <v>572</v>
      </c>
      <c r="D36" s="1205"/>
      <c r="E36" s="1206"/>
      <c r="F36" s="36">
        <v>4.54</v>
      </c>
      <c r="G36" s="37">
        <v>3.32</v>
      </c>
      <c r="H36" s="37">
        <v>4.28</v>
      </c>
      <c r="I36" s="37">
        <v>3.94</v>
      </c>
      <c r="J36" s="38">
        <v>5</v>
      </c>
      <c r="K36" s="22"/>
      <c r="L36" s="22"/>
      <c r="M36" s="22"/>
      <c r="N36" s="22"/>
      <c r="O36" s="22"/>
      <c r="P36" s="22"/>
    </row>
    <row r="37" spans="1:16" ht="39" customHeight="1" x14ac:dyDescent="0.15">
      <c r="A37" s="22"/>
      <c r="B37" s="35"/>
      <c r="C37" s="1204" t="s">
        <v>573</v>
      </c>
      <c r="D37" s="1205"/>
      <c r="E37" s="1206"/>
      <c r="F37" s="36">
        <v>2.0299999999999998</v>
      </c>
      <c r="G37" s="37">
        <v>0.54</v>
      </c>
      <c r="H37" s="37">
        <v>3.14</v>
      </c>
      <c r="I37" s="37">
        <v>3.05</v>
      </c>
      <c r="J37" s="38">
        <v>2.94</v>
      </c>
      <c r="K37" s="22"/>
      <c r="L37" s="22"/>
      <c r="M37" s="22"/>
      <c r="N37" s="22"/>
      <c r="O37" s="22"/>
      <c r="P37" s="22"/>
    </row>
    <row r="38" spans="1:16" ht="39" customHeight="1" x14ac:dyDescent="0.15">
      <c r="A38" s="22"/>
      <c r="B38" s="35"/>
      <c r="C38" s="1204" t="s">
        <v>574</v>
      </c>
      <c r="D38" s="1205"/>
      <c r="E38" s="1206"/>
      <c r="F38" s="36">
        <v>0.7</v>
      </c>
      <c r="G38" s="37">
        <v>0.77</v>
      </c>
      <c r="H38" s="37">
        <v>0.8</v>
      </c>
      <c r="I38" s="37">
        <v>0.91</v>
      </c>
      <c r="J38" s="38">
        <v>0.92</v>
      </c>
      <c r="K38" s="22"/>
      <c r="L38" s="22"/>
      <c r="M38" s="22"/>
      <c r="N38" s="22"/>
      <c r="O38" s="22"/>
      <c r="P38" s="22"/>
    </row>
    <row r="39" spans="1:16" ht="39" customHeight="1" x14ac:dyDescent="0.15">
      <c r="A39" s="22"/>
      <c r="B39" s="35"/>
      <c r="C39" s="1204" t="s">
        <v>575</v>
      </c>
      <c r="D39" s="1205"/>
      <c r="E39" s="1206"/>
      <c r="F39" s="36">
        <v>0.15</v>
      </c>
      <c r="G39" s="37">
        <v>0.17</v>
      </c>
      <c r="H39" s="37">
        <v>0.25</v>
      </c>
      <c r="I39" s="37">
        <v>0.37</v>
      </c>
      <c r="J39" s="38">
        <v>0.43</v>
      </c>
      <c r="K39" s="22"/>
      <c r="L39" s="22"/>
      <c r="M39" s="22"/>
      <c r="N39" s="22"/>
      <c r="O39" s="22"/>
      <c r="P39" s="22"/>
    </row>
    <row r="40" spans="1:16" ht="39" customHeight="1" x14ac:dyDescent="0.15">
      <c r="A40" s="22"/>
      <c r="B40" s="35"/>
      <c r="C40" s="1204" t="s">
        <v>576</v>
      </c>
      <c r="D40" s="1205"/>
      <c r="E40" s="1206"/>
      <c r="F40" s="36">
        <v>0.12</v>
      </c>
      <c r="G40" s="37">
        <v>0.16</v>
      </c>
      <c r="H40" s="37">
        <v>0.15</v>
      </c>
      <c r="I40" s="37">
        <v>0.17</v>
      </c>
      <c r="J40" s="38">
        <v>0.22</v>
      </c>
      <c r="K40" s="22"/>
      <c r="L40" s="22"/>
      <c r="M40" s="22"/>
      <c r="N40" s="22"/>
      <c r="O40" s="22"/>
      <c r="P40" s="22"/>
    </row>
    <row r="41" spans="1:16" ht="39" customHeight="1" x14ac:dyDescent="0.15">
      <c r="A41" s="22"/>
      <c r="B41" s="35"/>
      <c r="C41" s="1204" t="s">
        <v>577</v>
      </c>
      <c r="D41" s="1205"/>
      <c r="E41" s="1206"/>
      <c r="F41" s="36">
        <v>0.01</v>
      </c>
      <c r="G41" s="37">
        <v>0.03</v>
      </c>
      <c r="H41" s="37">
        <v>0.04</v>
      </c>
      <c r="I41" s="37">
        <v>0.02</v>
      </c>
      <c r="J41" s="38">
        <v>0.03</v>
      </c>
      <c r="K41" s="22"/>
      <c r="L41" s="22"/>
      <c r="M41" s="22"/>
      <c r="N41" s="22"/>
      <c r="O41" s="22"/>
      <c r="P41" s="22"/>
    </row>
    <row r="42" spans="1:16" ht="39" customHeight="1" x14ac:dyDescent="0.15">
      <c r="A42" s="22"/>
      <c r="B42" s="39"/>
      <c r="C42" s="1204" t="s">
        <v>578</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579</v>
      </c>
      <c r="D43" s="1208"/>
      <c r="E43" s="1209"/>
      <c r="F43" s="41">
        <v>0.17</v>
      </c>
      <c r="G43" s="42">
        <v>0.09</v>
      </c>
      <c r="H43" s="42">
        <v>0.02</v>
      </c>
      <c r="I43" s="42">
        <v>0.02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jO5PfGrGdhnhmw3DrfB61tpY+QLDNnHULwP4JLJ8a93bZLfVzl2T4DEur8U5+F5rXl4AIH09zkRnzFMoGpKxQ==" saltValue="27BCXd8ET2Euo9sc5KUE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814</v>
      </c>
      <c r="L45" s="60">
        <v>805</v>
      </c>
      <c r="M45" s="60">
        <v>826</v>
      </c>
      <c r="N45" s="60">
        <v>811</v>
      </c>
      <c r="O45" s="61">
        <v>820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519</v>
      </c>
      <c r="L47" s="64" t="s">
        <v>519</v>
      </c>
      <c r="M47" s="64" t="s">
        <v>519</v>
      </c>
      <c r="N47" s="64" t="s">
        <v>519</v>
      </c>
      <c r="O47" s="65" t="s">
        <v>519</v>
      </c>
      <c r="P47" s="48"/>
      <c r="Q47" s="48"/>
      <c r="R47" s="48"/>
      <c r="S47" s="48"/>
      <c r="T47" s="48"/>
      <c r="U47" s="48"/>
    </row>
    <row r="48" spans="1:21" ht="30.75" customHeight="1" x14ac:dyDescent="0.15">
      <c r="A48" s="48"/>
      <c r="B48" s="1232"/>
      <c r="C48" s="1233"/>
      <c r="D48" s="62"/>
      <c r="E48" s="1214" t="s">
        <v>15</v>
      </c>
      <c r="F48" s="1214"/>
      <c r="G48" s="1214"/>
      <c r="H48" s="1214"/>
      <c r="I48" s="1214"/>
      <c r="J48" s="1215"/>
      <c r="K48" s="63">
        <v>230</v>
      </c>
      <c r="L48" s="64">
        <v>231</v>
      </c>
      <c r="M48" s="64">
        <v>232</v>
      </c>
      <c r="N48" s="64">
        <v>238</v>
      </c>
      <c r="O48" s="65">
        <v>234</v>
      </c>
      <c r="P48" s="48"/>
      <c r="Q48" s="48"/>
      <c r="R48" s="48"/>
      <c r="S48" s="48"/>
      <c r="T48" s="48"/>
      <c r="U48" s="48"/>
    </row>
    <row r="49" spans="1:21" ht="30.75" customHeight="1" x14ac:dyDescent="0.15">
      <c r="A49" s="48"/>
      <c r="B49" s="1232"/>
      <c r="C49" s="1233"/>
      <c r="D49" s="62"/>
      <c r="E49" s="1214" t="s">
        <v>16</v>
      </c>
      <c r="F49" s="1214"/>
      <c r="G49" s="1214"/>
      <c r="H49" s="1214"/>
      <c r="I49" s="1214"/>
      <c r="J49" s="1215"/>
      <c r="K49" s="63">
        <v>139</v>
      </c>
      <c r="L49" s="64">
        <v>137</v>
      </c>
      <c r="M49" s="64">
        <v>140</v>
      </c>
      <c r="N49" s="64">
        <v>144</v>
      </c>
      <c r="O49" s="65">
        <v>146</v>
      </c>
      <c r="P49" s="48"/>
      <c r="Q49" s="48"/>
      <c r="R49" s="48"/>
      <c r="S49" s="48"/>
      <c r="T49" s="48"/>
      <c r="U49" s="48"/>
    </row>
    <row r="50" spans="1:21" ht="30.75" customHeight="1" x14ac:dyDescent="0.15">
      <c r="A50" s="48"/>
      <c r="B50" s="1232"/>
      <c r="C50" s="1233"/>
      <c r="D50" s="62"/>
      <c r="E50" s="1214" t="s">
        <v>17</v>
      </c>
      <c r="F50" s="1214"/>
      <c r="G50" s="1214"/>
      <c r="H50" s="1214"/>
      <c r="I50" s="1214"/>
      <c r="J50" s="1215"/>
      <c r="K50" s="63">
        <v>28</v>
      </c>
      <c r="L50" s="64">
        <v>26</v>
      </c>
      <c r="M50" s="64">
        <v>7</v>
      </c>
      <c r="N50" s="64" t="s">
        <v>519</v>
      </c>
      <c r="O50" s="65" t="s">
        <v>519</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519</v>
      </c>
      <c r="L51" s="64" t="s">
        <v>519</v>
      </c>
      <c r="M51" s="64" t="s">
        <v>519</v>
      </c>
      <c r="N51" s="64" t="s">
        <v>519</v>
      </c>
      <c r="O51" s="65" t="s">
        <v>519</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721</v>
      </c>
      <c r="L52" s="64">
        <v>741</v>
      </c>
      <c r="M52" s="64">
        <v>752</v>
      </c>
      <c r="N52" s="64">
        <v>751</v>
      </c>
      <c r="O52" s="65">
        <v>740</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490</v>
      </c>
      <c r="L53" s="69">
        <v>458</v>
      </c>
      <c r="M53" s="69">
        <v>453</v>
      </c>
      <c r="N53" s="69">
        <v>442</v>
      </c>
      <c r="O53" s="70">
        <v>460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615</v>
      </c>
      <c r="L57" s="84" t="s">
        <v>616</v>
      </c>
      <c r="M57" s="84" t="s">
        <v>617</v>
      </c>
      <c r="N57" s="84" t="s">
        <v>618</v>
      </c>
      <c r="O57" s="85" t="s">
        <v>619</v>
      </c>
    </row>
    <row r="58" spans="1:21" ht="31.5" customHeight="1" thickBot="1" x14ac:dyDescent="0.2">
      <c r="B58" s="1222"/>
      <c r="C58" s="1223"/>
      <c r="D58" s="1227" t="s">
        <v>27</v>
      </c>
      <c r="E58" s="1228"/>
      <c r="F58" s="1228"/>
      <c r="G58" s="1228"/>
      <c r="H58" s="1228"/>
      <c r="I58" s="1228"/>
      <c r="J58" s="1229"/>
      <c r="K58" s="86" t="s">
        <v>619</v>
      </c>
      <c r="L58" s="87" t="s">
        <v>618</v>
      </c>
      <c r="M58" s="87" t="s">
        <v>617</v>
      </c>
      <c r="N58" s="87" t="s">
        <v>617</v>
      </c>
      <c r="O58" s="88" t="s">
        <v>617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V4rU8na0U6taXIGj6u9GGesIv++Kxw49ajkQAS37AmVlOI7+2Am19F/fGBeC52yLoI5WOqfJWN8m7CM4mXw==" saltValue="GQCtmr2zRxsJpqPJHR+h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0" t="s">
        <v>30</v>
      </c>
      <c r="C41" s="1251"/>
      <c r="D41" s="102"/>
      <c r="E41" s="1252" t="s">
        <v>31</v>
      </c>
      <c r="F41" s="1252"/>
      <c r="G41" s="1252"/>
      <c r="H41" s="1253"/>
      <c r="I41" s="103">
        <v>9723</v>
      </c>
      <c r="J41" s="104">
        <v>9883</v>
      </c>
      <c r="K41" s="104">
        <v>10110</v>
      </c>
      <c r="L41" s="104">
        <v>10544</v>
      </c>
      <c r="M41" s="105">
        <v>11005</v>
      </c>
    </row>
    <row r="42" spans="2:13" ht="27.75" customHeight="1" x14ac:dyDescent="0.15">
      <c r="B42" s="1240"/>
      <c r="C42" s="1241"/>
      <c r="D42" s="106"/>
      <c r="E42" s="1244" t="s">
        <v>32</v>
      </c>
      <c r="F42" s="1244"/>
      <c r="G42" s="1244"/>
      <c r="H42" s="1245"/>
      <c r="I42" s="107">
        <v>27</v>
      </c>
      <c r="J42" s="108">
        <v>2</v>
      </c>
      <c r="K42" s="108">
        <v>1</v>
      </c>
      <c r="L42" s="108" t="s">
        <v>519</v>
      </c>
      <c r="M42" s="109" t="s">
        <v>519</v>
      </c>
    </row>
    <row r="43" spans="2:13" ht="27.75" customHeight="1" x14ac:dyDescent="0.15">
      <c r="B43" s="1240"/>
      <c r="C43" s="1241"/>
      <c r="D43" s="106"/>
      <c r="E43" s="1244" t="s">
        <v>33</v>
      </c>
      <c r="F43" s="1244"/>
      <c r="G43" s="1244"/>
      <c r="H43" s="1245"/>
      <c r="I43" s="107">
        <v>2837</v>
      </c>
      <c r="J43" s="108">
        <v>2666</v>
      </c>
      <c r="K43" s="108">
        <v>2498</v>
      </c>
      <c r="L43" s="108">
        <v>2370</v>
      </c>
      <c r="M43" s="109">
        <v>2205</v>
      </c>
    </row>
    <row r="44" spans="2:13" ht="27.75" customHeight="1" x14ac:dyDescent="0.15">
      <c r="B44" s="1240"/>
      <c r="C44" s="1241"/>
      <c r="D44" s="106"/>
      <c r="E44" s="1244" t="s">
        <v>34</v>
      </c>
      <c r="F44" s="1244"/>
      <c r="G44" s="1244"/>
      <c r="H44" s="1245"/>
      <c r="I44" s="107">
        <v>1054</v>
      </c>
      <c r="J44" s="108">
        <v>957</v>
      </c>
      <c r="K44" s="108">
        <v>840</v>
      </c>
      <c r="L44" s="108">
        <v>705</v>
      </c>
      <c r="M44" s="109">
        <v>535</v>
      </c>
    </row>
    <row r="45" spans="2:13" ht="27.75" customHeight="1" x14ac:dyDescent="0.15">
      <c r="B45" s="1240"/>
      <c r="C45" s="1241"/>
      <c r="D45" s="106"/>
      <c r="E45" s="1244" t="s">
        <v>35</v>
      </c>
      <c r="F45" s="1244"/>
      <c r="G45" s="1244"/>
      <c r="H45" s="1245"/>
      <c r="I45" s="107">
        <v>2171</v>
      </c>
      <c r="J45" s="108">
        <v>2171</v>
      </c>
      <c r="K45" s="108">
        <v>2218</v>
      </c>
      <c r="L45" s="108">
        <v>2136</v>
      </c>
      <c r="M45" s="109">
        <v>2177</v>
      </c>
    </row>
    <row r="46" spans="2:13" ht="27.75" customHeight="1" x14ac:dyDescent="0.15">
      <c r="B46" s="1240"/>
      <c r="C46" s="1241"/>
      <c r="D46" s="110"/>
      <c r="E46" s="1244" t="s">
        <v>36</v>
      </c>
      <c r="F46" s="1244"/>
      <c r="G46" s="1244"/>
      <c r="H46" s="1245"/>
      <c r="I46" s="107" t="s">
        <v>519</v>
      </c>
      <c r="J46" s="108" t="s">
        <v>519</v>
      </c>
      <c r="K46" s="108" t="s">
        <v>519</v>
      </c>
      <c r="L46" s="108" t="s">
        <v>519</v>
      </c>
      <c r="M46" s="109" t="s">
        <v>519</v>
      </c>
    </row>
    <row r="47" spans="2:13" ht="27.75" customHeight="1" x14ac:dyDescent="0.15">
      <c r="B47" s="1240"/>
      <c r="C47" s="1241"/>
      <c r="D47" s="111"/>
      <c r="E47" s="1254" t="s">
        <v>37</v>
      </c>
      <c r="F47" s="1255"/>
      <c r="G47" s="1255"/>
      <c r="H47" s="1256"/>
      <c r="I47" s="107" t="s">
        <v>519</v>
      </c>
      <c r="J47" s="108" t="s">
        <v>519</v>
      </c>
      <c r="K47" s="108" t="s">
        <v>519</v>
      </c>
      <c r="L47" s="108" t="s">
        <v>519</v>
      </c>
      <c r="M47" s="109" t="s">
        <v>519</v>
      </c>
    </row>
    <row r="48" spans="2:13" ht="27.75" customHeight="1" x14ac:dyDescent="0.15">
      <c r="B48" s="1240"/>
      <c r="C48" s="1241"/>
      <c r="D48" s="106"/>
      <c r="E48" s="1244" t="s">
        <v>38</v>
      </c>
      <c r="F48" s="1244"/>
      <c r="G48" s="1244"/>
      <c r="H48" s="1245"/>
      <c r="I48" s="107" t="s">
        <v>519</v>
      </c>
      <c r="J48" s="108" t="s">
        <v>519</v>
      </c>
      <c r="K48" s="108" t="s">
        <v>519</v>
      </c>
      <c r="L48" s="108" t="s">
        <v>519</v>
      </c>
      <c r="M48" s="109" t="s">
        <v>519</v>
      </c>
    </row>
    <row r="49" spans="2:13" ht="27.75" customHeight="1" x14ac:dyDescent="0.15">
      <c r="B49" s="1242"/>
      <c r="C49" s="1243"/>
      <c r="D49" s="106"/>
      <c r="E49" s="1244" t="s">
        <v>39</v>
      </c>
      <c r="F49" s="1244"/>
      <c r="G49" s="1244"/>
      <c r="H49" s="1245"/>
      <c r="I49" s="107" t="s">
        <v>519</v>
      </c>
      <c r="J49" s="108" t="s">
        <v>519</v>
      </c>
      <c r="K49" s="108" t="s">
        <v>519</v>
      </c>
      <c r="L49" s="108" t="s">
        <v>519</v>
      </c>
      <c r="M49" s="109" t="s">
        <v>519</v>
      </c>
    </row>
    <row r="50" spans="2:13" ht="27.75" customHeight="1" x14ac:dyDescent="0.15">
      <c r="B50" s="1238" t="s">
        <v>40</v>
      </c>
      <c r="C50" s="1239"/>
      <c r="D50" s="112"/>
      <c r="E50" s="1244" t="s">
        <v>41</v>
      </c>
      <c r="F50" s="1244"/>
      <c r="G50" s="1244"/>
      <c r="H50" s="1245"/>
      <c r="I50" s="107">
        <v>2423</v>
      </c>
      <c r="J50" s="108">
        <v>2054</v>
      </c>
      <c r="K50" s="108">
        <v>1734</v>
      </c>
      <c r="L50" s="108">
        <v>2060</v>
      </c>
      <c r="M50" s="109">
        <v>2426</v>
      </c>
    </row>
    <row r="51" spans="2:13" ht="27.75" customHeight="1" x14ac:dyDescent="0.15">
      <c r="B51" s="1240"/>
      <c r="C51" s="1241"/>
      <c r="D51" s="106"/>
      <c r="E51" s="1244" t="s">
        <v>42</v>
      </c>
      <c r="F51" s="1244"/>
      <c r="G51" s="1244"/>
      <c r="H51" s="1245"/>
      <c r="I51" s="107">
        <v>152</v>
      </c>
      <c r="J51" s="108">
        <v>143</v>
      </c>
      <c r="K51" s="108">
        <v>139</v>
      </c>
      <c r="L51" s="108">
        <v>115</v>
      </c>
      <c r="M51" s="109">
        <v>98</v>
      </c>
    </row>
    <row r="52" spans="2:13" ht="27.75" customHeight="1" x14ac:dyDescent="0.15">
      <c r="B52" s="1242"/>
      <c r="C52" s="1243"/>
      <c r="D52" s="106"/>
      <c r="E52" s="1244" t="s">
        <v>43</v>
      </c>
      <c r="F52" s="1244"/>
      <c r="G52" s="1244"/>
      <c r="H52" s="1245"/>
      <c r="I52" s="107">
        <v>8566</v>
      </c>
      <c r="J52" s="108">
        <v>8549</v>
      </c>
      <c r="K52" s="108">
        <v>8385</v>
      </c>
      <c r="L52" s="108">
        <v>8329</v>
      </c>
      <c r="M52" s="109">
        <v>8098</v>
      </c>
    </row>
    <row r="53" spans="2:13" ht="27.75" customHeight="1" thickBot="1" x14ac:dyDescent="0.2">
      <c r="B53" s="1246" t="s">
        <v>44</v>
      </c>
      <c r="C53" s="1247"/>
      <c r="D53" s="113"/>
      <c r="E53" s="1248" t="s">
        <v>45</v>
      </c>
      <c r="F53" s="1248"/>
      <c r="G53" s="1248"/>
      <c r="H53" s="1249"/>
      <c r="I53" s="114">
        <v>4670</v>
      </c>
      <c r="J53" s="115">
        <v>4932</v>
      </c>
      <c r="K53" s="115">
        <v>5410</v>
      </c>
      <c r="L53" s="115">
        <v>5251</v>
      </c>
      <c r="M53" s="116">
        <v>5301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jnzhequnLbuqc73Oz8beWKf8aaWYcq5DSwykJb7We2DE/tREsaUGEmv1V5kwu3UIaoUPOILaJvYvD9WnFFWQ==" saltValue="hHduLpl3NxDZTe5gd7/g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5" t="s">
        <v>48</v>
      </c>
      <c r="D55" s="1265"/>
      <c r="E55" s="1266"/>
      <c r="F55" s="128">
        <v>962</v>
      </c>
      <c r="G55" s="128">
        <v>962</v>
      </c>
      <c r="H55" s="129">
        <v>962</v>
      </c>
    </row>
    <row r="56" spans="2:8" ht="52.5" customHeight="1" x14ac:dyDescent="0.15">
      <c r="B56" s="130"/>
      <c r="C56" s="1267" t="s">
        <v>49</v>
      </c>
      <c r="D56" s="1267"/>
      <c r="E56" s="1268"/>
      <c r="F56" s="131">
        <v>59</v>
      </c>
      <c r="G56" s="131">
        <v>59</v>
      </c>
      <c r="H56" s="132">
        <v>59</v>
      </c>
    </row>
    <row r="57" spans="2:8" ht="53.25" customHeight="1" x14ac:dyDescent="0.15">
      <c r="B57" s="130"/>
      <c r="C57" s="1269" t="s">
        <v>50</v>
      </c>
      <c r="D57" s="1269"/>
      <c r="E57" s="1270"/>
      <c r="F57" s="133">
        <v>570</v>
      </c>
      <c r="G57" s="133">
        <v>644</v>
      </c>
      <c r="H57" s="134">
        <v>868</v>
      </c>
    </row>
    <row r="58" spans="2:8" ht="45.75" customHeight="1" x14ac:dyDescent="0.15">
      <c r="B58" s="135"/>
      <c r="C58" s="1257" t="s">
        <v>610</v>
      </c>
      <c r="D58" s="1258"/>
      <c r="E58" s="1259"/>
      <c r="F58" s="136">
        <v>305</v>
      </c>
      <c r="G58" s="136">
        <v>303</v>
      </c>
      <c r="H58" s="137">
        <v>294</v>
      </c>
    </row>
    <row r="59" spans="2:8" ht="45.75" customHeight="1" x14ac:dyDescent="0.15">
      <c r="B59" s="135"/>
      <c r="C59" s="1257" t="s">
        <v>611</v>
      </c>
      <c r="D59" s="1258"/>
      <c r="E59" s="1259"/>
      <c r="F59" s="136">
        <v>80</v>
      </c>
      <c r="G59" s="136">
        <v>37</v>
      </c>
      <c r="H59" s="137">
        <v>37</v>
      </c>
    </row>
    <row r="60" spans="2:8" ht="45.75" customHeight="1" x14ac:dyDescent="0.15">
      <c r="B60" s="135"/>
      <c r="C60" s="1257" t="s">
        <v>612</v>
      </c>
      <c r="D60" s="1258"/>
      <c r="E60" s="1259"/>
      <c r="F60" s="136">
        <v>78</v>
      </c>
      <c r="G60" s="136">
        <v>199</v>
      </c>
      <c r="H60" s="137">
        <v>427</v>
      </c>
    </row>
    <row r="61" spans="2:8" ht="45.75" customHeight="1" x14ac:dyDescent="0.15">
      <c r="B61" s="135"/>
      <c r="C61" s="1257" t="s">
        <v>613</v>
      </c>
      <c r="D61" s="1258"/>
      <c r="E61" s="1259"/>
      <c r="F61" s="136">
        <v>55</v>
      </c>
      <c r="G61" s="136">
        <v>55</v>
      </c>
      <c r="H61" s="137">
        <v>55</v>
      </c>
    </row>
    <row r="62" spans="2:8" ht="45.75" customHeight="1" thickBot="1" x14ac:dyDescent="0.2">
      <c r="B62" s="138"/>
      <c r="C62" s="1260" t="s">
        <v>614</v>
      </c>
      <c r="D62" s="1261"/>
      <c r="E62" s="1262"/>
      <c r="F62" s="139">
        <v>40</v>
      </c>
      <c r="G62" s="139">
        <v>41</v>
      </c>
      <c r="H62" s="140">
        <v>42</v>
      </c>
    </row>
    <row r="63" spans="2:8" ht="52.5" customHeight="1" thickBot="1" x14ac:dyDescent="0.2">
      <c r="B63" s="141"/>
      <c r="C63" s="1263" t="s">
        <v>51</v>
      </c>
      <c r="D63" s="1263"/>
      <c r="E63" s="1264"/>
      <c r="F63" s="142">
        <v>1591</v>
      </c>
      <c r="G63" s="142">
        <v>1665</v>
      </c>
      <c r="H63" s="143">
        <v>1888</v>
      </c>
    </row>
    <row r="64" spans="2:8" ht="15" customHeight="1" x14ac:dyDescent="0.15"/>
  </sheetData>
  <sheetProtection algorithmName="SHA-512" hashValue="XXPF0bbikWExdxd08A3+4sVklozsrM0m9CZ4noAxoloiIBi4TBr0C0Dk7d/P7L9qTz2iREsWLC1BHx/W51QaJA==" saltValue="f/84UcuBAGqfOANe7lHh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631</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631</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630</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626</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629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624</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561</v>
      </c>
      <c r="BQ50" s="1281"/>
      <c r="BR50" s="1281"/>
      <c r="BS50" s="1281"/>
      <c r="BT50" s="1281"/>
      <c r="BU50" s="1281"/>
      <c r="BV50" s="1281"/>
      <c r="BW50" s="1281"/>
      <c r="BX50" s="1281" t="s">
        <v>562</v>
      </c>
      <c r="BY50" s="1281"/>
      <c r="BZ50" s="1281"/>
      <c r="CA50" s="1281"/>
      <c r="CB50" s="1281"/>
      <c r="CC50" s="1281"/>
      <c r="CD50" s="1281"/>
      <c r="CE50" s="1281"/>
      <c r="CF50" s="1281" t="s">
        <v>563</v>
      </c>
      <c r="CG50" s="1281"/>
      <c r="CH50" s="1281"/>
      <c r="CI50" s="1281"/>
      <c r="CJ50" s="1281"/>
      <c r="CK50" s="1281"/>
      <c r="CL50" s="1281"/>
      <c r="CM50" s="1281"/>
      <c r="CN50" s="1281" t="s">
        <v>564</v>
      </c>
      <c r="CO50" s="1281"/>
      <c r="CP50" s="1281"/>
      <c r="CQ50" s="1281"/>
      <c r="CR50" s="1281"/>
      <c r="CS50" s="1281"/>
      <c r="CT50" s="1281"/>
      <c r="CU50" s="1281"/>
      <c r="CV50" s="1281" t="s">
        <v>565</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623</v>
      </c>
      <c r="AO51" s="1280"/>
      <c r="AP51" s="1280"/>
      <c r="AQ51" s="1280"/>
      <c r="AR51" s="1280"/>
      <c r="AS51" s="1280"/>
      <c r="AT51" s="1280"/>
      <c r="AU51" s="1280"/>
      <c r="AV51" s="1280"/>
      <c r="AW51" s="1280"/>
      <c r="AX51" s="1280"/>
      <c r="AY51" s="1280"/>
      <c r="AZ51" s="1280"/>
      <c r="BA51" s="1280"/>
      <c r="BB51" s="1280" t="s">
        <v>621</v>
      </c>
      <c r="BC51" s="1280"/>
      <c r="BD51" s="1280"/>
      <c r="BE51" s="1280"/>
      <c r="BF51" s="1280"/>
      <c r="BG51" s="1280"/>
      <c r="BH51" s="1280"/>
      <c r="BI51" s="1280"/>
      <c r="BJ51" s="1280"/>
      <c r="BK51" s="1280"/>
      <c r="BL51" s="1280"/>
      <c r="BM51" s="1280"/>
      <c r="BN51" s="1280"/>
      <c r="BO51" s="1280"/>
      <c r="BP51" s="1279">
        <v>76.5</v>
      </c>
      <c r="BQ51" s="1279"/>
      <c r="BR51" s="1279"/>
      <c r="BS51" s="1279"/>
      <c r="BT51" s="1279"/>
      <c r="BU51" s="1279"/>
      <c r="BV51" s="1279"/>
      <c r="BW51" s="1279"/>
      <c r="BX51" s="1279">
        <v>82.3</v>
      </c>
      <c r="BY51" s="1279"/>
      <c r="BZ51" s="1279"/>
      <c r="CA51" s="1279"/>
      <c r="CB51" s="1279"/>
      <c r="CC51" s="1279"/>
      <c r="CD51" s="1279"/>
      <c r="CE51" s="1279"/>
      <c r="CF51" s="1279">
        <v>90.9</v>
      </c>
      <c r="CG51" s="1279"/>
      <c r="CH51" s="1279"/>
      <c r="CI51" s="1279"/>
      <c r="CJ51" s="1279"/>
      <c r="CK51" s="1279"/>
      <c r="CL51" s="1279"/>
      <c r="CM51" s="1279"/>
      <c r="CN51" s="1279">
        <v>88.1</v>
      </c>
      <c r="CO51" s="1279"/>
      <c r="CP51" s="1279"/>
      <c r="CQ51" s="1279"/>
      <c r="CR51" s="1279"/>
      <c r="CS51" s="1279"/>
      <c r="CT51" s="1279"/>
      <c r="CU51" s="1279"/>
      <c r="CV51" s="1279">
        <v>89.2</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628</v>
      </c>
      <c r="BC53" s="1280"/>
      <c r="BD53" s="1280"/>
      <c r="BE53" s="1280"/>
      <c r="BF53" s="1280"/>
      <c r="BG53" s="1280"/>
      <c r="BH53" s="1280"/>
      <c r="BI53" s="1280"/>
      <c r="BJ53" s="1280"/>
      <c r="BK53" s="1280"/>
      <c r="BL53" s="1280"/>
      <c r="BM53" s="1280"/>
      <c r="BN53" s="1280"/>
      <c r="BO53" s="1280"/>
      <c r="BP53" s="1279">
        <v>58</v>
      </c>
      <c r="BQ53" s="1279"/>
      <c r="BR53" s="1279"/>
      <c r="BS53" s="1279"/>
      <c r="BT53" s="1279"/>
      <c r="BU53" s="1279"/>
      <c r="BV53" s="1279"/>
      <c r="BW53" s="1279"/>
      <c r="BX53" s="1279">
        <v>55.2</v>
      </c>
      <c r="BY53" s="1279"/>
      <c r="BZ53" s="1279"/>
      <c r="CA53" s="1279"/>
      <c r="CB53" s="1279"/>
      <c r="CC53" s="1279"/>
      <c r="CD53" s="1279"/>
      <c r="CE53" s="1279"/>
      <c r="CF53" s="1279">
        <v>55.2</v>
      </c>
      <c r="CG53" s="1279"/>
      <c r="CH53" s="1279"/>
      <c r="CI53" s="1279"/>
      <c r="CJ53" s="1279"/>
      <c r="CK53" s="1279"/>
      <c r="CL53" s="1279"/>
      <c r="CM53" s="1279"/>
      <c r="CN53" s="1279">
        <v>53.9</v>
      </c>
      <c r="CO53" s="1279"/>
      <c r="CP53" s="1279"/>
      <c r="CQ53" s="1279"/>
      <c r="CR53" s="1279"/>
      <c r="CS53" s="1279"/>
      <c r="CT53" s="1279"/>
      <c r="CU53" s="1279"/>
      <c r="CV53" s="1279">
        <v>53</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622</v>
      </c>
      <c r="AO55" s="1281"/>
      <c r="AP55" s="1281"/>
      <c r="AQ55" s="1281"/>
      <c r="AR55" s="1281"/>
      <c r="AS55" s="1281"/>
      <c r="AT55" s="1281"/>
      <c r="AU55" s="1281"/>
      <c r="AV55" s="1281"/>
      <c r="AW55" s="1281"/>
      <c r="AX55" s="1281"/>
      <c r="AY55" s="1281"/>
      <c r="AZ55" s="1281"/>
      <c r="BA55" s="1281"/>
      <c r="BB55" s="1280" t="s">
        <v>621</v>
      </c>
      <c r="BC55" s="1280"/>
      <c r="BD55" s="1280"/>
      <c r="BE55" s="1280"/>
      <c r="BF55" s="1280"/>
      <c r="BG55" s="1280"/>
      <c r="BH55" s="1280"/>
      <c r="BI55" s="1280"/>
      <c r="BJ55" s="1280"/>
      <c r="BK55" s="1280"/>
      <c r="BL55" s="1280"/>
      <c r="BM55" s="1280"/>
      <c r="BN55" s="1280"/>
      <c r="BO55" s="1280"/>
      <c r="BP55" s="1279">
        <v>20.2</v>
      </c>
      <c r="BQ55" s="1279"/>
      <c r="BR55" s="1279"/>
      <c r="BS55" s="1279"/>
      <c r="BT55" s="1279"/>
      <c r="BU55" s="1279"/>
      <c r="BV55" s="1279"/>
      <c r="BW55" s="1279"/>
      <c r="BX55" s="1279">
        <v>15.5</v>
      </c>
      <c r="BY55" s="1279"/>
      <c r="BZ55" s="1279"/>
      <c r="CA55" s="1279"/>
      <c r="CB55" s="1279"/>
      <c r="CC55" s="1279"/>
      <c r="CD55" s="1279"/>
      <c r="CE55" s="1279"/>
      <c r="CF55" s="1279">
        <v>14</v>
      </c>
      <c r="CG55" s="1279"/>
      <c r="CH55" s="1279"/>
      <c r="CI55" s="1279"/>
      <c r="CJ55" s="1279"/>
      <c r="CK55" s="1279"/>
      <c r="CL55" s="1279"/>
      <c r="CM55" s="1279"/>
      <c r="CN55" s="1279">
        <v>11.4</v>
      </c>
      <c r="CO55" s="1279"/>
      <c r="CP55" s="1279"/>
      <c r="CQ55" s="1279"/>
      <c r="CR55" s="1279"/>
      <c r="CS55" s="1279"/>
      <c r="CT55" s="1279"/>
      <c r="CU55" s="1279"/>
      <c r="CV55" s="1279">
        <v>10.4</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628</v>
      </c>
      <c r="BC57" s="1280"/>
      <c r="BD57" s="1280"/>
      <c r="BE57" s="1280"/>
      <c r="BF57" s="1280"/>
      <c r="BG57" s="1280"/>
      <c r="BH57" s="1280"/>
      <c r="BI57" s="1280"/>
      <c r="BJ57" s="1280"/>
      <c r="BK57" s="1280"/>
      <c r="BL57" s="1280"/>
      <c r="BM57" s="1280"/>
      <c r="BN57" s="1280"/>
      <c r="BO57" s="1280"/>
      <c r="BP57" s="1279">
        <v>54.5</v>
      </c>
      <c r="BQ57" s="1279"/>
      <c r="BR57" s="1279"/>
      <c r="BS57" s="1279"/>
      <c r="BT57" s="1279"/>
      <c r="BU57" s="1279"/>
      <c r="BV57" s="1279"/>
      <c r="BW57" s="1279"/>
      <c r="BX57" s="1279">
        <v>57.7</v>
      </c>
      <c r="BY57" s="1279"/>
      <c r="BZ57" s="1279"/>
      <c r="CA57" s="1279"/>
      <c r="CB57" s="1279"/>
      <c r="CC57" s="1279"/>
      <c r="CD57" s="1279"/>
      <c r="CE57" s="1279"/>
      <c r="CF57" s="1279">
        <v>57.8</v>
      </c>
      <c r="CG57" s="1279"/>
      <c r="CH57" s="1279"/>
      <c r="CI57" s="1279"/>
      <c r="CJ57" s="1279"/>
      <c r="CK57" s="1279"/>
      <c r="CL57" s="1279"/>
      <c r="CM57" s="1279"/>
      <c r="CN57" s="1279">
        <v>59.5</v>
      </c>
      <c r="CO57" s="1279"/>
      <c r="CP57" s="1279"/>
      <c r="CQ57" s="1279"/>
      <c r="CR57" s="1279"/>
      <c r="CS57" s="1279"/>
      <c r="CT57" s="1279"/>
      <c r="CU57" s="1279"/>
      <c r="CV57" s="1279">
        <v>60.4</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627</v>
      </c>
    </row>
    <row r="64" spans="1:109" ht="13.5" x14ac:dyDescent="0.15">
      <c r="B64" s="1272"/>
      <c r="G64" s="1309"/>
      <c r="I64" s="1311"/>
      <c r="J64" s="1311"/>
      <c r="K64" s="1311"/>
      <c r="L64" s="1311"/>
      <c r="M64" s="1311"/>
      <c r="N64" s="1310"/>
      <c r="AM64" s="1309"/>
      <c r="AN64" s="1309" t="s">
        <v>626</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625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624</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561</v>
      </c>
      <c r="BQ72" s="1281"/>
      <c r="BR72" s="1281"/>
      <c r="BS72" s="1281"/>
      <c r="BT72" s="1281"/>
      <c r="BU72" s="1281"/>
      <c r="BV72" s="1281"/>
      <c r="BW72" s="1281"/>
      <c r="BX72" s="1281" t="s">
        <v>562</v>
      </c>
      <c r="BY72" s="1281"/>
      <c r="BZ72" s="1281"/>
      <c r="CA72" s="1281"/>
      <c r="CB72" s="1281"/>
      <c r="CC72" s="1281"/>
      <c r="CD72" s="1281"/>
      <c r="CE72" s="1281"/>
      <c r="CF72" s="1281" t="s">
        <v>563</v>
      </c>
      <c r="CG72" s="1281"/>
      <c r="CH72" s="1281"/>
      <c r="CI72" s="1281"/>
      <c r="CJ72" s="1281"/>
      <c r="CK72" s="1281"/>
      <c r="CL72" s="1281"/>
      <c r="CM72" s="1281"/>
      <c r="CN72" s="1281" t="s">
        <v>564</v>
      </c>
      <c r="CO72" s="1281"/>
      <c r="CP72" s="1281"/>
      <c r="CQ72" s="1281"/>
      <c r="CR72" s="1281"/>
      <c r="CS72" s="1281"/>
      <c r="CT72" s="1281"/>
      <c r="CU72" s="1281"/>
      <c r="CV72" s="1281" t="s">
        <v>565</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623</v>
      </c>
      <c r="AO73" s="1280"/>
      <c r="AP73" s="1280"/>
      <c r="AQ73" s="1280"/>
      <c r="AR73" s="1280"/>
      <c r="AS73" s="1280"/>
      <c r="AT73" s="1280"/>
      <c r="AU73" s="1280"/>
      <c r="AV73" s="1280"/>
      <c r="AW73" s="1280"/>
      <c r="AX73" s="1280"/>
      <c r="AY73" s="1280"/>
      <c r="AZ73" s="1280"/>
      <c r="BA73" s="1280"/>
      <c r="BB73" s="1280" t="s">
        <v>621</v>
      </c>
      <c r="BC73" s="1280"/>
      <c r="BD73" s="1280"/>
      <c r="BE73" s="1280"/>
      <c r="BF73" s="1280"/>
      <c r="BG73" s="1280"/>
      <c r="BH73" s="1280"/>
      <c r="BI73" s="1280"/>
      <c r="BJ73" s="1280"/>
      <c r="BK73" s="1280"/>
      <c r="BL73" s="1280"/>
      <c r="BM73" s="1280"/>
      <c r="BN73" s="1280"/>
      <c r="BO73" s="1280"/>
      <c r="BP73" s="1279">
        <v>76.5</v>
      </c>
      <c r="BQ73" s="1279"/>
      <c r="BR73" s="1279"/>
      <c r="BS73" s="1279"/>
      <c r="BT73" s="1279"/>
      <c r="BU73" s="1279"/>
      <c r="BV73" s="1279"/>
      <c r="BW73" s="1279"/>
      <c r="BX73" s="1279">
        <v>82.3</v>
      </c>
      <c r="BY73" s="1279"/>
      <c r="BZ73" s="1279"/>
      <c r="CA73" s="1279"/>
      <c r="CB73" s="1279"/>
      <c r="CC73" s="1279"/>
      <c r="CD73" s="1279"/>
      <c r="CE73" s="1279"/>
      <c r="CF73" s="1279">
        <v>90.9</v>
      </c>
      <c r="CG73" s="1279"/>
      <c r="CH73" s="1279"/>
      <c r="CI73" s="1279"/>
      <c r="CJ73" s="1279"/>
      <c r="CK73" s="1279"/>
      <c r="CL73" s="1279"/>
      <c r="CM73" s="1279"/>
      <c r="CN73" s="1279">
        <v>88.1</v>
      </c>
      <c r="CO73" s="1279"/>
      <c r="CP73" s="1279"/>
      <c r="CQ73" s="1279"/>
      <c r="CR73" s="1279"/>
      <c r="CS73" s="1279"/>
      <c r="CT73" s="1279"/>
      <c r="CU73" s="1279"/>
      <c r="CV73" s="1279">
        <v>89.2</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620</v>
      </c>
      <c r="BC75" s="1280"/>
      <c r="BD75" s="1280"/>
      <c r="BE75" s="1280"/>
      <c r="BF75" s="1280"/>
      <c r="BG75" s="1280"/>
      <c r="BH75" s="1280"/>
      <c r="BI75" s="1280"/>
      <c r="BJ75" s="1280"/>
      <c r="BK75" s="1280"/>
      <c r="BL75" s="1280"/>
      <c r="BM75" s="1280"/>
      <c r="BN75" s="1280"/>
      <c r="BO75" s="1280"/>
      <c r="BP75" s="1279">
        <v>8.1999999999999993</v>
      </c>
      <c r="BQ75" s="1279"/>
      <c r="BR75" s="1279"/>
      <c r="BS75" s="1279"/>
      <c r="BT75" s="1279"/>
      <c r="BU75" s="1279"/>
      <c r="BV75" s="1279"/>
      <c r="BW75" s="1279"/>
      <c r="BX75" s="1279">
        <v>7.9</v>
      </c>
      <c r="BY75" s="1279"/>
      <c r="BZ75" s="1279"/>
      <c r="CA75" s="1279"/>
      <c r="CB75" s="1279"/>
      <c r="CC75" s="1279"/>
      <c r="CD75" s="1279"/>
      <c r="CE75" s="1279"/>
      <c r="CF75" s="1279">
        <v>7.7</v>
      </c>
      <c r="CG75" s="1279"/>
      <c r="CH75" s="1279"/>
      <c r="CI75" s="1279"/>
      <c r="CJ75" s="1279"/>
      <c r="CK75" s="1279"/>
      <c r="CL75" s="1279"/>
      <c r="CM75" s="1279"/>
      <c r="CN75" s="1279">
        <v>7.5</v>
      </c>
      <c r="CO75" s="1279"/>
      <c r="CP75" s="1279"/>
      <c r="CQ75" s="1279"/>
      <c r="CR75" s="1279"/>
      <c r="CS75" s="1279"/>
      <c r="CT75" s="1279"/>
      <c r="CU75" s="1279"/>
      <c r="CV75" s="1279">
        <v>7.5</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622</v>
      </c>
      <c r="AO77" s="1281"/>
      <c r="AP77" s="1281"/>
      <c r="AQ77" s="1281"/>
      <c r="AR77" s="1281"/>
      <c r="AS77" s="1281"/>
      <c r="AT77" s="1281"/>
      <c r="AU77" s="1281"/>
      <c r="AV77" s="1281"/>
      <c r="AW77" s="1281"/>
      <c r="AX77" s="1281"/>
      <c r="AY77" s="1281"/>
      <c r="AZ77" s="1281"/>
      <c r="BA77" s="1281"/>
      <c r="BB77" s="1280" t="s">
        <v>621</v>
      </c>
      <c r="BC77" s="1280"/>
      <c r="BD77" s="1280"/>
      <c r="BE77" s="1280"/>
      <c r="BF77" s="1280"/>
      <c r="BG77" s="1280"/>
      <c r="BH77" s="1280"/>
      <c r="BI77" s="1280"/>
      <c r="BJ77" s="1280"/>
      <c r="BK77" s="1280"/>
      <c r="BL77" s="1280"/>
      <c r="BM77" s="1280"/>
      <c r="BN77" s="1280"/>
      <c r="BO77" s="1280"/>
      <c r="BP77" s="1279">
        <v>20.2</v>
      </c>
      <c r="BQ77" s="1279"/>
      <c r="BR77" s="1279"/>
      <c r="BS77" s="1279"/>
      <c r="BT77" s="1279"/>
      <c r="BU77" s="1279"/>
      <c r="BV77" s="1279"/>
      <c r="BW77" s="1279"/>
      <c r="BX77" s="1279">
        <v>15.5</v>
      </c>
      <c r="BY77" s="1279"/>
      <c r="BZ77" s="1279"/>
      <c r="CA77" s="1279"/>
      <c r="CB77" s="1279"/>
      <c r="CC77" s="1279"/>
      <c r="CD77" s="1279"/>
      <c r="CE77" s="1279"/>
      <c r="CF77" s="1279">
        <v>14</v>
      </c>
      <c r="CG77" s="1279"/>
      <c r="CH77" s="1279"/>
      <c r="CI77" s="1279"/>
      <c r="CJ77" s="1279"/>
      <c r="CK77" s="1279"/>
      <c r="CL77" s="1279"/>
      <c r="CM77" s="1279"/>
      <c r="CN77" s="1279">
        <v>11.4</v>
      </c>
      <c r="CO77" s="1279"/>
      <c r="CP77" s="1279"/>
      <c r="CQ77" s="1279"/>
      <c r="CR77" s="1279"/>
      <c r="CS77" s="1279"/>
      <c r="CT77" s="1279"/>
      <c r="CU77" s="1279"/>
      <c r="CV77" s="1279">
        <v>10.4</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620</v>
      </c>
      <c r="BC79" s="1280"/>
      <c r="BD79" s="1280"/>
      <c r="BE79" s="1280"/>
      <c r="BF79" s="1280"/>
      <c r="BG79" s="1280"/>
      <c r="BH79" s="1280"/>
      <c r="BI79" s="1280"/>
      <c r="BJ79" s="1280"/>
      <c r="BK79" s="1280"/>
      <c r="BL79" s="1280"/>
      <c r="BM79" s="1280"/>
      <c r="BN79" s="1280"/>
      <c r="BO79" s="1280"/>
      <c r="BP79" s="1279">
        <v>7.1</v>
      </c>
      <c r="BQ79" s="1279"/>
      <c r="BR79" s="1279"/>
      <c r="BS79" s="1279"/>
      <c r="BT79" s="1279"/>
      <c r="BU79" s="1279"/>
      <c r="BV79" s="1279"/>
      <c r="BW79" s="1279"/>
      <c r="BX79" s="1279">
        <v>6.6</v>
      </c>
      <c r="BY79" s="1279"/>
      <c r="BZ79" s="1279"/>
      <c r="CA79" s="1279"/>
      <c r="CB79" s="1279"/>
      <c r="CC79" s="1279"/>
      <c r="CD79" s="1279"/>
      <c r="CE79" s="1279"/>
      <c r="CF79" s="1279">
        <v>6.5</v>
      </c>
      <c r="CG79" s="1279"/>
      <c r="CH79" s="1279"/>
      <c r="CI79" s="1279"/>
      <c r="CJ79" s="1279"/>
      <c r="CK79" s="1279"/>
      <c r="CL79" s="1279"/>
      <c r="CM79" s="1279"/>
      <c r="CN79" s="1279">
        <v>6.7</v>
      </c>
      <c r="CO79" s="1279"/>
      <c r="CP79" s="1279"/>
      <c r="CQ79" s="1279"/>
      <c r="CR79" s="1279"/>
      <c r="CS79" s="1279"/>
      <c r="CT79" s="1279"/>
      <c r="CU79" s="1279"/>
      <c r="CV79" s="1279">
        <v>6.6</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UlXLP739IdZ6MHwkh2PIekfpCfSWeY4uo+EFZef7dO1ZQPuvuc6zI8j/5RWTs1trNu/yXjipJ6F5bLLYiHtgpA==" saltValue="9CbyE6/JvALq6HPhEqvN+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2" zoomScaleNormal="82"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kicrQL/5+q0CQ/+RQZVpsBJDP5Y27+uSVFG1/ObfTidzMGy6l0aXUzyK2WKvTyuc/4Kps+DqEoJ2kfloCvb7sw==" saltValue="KJKf04TD5mO63H06dn6dZ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8" zoomScaleNormal="68"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mSa52ICW7hNgWYWR/2kA1lYWkHVqVP0AEKhaA2Olvg5NWDIpLWlfYoR1R0kajCTZeLBBERF6+DQA6uUMl5F/oA==" saltValue="wQMo6RStZmWfCpynBp02B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50054</v>
      </c>
      <c r="E3" s="162"/>
      <c r="F3" s="163">
        <v>56894</v>
      </c>
      <c r="G3" s="164"/>
      <c r="H3" s="165"/>
    </row>
    <row r="4" spans="1:8" x14ac:dyDescent="0.15">
      <c r="A4" s="166"/>
      <c r="B4" s="167"/>
      <c r="C4" s="168"/>
      <c r="D4" s="169">
        <v>27916</v>
      </c>
      <c r="E4" s="170"/>
      <c r="F4" s="171">
        <v>32548</v>
      </c>
      <c r="G4" s="172"/>
      <c r="H4" s="173"/>
    </row>
    <row r="5" spans="1:8" x14ac:dyDescent="0.15">
      <c r="A5" s="154" t="s">
        <v>553</v>
      </c>
      <c r="B5" s="159"/>
      <c r="C5" s="160"/>
      <c r="D5" s="161">
        <v>46682</v>
      </c>
      <c r="E5" s="162"/>
      <c r="F5" s="163">
        <v>57122</v>
      </c>
      <c r="G5" s="164"/>
      <c r="H5" s="165"/>
    </row>
    <row r="6" spans="1:8" x14ac:dyDescent="0.15">
      <c r="A6" s="166"/>
      <c r="B6" s="167"/>
      <c r="C6" s="168"/>
      <c r="D6" s="169">
        <v>34039</v>
      </c>
      <c r="E6" s="170"/>
      <c r="F6" s="171">
        <v>36191</v>
      </c>
      <c r="G6" s="172"/>
      <c r="H6" s="173"/>
    </row>
    <row r="7" spans="1:8" x14ac:dyDescent="0.15">
      <c r="A7" s="154" t="s">
        <v>554</v>
      </c>
      <c r="B7" s="159"/>
      <c r="C7" s="160"/>
      <c r="D7" s="161">
        <v>41027</v>
      </c>
      <c r="E7" s="162"/>
      <c r="F7" s="163">
        <v>53655</v>
      </c>
      <c r="G7" s="164"/>
      <c r="H7" s="165"/>
    </row>
    <row r="8" spans="1:8" x14ac:dyDescent="0.15">
      <c r="A8" s="166"/>
      <c r="B8" s="167"/>
      <c r="C8" s="168"/>
      <c r="D8" s="169">
        <v>29246</v>
      </c>
      <c r="E8" s="170"/>
      <c r="F8" s="171">
        <v>32719</v>
      </c>
      <c r="G8" s="172"/>
      <c r="H8" s="173"/>
    </row>
    <row r="9" spans="1:8" x14ac:dyDescent="0.15">
      <c r="A9" s="154" t="s">
        <v>555</v>
      </c>
      <c r="B9" s="159"/>
      <c r="C9" s="160"/>
      <c r="D9" s="161">
        <v>45850</v>
      </c>
      <c r="E9" s="162"/>
      <c r="F9" s="163">
        <v>53869</v>
      </c>
      <c r="G9" s="164"/>
      <c r="H9" s="165"/>
    </row>
    <row r="10" spans="1:8" x14ac:dyDescent="0.15">
      <c r="A10" s="166"/>
      <c r="B10" s="167"/>
      <c r="C10" s="168"/>
      <c r="D10" s="169">
        <v>29348</v>
      </c>
      <c r="E10" s="170"/>
      <c r="F10" s="171">
        <v>35046</v>
      </c>
      <c r="G10" s="172"/>
      <c r="H10" s="173"/>
    </row>
    <row r="11" spans="1:8" x14ac:dyDescent="0.15">
      <c r="A11" s="154" t="s">
        <v>556</v>
      </c>
      <c r="B11" s="159"/>
      <c r="C11" s="160"/>
      <c r="D11" s="161">
        <v>69628</v>
      </c>
      <c r="E11" s="162"/>
      <c r="F11" s="163">
        <v>59119</v>
      </c>
      <c r="G11" s="164"/>
      <c r="H11" s="165"/>
    </row>
    <row r="12" spans="1:8" x14ac:dyDescent="0.15">
      <c r="A12" s="166"/>
      <c r="B12" s="167"/>
      <c r="C12" s="174"/>
      <c r="D12" s="169">
        <v>30193</v>
      </c>
      <c r="E12" s="170"/>
      <c r="F12" s="171">
        <v>29900</v>
      </c>
      <c r="G12" s="172"/>
      <c r="H12" s="173"/>
    </row>
    <row r="13" spans="1:8" x14ac:dyDescent="0.15">
      <c r="A13" s="154"/>
      <c r="B13" s="159"/>
      <c r="C13" s="175"/>
      <c r="D13" s="176">
        <v>50648</v>
      </c>
      <c r="E13" s="177"/>
      <c r="F13" s="178">
        <v>56132</v>
      </c>
      <c r="G13" s="179"/>
      <c r="H13" s="165"/>
    </row>
    <row r="14" spans="1:8" x14ac:dyDescent="0.15">
      <c r="A14" s="166"/>
      <c r="B14" s="167"/>
      <c r="C14" s="168"/>
      <c r="D14" s="169">
        <v>30148</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5.24</v>
      </c>
      <c r="C19" s="180">
        <f>ROUND(VALUE(SUBSTITUTE(実質収支比率等に係る経年分析!G$48,"▲","-")),2)</f>
        <v>4.1100000000000003</v>
      </c>
      <c r="D19" s="180">
        <f>ROUND(VALUE(SUBSTITUTE(実質収支比率等に係る経年分析!H$48,"▲","-")),2)</f>
        <v>5.0999999999999996</v>
      </c>
      <c r="E19" s="180">
        <f>ROUND(VALUE(SUBSTITUTE(実質収支比率等に係る経年分析!I$48,"▲","-")),2)</f>
        <v>4.8600000000000003</v>
      </c>
      <c r="F19" s="180">
        <f>ROUND(VALUE(SUBSTITUTE(実質収支比率等に係る経年分析!J$48,"▲","-")),2)</f>
        <v>5.93</v>
      </c>
    </row>
    <row r="20" spans="1:11" x14ac:dyDescent="0.15">
      <c r="A20" s="180" t="s">
        <v>55</v>
      </c>
      <c r="B20" s="180">
        <f>ROUND(VALUE(SUBSTITUTE(実質収支比率等に係る経年分析!F$47,"▲","-")),2)</f>
        <v>20.27</v>
      </c>
      <c r="C20" s="180">
        <f>ROUND(VALUE(SUBSTITUTE(実質収支比率等に係る経年分析!G$47,"▲","-")),2)</f>
        <v>17.98</v>
      </c>
      <c r="D20" s="180">
        <f>ROUND(VALUE(SUBSTITUTE(実質収支比率等に係る経年分析!H$47,"▲","-")),2)</f>
        <v>14.43</v>
      </c>
      <c r="E20" s="180">
        <f>ROUND(VALUE(SUBSTITUTE(実質収支比率等に係る経年分析!I$47,"▲","-")),2)</f>
        <v>14.4</v>
      </c>
      <c r="F20" s="180">
        <f>ROUND(VALUE(SUBSTITUTE(実質収支比率等に係る経年分析!J$47,"▲","-")),2)</f>
        <v>14.44</v>
      </c>
    </row>
    <row r="21" spans="1:11" x14ac:dyDescent="0.15">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-3.79</v>
      </c>
      <c r="D21" s="180">
        <f>IF(ISNUMBER(VALUE(SUBSTITUTE(実質収支比率等に係る経年分析!H$49,"▲","-"))),ROUND(VALUE(SUBSTITUTE(実質収支比率等に係る経年分析!H$49,"▲","-")),2),NA())</f>
        <v>-2.62</v>
      </c>
      <c r="E21" s="180">
        <f>IF(ISNUMBER(VALUE(SUBSTITUTE(実質収支比率等に係る経年分析!I$49,"▲","-"))),ROUND(VALUE(SUBSTITUTE(実質収支比率等に係る経年分析!I$49,"▲","-")),2),NA())</f>
        <v>-0.22</v>
      </c>
      <c r="F21" s="180">
        <f>IF(ISNUMBER(VALUE(SUBSTITUTE(実質収支比率等に係る経年分析!J$49,"▲","-"))),ROUND(VALUE(SUBSTITUTE(実質収支比率等に係る経年分析!J$49,"▲","-")),2),NA())</f>
        <v>1.06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15">
      <c r="A31" s="181" t="str">
        <f>IF(連結実質赤字比率に係る赤字・黒字の構成分析!C$39="",NA(),連結実質赤字比率に係る赤字・黒字の構成分析!C$39)</f>
        <v>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0.43</v>
      </c>
    </row>
    <row r="32" spans="1:11" x14ac:dyDescent="0.15">
      <c r="A32" s="181" t="str">
        <f>IF(連結実質赤字比率に係る赤字・黒字の構成分析!C$38="",NA(),連結実質赤字比率に係る赤字・黒字の構成分析!C$38)</f>
        <v>住宅新築資金等貸付特別会計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2.0299999999999998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7.32</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721</v>
      </c>
      <c r="E42" s="182"/>
      <c r="F42" s="182"/>
      <c r="G42" s="182">
        <f>'実質公債費比率（分子）の構造'!L$52</f>
        <v>741</v>
      </c>
      <c r="H42" s="182"/>
      <c r="I42" s="182"/>
      <c r="J42" s="182">
        <f>'実質公債費比率（分子）の構造'!M$52</f>
        <v>752</v>
      </c>
      <c r="K42" s="182"/>
      <c r="L42" s="182"/>
      <c r="M42" s="182">
        <f>'実質公債費比率（分子）の構造'!N$52</f>
        <v>751</v>
      </c>
      <c r="N42" s="182"/>
      <c r="O42" s="182"/>
      <c r="P42" s="182">
        <f>'実質公債費比率（分子）の構造'!O$52</f>
        <v>740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28</v>
      </c>
      <c r="C44" s="182"/>
      <c r="D44" s="182"/>
      <c r="E44" s="182">
        <f>'実質公債費比率（分子）の構造'!L$50</f>
        <v>26</v>
      </c>
      <c r="F44" s="182"/>
      <c r="G44" s="182"/>
      <c r="H44" s="182">
        <f>'実質公債費比率（分子）の構造'!M$50</f>
        <v>7</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139</v>
      </c>
      <c r="C45" s="182"/>
      <c r="D45" s="182"/>
      <c r="E45" s="182">
        <f>'実質公債費比率（分子）の構造'!L$49</f>
        <v>137</v>
      </c>
      <c r="F45" s="182"/>
      <c r="G45" s="182"/>
      <c r="H45" s="182">
        <f>'実質公債費比率（分子）の構造'!M$49</f>
        <v>140</v>
      </c>
      <c r="I45" s="182"/>
      <c r="J45" s="182"/>
      <c r="K45" s="182">
        <f>'実質公債費比率（分子）の構造'!N$49</f>
        <v>144</v>
      </c>
      <c r="L45" s="182"/>
      <c r="M45" s="182"/>
      <c r="N45" s="182">
        <f>'実質公債費比率（分子）の構造'!O$49</f>
        <v>146</v>
      </c>
      <c r="O45" s="182"/>
      <c r="P45" s="182"/>
    </row>
    <row r="46" spans="1:16" x14ac:dyDescent="0.15">
      <c r="A46" s="182" t="s">
        <v>67</v>
      </c>
      <c r="B46" s="182">
        <f>'実質公債費比率（分子）の構造'!K$48</f>
        <v>230</v>
      </c>
      <c r="C46" s="182"/>
      <c r="D46" s="182"/>
      <c r="E46" s="182">
        <f>'実質公債費比率（分子）の構造'!L$48</f>
        <v>231</v>
      </c>
      <c r="F46" s="182"/>
      <c r="G46" s="182"/>
      <c r="H46" s="182">
        <f>'実質公債費比率（分子）の構造'!M$48</f>
        <v>232</v>
      </c>
      <c r="I46" s="182"/>
      <c r="J46" s="182"/>
      <c r="K46" s="182">
        <f>'実質公債費比率（分子）の構造'!N$48</f>
        <v>238</v>
      </c>
      <c r="L46" s="182"/>
      <c r="M46" s="182"/>
      <c r="N46" s="182">
        <f>'実質公債費比率（分子）の構造'!O$48</f>
        <v>234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814</v>
      </c>
      <c r="C49" s="182"/>
      <c r="D49" s="182"/>
      <c r="E49" s="182">
        <f>'実質公債費比率（分子）の構造'!L$45</f>
        <v>805</v>
      </c>
      <c r="F49" s="182"/>
      <c r="G49" s="182"/>
      <c r="H49" s="182">
        <f>'実質公債費比率（分子）の構造'!M$45</f>
        <v>826</v>
      </c>
      <c r="I49" s="182"/>
      <c r="J49" s="182"/>
      <c r="K49" s="182">
        <f>'実質公債費比率（分子）の構造'!N$45</f>
        <v>811</v>
      </c>
      <c r="L49" s="182"/>
      <c r="M49" s="182"/>
      <c r="N49" s="182">
        <f>'実質公債費比率（分子）の構造'!O$45</f>
        <v>820</v>
      </c>
      <c r="O49" s="182"/>
      <c r="P49" s="182"/>
    </row>
    <row r="50" spans="1:16" x14ac:dyDescent="0.15">
      <c r="A50" s="182" t="s">
        <v>71</v>
      </c>
      <c r="B50" s="182" t="e">
        <f>NA()</f>
        <v>#N/A</v>
      </c>
      <c r="C50" s="182">
        <f>IF(ISNUMBER('実質公債費比率（分子）の構造'!K$53),'実質公債費比率（分子）の構造'!K$53,NA())</f>
        <v>490</v>
      </c>
      <c r="D50" s="182" t="e">
        <f>NA()</f>
        <v>#N/A</v>
      </c>
      <c r="E50" s="182" t="e">
        <f>NA()</f>
        <v>#N/A</v>
      </c>
      <c r="F50" s="182">
        <f>IF(ISNUMBER('実質公債費比率（分子）の構造'!L$53),'実質公債費比率（分子）の構造'!L$53,NA())</f>
        <v>458</v>
      </c>
      <c r="G50" s="182" t="e">
        <f>NA()</f>
        <v>#N/A</v>
      </c>
      <c r="H50" s="182" t="e">
        <f>NA()</f>
        <v>#N/A</v>
      </c>
      <c r="I50" s="182">
        <f>IF(ISNUMBER('実質公債費比率（分子）の構造'!M$53),'実質公債費比率（分子）の構造'!M$53,NA())</f>
        <v>453</v>
      </c>
      <c r="J50" s="182" t="e">
        <f>NA()</f>
        <v>#N/A</v>
      </c>
      <c r="K50" s="182" t="e">
        <f>NA()</f>
        <v>#N/A</v>
      </c>
      <c r="L50" s="182">
        <f>IF(ISNUMBER('実質公債費比率（分子）の構造'!N$53),'実質公債費比率（分子）の構造'!N$53,NA())</f>
        <v>442</v>
      </c>
      <c r="M50" s="182" t="e">
        <f>NA()</f>
        <v>#N/A</v>
      </c>
      <c r="N50" s="182" t="e">
        <f>NA()</f>
        <v>#N/A</v>
      </c>
      <c r="O50" s="182">
        <f>IF(ISNUMBER('実質公債費比率（分子）の構造'!O$53),'実質公債費比率（分子）の構造'!O$53,NA())</f>
        <v>460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8566</v>
      </c>
      <c r="E56" s="181"/>
      <c r="F56" s="181"/>
      <c r="G56" s="181">
        <f>'将来負担比率（分子）の構造'!J$52</f>
        <v>8549</v>
      </c>
      <c r="H56" s="181"/>
      <c r="I56" s="181"/>
      <c r="J56" s="181">
        <f>'将来負担比率（分子）の構造'!K$52</f>
        <v>8385</v>
      </c>
      <c r="K56" s="181"/>
      <c r="L56" s="181"/>
      <c r="M56" s="181">
        <f>'将来負担比率（分子）の構造'!L$52</f>
        <v>8329</v>
      </c>
      <c r="N56" s="181"/>
      <c r="O56" s="181"/>
      <c r="P56" s="181">
        <f>'将来負担比率（分子）の構造'!M$52</f>
        <v>8098</v>
      </c>
    </row>
    <row r="57" spans="1:16" x14ac:dyDescent="0.15">
      <c r="A57" s="181" t="s">
        <v>42</v>
      </c>
      <c r="B57" s="181"/>
      <c r="C57" s="181"/>
      <c r="D57" s="181">
        <f>'将来負担比率（分子）の構造'!I$51</f>
        <v>152</v>
      </c>
      <c r="E57" s="181"/>
      <c r="F57" s="181"/>
      <c r="G57" s="181">
        <f>'将来負担比率（分子）の構造'!J$51</f>
        <v>143</v>
      </c>
      <c r="H57" s="181"/>
      <c r="I57" s="181"/>
      <c r="J57" s="181">
        <f>'将来負担比率（分子）の構造'!K$51</f>
        <v>139</v>
      </c>
      <c r="K57" s="181"/>
      <c r="L57" s="181"/>
      <c r="M57" s="181">
        <f>'将来負担比率（分子）の構造'!L$51</f>
        <v>115</v>
      </c>
      <c r="N57" s="181"/>
      <c r="O57" s="181"/>
      <c r="P57" s="181">
        <f>'将来負担比率（分子）の構造'!M$51</f>
        <v>98</v>
      </c>
    </row>
    <row r="58" spans="1:16" x14ac:dyDescent="0.15">
      <c r="A58" s="181" t="s">
        <v>41</v>
      </c>
      <c r="B58" s="181"/>
      <c r="C58" s="181"/>
      <c r="D58" s="181">
        <f>'将来負担比率（分子）の構造'!I$50</f>
        <v>2423</v>
      </c>
      <c r="E58" s="181"/>
      <c r="F58" s="181"/>
      <c r="G58" s="181">
        <f>'将来負担比率（分子）の構造'!J$50</f>
        <v>2054</v>
      </c>
      <c r="H58" s="181"/>
      <c r="I58" s="181"/>
      <c r="J58" s="181">
        <f>'将来負担比率（分子）の構造'!K$50</f>
        <v>1734</v>
      </c>
      <c r="K58" s="181"/>
      <c r="L58" s="181"/>
      <c r="M58" s="181">
        <f>'将来負担比率（分子）の構造'!L$50</f>
        <v>2060</v>
      </c>
      <c r="N58" s="181"/>
      <c r="O58" s="181"/>
      <c r="P58" s="181">
        <f>'将来負担比率（分子）の構造'!M$50</f>
        <v>2426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2171</v>
      </c>
      <c r="C62" s="181"/>
      <c r="D62" s="181"/>
      <c r="E62" s="181">
        <f>'将来負担比率（分子）の構造'!J$45</f>
        <v>2171</v>
      </c>
      <c r="F62" s="181"/>
      <c r="G62" s="181"/>
      <c r="H62" s="181">
        <f>'将来負担比率（分子）の構造'!K$45</f>
        <v>2218</v>
      </c>
      <c r="I62" s="181"/>
      <c r="J62" s="181"/>
      <c r="K62" s="181">
        <f>'将来負担比率（分子）の構造'!L$45</f>
        <v>2136</v>
      </c>
      <c r="L62" s="181"/>
      <c r="M62" s="181"/>
      <c r="N62" s="181">
        <f>'将来負担比率（分子）の構造'!M$45</f>
        <v>2177</v>
      </c>
      <c r="O62" s="181"/>
      <c r="P62" s="181"/>
    </row>
    <row r="63" spans="1:16" x14ac:dyDescent="0.15">
      <c r="A63" s="181" t="s">
        <v>34</v>
      </c>
      <c r="B63" s="181">
        <f>'将来負担比率（分子）の構造'!I$44</f>
        <v>1054</v>
      </c>
      <c r="C63" s="181"/>
      <c r="D63" s="181"/>
      <c r="E63" s="181">
        <f>'将来負担比率（分子）の構造'!J$44</f>
        <v>957</v>
      </c>
      <c r="F63" s="181"/>
      <c r="G63" s="181"/>
      <c r="H63" s="181">
        <f>'将来負担比率（分子）の構造'!K$44</f>
        <v>840</v>
      </c>
      <c r="I63" s="181"/>
      <c r="J63" s="181"/>
      <c r="K63" s="181">
        <f>'将来負担比率（分子）の構造'!L$44</f>
        <v>705</v>
      </c>
      <c r="L63" s="181"/>
      <c r="M63" s="181"/>
      <c r="N63" s="181">
        <f>'将来負担比率（分子）の構造'!M$44</f>
        <v>535</v>
      </c>
      <c r="O63" s="181"/>
      <c r="P63" s="181"/>
    </row>
    <row r="64" spans="1:16" x14ac:dyDescent="0.15">
      <c r="A64" s="181" t="s">
        <v>33</v>
      </c>
      <c r="B64" s="181">
        <f>'将来負担比率（分子）の構造'!I$43</f>
        <v>2837</v>
      </c>
      <c r="C64" s="181"/>
      <c r="D64" s="181"/>
      <c r="E64" s="181">
        <f>'将来負担比率（分子）の構造'!J$43</f>
        <v>2666</v>
      </c>
      <c r="F64" s="181"/>
      <c r="G64" s="181"/>
      <c r="H64" s="181">
        <f>'将来負担比率（分子）の構造'!K$43</f>
        <v>2498</v>
      </c>
      <c r="I64" s="181"/>
      <c r="J64" s="181"/>
      <c r="K64" s="181">
        <f>'将来負担比率（分子）の構造'!L$43</f>
        <v>2370</v>
      </c>
      <c r="L64" s="181"/>
      <c r="M64" s="181"/>
      <c r="N64" s="181">
        <f>'将来負担比率（分子）の構造'!M$43</f>
        <v>2205</v>
      </c>
      <c r="O64" s="181"/>
      <c r="P64" s="181"/>
    </row>
    <row r="65" spans="1:16" x14ac:dyDescent="0.15">
      <c r="A65" s="181" t="s">
        <v>32</v>
      </c>
      <c r="B65" s="181">
        <f>'将来負担比率（分子）の構造'!I$42</f>
        <v>27</v>
      </c>
      <c r="C65" s="181"/>
      <c r="D65" s="181"/>
      <c r="E65" s="181">
        <f>'将来負担比率（分子）の構造'!J$42</f>
        <v>2</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9723</v>
      </c>
      <c r="C66" s="181"/>
      <c r="D66" s="181"/>
      <c r="E66" s="181">
        <f>'将来負担比率（分子）の構造'!J$41</f>
        <v>9883</v>
      </c>
      <c r="F66" s="181"/>
      <c r="G66" s="181"/>
      <c r="H66" s="181">
        <f>'将来負担比率（分子）の構造'!K$41</f>
        <v>10110</v>
      </c>
      <c r="I66" s="181"/>
      <c r="J66" s="181"/>
      <c r="K66" s="181">
        <f>'将来負担比率（分子）の構造'!L$41</f>
        <v>10544</v>
      </c>
      <c r="L66" s="181"/>
      <c r="M66" s="181"/>
      <c r="N66" s="181">
        <f>'将来負担比率（分子）の構造'!M$41</f>
        <v>11005</v>
      </c>
      <c r="O66" s="181"/>
      <c r="P66" s="181"/>
    </row>
    <row r="67" spans="1:16" x14ac:dyDescent="0.15">
      <c r="A67" s="181" t="s">
        <v>75</v>
      </c>
      <c r="B67" s="181" t="e">
        <f>NA()</f>
        <v>#N/A</v>
      </c>
      <c r="C67" s="181">
        <f>IF(ISNUMBER('将来負担比率（分子）の構造'!I$53), IF('将来負担比率（分子）の構造'!I$53 &lt; 0, 0, '将来負担比率（分子）の構造'!I$53), NA())</f>
        <v>4670</v>
      </c>
      <c r="D67" s="181" t="e">
        <f>NA()</f>
        <v>#N/A</v>
      </c>
      <c r="E67" s="181" t="e">
        <f>NA()</f>
        <v>#N/A</v>
      </c>
      <c r="F67" s="181">
        <f>IF(ISNUMBER('将来負担比率（分子）の構造'!J$53), IF('将来負担比率（分子）の構造'!J$53 &lt; 0, 0, '将来負担比率（分子）の構造'!J$53), NA())</f>
        <v>4932</v>
      </c>
      <c r="G67" s="181" t="e">
        <f>NA()</f>
        <v>#N/A</v>
      </c>
      <c r="H67" s="181" t="e">
        <f>NA()</f>
        <v>#N/A</v>
      </c>
      <c r="I67" s="181">
        <f>IF(ISNUMBER('将来負担比率（分子）の構造'!K$53), IF('将来負担比率（分子）の構造'!K$53 &lt; 0, 0, '将来負担比率（分子）の構造'!K$53), NA())</f>
        <v>5410</v>
      </c>
      <c r="J67" s="181" t="e">
        <f>NA()</f>
        <v>#N/A</v>
      </c>
      <c r="K67" s="181" t="e">
        <f>NA()</f>
        <v>#N/A</v>
      </c>
      <c r="L67" s="181">
        <f>IF(ISNUMBER('将来負担比率（分子）の構造'!L$53), IF('将来負担比率（分子）の構造'!L$53 &lt; 0, 0, '将来負担比率（分子）の構造'!L$53), NA())</f>
        <v>5251</v>
      </c>
      <c r="M67" s="181" t="e">
        <f>NA()</f>
        <v>#N/A</v>
      </c>
      <c r="N67" s="181" t="e">
        <f>NA()</f>
        <v>#N/A</v>
      </c>
      <c r="O67" s="181">
        <f>IF(ISNUMBER('将来負担比率（分子）の構造'!M$53), IF('将来負担比率（分子）の構造'!M$53 &lt; 0, 0, '将来負担比率（分子）の構造'!M$53), NA())</f>
        <v>5301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962</v>
      </c>
      <c r="C72" s="185">
        <f>基金残高に係る経年分析!G55</f>
        <v>962</v>
      </c>
      <c r="D72" s="185">
        <f>基金残高に係る経年分析!H55</f>
        <v>962</v>
      </c>
    </row>
    <row r="73" spans="1:16" x14ac:dyDescent="0.15">
      <c r="A73" s="184" t="s">
        <v>78</v>
      </c>
      <c r="B73" s="185">
        <f>基金残高に係る経年分析!F56</f>
        <v>59</v>
      </c>
      <c r="C73" s="185">
        <f>基金残高に係る経年分析!G56</f>
        <v>59</v>
      </c>
      <c r="D73" s="185">
        <f>基金残高に係る経年分析!H56</f>
        <v>59</v>
      </c>
    </row>
    <row r="74" spans="1:16" x14ac:dyDescent="0.15">
      <c r="A74" s="184" t="s">
        <v>79</v>
      </c>
      <c r="B74" s="185">
        <f>基金残高に係る経年分析!F57</f>
        <v>570</v>
      </c>
      <c r="C74" s="185">
        <f>基金残高に係る経年分析!G57</f>
        <v>644</v>
      </c>
      <c r="D74" s="185">
        <f>基金残高に係る経年分析!H57</f>
        <v>868</v>
      </c>
    </row>
  </sheetData>
  <sheetProtection algorithmName="SHA-512" hashValue="92oA7WDZCeAP5zLj4IraSLIz0q2ppRy++n6rD+jrhA1QQ/SgnRCoxDwGiGAbMWslBMSr1jyV5sBYDRf/Ky2q0w==" saltValue="4RQTtgNr2HdQdIRNvR/N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225</v>
      </c>
      <c r="C5" s="709"/>
      <c r="D5" s="709"/>
      <c r="E5" s="709"/>
      <c r="F5" s="709"/>
      <c r="G5" s="709"/>
      <c r="H5" s="709"/>
      <c r="I5" s="709"/>
      <c r="J5" s="709"/>
      <c r="K5" s="709"/>
      <c r="L5" s="709"/>
      <c r="M5" s="709"/>
      <c r="N5" s="709"/>
      <c r="O5" s="709"/>
      <c r="P5" s="709"/>
      <c r="Q5" s="710"/>
      <c r="R5" s="695">
        <v>3535506</v>
      </c>
      <c r="S5" s="696"/>
      <c r="T5" s="696"/>
      <c r="U5" s="696"/>
      <c r="V5" s="696"/>
      <c r="W5" s="696"/>
      <c r="X5" s="696"/>
      <c r="Y5" s="739"/>
      <c r="Z5" s="757">
        <v>29.3</v>
      </c>
      <c r="AA5" s="757"/>
      <c r="AB5" s="757"/>
      <c r="AC5" s="757"/>
      <c r="AD5" s="758">
        <v>3535506</v>
      </c>
      <c r="AE5" s="758"/>
      <c r="AF5" s="758"/>
      <c r="AG5" s="758"/>
      <c r="AH5" s="758"/>
      <c r="AI5" s="758"/>
      <c r="AJ5" s="758"/>
      <c r="AK5" s="758"/>
      <c r="AL5" s="740">
        <v>55.2</v>
      </c>
      <c r="AM5" s="713"/>
      <c r="AN5" s="713"/>
      <c r="AO5" s="741"/>
      <c r="AP5" s="708" t="s">
        <v>226</v>
      </c>
      <c r="AQ5" s="709"/>
      <c r="AR5" s="709"/>
      <c r="AS5" s="709"/>
      <c r="AT5" s="709"/>
      <c r="AU5" s="709"/>
      <c r="AV5" s="709"/>
      <c r="AW5" s="709"/>
      <c r="AX5" s="709"/>
      <c r="AY5" s="709"/>
      <c r="AZ5" s="709"/>
      <c r="BA5" s="709"/>
      <c r="BB5" s="709"/>
      <c r="BC5" s="709"/>
      <c r="BD5" s="709"/>
      <c r="BE5" s="709"/>
      <c r="BF5" s="710"/>
      <c r="BG5" s="640">
        <v>3532580</v>
      </c>
      <c r="BH5" s="641"/>
      <c r="BI5" s="641"/>
      <c r="BJ5" s="641"/>
      <c r="BK5" s="641"/>
      <c r="BL5" s="641"/>
      <c r="BM5" s="641"/>
      <c r="BN5" s="642"/>
      <c r="BO5" s="677">
        <v>99.9</v>
      </c>
      <c r="BP5" s="677"/>
      <c r="BQ5" s="677"/>
      <c r="BR5" s="677"/>
      <c r="BS5" s="678" t="s">
        <v>227</v>
      </c>
      <c r="BT5" s="678"/>
      <c r="BU5" s="678"/>
      <c r="BV5" s="678"/>
      <c r="BW5" s="678"/>
      <c r="BX5" s="678"/>
      <c r="BY5" s="678"/>
      <c r="BZ5" s="678"/>
      <c r="CA5" s="678"/>
      <c r="CB5" s="728"/>
      <c r="CD5" s="744" t="s">
        <v>221</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219</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179644</v>
      </c>
      <c r="S6" s="641"/>
      <c r="T6" s="641"/>
      <c r="U6" s="641"/>
      <c r="V6" s="641"/>
      <c r="W6" s="641"/>
      <c r="X6" s="641"/>
      <c r="Y6" s="642"/>
      <c r="Z6" s="677">
        <v>1.5</v>
      </c>
      <c r="AA6" s="677"/>
      <c r="AB6" s="677"/>
      <c r="AC6" s="677"/>
      <c r="AD6" s="678">
        <v>179644</v>
      </c>
      <c r="AE6" s="678"/>
      <c r="AF6" s="678"/>
      <c r="AG6" s="678"/>
      <c r="AH6" s="678"/>
      <c r="AI6" s="678"/>
      <c r="AJ6" s="678"/>
      <c r="AK6" s="678"/>
      <c r="AL6" s="643">
        <v>2.8</v>
      </c>
      <c r="AM6" s="644"/>
      <c r="AN6" s="644"/>
      <c r="AO6" s="679"/>
      <c r="AP6" s="637" t="s">
        <v>232</v>
      </c>
      <c r="AQ6" s="638"/>
      <c r="AR6" s="638"/>
      <c r="AS6" s="638"/>
      <c r="AT6" s="638"/>
      <c r="AU6" s="638"/>
      <c r="AV6" s="638"/>
      <c r="AW6" s="638"/>
      <c r="AX6" s="638"/>
      <c r="AY6" s="638"/>
      <c r="AZ6" s="638"/>
      <c r="BA6" s="638"/>
      <c r="BB6" s="638"/>
      <c r="BC6" s="638"/>
      <c r="BD6" s="638"/>
      <c r="BE6" s="638"/>
      <c r="BF6" s="639"/>
      <c r="BG6" s="640">
        <v>3532580</v>
      </c>
      <c r="BH6" s="641"/>
      <c r="BI6" s="641"/>
      <c r="BJ6" s="641"/>
      <c r="BK6" s="641"/>
      <c r="BL6" s="641"/>
      <c r="BM6" s="641"/>
      <c r="BN6" s="642"/>
      <c r="BO6" s="677">
        <v>99.9</v>
      </c>
      <c r="BP6" s="677"/>
      <c r="BQ6" s="677"/>
      <c r="BR6" s="677"/>
      <c r="BS6" s="678" t="s">
        <v>179</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102822</v>
      </c>
      <c r="CS6" s="641"/>
      <c r="CT6" s="641"/>
      <c r="CU6" s="641"/>
      <c r="CV6" s="641"/>
      <c r="CW6" s="641"/>
      <c r="CX6" s="641"/>
      <c r="CY6" s="642"/>
      <c r="CZ6" s="740">
        <v>0.9</v>
      </c>
      <c r="DA6" s="713"/>
      <c r="DB6" s="713"/>
      <c r="DC6" s="743"/>
      <c r="DD6" s="646" t="s">
        <v>128</v>
      </c>
      <c r="DE6" s="641"/>
      <c r="DF6" s="641"/>
      <c r="DG6" s="641"/>
      <c r="DH6" s="641"/>
      <c r="DI6" s="641"/>
      <c r="DJ6" s="641"/>
      <c r="DK6" s="641"/>
      <c r="DL6" s="641"/>
      <c r="DM6" s="641"/>
      <c r="DN6" s="641"/>
      <c r="DO6" s="641"/>
      <c r="DP6" s="642"/>
      <c r="DQ6" s="646">
        <v>102822</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3987</v>
      </c>
      <c r="S7" s="641"/>
      <c r="T7" s="641"/>
      <c r="U7" s="641"/>
      <c r="V7" s="641"/>
      <c r="W7" s="641"/>
      <c r="X7" s="641"/>
      <c r="Y7" s="642"/>
      <c r="Z7" s="677">
        <v>0</v>
      </c>
      <c r="AA7" s="677"/>
      <c r="AB7" s="677"/>
      <c r="AC7" s="677"/>
      <c r="AD7" s="678">
        <v>3987</v>
      </c>
      <c r="AE7" s="678"/>
      <c r="AF7" s="678"/>
      <c r="AG7" s="678"/>
      <c r="AH7" s="678"/>
      <c r="AI7" s="678"/>
      <c r="AJ7" s="678"/>
      <c r="AK7" s="678"/>
      <c r="AL7" s="643">
        <v>0.1</v>
      </c>
      <c r="AM7" s="644"/>
      <c r="AN7" s="644"/>
      <c r="AO7" s="679"/>
      <c r="AP7" s="637" t="s">
        <v>235</v>
      </c>
      <c r="AQ7" s="638"/>
      <c r="AR7" s="638"/>
      <c r="AS7" s="638"/>
      <c r="AT7" s="638"/>
      <c r="AU7" s="638"/>
      <c r="AV7" s="638"/>
      <c r="AW7" s="638"/>
      <c r="AX7" s="638"/>
      <c r="AY7" s="638"/>
      <c r="AZ7" s="638"/>
      <c r="BA7" s="638"/>
      <c r="BB7" s="638"/>
      <c r="BC7" s="638"/>
      <c r="BD7" s="638"/>
      <c r="BE7" s="638"/>
      <c r="BF7" s="639"/>
      <c r="BG7" s="640">
        <v>1532058</v>
      </c>
      <c r="BH7" s="641"/>
      <c r="BI7" s="641"/>
      <c r="BJ7" s="641"/>
      <c r="BK7" s="641"/>
      <c r="BL7" s="641"/>
      <c r="BM7" s="641"/>
      <c r="BN7" s="642"/>
      <c r="BO7" s="677">
        <v>43.3</v>
      </c>
      <c r="BP7" s="677"/>
      <c r="BQ7" s="677"/>
      <c r="BR7" s="677"/>
      <c r="BS7" s="678" t="s">
        <v>128</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1776191</v>
      </c>
      <c r="CS7" s="641"/>
      <c r="CT7" s="641"/>
      <c r="CU7" s="641"/>
      <c r="CV7" s="641"/>
      <c r="CW7" s="641"/>
      <c r="CX7" s="641"/>
      <c r="CY7" s="642"/>
      <c r="CZ7" s="677">
        <v>15.2</v>
      </c>
      <c r="DA7" s="677"/>
      <c r="DB7" s="677"/>
      <c r="DC7" s="677"/>
      <c r="DD7" s="646">
        <v>18028</v>
      </c>
      <c r="DE7" s="641"/>
      <c r="DF7" s="641"/>
      <c r="DG7" s="641"/>
      <c r="DH7" s="641"/>
      <c r="DI7" s="641"/>
      <c r="DJ7" s="641"/>
      <c r="DK7" s="641"/>
      <c r="DL7" s="641"/>
      <c r="DM7" s="641"/>
      <c r="DN7" s="641"/>
      <c r="DO7" s="641"/>
      <c r="DP7" s="642"/>
      <c r="DQ7" s="646">
        <v>1125028</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15890</v>
      </c>
      <c r="S8" s="641"/>
      <c r="T8" s="641"/>
      <c r="U8" s="641"/>
      <c r="V8" s="641"/>
      <c r="W8" s="641"/>
      <c r="X8" s="641"/>
      <c r="Y8" s="642"/>
      <c r="Z8" s="677">
        <v>0.1</v>
      </c>
      <c r="AA8" s="677"/>
      <c r="AB8" s="677"/>
      <c r="AC8" s="677"/>
      <c r="AD8" s="678">
        <v>15890</v>
      </c>
      <c r="AE8" s="678"/>
      <c r="AF8" s="678"/>
      <c r="AG8" s="678"/>
      <c r="AH8" s="678"/>
      <c r="AI8" s="678"/>
      <c r="AJ8" s="678"/>
      <c r="AK8" s="678"/>
      <c r="AL8" s="643">
        <v>0.2</v>
      </c>
      <c r="AM8" s="644"/>
      <c r="AN8" s="644"/>
      <c r="AO8" s="679"/>
      <c r="AP8" s="637" t="s">
        <v>238</v>
      </c>
      <c r="AQ8" s="638"/>
      <c r="AR8" s="638"/>
      <c r="AS8" s="638"/>
      <c r="AT8" s="638"/>
      <c r="AU8" s="638"/>
      <c r="AV8" s="638"/>
      <c r="AW8" s="638"/>
      <c r="AX8" s="638"/>
      <c r="AY8" s="638"/>
      <c r="AZ8" s="638"/>
      <c r="BA8" s="638"/>
      <c r="BB8" s="638"/>
      <c r="BC8" s="638"/>
      <c r="BD8" s="638"/>
      <c r="BE8" s="638"/>
      <c r="BF8" s="639"/>
      <c r="BG8" s="640">
        <v>51204</v>
      </c>
      <c r="BH8" s="641"/>
      <c r="BI8" s="641"/>
      <c r="BJ8" s="641"/>
      <c r="BK8" s="641"/>
      <c r="BL8" s="641"/>
      <c r="BM8" s="641"/>
      <c r="BN8" s="642"/>
      <c r="BO8" s="677">
        <v>1.4</v>
      </c>
      <c r="BP8" s="677"/>
      <c r="BQ8" s="677"/>
      <c r="BR8" s="677"/>
      <c r="BS8" s="646" t="s">
        <v>128</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3870980</v>
      </c>
      <c r="CS8" s="641"/>
      <c r="CT8" s="641"/>
      <c r="CU8" s="641"/>
      <c r="CV8" s="641"/>
      <c r="CW8" s="641"/>
      <c r="CX8" s="641"/>
      <c r="CY8" s="642"/>
      <c r="CZ8" s="677">
        <v>33.1</v>
      </c>
      <c r="DA8" s="677"/>
      <c r="DB8" s="677"/>
      <c r="DC8" s="677"/>
      <c r="DD8" s="646">
        <v>394254</v>
      </c>
      <c r="DE8" s="641"/>
      <c r="DF8" s="641"/>
      <c r="DG8" s="641"/>
      <c r="DH8" s="641"/>
      <c r="DI8" s="641"/>
      <c r="DJ8" s="641"/>
      <c r="DK8" s="641"/>
      <c r="DL8" s="641"/>
      <c r="DM8" s="641"/>
      <c r="DN8" s="641"/>
      <c r="DO8" s="641"/>
      <c r="DP8" s="642"/>
      <c r="DQ8" s="646">
        <v>1997466</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8444</v>
      </c>
      <c r="S9" s="641"/>
      <c r="T9" s="641"/>
      <c r="U9" s="641"/>
      <c r="V9" s="641"/>
      <c r="W9" s="641"/>
      <c r="X9" s="641"/>
      <c r="Y9" s="642"/>
      <c r="Z9" s="677">
        <v>0.1</v>
      </c>
      <c r="AA9" s="677"/>
      <c r="AB9" s="677"/>
      <c r="AC9" s="677"/>
      <c r="AD9" s="678">
        <v>8444</v>
      </c>
      <c r="AE9" s="678"/>
      <c r="AF9" s="678"/>
      <c r="AG9" s="678"/>
      <c r="AH9" s="678"/>
      <c r="AI9" s="678"/>
      <c r="AJ9" s="678"/>
      <c r="AK9" s="678"/>
      <c r="AL9" s="643">
        <v>0.1</v>
      </c>
      <c r="AM9" s="644"/>
      <c r="AN9" s="644"/>
      <c r="AO9" s="679"/>
      <c r="AP9" s="637" t="s">
        <v>241</v>
      </c>
      <c r="AQ9" s="638"/>
      <c r="AR9" s="638"/>
      <c r="AS9" s="638"/>
      <c r="AT9" s="638"/>
      <c r="AU9" s="638"/>
      <c r="AV9" s="638"/>
      <c r="AW9" s="638"/>
      <c r="AX9" s="638"/>
      <c r="AY9" s="638"/>
      <c r="AZ9" s="638"/>
      <c r="BA9" s="638"/>
      <c r="BB9" s="638"/>
      <c r="BC9" s="638"/>
      <c r="BD9" s="638"/>
      <c r="BE9" s="638"/>
      <c r="BF9" s="639"/>
      <c r="BG9" s="640">
        <v>1288062</v>
      </c>
      <c r="BH9" s="641"/>
      <c r="BI9" s="641"/>
      <c r="BJ9" s="641"/>
      <c r="BK9" s="641"/>
      <c r="BL9" s="641"/>
      <c r="BM9" s="641"/>
      <c r="BN9" s="642"/>
      <c r="BO9" s="677">
        <v>36.4</v>
      </c>
      <c r="BP9" s="677"/>
      <c r="BQ9" s="677"/>
      <c r="BR9" s="677"/>
      <c r="BS9" s="646" t="s">
        <v>179</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1232088</v>
      </c>
      <c r="CS9" s="641"/>
      <c r="CT9" s="641"/>
      <c r="CU9" s="641"/>
      <c r="CV9" s="641"/>
      <c r="CW9" s="641"/>
      <c r="CX9" s="641"/>
      <c r="CY9" s="642"/>
      <c r="CZ9" s="677">
        <v>10.5</v>
      </c>
      <c r="DA9" s="677"/>
      <c r="DB9" s="677"/>
      <c r="DC9" s="677"/>
      <c r="DD9" s="646">
        <v>90364</v>
      </c>
      <c r="DE9" s="641"/>
      <c r="DF9" s="641"/>
      <c r="DG9" s="641"/>
      <c r="DH9" s="641"/>
      <c r="DI9" s="641"/>
      <c r="DJ9" s="641"/>
      <c r="DK9" s="641"/>
      <c r="DL9" s="641"/>
      <c r="DM9" s="641"/>
      <c r="DN9" s="641"/>
      <c r="DO9" s="641"/>
      <c r="DP9" s="642"/>
      <c r="DQ9" s="646">
        <v>1070514</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128</v>
      </c>
      <c r="AA10" s="677"/>
      <c r="AB10" s="677"/>
      <c r="AC10" s="677"/>
      <c r="AD10" s="678" t="s">
        <v>128</v>
      </c>
      <c r="AE10" s="678"/>
      <c r="AF10" s="678"/>
      <c r="AG10" s="678"/>
      <c r="AH10" s="678"/>
      <c r="AI10" s="678"/>
      <c r="AJ10" s="678"/>
      <c r="AK10" s="678"/>
      <c r="AL10" s="643" t="s">
        <v>128</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67320</v>
      </c>
      <c r="BH10" s="641"/>
      <c r="BI10" s="641"/>
      <c r="BJ10" s="641"/>
      <c r="BK10" s="641"/>
      <c r="BL10" s="641"/>
      <c r="BM10" s="641"/>
      <c r="BN10" s="642"/>
      <c r="BO10" s="677">
        <v>1.9</v>
      </c>
      <c r="BP10" s="677"/>
      <c r="BQ10" s="677"/>
      <c r="BR10" s="677"/>
      <c r="BS10" s="646" t="s">
        <v>227</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109</v>
      </c>
      <c r="CS10" s="641"/>
      <c r="CT10" s="641"/>
      <c r="CU10" s="641"/>
      <c r="CV10" s="641"/>
      <c r="CW10" s="641"/>
      <c r="CX10" s="641"/>
      <c r="CY10" s="642"/>
      <c r="CZ10" s="677">
        <v>0</v>
      </c>
      <c r="DA10" s="677"/>
      <c r="DB10" s="677"/>
      <c r="DC10" s="677"/>
      <c r="DD10" s="646" t="s">
        <v>179</v>
      </c>
      <c r="DE10" s="641"/>
      <c r="DF10" s="641"/>
      <c r="DG10" s="641"/>
      <c r="DH10" s="641"/>
      <c r="DI10" s="641"/>
      <c r="DJ10" s="641"/>
      <c r="DK10" s="641"/>
      <c r="DL10" s="641"/>
      <c r="DM10" s="641"/>
      <c r="DN10" s="641"/>
      <c r="DO10" s="641"/>
      <c r="DP10" s="642"/>
      <c r="DQ10" s="646">
        <v>109</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501793</v>
      </c>
      <c r="S11" s="641"/>
      <c r="T11" s="641"/>
      <c r="U11" s="641"/>
      <c r="V11" s="641"/>
      <c r="W11" s="641"/>
      <c r="X11" s="641"/>
      <c r="Y11" s="642"/>
      <c r="Z11" s="643">
        <v>4.2</v>
      </c>
      <c r="AA11" s="644"/>
      <c r="AB11" s="644"/>
      <c r="AC11" s="645"/>
      <c r="AD11" s="646">
        <v>501793</v>
      </c>
      <c r="AE11" s="641"/>
      <c r="AF11" s="641"/>
      <c r="AG11" s="641"/>
      <c r="AH11" s="641"/>
      <c r="AI11" s="641"/>
      <c r="AJ11" s="641"/>
      <c r="AK11" s="642"/>
      <c r="AL11" s="643">
        <v>7.8</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125472</v>
      </c>
      <c r="BH11" s="641"/>
      <c r="BI11" s="641"/>
      <c r="BJ11" s="641"/>
      <c r="BK11" s="641"/>
      <c r="BL11" s="641"/>
      <c r="BM11" s="641"/>
      <c r="BN11" s="642"/>
      <c r="BO11" s="677">
        <v>3.5</v>
      </c>
      <c r="BP11" s="677"/>
      <c r="BQ11" s="677"/>
      <c r="BR11" s="677"/>
      <c r="BS11" s="646" t="s">
        <v>128</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976844</v>
      </c>
      <c r="CS11" s="641"/>
      <c r="CT11" s="641"/>
      <c r="CU11" s="641"/>
      <c r="CV11" s="641"/>
      <c r="CW11" s="641"/>
      <c r="CX11" s="641"/>
      <c r="CY11" s="642"/>
      <c r="CZ11" s="677">
        <v>8.4</v>
      </c>
      <c r="DA11" s="677"/>
      <c r="DB11" s="677"/>
      <c r="DC11" s="677"/>
      <c r="DD11" s="646">
        <v>652105</v>
      </c>
      <c r="DE11" s="641"/>
      <c r="DF11" s="641"/>
      <c r="DG11" s="641"/>
      <c r="DH11" s="641"/>
      <c r="DI11" s="641"/>
      <c r="DJ11" s="641"/>
      <c r="DK11" s="641"/>
      <c r="DL11" s="641"/>
      <c r="DM11" s="641"/>
      <c r="DN11" s="641"/>
      <c r="DO11" s="641"/>
      <c r="DP11" s="642"/>
      <c r="DQ11" s="646">
        <v>200297</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t="s">
        <v>227</v>
      </c>
      <c r="S12" s="641"/>
      <c r="T12" s="641"/>
      <c r="U12" s="641"/>
      <c r="V12" s="641"/>
      <c r="W12" s="641"/>
      <c r="X12" s="641"/>
      <c r="Y12" s="642"/>
      <c r="Z12" s="677" t="s">
        <v>128</v>
      </c>
      <c r="AA12" s="677"/>
      <c r="AB12" s="677"/>
      <c r="AC12" s="677"/>
      <c r="AD12" s="678" t="s">
        <v>179</v>
      </c>
      <c r="AE12" s="678"/>
      <c r="AF12" s="678"/>
      <c r="AG12" s="678"/>
      <c r="AH12" s="678"/>
      <c r="AI12" s="678"/>
      <c r="AJ12" s="678"/>
      <c r="AK12" s="678"/>
      <c r="AL12" s="643" t="s">
        <v>128</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1722957</v>
      </c>
      <c r="BH12" s="641"/>
      <c r="BI12" s="641"/>
      <c r="BJ12" s="641"/>
      <c r="BK12" s="641"/>
      <c r="BL12" s="641"/>
      <c r="BM12" s="641"/>
      <c r="BN12" s="642"/>
      <c r="BO12" s="677">
        <v>48.7</v>
      </c>
      <c r="BP12" s="677"/>
      <c r="BQ12" s="677"/>
      <c r="BR12" s="677"/>
      <c r="BS12" s="646" t="s">
        <v>227</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111582</v>
      </c>
      <c r="CS12" s="641"/>
      <c r="CT12" s="641"/>
      <c r="CU12" s="641"/>
      <c r="CV12" s="641"/>
      <c r="CW12" s="641"/>
      <c r="CX12" s="641"/>
      <c r="CY12" s="642"/>
      <c r="CZ12" s="677">
        <v>1</v>
      </c>
      <c r="DA12" s="677"/>
      <c r="DB12" s="677"/>
      <c r="DC12" s="677"/>
      <c r="DD12" s="646" t="s">
        <v>179</v>
      </c>
      <c r="DE12" s="641"/>
      <c r="DF12" s="641"/>
      <c r="DG12" s="641"/>
      <c r="DH12" s="641"/>
      <c r="DI12" s="641"/>
      <c r="DJ12" s="641"/>
      <c r="DK12" s="641"/>
      <c r="DL12" s="641"/>
      <c r="DM12" s="641"/>
      <c r="DN12" s="641"/>
      <c r="DO12" s="641"/>
      <c r="DP12" s="642"/>
      <c r="DQ12" s="646">
        <v>65732</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227</v>
      </c>
      <c r="AA13" s="677"/>
      <c r="AB13" s="677"/>
      <c r="AC13" s="677"/>
      <c r="AD13" s="678" t="s">
        <v>128</v>
      </c>
      <c r="AE13" s="678"/>
      <c r="AF13" s="678"/>
      <c r="AG13" s="678"/>
      <c r="AH13" s="678"/>
      <c r="AI13" s="678"/>
      <c r="AJ13" s="678"/>
      <c r="AK13" s="678"/>
      <c r="AL13" s="643" t="s">
        <v>128</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1722807</v>
      </c>
      <c r="BH13" s="641"/>
      <c r="BI13" s="641"/>
      <c r="BJ13" s="641"/>
      <c r="BK13" s="641"/>
      <c r="BL13" s="641"/>
      <c r="BM13" s="641"/>
      <c r="BN13" s="642"/>
      <c r="BO13" s="677">
        <v>48.7</v>
      </c>
      <c r="BP13" s="677"/>
      <c r="BQ13" s="677"/>
      <c r="BR13" s="677"/>
      <c r="BS13" s="646" t="s">
        <v>128</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795828</v>
      </c>
      <c r="CS13" s="641"/>
      <c r="CT13" s="641"/>
      <c r="CU13" s="641"/>
      <c r="CV13" s="641"/>
      <c r="CW13" s="641"/>
      <c r="CX13" s="641"/>
      <c r="CY13" s="642"/>
      <c r="CZ13" s="677">
        <v>6.8</v>
      </c>
      <c r="DA13" s="677"/>
      <c r="DB13" s="677"/>
      <c r="DC13" s="677"/>
      <c r="DD13" s="646">
        <v>337179</v>
      </c>
      <c r="DE13" s="641"/>
      <c r="DF13" s="641"/>
      <c r="DG13" s="641"/>
      <c r="DH13" s="641"/>
      <c r="DI13" s="641"/>
      <c r="DJ13" s="641"/>
      <c r="DK13" s="641"/>
      <c r="DL13" s="641"/>
      <c r="DM13" s="641"/>
      <c r="DN13" s="641"/>
      <c r="DO13" s="641"/>
      <c r="DP13" s="642"/>
      <c r="DQ13" s="646">
        <v>493006</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30089</v>
      </c>
      <c r="S14" s="641"/>
      <c r="T14" s="641"/>
      <c r="U14" s="641"/>
      <c r="V14" s="641"/>
      <c r="W14" s="641"/>
      <c r="X14" s="641"/>
      <c r="Y14" s="642"/>
      <c r="Z14" s="677">
        <v>0.2</v>
      </c>
      <c r="AA14" s="677"/>
      <c r="AB14" s="677"/>
      <c r="AC14" s="677"/>
      <c r="AD14" s="678">
        <v>30089</v>
      </c>
      <c r="AE14" s="678"/>
      <c r="AF14" s="678"/>
      <c r="AG14" s="678"/>
      <c r="AH14" s="678"/>
      <c r="AI14" s="678"/>
      <c r="AJ14" s="678"/>
      <c r="AK14" s="678"/>
      <c r="AL14" s="643">
        <v>0.5</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94849</v>
      </c>
      <c r="BH14" s="641"/>
      <c r="BI14" s="641"/>
      <c r="BJ14" s="641"/>
      <c r="BK14" s="641"/>
      <c r="BL14" s="641"/>
      <c r="BM14" s="641"/>
      <c r="BN14" s="642"/>
      <c r="BO14" s="677">
        <v>2.7</v>
      </c>
      <c r="BP14" s="677"/>
      <c r="BQ14" s="677"/>
      <c r="BR14" s="677"/>
      <c r="BS14" s="646" t="s">
        <v>128</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683183</v>
      </c>
      <c r="CS14" s="641"/>
      <c r="CT14" s="641"/>
      <c r="CU14" s="641"/>
      <c r="CV14" s="641"/>
      <c r="CW14" s="641"/>
      <c r="CX14" s="641"/>
      <c r="CY14" s="642"/>
      <c r="CZ14" s="677">
        <v>5.8</v>
      </c>
      <c r="DA14" s="677"/>
      <c r="DB14" s="677"/>
      <c r="DC14" s="677"/>
      <c r="DD14" s="646">
        <v>89552</v>
      </c>
      <c r="DE14" s="641"/>
      <c r="DF14" s="641"/>
      <c r="DG14" s="641"/>
      <c r="DH14" s="641"/>
      <c r="DI14" s="641"/>
      <c r="DJ14" s="641"/>
      <c r="DK14" s="641"/>
      <c r="DL14" s="641"/>
      <c r="DM14" s="641"/>
      <c r="DN14" s="641"/>
      <c r="DO14" s="641"/>
      <c r="DP14" s="642"/>
      <c r="DQ14" s="646">
        <v>445346</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128</v>
      </c>
      <c r="AA15" s="677"/>
      <c r="AB15" s="677"/>
      <c r="AC15" s="677"/>
      <c r="AD15" s="678" t="s">
        <v>227</v>
      </c>
      <c r="AE15" s="678"/>
      <c r="AF15" s="678"/>
      <c r="AG15" s="678"/>
      <c r="AH15" s="678"/>
      <c r="AI15" s="678"/>
      <c r="AJ15" s="678"/>
      <c r="AK15" s="678"/>
      <c r="AL15" s="643" t="s">
        <v>128</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182716</v>
      </c>
      <c r="BH15" s="641"/>
      <c r="BI15" s="641"/>
      <c r="BJ15" s="641"/>
      <c r="BK15" s="641"/>
      <c r="BL15" s="641"/>
      <c r="BM15" s="641"/>
      <c r="BN15" s="642"/>
      <c r="BO15" s="677">
        <v>5.2</v>
      </c>
      <c r="BP15" s="677"/>
      <c r="BQ15" s="677"/>
      <c r="BR15" s="677"/>
      <c r="BS15" s="646" t="s">
        <v>179</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1310844</v>
      </c>
      <c r="CS15" s="641"/>
      <c r="CT15" s="641"/>
      <c r="CU15" s="641"/>
      <c r="CV15" s="641"/>
      <c r="CW15" s="641"/>
      <c r="CX15" s="641"/>
      <c r="CY15" s="642"/>
      <c r="CZ15" s="677">
        <v>11.2</v>
      </c>
      <c r="DA15" s="677"/>
      <c r="DB15" s="677"/>
      <c r="DC15" s="677"/>
      <c r="DD15" s="646">
        <v>408973</v>
      </c>
      <c r="DE15" s="641"/>
      <c r="DF15" s="641"/>
      <c r="DG15" s="641"/>
      <c r="DH15" s="641"/>
      <c r="DI15" s="641"/>
      <c r="DJ15" s="641"/>
      <c r="DK15" s="641"/>
      <c r="DL15" s="641"/>
      <c r="DM15" s="641"/>
      <c r="DN15" s="641"/>
      <c r="DO15" s="641"/>
      <c r="DP15" s="642"/>
      <c r="DQ15" s="646">
        <v>815505</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8921</v>
      </c>
      <c r="S16" s="641"/>
      <c r="T16" s="641"/>
      <c r="U16" s="641"/>
      <c r="V16" s="641"/>
      <c r="W16" s="641"/>
      <c r="X16" s="641"/>
      <c r="Y16" s="642"/>
      <c r="Z16" s="677">
        <v>0.1</v>
      </c>
      <c r="AA16" s="677"/>
      <c r="AB16" s="677"/>
      <c r="AC16" s="677"/>
      <c r="AD16" s="678">
        <v>8921</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227</v>
      </c>
      <c r="BP16" s="677"/>
      <c r="BQ16" s="677"/>
      <c r="BR16" s="677"/>
      <c r="BS16" s="646" t="s">
        <v>128</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t="s">
        <v>227</v>
      </c>
      <c r="CS16" s="641"/>
      <c r="CT16" s="641"/>
      <c r="CU16" s="641"/>
      <c r="CV16" s="641"/>
      <c r="CW16" s="641"/>
      <c r="CX16" s="641"/>
      <c r="CY16" s="642"/>
      <c r="CZ16" s="677" t="s">
        <v>128</v>
      </c>
      <c r="DA16" s="677"/>
      <c r="DB16" s="677"/>
      <c r="DC16" s="677"/>
      <c r="DD16" s="646" t="s">
        <v>128</v>
      </c>
      <c r="DE16" s="641"/>
      <c r="DF16" s="641"/>
      <c r="DG16" s="641"/>
      <c r="DH16" s="641"/>
      <c r="DI16" s="641"/>
      <c r="DJ16" s="641"/>
      <c r="DK16" s="641"/>
      <c r="DL16" s="641"/>
      <c r="DM16" s="641"/>
      <c r="DN16" s="641"/>
      <c r="DO16" s="641"/>
      <c r="DP16" s="642"/>
      <c r="DQ16" s="646" t="s">
        <v>179</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84564</v>
      </c>
      <c r="S17" s="641"/>
      <c r="T17" s="641"/>
      <c r="U17" s="641"/>
      <c r="V17" s="641"/>
      <c r="W17" s="641"/>
      <c r="X17" s="641"/>
      <c r="Y17" s="642"/>
      <c r="Z17" s="677">
        <v>0.7</v>
      </c>
      <c r="AA17" s="677"/>
      <c r="AB17" s="677"/>
      <c r="AC17" s="677"/>
      <c r="AD17" s="678">
        <v>84564</v>
      </c>
      <c r="AE17" s="678"/>
      <c r="AF17" s="678"/>
      <c r="AG17" s="678"/>
      <c r="AH17" s="678"/>
      <c r="AI17" s="678"/>
      <c r="AJ17" s="678"/>
      <c r="AK17" s="678"/>
      <c r="AL17" s="643">
        <v>1.3</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227</v>
      </c>
      <c r="BH17" s="641"/>
      <c r="BI17" s="641"/>
      <c r="BJ17" s="641"/>
      <c r="BK17" s="641"/>
      <c r="BL17" s="641"/>
      <c r="BM17" s="641"/>
      <c r="BN17" s="642"/>
      <c r="BO17" s="677" t="s">
        <v>128</v>
      </c>
      <c r="BP17" s="677"/>
      <c r="BQ17" s="677"/>
      <c r="BR17" s="677"/>
      <c r="BS17" s="646" t="s">
        <v>128</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819750</v>
      </c>
      <c r="CS17" s="641"/>
      <c r="CT17" s="641"/>
      <c r="CU17" s="641"/>
      <c r="CV17" s="641"/>
      <c r="CW17" s="641"/>
      <c r="CX17" s="641"/>
      <c r="CY17" s="642"/>
      <c r="CZ17" s="677">
        <v>7</v>
      </c>
      <c r="DA17" s="677"/>
      <c r="DB17" s="677"/>
      <c r="DC17" s="677"/>
      <c r="DD17" s="646" t="s">
        <v>128</v>
      </c>
      <c r="DE17" s="641"/>
      <c r="DF17" s="641"/>
      <c r="DG17" s="641"/>
      <c r="DH17" s="641"/>
      <c r="DI17" s="641"/>
      <c r="DJ17" s="641"/>
      <c r="DK17" s="641"/>
      <c r="DL17" s="641"/>
      <c r="DM17" s="641"/>
      <c r="DN17" s="641"/>
      <c r="DO17" s="641"/>
      <c r="DP17" s="642"/>
      <c r="DQ17" s="646">
        <v>800560</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15951</v>
      </c>
      <c r="S18" s="641"/>
      <c r="T18" s="641"/>
      <c r="U18" s="641"/>
      <c r="V18" s="641"/>
      <c r="W18" s="641"/>
      <c r="X18" s="641"/>
      <c r="Y18" s="642"/>
      <c r="Z18" s="677">
        <v>0.1</v>
      </c>
      <c r="AA18" s="677"/>
      <c r="AB18" s="677"/>
      <c r="AC18" s="677"/>
      <c r="AD18" s="678">
        <v>15951</v>
      </c>
      <c r="AE18" s="678"/>
      <c r="AF18" s="678"/>
      <c r="AG18" s="678"/>
      <c r="AH18" s="678"/>
      <c r="AI18" s="678"/>
      <c r="AJ18" s="678"/>
      <c r="AK18" s="678"/>
      <c r="AL18" s="643">
        <v>0.2</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227</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227</v>
      </c>
      <c r="CS18" s="641"/>
      <c r="CT18" s="641"/>
      <c r="CU18" s="641"/>
      <c r="CV18" s="641"/>
      <c r="CW18" s="641"/>
      <c r="CX18" s="641"/>
      <c r="CY18" s="642"/>
      <c r="CZ18" s="677" t="s">
        <v>128</v>
      </c>
      <c r="DA18" s="677"/>
      <c r="DB18" s="677"/>
      <c r="DC18" s="677"/>
      <c r="DD18" s="646" t="s">
        <v>227</v>
      </c>
      <c r="DE18" s="641"/>
      <c r="DF18" s="641"/>
      <c r="DG18" s="641"/>
      <c r="DH18" s="641"/>
      <c r="DI18" s="641"/>
      <c r="DJ18" s="641"/>
      <c r="DK18" s="641"/>
      <c r="DL18" s="641"/>
      <c r="DM18" s="641"/>
      <c r="DN18" s="641"/>
      <c r="DO18" s="641"/>
      <c r="DP18" s="642"/>
      <c r="DQ18" s="646" t="s">
        <v>179</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4305</v>
      </c>
      <c r="S19" s="641"/>
      <c r="T19" s="641"/>
      <c r="U19" s="641"/>
      <c r="V19" s="641"/>
      <c r="W19" s="641"/>
      <c r="X19" s="641"/>
      <c r="Y19" s="642"/>
      <c r="Z19" s="677">
        <v>0</v>
      </c>
      <c r="AA19" s="677"/>
      <c r="AB19" s="677"/>
      <c r="AC19" s="677"/>
      <c r="AD19" s="678">
        <v>4305</v>
      </c>
      <c r="AE19" s="678"/>
      <c r="AF19" s="678"/>
      <c r="AG19" s="678"/>
      <c r="AH19" s="678"/>
      <c r="AI19" s="678"/>
      <c r="AJ19" s="678"/>
      <c r="AK19" s="678"/>
      <c r="AL19" s="643">
        <v>0.1</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2926</v>
      </c>
      <c r="BH19" s="641"/>
      <c r="BI19" s="641"/>
      <c r="BJ19" s="641"/>
      <c r="BK19" s="641"/>
      <c r="BL19" s="641"/>
      <c r="BM19" s="641"/>
      <c r="BN19" s="642"/>
      <c r="BO19" s="677">
        <v>0.1</v>
      </c>
      <c r="BP19" s="677"/>
      <c r="BQ19" s="677"/>
      <c r="BR19" s="677"/>
      <c r="BS19" s="646" t="s">
        <v>179</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227</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227</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970</v>
      </c>
      <c r="S20" s="641"/>
      <c r="T20" s="641"/>
      <c r="U20" s="641"/>
      <c r="V20" s="641"/>
      <c r="W20" s="641"/>
      <c r="X20" s="641"/>
      <c r="Y20" s="642"/>
      <c r="Z20" s="677">
        <v>0</v>
      </c>
      <c r="AA20" s="677"/>
      <c r="AB20" s="677"/>
      <c r="AC20" s="677"/>
      <c r="AD20" s="678">
        <v>970</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2926</v>
      </c>
      <c r="BH20" s="641"/>
      <c r="BI20" s="641"/>
      <c r="BJ20" s="641"/>
      <c r="BK20" s="641"/>
      <c r="BL20" s="641"/>
      <c r="BM20" s="641"/>
      <c r="BN20" s="642"/>
      <c r="BO20" s="677">
        <v>0.1</v>
      </c>
      <c r="BP20" s="677"/>
      <c r="BQ20" s="677"/>
      <c r="BR20" s="677"/>
      <c r="BS20" s="646" t="s">
        <v>128</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11680221</v>
      </c>
      <c r="CS20" s="641"/>
      <c r="CT20" s="641"/>
      <c r="CU20" s="641"/>
      <c r="CV20" s="641"/>
      <c r="CW20" s="641"/>
      <c r="CX20" s="641"/>
      <c r="CY20" s="642"/>
      <c r="CZ20" s="677">
        <v>100</v>
      </c>
      <c r="DA20" s="677"/>
      <c r="DB20" s="677"/>
      <c r="DC20" s="677"/>
      <c r="DD20" s="646">
        <v>1990455</v>
      </c>
      <c r="DE20" s="641"/>
      <c r="DF20" s="641"/>
      <c r="DG20" s="641"/>
      <c r="DH20" s="641"/>
      <c r="DI20" s="641"/>
      <c r="DJ20" s="641"/>
      <c r="DK20" s="641"/>
      <c r="DL20" s="641"/>
      <c r="DM20" s="641"/>
      <c r="DN20" s="641"/>
      <c r="DO20" s="641"/>
      <c r="DP20" s="642"/>
      <c r="DQ20" s="646">
        <v>7116385</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63338</v>
      </c>
      <c r="S21" s="641"/>
      <c r="T21" s="641"/>
      <c r="U21" s="641"/>
      <c r="V21" s="641"/>
      <c r="W21" s="641"/>
      <c r="X21" s="641"/>
      <c r="Y21" s="642"/>
      <c r="Z21" s="677">
        <v>0.5</v>
      </c>
      <c r="AA21" s="677"/>
      <c r="AB21" s="677"/>
      <c r="AC21" s="677"/>
      <c r="AD21" s="678">
        <v>63338</v>
      </c>
      <c r="AE21" s="678"/>
      <c r="AF21" s="678"/>
      <c r="AG21" s="678"/>
      <c r="AH21" s="678"/>
      <c r="AI21" s="678"/>
      <c r="AJ21" s="678"/>
      <c r="AK21" s="678"/>
      <c r="AL21" s="643">
        <v>1</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v>2926</v>
      </c>
      <c r="BH21" s="641"/>
      <c r="BI21" s="641"/>
      <c r="BJ21" s="641"/>
      <c r="BK21" s="641"/>
      <c r="BL21" s="641"/>
      <c r="BM21" s="641"/>
      <c r="BN21" s="642"/>
      <c r="BO21" s="677">
        <v>0.1</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2224935</v>
      </c>
      <c r="S22" s="641"/>
      <c r="T22" s="641"/>
      <c r="U22" s="641"/>
      <c r="V22" s="641"/>
      <c r="W22" s="641"/>
      <c r="X22" s="641"/>
      <c r="Y22" s="642"/>
      <c r="Z22" s="677">
        <v>18.399999999999999</v>
      </c>
      <c r="AA22" s="677"/>
      <c r="AB22" s="677"/>
      <c r="AC22" s="677"/>
      <c r="AD22" s="678">
        <v>2012829</v>
      </c>
      <c r="AE22" s="678"/>
      <c r="AF22" s="678"/>
      <c r="AG22" s="678"/>
      <c r="AH22" s="678"/>
      <c r="AI22" s="678"/>
      <c r="AJ22" s="678"/>
      <c r="AK22" s="678"/>
      <c r="AL22" s="643">
        <v>31.4</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128</v>
      </c>
      <c r="BH22" s="641"/>
      <c r="BI22" s="641"/>
      <c r="BJ22" s="641"/>
      <c r="BK22" s="641"/>
      <c r="BL22" s="641"/>
      <c r="BM22" s="641"/>
      <c r="BN22" s="642"/>
      <c r="BO22" s="677" t="s">
        <v>128</v>
      </c>
      <c r="BP22" s="677"/>
      <c r="BQ22" s="677"/>
      <c r="BR22" s="677"/>
      <c r="BS22" s="646" t="s">
        <v>227</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2012829</v>
      </c>
      <c r="S23" s="641"/>
      <c r="T23" s="641"/>
      <c r="U23" s="641"/>
      <c r="V23" s="641"/>
      <c r="W23" s="641"/>
      <c r="X23" s="641"/>
      <c r="Y23" s="642"/>
      <c r="Z23" s="677">
        <v>16.7</v>
      </c>
      <c r="AA23" s="677"/>
      <c r="AB23" s="677"/>
      <c r="AC23" s="677"/>
      <c r="AD23" s="678">
        <v>2012829</v>
      </c>
      <c r="AE23" s="678"/>
      <c r="AF23" s="678"/>
      <c r="AG23" s="678"/>
      <c r="AH23" s="678"/>
      <c r="AI23" s="678"/>
      <c r="AJ23" s="678"/>
      <c r="AK23" s="678"/>
      <c r="AL23" s="643">
        <v>31.4</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t="s">
        <v>128</v>
      </c>
      <c r="BH23" s="641"/>
      <c r="BI23" s="641"/>
      <c r="BJ23" s="641"/>
      <c r="BK23" s="641"/>
      <c r="BL23" s="641"/>
      <c r="BM23" s="641"/>
      <c r="BN23" s="642"/>
      <c r="BO23" s="677" t="s">
        <v>227</v>
      </c>
      <c r="BP23" s="677"/>
      <c r="BQ23" s="677"/>
      <c r="BR23" s="677"/>
      <c r="BS23" s="646" t="s">
        <v>128</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212106</v>
      </c>
      <c r="S24" s="641"/>
      <c r="T24" s="641"/>
      <c r="U24" s="641"/>
      <c r="V24" s="641"/>
      <c r="W24" s="641"/>
      <c r="X24" s="641"/>
      <c r="Y24" s="642"/>
      <c r="Z24" s="677">
        <v>1.8</v>
      </c>
      <c r="AA24" s="677"/>
      <c r="AB24" s="677"/>
      <c r="AC24" s="677"/>
      <c r="AD24" s="678" t="s">
        <v>128</v>
      </c>
      <c r="AE24" s="678"/>
      <c r="AF24" s="678"/>
      <c r="AG24" s="678"/>
      <c r="AH24" s="678"/>
      <c r="AI24" s="678"/>
      <c r="AJ24" s="678"/>
      <c r="AK24" s="678"/>
      <c r="AL24" s="643" t="s">
        <v>128</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128</v>
      </c>
      <c r="BH24" s="641"/>
      <c r="BI24" s="641"/>
      <c r="BJ24" s="641"/>
      <c r="BK24" s="641"/>
      <c r="BL24" s="641"/>
      <c r="BM24" s="641"/>
      <c r="BN24" s="642"/>
      <c r="BO24" s="677" t="s">
        <v>128</v>
      </c>
      <c r="BP24" s="677"/>
      <c r="BQ24" s="677"/>
      <c r="BR24" s="677"/>
      <c r="BS24" s="646" t="s">
        <v>128</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4309395</v>
      </c>
      <c r="CS24" s="696"/>
      <c r="CT24" s="696"/>
      <c r="CU24" s="696"/>
      <c r="CV24" s="696"/>
      <c r="CW24" s="696"/>
      <c r="CX24" s="696"/>
      <c r="CY24" s="739"/>
      <c r="CZ24" s="740">
        <v>36.9</v>
      </c>
      <c r="DA24" s="713"/>
      <c r="DB24" s="713"/>
      <c r="DC24" s="743"/>
      <c r="DD24" s="738">
        <v>2915683</v>
      </c>
      <c r="DE24" s="696"/>
      <c r="DF24" s="696"/>
      <c r="DG24" s="696"/>
      <c r="DH24" s="696"/>
      <c r="DI24" s="696"/>
      <c r="DJ24" s="696"/>
      <c r="DK24" s="739"/>
      <c r="DL24" s="738">
        <v>2898273</v>
      </c>
      <c r="DM24" s="696"/>
      <c r="DN24" s="696"/>
      <c r="DO24" s="696"/>
      <c r="DP24" s="696"/>
      <c r="DQ24" s="696"/>
      <c r="DR24" s="696"/>
      <c r="DS24" s="696"/>
      <c r="DT24" s="696"/>
      <c r="DU24" s="696"/>
      <c r="DV24" s="739"/>
      <c r="DW24" s="740">
        <v>42.8</v>
      </c>
      <c r="DX24" s="713"/>
      <c r="DY24" s="713"/>
      <c r="DZ24" s="713"/>
      <c r="EA24" s="713"/>
      <c r="EB24" s="713"/>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179</v>
      </c>
      <c r="S25" s="641"/>
      <c r="T25" s="641"/>
      <c r="U25" s="641"/>
      <c r="V25" s="641"/>
      <c r="W25" s="641"/>
      <c r="X25" s="641"/>
      <c r="Y25" s="642"/>
      <c r="Z25" s="677" t="s">
        <v>227</v>
      </c>
      <c r="AA25" s="677"/>
      <c r="AB25" s="677"/>
      <c r="AC25" s="677"/>
      <c r="AD25" s="678" t="s">
        <v>227</v>
      </c>
      <c r="AE25" s="678"/>
      <c r="AF25" s="678"/>
      <c r="AG25" s="678"/>
      <c r="AH25" s="678"/>
      <c r="AI25" s="678"/>
      <c r="AJ25" s="678"/>
      <c r="AK25" s="678"/>
      <c r="AL25" s="643" t="s">
        <v>128</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227</v>
      </c>
      <c r="BH25" s="641"/>
      <c r="BI25" s="641"/>
      <c r="BJ25" s="641"/>
      <c r="BK25" s="641"/>
      <c r="BL25" s="641"/>
      <c r="BM25" s="641"/>
      <c r="BN25" s="642"/>
      <c r="BO25" s="677" t="s">
        <v>128</v>
      </c>
      <c r="BP25" s="677"/>
      <c r="BQ25" s="677"/>
      <c r="BR25" s="677"/>
      <c r="BS25" s="646" t="s">
        <v>227</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1852792</v>
      </c>
      <c r="CS25" s="659"/>
      <c r="CT25" s="659"/>
      <c r="CU25" s="659"/>
      <c r="CV25" s="659"/>
      <c r="CW25" s="659"/>
      <c r="CX25" s="659"/>
      <c r="CY25" s="660"/>
      <c r="CZ25" s="643">
        <v>15.9</v>
      </c>
      <c r="DA25" s="661"/>
      <c r="DB25" s="661"/>
      <c r="DC25" s="662"/>
      <c r="DD25" s="646">
        <v>1589592</v>
      </c>
      <c r="DE25" s="659"/>
      <c r="DF25" s="659"/>
      <c r="DG25" s="659"/>
      <c r="DH25" s="659"/>
      <c r="DI25" s="659"/>
      <c r="DJ25" s="659"/>
      <c r="DK25" s="660"/>
      <c r="DL25" s="646">
        <v>1572382</v>
      </c>
      <c r="DM25" s="659"/>
      <c r="DN25" s="659"/>
      <c r="DO25" s="659"/>
      <c r="DP25" s="659"/>
      <c r="DQ25" s="659"/>
      <c r="DR25" s="659"/>
      <c r="DS25" s="659"/>
      <c r="DT25" s="659"/>
      <c r="DU25" s="659"/>
      <c r="DV25" s="660"/>
      <c r="DW25" s="643">
        <v>23.2</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6593773</v>
      </c>
      <c r="S26" s="641"/>
      <c r="T26" s="641"/>
      <c r="U26" s="641"/>
      <c r="V26" s="641"/>
      <c r="W26" s="641"/>
      <c r="X26" s="641"/>
      <c r="Y26" s="642"/>
      <c r="Z26" s="677">
        <v>54.6</v>
      </c>
      <c r="AA26" s="677"/>
      <c r="AB26" s="677"/>
      <c r="AC26" s="677"/>
      <c r="AD26" s="678">
        <v>6381667</v>
      </c>
      <c r="AE26" s="678"/>
      <c r="AF26" s="678"/>
      <c r="AG26" s="678"/>
      <c r="AH26" s="678"/>
      <c r="AI26" s="678"/>
      <c r="AJ26" s="678"/>
      <c r="AK26" s="678"/>
      <c r="AL26" s="643">
        <v>99.6</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227</v>
      </c>
      <c r="BP26" s="677"/>
      <c r="BQ26" s="677"/>
      <c r="BR26" s="677"/>
      <c r="BS26" s="646" t="s">
        <v>227</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1288628</v>
      </c>
      <c r="CS26" s="641"/>
      <c r="CT26" s="641"/>
      <c r="CU26" s="641"/>
      <c r="CV26" s="641"/>
      <c r="CW26" s="641"/>
      <c r="CX26" s="641"/>
      <c r="CY26" s="642"/>
      <c r="CZ26" s="643">
        <v>11</v>
      </c>
      <c r="DA26" s="661"/>
      <c r="DB26" s="661"/>
      <c r="DC26" s="662"/>
      <c r="DD26" s="646">
        <v>1035140</v>
      </c>
      <c r="DE26" s="641"/>
      <c r="DF26" s="641"/>
      <c r="DG26" s="641"/>
      <c r="DH26" s="641"/>
      <c r="DI26" s="641"/>
      <c r="DJ26" s="641"/>
      <c r="DK26" s="642"/>
      <c r="DL26" s="646" t="s">
        <v>128</v>
      </c>
      <c r="DM26" s="641"/>
      <c r="DN26" s="641"/>
      <c r="DO26" s="641"/>
      <c r="DP26" s="641"/>
      <c r="DQ26" s="641"/>
      <c r="DR26" s="641"/>
      <c r="DS26" s="641"/>
      <c r="DT26" s="641"/>
      <c r="DU26" s="641"/>
      <c r="DV26" s="642"/>
      <c r="DW26" s="643" t="s">
        <v>179</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2426</v>
      </c>
      <c r="S27" s="641"/>
      <c r="T27" s="641"/>
      <c r="U27" s="641"/>
      <c r="V27" s="641"/>
      <c r="W27" s="641"/>
      <c r="X27" s="641"/>
      <c r="Y27" s="642"/>
      <c r="Z27" s="677">
        <v>0</v>
      </c>
      <c r="AA27" s="677"/>
      <c r="AB27" s="677"/>
      <c r="AC27" s="677"/>
      <c r="AD27" s="678">
        <v>2426</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3535506</v>
      </c>
      <c r="BH27" s="641"/>
      <c r="BI27" s="641"/>
      <c r="BJ27" s="641"/>
      <c r="BK27" s="641"/>
      <c r="BL27" s="641"/>
      <c r="BM27" s="641"/>
      <c r="BN27" s="642"/>
      <c r="BO27" s="677">
        <v>100</v>
      </c>
      <c r="BP27" s="677"/>
      <c r="BQ27" s="677"/>
      <c r="BR27" s="677"/>
      <c r="BS27" s="646" t="s">
        <v>128</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1636853</v>
      </c>
      <c r="CS27" s="659"/>
      <c r="CT27" s="659"/>
      <c r="CU27" s="659"/>
      <c r="CV27" s="659"/>
      <c r="CW27" s="659"/>
      <c r="CX27" s="659"/>
      <c r="CY27" s="660"/>
      <c r="CZ27" s="643">
        <v>14</v>
      </c>
      <c r="DA27" s="661"/>
      <c r="DB27" s="661"/>
      <c r="DC27" s="662"/>
      <c r="DD27" s="646">
        <v>525531</v>
      </c>
      <c r="DE27" s="659"/>
      <c r="DF27" s="659"/>
      <c r="DG27" s="659"/>
      <c r="DH27" s="659"/>
      <c r="DI27" s="659"/>
      <c r="DJ27" s="659"/>
      <c r="DK27" s="660"/>
      <c r="DL27" s="646">
        <v>525331</v>
      </c>
      <c r="DM27" s="659"/>
      <c r="DN27" s="659"/>
      <c r="DO27" s="659"/>
      <c r="DP27" s="659"/>
      <c r="DQ27" s="659"/>
      <c r="DR27" s="659"/>
      <c r="DS27" s="659"/>
      <c r="DT27" s="659"/>
      <c r="DU27" s="659"/>
      <c r="DV27" s="660"/>
      <c r="DW27" s="643">
        <v>7.8</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213031</v>
      </c>
      <c r="S28" s="641"/>
      <c r="T28" s="641"/>
      <c r="U28" s="641"/>
      <c r="V28" s="641"/>
      <c r="W28" s="641"/>
      <c r="X28" s="641"/>
      <c r="Y28" s="642"/>
      <c r="Z28" s="677">
        <v>1.8</v>
      </c>
      <c r="AA28" s="677"/>
      <c r="AB28" s="677"/>
      <c r="AC28" s="677"/>
      <c r="AD28" s="678" t="s">
        <v>128</v>
      </c>
      <c r="AE28" s="678"/>
      <c r="AF28" s="678"/>
      <c r="AG28" s="678"/>
      <c r="AH28" s="678"/>
      <c r="AI28" s="678"/>
      <c r="AJ28" s="678"/>
      <c r="AK28" s="678"/>
      <c r="AL28" s="643" t="s">
        <v>179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819750</v>
      </c>
      <c r="CS28" s="641"/>
      <c r="CT28" s="641"/>
      <c r="CU28" s="641"/>
      <c r="CV28" s="641"/>
      <c r="CW28" s="641"/>
      <c r="CX28" s="641"/>
      <c r="CY28" s="642"/>
      <c r="CZ28" s="643">
        <v>7</v>
      </c>
      <c r="DA28" s="661"/>
      <c r="DB28" s="661"/>
      <c r="DC28" s="662"/>
      <c r="DD28" s="646">
        <v>800560</v>
      </c>
      <c r="DE28" s="641"/>
      <c r="DF28" s="641"/>
      <c r="DG28" s="641"/>
      <c r="DH28" s="641"/>
      <c r="DI28" s="641"/>
      <c r="DJ28" s="641"/>
      <c r="DK28" s="642"/>
      <c r="DL28" s="646">
        <v>800560</v>
      </c>
      <c r="DM28" s="641"/>
      <c r="DN28" s="641"/>
      <c r="DO28" s="641"/>
      <c r="DP28" s="641"/>
      <c r="DQ28" s="641"/>
      <c r="DR28" s="641"/>
      <c r="DS28" s="641"/>
      <c r="DT28" s="641"/>
      <c r="DU28" s="641"/>
      <c r="DV28" s="642"/>
      <c r="DW28" s="643">
        <v>11.8</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244390</v>
      </c>
      <c r="S29" s="641"/>
      <c r="T29" s="641"/>
      <c r="U29" s="641"/>
      <c r="V29" s="641"/>
      <c r="W29" s="641"/>
      <c r="X29" s="641"/>
      <c r="Y29" s="642"/>
      <c r="Z29" s="677">
        <v>2</v>
      </c>
      <c r="AA29" s="677"/>
      <c r="AB29" s="677"/>
      <c r="AC29" s="677"/>
      <c r="AD29" s="678">
        <v>22830</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304</v>
      </c>
      <c r="CG29" s="674"/>
      <c r="CH29" s="674"/>
      <c r="CI29" s="674"/>
      <c r="CJ29" s="674"/>
      <c r="CK29" s="674"/>
      <c r="CL29" s="674"/>
      <c r="CM29" s="674"/>
      <c r="CN29" s="674"/>
      <c r="CO29" s="674"/>
      <c r="CP29" s="674"/>
      <c r="CQ29" s="675"/>
      <c r="CR29" s="640">
        <v>819750</v>
      </c>
      <c r="CS29" s="659"/>
      <c r="CT29" s="659"/>
      <c r="CU29" s="659"/>
      <c r="CV29" s="659"/>
      <c r="CW29" s="659"/>
      <c r="CX29" s="659"/>
      <c r="CY29" s="660"/>
      <c r="CZ29" s="643">
        <v>7</v>
      </c>
      <c r="DA29" s="661"/>
      <c r="DB29" s="661"/>
      <c r="DC29" s="662"/>
      <c r="DD29" s="646">
        <v>800560</v>
      </c>
      <c r="DE29" s="659"/>
      <c r="DF29" s="659"/>
      <c r="DG29" s="659"/>
      <c r="DH29" s="659"/>
      <c r="DI29" s="659"/>
      <c r="DJ29" s="659"/>
      <c r="DK29" s="660"/>
      <c r="DL29" s="646">
        <v>800560</v>
      </c>
      <c r="DM29" s="659"/>
      <c r="DN29" s="659"/>
      <c r="DO29" s="659"/>
      <c r="DP29" s="659"/>
      <c r="DQ29" s="659"/>
      <c r="DR29" s="659"/>
      <c r="DS29" s="659"/>
      <c r="DT29" s="659"/>
      <c r="DU29" s="659"/>
      <c r="DV29" s="660"/>
      <c r="DW29" s="643">
        <v>11.8</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51028</v>
      </c>
      <c r="S30" s="641"/>
      <c r="T30" s="641"/>
      <c r="U30" s="641"/>
      <c r="V30" s="641"/>
      <c r="W30" s="641"/>
      <c r="X30" s="641"/>
      <c r="Y30" s="642"/>
      <c r="Z30" s="677">
        <v>0.4</v>
      </c>
      <c r="AA30" s="677"/>
      <c r="AB30" s="677"/>
      <c r="AC30" s="677"/>
      <c r="AD30" s="678" t="s">
        <v>128</v>
      </c>
      <c r="AE30" s="678"/>
      <c r="AF30" s="678"/>
      <c r="AG30" s="678"/>
      <c r="AH30" s="678"/>
      <c r="AI30" s="678"/>
      <c r="AJ30" s="678"/>
      <c r="AK30" s="678"/>
      <c r="AL30" s="643" t="s">
        <v>128</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762864</v>
      </c>
      <c r="CS30" s="641"/>
      <c r="CT30" s="641"/>
      <c r="CU30" s="641"/>
      <c r="CV30" s="641"/>
      <c r="CW30" s="641"/>
      <c r="CX30" s="641"/>
      <c r="CY30" s="642"/>
      <c r="CZ30" s="643">
        <v>6.5</v>
      </c>
      <c r="DA30" s="661"/>
      <c r="DB30" s="661"/>
      <c r="DC30" s="662"/>
      <c r="DD30" s="646">
        <v>745697</v>
      </c>
      <c r="DE30" s="641"/>
      <c r="DF30" s="641"/>
      <c r="DG30" s="641"/>
      <c r="DH30" s="641"/>
      <c r="DI30" s="641"/>
      <c r="DJ30" s="641"/>
      <c r="DK30" s="642"/>
      <c r="DL30" s="646">
        <v>745697</v>
      </c>
      <c r="DM30" s="641"/>
      <c r="DN30" s="641"/>
      <c r="DO30" s="641"/>
      <c r="DP30" s="641"/>
      <c r="DQ30" s="641"/>
      <c r="DR30" s="641"/>
      <c r="DS30" s="641"/>
      <c r="DT30" s="641"/>
      <c r="DU30" s="641"/>
      <c r="DV30" s="642"/>
      <c r="DW30" s="643">
        <v>11</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918721</v>
      </c>
      <c r="S31" s="641"/>
      <c r="T31" s="641"/>
      <c r="U31" s="641"/>
      <c r="V31" s="641"/>
      <c r="W31" s="641"/>
      <c r="X31" s="641"/>
      <c r="Y31" s="642"/>
      <c r="Z31" s="677">
        <v>7.6</v>
      </c>
      <c r="AA31" s="677"/>
      <c r="AB31" s="677"/>
      <c r="AC31" s="677"/>
      <c r="AD31" s="678" t="s">
        <v>227</v>
      </c>
      <c r="AE31" s="678"/>
      <c r="AF31" s="678"/>
      <c r="AG31" s="678"/>
      <c r="AH31" s="678"/>
      <c r="AI31" s="678"/>
      <c r="AJ31" s="678"/>
      <c r="AK31" s="678"/>
      <c r="AL31" s="643" t="s">
        <v>179</v>
      </c>
      <c r="AM31" s="644"/>
      <c r="AN31" s="644"/>
      <c r="AO31" s="679"/>
      <c r="AP31" s="715" t="s">
        <v>310</v>
      </c>
      <c r="AQ31" s="716"/>
      <c r="AR31" s="716"/>
      <c r="AS31" s="716"/>
      <c r="AT31" s="721" t="s">
        <v>311</v>
      </c>
      <c r="AU31" s="231"/>
      <c r="AV31" s="231"/>
      <c r="AW31" s="231"/>
      <c r="AX31" s="708" t="s">
        <v>187</v>
      </c>
      <c r="AY31" s="709"/>
      <c r="AZ31" s="709"/>
      <c r="BA31" s="709"/>
      <c r="BB31" s="709"/>
      <c r="BC31" s="709"/>
      <c r="BD31" s="709"/>
      <c r="BE31" s="709"/>
      <c r="BF31" s="710"/>
      <c r="BG31" s="711">
        <v>98.9</v>
      </c>
      <c r="BH31" s="712"/>
      <c r="BI31" s="712"/>
      <c r="BJ31" s="712"/>
      <c r="BK31" s="712"/>
      <c r="BL31" s="712"/>
      <c r="BM31" s="713">
        <v>92.9</v>
      </c>
      <c r="BN31" s="712"/>
      <c r="BO31" s="712"/>
      <c r="BP31" s="712"/>
      <c r="BQ31" s="714"/>
      <c r="BR31" s="711">
        <v>98.4</v>
      </c>
      <c r="BS31" s="712"/>
      <c r="BT31" s="712"/>
      <c r="BU31" s="712"/>
      <c r="BV31" s="712"/>
      <c r="BW31" s="712"/>
      <c r="BX31" s="713">
        <v>91.4</v>
      </c>
      <c r="BY31" s="712"/>
      <c r="BZ31" s="712"/>
      <c r="CA31" s="712"/>
      <c r="CB31" s="714"/>
      <c r="CD31" s="731"/>
      <c r="CE31" s="732"/>
      <c r="CF31" s="673" t="s">
        <v>312</v>
      </c>
      <c r="CG31" s="674"/>
      <c r="CH31" s="674"/>
      <c r="CI31" s="674"/>
      <c r="CJ31" s="674"/>
      <c r="CK31" s="674"/>
      <c r="CL31" s="674"/>
      <c r="CM31" s="674"/>
      <c r="CN31" s="674"/>
      <c r="CO31" s="674"/>
      <c r="CP31" s="674"/>
      <c r="CQ31" s="675"/>
      <c r="CR31" s="640">
        <v>56886</v>
      </c>
      <c r="CS31" s="659"/>
      <c r="CT31" s="659"/>
      <c r="CU31" s="659"/>
      <c r="CV31" s="659"/>
      <c r="CW31" s="659"/>
      <c r="CX31" s="659"/>
      <c r="CY31" s="660"/>
      <c r="CZ31" s="643">
        <v>0.5</v>
      </c>
      <c r="DA31" s="661"/>
      <c r="DB31" s="661"/>
      <c r="DC31" s="662"/>
      <c r="DD31" s="646">
        <v>54863</v>
      </c>
      <c r="DE31" s="659"/>
      <c r="DF31" s="659"/>
      <c r="DG31" s="659"/>
      <c r="DH31" s="659"/>
      <c r="DI31" s="659"/>
      <c r="DJ31" s="659"/>
      <c r="DK31" s="660"/>
      <c r="DL31" s="646">
        <v>54863</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04" t="s">
        <v>313</v>
      </c>
      <c r="C32" s="705"/>
      <c r="D32" s="705"/>
      <c r="E32" s="705"/>
      <c r="F32" s="705"/>
      <c r="G32" s="705"/>
      <c r="H32" s="705"/>
      <c r="I32" s="705"/>
      <c r="J32" s="705"/>
      <c r="K32" s="705"/>
      <c r="L32" s="705"/>
      <c r="M32" s="705"/>
      <c r="N32" s="705"/>
      <c r="O32" s="705"/>
      <c r="P32" s="705"/>
      <c r="Q32" s="706"/>
      <c r="R32" s="640" t="s">
        <v>128</v>
      </c>
      <c r="S32" s="641"/>
      <c r="T32" s="641"/>
      <c r="U32" s="641"/>
      <c r="V32" s="641"/>
      <c r="W32" s="641"/>
      <c r="X32" s="641"/>
      <c r="Y32" s="642"/>
      <c r="Z32" s="677" t="s">
        <v>128</v>
      </c>
      <c r="AA32" s="677"/>
      <c r="AB32" s="677"/>
      <c r="AC32" s="677"/>
      <c r="AD32" s="678" t="s">
        <v>128</v>
      </c>
      <c r="AE32" s="678"/>
      <c r="AF32" s="678"/>
      <c r="AG32" s="678"/>
      <c r="AH32" s="678"/>
      <c r="AI32" s="678"/>
      <c r="AJ32" s="678"/>
      <c r="AK32" s="678"/>
      <c r="AL32" s="643" t="s">
        <v>227</v>
      </c>
      <c r="AM32" s="644"/>
      <c r="AN32" s="644"/>
      <c r="AO32" s="679"/>
      <c r="AP32" s="717"/>
      <c r="AQ32" s="718"/>
      <c r="AR32" s="718"/>
      <c r="AS32" s="718"/>
      <c r="AT32" s="722"/>
      <c r="AU32" s="230" t="s">
        <v>314</v>
      </c>
      <c r="AV32" s="230"/>
      <c r="AW32" s="230"/>
      <c r="AX32" s="637" t="s">
        <v>315</v>
      </c>
      <c r="AY32" s="638"/>
      <c r="AZ32" s="638"/>
      <c r="BA32" s="638"/>
      <c r="BB32" s="638"/>
      <c r="BC32" s="638"/>
      <c r="BD32" s="638"/>
      <c r="BE32" s="638"/>
      <c r="BF32" s="639"/>
      <c r="BG32" s="724">
        <v>99.1</v>
      </c>
      <c r="BH32" s="659"/>
      <c r="BI32" s="659"/>
      <c r="BJ32" s="659"/>
      <c r="BK32" s="659"/>
      <c r="BL32" s="659"/>
      <c r="BM32" s="644">
        <v>95.7</v>
      </c>
      <c r="BN32" s="725"/>
      <c r="BO32" s="725"/>
      <c r="BP32" s="725"/>
      <c r="BQ32" s="683"/>
      <c r="BR32" s="724">
        <v>99</v>
      </c>
      <c r="BS32" s="659"/>
      <c r="BT32" s="659"/>
      <c r="BU32" s="659"/>
      <c r="BV32" s="659"/>
      <c r="BW32" s="659"/>
      <c r="BX32" s="644">
        <v>94.6</v>
      </c>
      <c r="BY32" s="725"/>
      <c r="BZ32" s="725"/>
      <c r="CA32" s="725"/>
      <c r="CB32" s="683"/>
      <c r="CD32" s="733"/>
      <c r="CE32" s="734"/>
      <c r="CF32" s="673" t="s">
        <v>316</v>
      </c>
      <c r="CG32" s="674"/>
      <c r="CH32" s="674"/>
      <c r="CI32" s="674"/>
      <c r="CJ32" s="674"/>
      <c r="CK32" s="674"/>
      <c r="CL32" s="674"/>
      <c r="CM32" s="674"/>
      <c r="CN32" s="674"/>
      <c r="CO32" s="674"/>
      <c r="CP32" s="674"/>
      <c r="CQ32" s="675"/>
      <c r="CR32" s="640" t="s">
        <v>227</v>
      </c>
      <c r="CS32" s="641"/>
      <c r="CT32" s="641"/>
      <c r="CU32" s="641"/>
      <c r="CV32" s="641"/>
      <c r="CW32" s="641"/>
      <c r="CX32" s="641"/>
      <c r="CY32" s="642"/>
      <c r="CZ32" s="643" t="s">
        <v>179</v>
      </c>
      <c r="DA32" s="661"/>
      <c r="DB32" s="661"/>
      <c r="DC32" s="662"/>
      <c r="DD32" s="646" t="s">
        <v>128</v>
      </c>
      <c r="DE32" s="641"/>
      <c r="DF32" s="641"/>
      <c r="DG32" s="641"/>
      <c r="DH32" s="641"/>
      <c r="DI32" s="641"/>
      <c r="DJ32" s="641"/>
      <c r="DK32" s="642"/>
      <c r="DL32" s="646" t="s">
        <v>179</v>
      </c>
      <c r="DM32" s="641"/>
      <c r="DN32" s="641"/>
      <c r="DO32" s="641"/>
      <c r="DP32" s="641"/>
      <c r="DQ32" s="641"/>
      <c r="DR32" s="641"/>
      <c r="DS32" s="641"/>
      <c r="DT32" s="641"/>
      <c r="DU32" s="641"/>
      <c r="DV32" s="642"/>
      <c r="DW32" s="643" t="s">
        <v>128</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1447283</v>
      </c>
      <c r="S33" s="641"/>
      <c r="T33" s="641"/>
      <c r="U33" s="641"/>
      <c r="V33" s="641"/>
      <c r="W33" s="641"/>
      <c r="X33" s="641"/>
      <c r="Y33" s="642"/>
      <c r="Z33" s="677">
        <v>12</v>
      </c>
      <c r="AA33" s="677"/>
      <c r="AB33" s="677"/>
      <c r="AC33" s="677"/>
      <c r="AD33" s="678" t="s">
        <v>128</v>
      </c>
      <c r="AE33" s="678"/>
      <c r="AF33" s="678"/>
      <c r="AG33" s="678"/>
      <c r="AH33" s="678"/>
      <c r="AI33" s="678"/>
      <c r="AJ33" s="678"/>
      <c r="AK33" s="678"/>
      <c r="AL33" s="643" t="s">
        <v>128</v>
      </c>
      <c r="AM33" s="644"/>
      <c r="AN33" s="644"/>
      <c r="AO33" s="679"/>
      <c r="AP33" s="719"/>
      <c r="AQ33" s="720"/>
      <c r="AR33" s="720"/>
      <c r="AS33" s="720"/>
      <c r="AT33" s="723"/>
      <c r="AU33" s="232"/>
      <c r="AV33" s="232"/>
      <c r="AW33" s="232"/>
      <c r="AX33" s="621" t="s">
        <v>318</v>
      </c>
      <c r="AY33" s="622"/>
      <c r="AZ33" s="622"/>
      <c r="BA33" s="622"/>
      <c r="BB33" s="622"/>
      <c r="BC33" s="622"/>
      <c r="BD33" s="622"/>
      <c r="BE33" s="622"/>
      <c r="BF33" s="623"/>
      <c r="BG33" s="707">
        <v>98.6</v>
      </c>
      <c r="BH33" s="625"/>
      <c r="BI33" s="625"/>
      <c r="BJ33" s="625"/>
      <c r="BK33" s="625"/>
      <c r="BL33" s="625"/>
      <c r="BM33" s="668">
        <v>89.9</v>
      </c>
      <c r="BN33" s="625"/>
      <c r="BO33" s="625"/>
      <c r="BP33" s="625"/>
      <c r="BQ33" s="689"/>
      <c r="BR33" s="707">
        <v>97.8</v>
      </c>
      <c r="BS33" s="625"/>
      <c r="BT33" s="625"/>
      <c r="BU33" s="625"/>
      <c r="BV33" s="625"/>
      <c r="BW33" s="625"/>
      <c r="BX33" s="668">
        <v>87.9</v>
      </c>
      <c r="BY33" s="625"/>
      <c r="BZ33" s="625"/>
      <c r="CA33" s="625"/>
      <c r="CB33" s="689"/>
      <c r="CD33" s="673" t="s">
        <v>319</v>
      </c>
      <c r="CE33" s="674"/>
      <c r="CF33" s="674"/>
      <c r="CG33" s="674"/>
      <c r="CH33" s="674"/>
      <c r="CI33" s="674"/>
      <c r="CJ33" s="674"/>
      <c r="CK33" s="674"/>
      <c r="CL33" s="674"/>
      <c r="CM33" s="674"/>
      <c r="CN33" s="674"/>
      <c r="CO33" s="674"/>
      <c r="CP33" s="674"/>
      <c r="CQ33" s="675"/>
      <c r="CR33" s="640">
        <v>5380371</v>
      </c>
      <c r="CS33" s="659"/>
      <c r="CT33" s="659"/>
      <c r="CU33" s="659"/>
      <c r="CV33" s="659"/>
      <c r="CW33" s="659"/>
      <c r="CX33" s="659"/>
      <c r="CY33" s="660"/>
      <c r="CZ33" s="643">
        <v>46.1</v>
      </c>
      <c r="DA33" s="661"/>
      <c r="DB33" s="661"/>
      <c r="DC33" s="662"/>
      <c r="DD33" s="646">
        <v>3971300</v>
      </c>
      <c r="DE33" s="659"/>
      <c r="DF33" s="659"/>
      <c r="DG33" s="659"/>
      <c r="DH33" s="659"/>
      <c r="DI33" s="659"/>
      <c r="DJ33" s="659"/>
      <c r="DK33" s="660"/>
      <c r="DL33" s="646">
        <v>3030003</v>
      </c>
      <c r="DM33" s="659"/>
      <c r="DN33" s="659"/>
      <c r="DO33" s="659"/>
      <c r="DP33" s="659"/>
      <c r="DQ33" s="659"/>
      <c r="DR33" s="659"/>
      <c r="DS33" s="659"/>
      <c r="DT33" s="659"/>
      <c r="DU33" s="659"/>
      <c r="DV33" s="660"/>
      <c r="DW33" s="643">
        <v>44.8</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15730</v>
      </c>
      <c r="S34" s="641"/>
      <c r="T34" s="641"/>
      <c r="U34" s="641"/>
      <c r="V34" s="641"/>
      <c r="W34" s="641"/>
      <c r="X34" s="641"/>
      <c r="Y34" s="642"/>
      <c r="Z34" s="677">
        <v>0.1</v>
      </c>
      <c r="AA34" s="677"/>
      <c r="AB34" s="677"/>
      <c r="AC34" s="677"/>
      <c r="AD34" s="678" t="s">
        <v>128</v>
      </c>
      <c r="AE34" s="678"/>
      <c r="AF34" s="678"/>
      <c r="AG34" s="678"/>
      <c r="AH34" s="678"/>
      <c r="AI34" s="678"/>
      <c r="AJ34" s="678"/>
      <c r="AK34" s="678"/>
      <c r="AL34" s="643" t="s">
        <v>128</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2123228</v>
      </c>
      <c r="CS34" s="641"/>
      <c r="CT34" s="641"/>
      <c r="CU34" s="641"/>
      <c r="CV34" s="641"/>
      <c r="CW34" s="641"/>
      <c r="CX34" s="641"/>
      <c r="CY34" s="642"/>
      <c r="CZ34" s="643">
        <v>18.2</v>
      </c>
      <c r="DA34" s="661"/>
      <c r="DB34" s="661"/>
      <c r="DC34" s="662"/>
      <c r="DD34" s="646">
        <v>1649020</v>
      </c>
      <c r="DE34" s="641"/>
      <c r="DF34" s="641"/>
      <c r="DG34" s="641"/>
      <c r="DH34" s="641"/>
      <c r="DI34" s="641"/>
      <c r="DJ34" s="641"/>
      <c r="DK34" s="642"/>
      <c r="DL34" s="646">
        <v>1175439</v>
      </c>
      <c r="DM34" s="641"/>
      <c r="DN34" s="641"/>
      <c r="DO34" s="641"/>
      <c r="DP34" s="641"/>
      <c r="DQ34" s="641"/>
      <c r="DR34" s="641"/>
      <c r="DS34" s="641"/>
      <c r="DT34" s="641"/>
      <c r="DU34" s="641"/>
      <c r="DV34" s="642"/>
      <c r="DW34" s="643">
        <v>17.399999999999999</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557738</v>
      </c>
      <c r="S35" s="641"/>
      <c r="T35" s="641"/>
      <c r="U35" s="641"/>
      <c r="V35" s="641"/>
      <c r="W35" s="641"/>
      <c r="X35" s="641"/>
      <c r="Y35" s="642"/>
      <c r="Z35" s="677">
        <v>4.5999999999999996</v>
      </c>
      <c r="AA35" s="677"/>
      <c r="AB35" s="677"/>
      <c r="AC35" s="677"/>
      <c r="AD35" s="678" t="s">
        <v>128</v>
      </c>
      <c r="AE35" s="678"/>
      <c r="AF35" s="678"/>
      <c r="AG35" s="678"/>
      <c r="AH35" s="678"/>
      <c r="AI35" s="678"/>
      <c r="AJ35" s="678"/>
      <c r="AK35" s="678"/>
      <c r="AL35" s="643" t="s">
        <v>128</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51173</v>
      </c>
      <c r="CS35" s="659"/>
      <c r="CT35" s="659"/>
      <c r="CU35" s="659"/>
      <c r="CV35" s="659"/>
      <c r="CW35" s="659"/>
      <c r="CX35" s="659"/>
      <c r="CY35" s="660"/>
      <c r="CZ35" s="643">
        <v>0.4</v>
      </c>
      <c r="DA35" s="661"/>
      <c r="DB35" s="661"/>
      <c r="DC35" s="662"/>
      <c r="DD35" s="646">
        <v>31292</v>
      </c>
      <c r="DE35" s="659"/>
      <c r="DF35" s="659"/>
      <c r="DG35" s="659"/>
      <c r="DH35" s="659"/>
      <c r="DI35" s="659"/>
      <c r="DJ35" s="659"/>
      <c r="DK35" s="660"/>
      <c r="DL35" s="646">
        <v>31292</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232616</v>
      </c>
      <c r="S36" s="641"/>
      <c r="T36" s="641"/>
      <c r="U36" s="641"/>
      <c r="V36" s="641"/>
      <c r="W36" s="641"/>
      <c r="X36" s="641"/>
      <c r="Y36" s="642"/>
      <c r="Z36" s="677">
        <v>1.9</v>
      </c>
      <c r="AA36" s="677"/>
      <c r="AB36" s="677"/>
      <c r="AC36" s="677"/>
      <c r="AD36" s="678" t="s">
        <v>128</v>
      </c>
      <c r="AE36" s="678"/>
      <c r="AF36" s="678"/>
      <c r="AG36" s="678"/>
      <c r="AH36" s="678"/>
      <c r="AI36" s="678"/>
      <c r="AJ36" s="678"/>
      <c r="AK36" s="678"/>
      <c r="AL36" s="643" t="s">
        <v>128</v>
      </c>
      <c r="AM36" s="644"/>
      <c r="AN36" s="644"/>
      <c r="AO36" s="679"/>
      <c r="AP36" s="235"/>
      <c r="AQ36" s="692" t="s">
        <v>327</v>
      </c>
      <c r="AR36" s="693"/>
      <c r="AS36" s="693"/>
      <c r="AT36" s="693"/>
      <c r="AU36" s="693"/>
      <c r="AV36" s="693"/>
      <c r="AW36" s="693"/>
      <c r="AX36" s="693"/>
      <c r="AY36" s="694"/>
      <c r="AZ36" s="695">
        <v>1353935</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487887</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1403676</v>
      </c>
      <c r="CS36" s="641"/>
      <c r="CT36" s="641"/>
      <c r="CU36" s="641"/>
      <c r="CV36" s="641"/>
      <c r="CW36" s="641"/>
      <c r="CX36" s="641"/>
      <c r="CY36" s="642"/>
      <c r="CZ36" s="643">
        <v>12</v>
      </c>
      <c r="DA36" s="661"/>
      <c r="DB36" s="661"/>
      <c r="DC36" s="662"/>
      <c r="DD36" s="646">
        <v>1138386</v>
      </c>
      <c r="DE36" s="641"/>
      <c r="DF36" s="641"/>
      <c r="DG36" s="641"/>
      <c r="DH36" s="641"/>
      <c r="DI36" s="641"/>
      <c r="DJ36" s="641"/>
      <c r="DK36" s="642"/>
      <c r="DL36" s="646">
        <v>990352</v>
      </c>
      <c r="DM36" s="641"/>
      <c r="DN36" s="641"/>
      <c r="DO36" s="641"/>
      <c r="DP36" s="641"/>
      <c r="DQ36" s="641"/>
      <c r="DR36" s="641"/>
      <c r="DS36" s="641"/>
      <c r="DT36" s="641"/>
      <c r="DU36" s="641"/>
      <c r="DV36" s="642"/>
      <c r="DW36" s="643">
        <v>14.6</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345138</v>
      </c>
      <c r="S37" s="641"/>
      <c r="T37" s="641"/>
      <c r="U37" s="641"/>
      <c r="V37" s="641"/>
      <c r="W37" s="641"/>
      <c r="X37" s="641"/>
      <c r="Y37" s="642"/>
      <c r="Z37" s="677">
        <v>2.9</v>
      </c>
      <c r="AA37" s="677"/>
      <c r="AB37" s="677"/>
      <c r="AC37" s="677"/>
      <c r="AD37" s="678" t="s">
        <v>128</v>
      </c>
      <c r="AE37" s="678"/>
      <c r="AF37" s="678"/>
      <c r="AG37" s="678"/>
      <c r="AH37" s="678"/>
      <c r="AI37" s="678"/>
      <c r="AJ37" s="678"/>
      <c r="AK37" s="678"/>
      <c r="AL37" s="643" t="s">
        <v>227</v>
      </c>
      <c r="AM37" s="644"/>
      <c r="AN37" s="644"/>
      <c r="AO37" s="679"/>
      <c r="AQ37" s="680" t="s">
        <v>331</v>
      </c>
      <c r="AR37" s="681"/>
      <c r="AS37" s="681"/>
      <c r="AT37" s="681"/>
      <c r="AU37" s="681"/>
      <c r="AV37" s="681"/>
      <c r="AW37" s="681"/>
      <c r="AX37" s="681"/>
      <c r="AY37" s="682"/>
      <c r="AZ37" s="640">
        <v>241101</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466280</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623643</v>
      </c>
      <c r="CS37" s="659"/>
      <c r="CT37" s="659"/>
      <c r="CU37" s="659"/>
      <c r="CV37" s="659"/>
      <c r="CW37" s="659"/>
      <c r="CX37" s="659"/>
      <c r="CY37" s="660"/>
      <c r="CZ37" s="643">
        <v>5.3</v>
      </c>
      <c r="DA37" s="661"/>
      <c r="DB37" s="661"/>
      <c r="DC37" s="662"/>
      <c r="DD37" s="646">
        <v>622767</v>
      </c>
      <c r="DE37" s="659"/>
      <c r="DF37" s="659"/>
      <c r="DG37" s="659"/>
      <c r="DH37" s="659"/>
      <c r="DI37" s="659"/>
      <c r="DJ37" s="659"/>
      <c r="DK37" s="660"/>
      <c r="DL37" s="646">
        <v>622767</v>
      </c>
      <c r="DM37" s="659"/>
      <c r="DN37" s="659"/>
      <c r="DO37" s="659"/>
      <c r="DP37" s="659"/>
      <c r="DQ37" s="659"/>
      <c r="DR37" s="659"/>
      <c r="DS37" s="659"/>
      <c r="DT37" s="659"/>
      <c r="DU37" s="659"/>
      <c r="DV37" s="660"/>
      <c r="DW37" s="643">
        <v>9.1999999999999993</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231642</v>
      </c>
      <c r="S38" s="641"/>
      <c r="T38" s="641"/>
      <c r="U38" s="641"/>
      <c r="V38" s="641"/>
      <c r="W38" s="641"/>
      <c r="X38" s="641"/>
      <c r="Y38" s="642"/>
      <c r="Z38" s="677">
        <v>1.9</v>
      </c>
      <c r="AA38" s="677"/>
      <c r="AB38" s="677"/>
      <c r="AC38" s="677"/>
      <c r="AD38" s="678">
        <v>13</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61136</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3837</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1346571</v>
      </c>
      <c r="CS38" s="641"/>
      <c r="CT38" s="641"/>
      <c r="CU38" s="641"/>
      <c r="CV38" s="641"/>
      <c r="CW38" s="641"/>
      <c r="CX38" s="641"/>
      <c r="CY38" s="642"/>
      <c r="CZ38" s="643">
        <v>11.5</v>
      </c>
      <c r="DA38" s="661"/>
      <c r="DB38" s="661"/>
      <c r="DC38" s="662"/>
      <c r="DD38" s="646">
        <v>1150908</v>
      </c>
      <c r="DE38" s="641"/>
      <c r="DF38" s="641"/>
      <c r="DG38" s="641"/>
      <c r="DH38" s="641"/>
      <c r="DI38" s="641"/>
      <c r="DJ38" s="641"/>
      <c r="DK38" s="642"/>
      <c r="DL38" s="646">
        <v>832920</v>
      </c>
      <c r="DM38" s="641"/>
      <c r="DN38" s="641"/>
      <c r="DO38" s="641"/>
      <c r="DP38" s="641"/>
      <c r="DQ38" s="641"/>
      <c r="DR38" s="641"/>
      <c r="DS38" s="641"/>
      <c r="DT38" s="641"/>
      <c r="DU38" s="641"/>
      <c r="DV38" s="642"/>
      <c r="DW38" s="643">
        <v>12.3</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1223725</v>
      </c>
      <c r="S39" s="641"/>
      <c r="T39" s="641"/>
      <c r="U39" s="641"/>
      <c r="V39" s="641"/>
      <c r="W39" s="641"/>
      <c r="X39" s="641"/>
      <c r="Y39" s="642"/>
      <c r="Z39" s="677">
        <v>10.1</v>
      </c>
      <c r="AA39" s="677"/>
      <c r="AB39" s="677"/>
      <c r="AC39" s="677"/>
      <c r="AD39" s="678" t="s">
        <v>128</v>
      </c>
      <c r="AE39" s="678"/>
      <c r="AF39" s="678"/>
      <c r="AG39" s="678"/>
      <c r="AH39" s="678"/>
      <c r="AI39" s="678"/>
      <c r="AJ39" s="678"/>
      <c r="AK39" s="678"/>
      <c r="AL39" s="643" t="s">
        <v>128</v>
      </c>
      <c r="AM39" s="644"/>
      <c r="AN39" s="644"/>
      <c r="AO39" s="679"/>
      <c r="AQ39" s="680" t="s">
        <v>339</v>
      </c>
      <c r="AR39" s="681"/>
      <c r="AS39" s="681"/>
      <c r="AT39" s="681"/>
      <c r="AU39" s="681"/>
      <c r="AV39" s="681"/>
      <c r="AW39" s="681"/>
      <c r="AX39" s="681"/>
      <c r="AY39" s="682"/>
      <c r="AZ39" s="640">
        <v>7364</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6451</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455723</v>
      </c>
      <c r="CS39" s="659"/>
      <c r="CT39" s="659"/>
      <c r="CU39" s="659"/>
      <c r="CV39" s="659"/>
      <c r="CW39" s="659"/>
      <c r="CX39" s="659"/>
      <c r="CY39" s="660"/>
      <c r="CZ39" s="643">
        <v>3.9</v>
      </c>
      <c r="DA39" s="661"/>
      <c r="DB39" s="661"/>
      <c r="DC39" s="662"/>
      <c r="DD39" s="646">
        <v>1694</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179</v>
      </c>
      <c r="S40" s="641"/>
      <c r="T40" s="641"/>
      <c r="U40" s="641"/>
      <c r="V40" s="641"/>
      <c r="W40" s="641"/>
      <c r="X40" s="641"/>
      <c r="Y40" s="642"/>
      <c r="Z40" s="677" t="s">
        <v>128</v>
      </c>
      <c r="AA40" s="677"/>
      <c r="AB40" s="677"/>
      <c r="AC40" s="677"/>
      <c r="AD40" s="678" t="s">
        <v>227</v>
      </c>
      <c r="AE40" s="678"/>
      <c r="AF40" s="678"/>
      <c r="AG40" s="678"/>
      <c r="AH40" s="678"/>
      <c r="AI40" s="678"/>
      <c r="AJ40" s="678"/>
      <c r="AK40" s="678"/>
      <c r="AL40" s="643" t="s">
        <v>128</v>
      </c>
      <c r="AM40" s="644"/>
      <c r="AN40" s="644"/>
      <c r="AO40" s="679"/>
      <c r="AQ40" s="680" t="s">
        <v>343</v>
      </c>
      <c r="AR40" s="681"/>
      <c r="AS40" s="681"/>
      <c r="AT40" s="681"/>
      <c r="AU40" s="681"/>
      <c r="AV40" s="681"/>
      <c r="AW40" s="681"/>
      <c r="AX40" s="681"/>
      <c r="AY40" s="682"/>
      <c r="AZ40" s="640" t="s">
        <v>227</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118</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t="s">
        <v>227</v>
      </c>
      <c r="CS40" s="641"/>
      <c r="CT40" s="641"/>
      <c r="CU40" s="641"/>
      <c r="CV40" s="641"/>
      <c r="CW40" s="641"/>
      <c r="CX40" s="641"/>
      <c r="CY40" s="642"/>
      <c r="CZ40" s="643" t="s">
        <v>128</v>
      </c>
      <c r="DA40" s="661"/>
      <c r="DB40" s="661"/>
      <c r="DC40" s="662"/>
      <c r="DD40" s="646" t="s">
        <v>179</v>
      </c>
      <c r="DE40" s="641"/>
      <c r="DF40" s="641"/>
      <c r="DG40" s="641"/>
      <c r="DH40" s="641"/>
      <c r="DI40" s="641"/>
      <c r="DJ40" s="641"/>
      <c r="DK40" s="642"/>
      <c r="DL40" s="646" t="s">
        <v>227</v>
      </c>
      <c r="DM40" s="641"/>
      <c r="DN40" s="641"/>
      <c r="DO40" s="641"/>
      <c r="DP40" s="641"/>
      <c r="DQ40" s="641"/>
      <c r="DR40" s="641"/>
      <c r="DS40" s="641"/>
      <c r="DT40" s="641"/>
      <c r="DU40" s="641"/>
      <c r="DV40" s="642"/>
      <c r="DW40" s="643" t="s">
        <v>128</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362525</v>
      </c>
      <c r="S41" s="641"/>
      <c r="T41" s="641"/>
      <c r="U41" s="641"/>
      <c r="V41" s="641"/>
      <c r="W41" s="641"/>
      <c r="X41" s="641"/>
      <c r="Y41" s="642"/>
      <c r="Z41" s="677">
        <v>3</v>
      </c>
      <c r="AA41" s="677"/>
      <c r="AB41" s="677"/>
      <c r="AC41" s="677"/>
      <c r="AD41" s="678" t="s">
        <v>227</v>
      </c>
      <c r="AE41" s="678"/>
      <c r="AF41" s="678"/>
      <c r="AG41" s="678"/>
      <c r="AH41" s="678"/>
      <c r="AI41" s="678"/>
      <c r="AJ41" s="678"/>
      <c r="AK41" s="678"/>
      <c r="AL41" s="643" t="s">
        <v>227</v>
      </c>
      <c r="AM41" s="644"/>
      <c r="AN41" s="644"/>
      <c r="AO41" s="679"/>
      <c r="AQ41" s="680" t="s">
        <v>348</v>
      </c>
      <c r="AR41" s="681"/>
      <c r="AS41" s="681"/>
      <c r="AT41" s="681"/>
      <c r="AU41" s="681"/>
      <c r="AV41" s="681"/>
      <c r="AW41" s="681"/>
      <c r="AX41" s="681"/>
      <c r="AY41" s="682"/>
      <c r="AZ41" s="640">
        <v>248786</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128</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128</v>
      </c>
      <c r="DA41" s="661"/>
      <c r="DB41" s="661"/>
      <c r="DC41" s="662"/>
      <c r="DD41" s="646" t="s">
        <v>179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12077241</v>
      </c>
      <c r="S42" s="663"/>
      <c r="T42" s="663"/>
      <c r="U42" s="663"/>
      <c r="V42" s="663"/>
      <c r="W42" s="663"/>
      <c r="X42" s="663"/>
      <c r="Y42" s="665"/>
      <c r="Z42" s="666">
        <v>100</v>
      </c>
      <c r="AA42" s="666"/>
      <c r="AB42" s="666"/>
      <c r="AC42" s="666"/>
      <c r="AD42" s="667">
        <v>6406936</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795548</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390</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1990455</v>
      </c>
      <c r="CS42" s="641"/>
      <c r="CT42" s="641"/>
      <c r="CU42" s="641"/>
      <c r="CV42" s="641"/>
      <c r="CW42" s="641"/>
      <c r="CX42" s="641"/>
      <c r="CY42" s="642"/>
      <c r="CZ42" s="643">
        <v>17</v>
      </c>
      <c r="DA42" s="644"/>
      <c r="DB42" s="644"/>
      <c r="DC42" s="645"/>
      <c r="DD42" s="646">
        <v>229402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49510</v>
      </c>
      <c r="CS43" s="659"/>
      <c r="CT43" s="659"/>
      <c r="CU43" s="659"/>
      <c r="CV43" s="659"/>
      <c r="CW43" s="659"/>
      <c r="CX43" s="659"/>
      <c r="CY43" s="660"/>
      <c r="CZ43" s="643">
        <v>0.4</v>
      </c>
      <c r="DA43" s="661"/>
      <c r="DB43" s="661"/>
      <c r="DC43" s="662"/>
      <c r="DD43" s="646">
        <v>49510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1990455</v>
      </c>
      <c r="CS44" s="641"/>
      <c r="CT44" s="641"/>
      <c r="CU44" s="641"/>
      <c r="CV44" s="641"/>
      <c r="CW44" s="641"/>
      <c r="CX44" s="641"/>
      <c r="CY44" s="642"/>
      <c r="CZ44" s="643">
        <v>17</v>
      </c>
      <c r="DA44" s="644"/>
      <c r="DB44" s="644"/>
      <c r="DC44" s="645"/>
      <c r="DD44" s="646">
        <v>229402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1079761</v>
      </c>
      <c r="CS45" s="659"/>
      <c r="CT45" s="659"/>
      <c r="CU45" s="659"/>
      <c r="CV45" s="659"/>
      <c r="CW45" s="659"/>
      <c r="CX45" s="659"/>
      <c r="CY45" s="660"/>
      <c r="CZ45" s="643">
        <v>9.1999999999999993</v>
      </c>
      <c r="DA45" s="661"/>
      <c r="DB45" s="661"/>
      <c r="DC45" s="662"/>
      <c r="DD45" s="646">
        <v>59309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863137</v>
      </c>
      <c r="CS46" s="641"/>
      <c r="CT46" s="641"/>
      <c r="CU46" s="641"/>
      <c r="CV46" s="641"/>
      <c r="CW46" s="641"/>
      <c r="CX46" s="641"/>
      <c r="CY46" s="642"/>
      <c r="CZ46" s="643">
        <v>7.4</v>
      </c>
      <c r="DA46" s="644"/>
      <c r="DB46" s="644"/>
      <c r="DC46" s="645"/>
      <c r="DD46" s="646">
        <v>123670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t="s">
        <v>128</v>
      </c>
      <c r="CS47" s="659"/>
      <c r="CT47" s="659"/>
      <c r="CU47" s="659"/>
      <c r="CV47" s="659"/>
      <c r="CW47" s="659"/>
      <c r="CX47" s="659"/>
      <c r="CY47" s="660"/>
      <c r="CZ47" s="643" t="s">
        <v>128</v>
      </c>
      <c r="DA47" s="661"/>
      <c r="DB47" s="661"/>
      <c r="DC47" s="662"/>
      <c r="DD47" s="646" t="s">
        <v>128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179</v>
      </c>
      <c r="CS48" s="641"/>
      <c r="CT48" s="641"/>
      <c r="CU48" s="641"/>
      <c r="CV48" s="641"/>
      <c r="CW48" s="641"/>
      <c r="CX48" s="641"/>
      <c r="CY48" s="642"/>
      <c r="CZ48" s="643" t="s">
        <v>128</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11680221</v>
      </c>
      <c r="CS49" s="625"/>
      <c r="CT49" s="625"/>
      <c r="CU49" s="625"/>
      <c r="CV49" s="625"/>
      <c r="CW49" s="625"/>
      <c r="CX49" s="625"/>
      <c r="CY49" s="626"/>
      <c r="CZ49" s="627">
        <v>100</v>
      </c>
      <c r="DA49" s="628"/>
      <c r="DB49" s="628"/>
      <c r="DC49" s="629"/>
      <c r="DD49" s="630">
        <v>7116385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L9PTgVpHmYWXyqTuFs8J8juWGJNbKLxXE8kqVFWz4euLi7M0CzGA7tEPWbCa0Ry1qtVuFoDSY+sL/3mCXPioLA==" saltValue="oKmHr1rKuhaQdWNprr3ST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12012</v>
      </c>
      <c r="R7" s="1160"/>
      <c r="S7" s="1160"/>
      <c r="T7" s="1160"/>
      <c r="U7" s="1160"/>
      <c r="V7" s="1160">
        <v>11677</v>
      </c>
      <c r="W7" s="1160"/>
      <c r="X7" s="1160"/>
      <c r="Y7" s="1160"/>
      <c r="Z7" s="1160"/>
      <c r="AA7" s="1160">
        <v>335</v>
      </c>
      <c r="AB7" s="1160"/>
      <c r="AC7" s="1160"/>
      <c r="AD7" s="1160"/>
      <c r="AE7" s="1161"/>
      <c r="AF7" s="1162">
        <v>334</v>
      </c>
      <c r="AG7" s="1163"/>
      <c r="AH7" s="1163"/>
      <c r="AI7" s="1163"/>
      <c r="AJ7" s="1164"/>
      <c r="AK7" s="1146">
        <v>232</v>
      </c>
      <c r="AL7" s="1147"/>
      <c r="AM7" s="1147"/>
      <c r="AN7" s="1147"/>
      <c r="AO7" s="1147"/>
      <c r="AP7" s="1147">
        <v>11001</v>
      </c>
      <c r="AQ7" s="1147"/>
      <c r="AR7" s="1147"/>
      <c r="AS7" s="1147"/>
      <c r="AT7" s="1147"/>
      <c r="AU7" s="1148" t="s">
        <v>595</v>
      </c>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608</v>
      </c>
      <c r="BT7" s="1151"/>
      <c r="BU7" s="1151"/>
      <c r="BV7" s="1151"/>
      <c r="BW7" s="1151"/>
      <c r="BX7" s="1151"/>
      <c r="BY7" s="1151"/>
      <c r="BZ7" s="1151"/>
      <c r="CA7" s="1151"/>
      <c r="CB7" s="1151"/>
      <c r="CC7" s="1151"/>
      <c r="CD7" s="1151"/>
      <c r="CE7" s="1151"/>
      <c r="CF7" s="1151"/>
      <c r="CG7" s="1152"/>
      <c r="CH7" s="1143">
        <v>0</v>
      </c>
      <c r="CI7" s="1144"/>
      <c r="CJ7" s="1144"/>
      <c r="CK7" s="1144"/>
      <c r="CL7" s="1145"/>
      <c r="CM7" s="1143">
        <v>121</v>
      </c>
      <c r="CN7" s="1144"/>
      <c r="CO7" s="1144"/>
      <c r="CP7" s="1144"/>
      <c r="CQ7" s="1145"/>
      <c r="CR7" s="1143">
        <v>119</v>
      </c>
      <c r="CS7" s="1144"/>
      <c r="CT7" s="1144"/>
      <c r="CU7" s="1144"/>
      <c r="CV7" s="1145"/>
      <c r="CW7" s="1143">
        <v>5</v>
      </c>
      <c r="CX7" s="1144"/>
      <c r="CY7" s="1144"/>
      <c r="CZ7" s="1144"/>
      <c r="DA7" s="1145"/>
      <c r="DB7" s="1143" t="s">
        <v>587</v>
      </c>
      <c r="DC7" s="1144"/>
      <c r="DD7" s="1144"/>
      <c r="DE7" s="1144"/>
      <c r="DF7" s="1145"/>
      <c r="DG7" s="1143" t="s">
        <v>587</v>
      </c>
      <c r="DH7" s="1144"/>
      <c r="DI7" s="1144"/>
      <c r="DJ7" s="1144"/>
      <c r="DK7" s="1145"/>
      <c r="DL7" s="1143" t="s">
        <v>587</v>
      </c>
      <c r="DM7" s="1144"/>
      <c r="DN7" s="1144"/>
      <c r="DO7" s="1144"/>
      <c r="DP7" s="1145"/>
      <c r="DQ7" s="1143" t="s">
        <v>587</v>
      </c>
      <c r="DR7" s="1144"/>
      <c r="DS7" s="1144"/>
      <c r="DT7" s="1144"/>
      <c r="DU7" s="1145"/>
      <c r="DV7" s="1170"/>
      <c r="DW7" s="1171"/>
      <c r="DX7" s="1171"/>
      <c r="DY7" s="1171"/>
      <c r="DZ7" s="1172"/>
      <c r="EA7" s="255"/>
    </row>
    <row r="8" spans="1:131" s="256" customFormat="1" ht="26.25" customHeight="1" x14ac:dyDescent="0.15">
      <c r="A8" s="262">
        <v>2</v>
      </c>
      <c r="B8" s="1086" t="s">
        <v>388</v>
      </c>
      <c r="C8" s="1087"/>
      <c r="D8" s="1087"/>
      <c r="E8" s="1087"/>
      <c r="F8" s="1087"/>
      <c r="G8" s="1087"/>
      <c r="H8" s="1087"/>
      <c r="I8" s="1087"/>
      <c r="J8" s="1087"/>
      <c r="K8" s="1087"/>
      <c r="L8" s="1087"/>
      <c r="M8" s="1087"/>
      <c r="N8" s="1087"/>
      <c r="O8" s="1087"/>
      <c r="P8" s="1088"/>
      <c r="Q8" s="1098">
        <v>65</v>
      </c>
      <c r="R8" s="1099"/>
      <c r="S8" s="1099"/>
      <c r="T8" s="1099"/>
      <c r="U8" s="1099"/>
      <c r="V8" s="1099">
        <v>3</v>
      </c>
      <c r="W8" s="1099"/>
      <c r="X8" s="1099"/>
      <c r="Y8" s="1099"/>
      <c r="Z8" s="1099"/>
      <c r="AA8" s="1099">
        <v>62</v>
      </c>
      <c r="AB8" s="1099"/>
      <c r="AC8" s="1099"/>
      <c r="AD8" s="1099"/>
      <c r="AE8" s="1100"/>
      <c r="AF8" s="1092">
        <v>62</v>
      </c>
      <c r="AG8" s="1093"/>
      <c r="AH8" s="1093"/>
      <c r="AI8" s="1093"/>
      <c r="AJ8" s="1094"/>
      <c r="AK8" s="1141" t="s">
        <v>607</v>
      </c>
      <c r="AL8" s="1142"/>
      <c r="AM8" s="1142"/>
      <c r="AN8" s="1142"/>
      <c r="AO8" s="1142"/>
      <c r="AP8" s="1142">
        <v>4</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609</v>
      </c>
      <c r="BT8" s="1070"/>
      <c r="BU8" s="1070"/>
      <c r="BV8" s="1070"/>
      <c r="BW8" s="1070"/>
      <c r="BX8" s="1070"/>
      <c r="BY8" s="1070"/>
      <c r="BZ8" s="1070"/>
      <c r="CA8" s="1070"/>
      <c r="CB8" s="1070"/>
      <c r="CC8" s="1070"/>
      <c r="CD8" s="1070"/>
      <c r="CE8" s="1070"/>
      <c r="CF8" s="1070"/>
      <c r="CG8" s="1071"/>
      <c r="CH8" s="1044">
        <v>0</v>
      </c>
      <c r="CI8" s="1045"/>
      <c r="CJ8" s="1045"/>
      <c r="CK8" s="1045"/>
      <c r="CL8" s="1046"/>
      <c r="CM8" s="1044">
        <v>79</v>
      </c>
      <c r="CN8" s="1045"/>
      <c r="CO8" s="1045"/>
      <c r="CP8" s="1045"/>
      <c r="CQ8" s="1046"/>
      <c r="CR8" s="1044">
        <v>5</v>
      </c>
      <c r="CS8" s="1045"/>
      <c r="CT8" s="1045"/>
      <c r="CU8" s="1045"/>
      <c r="CV8" s="1046"/>
      <c r="CW8" s="1044" t="s">
        <v>604</v>
      </c>
      <c r="CX8" s="1045"/>
      <c r="CY8" s="1045"/>
      <c r="CZ8" s="1045"/>
      <c r="DA8" s="1046"/>
      <c r="DB8" s="1044" t="s">
        <v>587</v>
      </c>
      <c r="DC8" s="1045"/>
      <c r="DD8" s="1045"/>
      <c r="DE8" s="1045"/>
      <c r="DF8" s="1046"/>
      <c r="DG8" s="1044" t="s">
        <v>587</v>
      </c>
      <c r="DH8" s="1045"/>
      <c r="DI8" s="1045"/>
      <c r="DJ8" s="1045"/>
      <c r="DK8" s="1046"/>
      <c r="DL8" s="1044" t="s">
        <v>592</v>
      </c>
      <c r="DM8" s="1045"/>
      <c r="DN8" s="1045"/>
      <c r="DO8" s="1045"/>
      <c r="DP8" s="1046"/>
      <c r="DQ8" s="1044" t="s">
        <v>587</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389</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12077</v>
      </c>
      <c r="R23" s="1124"/>
      <c r="S23" s="1124"/>
      <c r="T23" s="1124"/>
      <c r="U23" s="1124"/>
      <c r="V23" s="1124">
        <v>11680</v>
      </c>
      <c r="W23" s="1124"/>
      <c r="X23" s="1124"/>
      <c r="Y23" s="1124"/>
      <c r="Z23" s="1124"/>
      <c r="AA23" s="1124">
        <v>397</v>
      </c>
      <c r="AB23" s="1124"/>
      <c r="AC23" s="1124"/>
      <c r="AD23" s="1124"/>
      <c r="AE23" s="1125"/>
      <c r="AF23" s="1126">
        <v>395</v>
      </c>
      <c r="AG23" s="1124"/>
      <c r="AH23" s="1124"/>
      <c r="AI23" s="1124"/>
      <c r="AJ23" s="1127"/>
      <c r="AK23" s="1128"/>
      <c r="AL23" s="1129"/>
      <c r="AM23" s="1129"/>
      <c r="AN23" s="1129"/>
      <c r="AO23" s="1129"/>
      <c r="AP23" s="1124">
        <v>11005</v>
      </c>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4089</v>
      </c>
      <c r="R28" s="1109"/>
      <c r="S28" s="1109"/>
      <c r="T28" s="1109"/>
      <c r="U28" s="1109"/>
      <c r="V28" s="1109">
        <v>3601</v>
      </c>
      <c r="W28" s="1109"/>
      <c r="X28" s="1109"/>
      <c r="Y28" s="1109"/>
      <c r="Z28" s="1109"/>
      <c r="AA28" s="1109">
        <v>488</v>
      </c>
      <c r="AB28" s="1109"/>
      <c r="AC28" s="1109"/>
      <c r="AD28" s="1109"/>
      <c r="AE28" s="1110"/>
      <c r="AF28" s="1111">
        <v>488</v>
      </c>
      <c r="AG28" s="1109"/>
      <c r="AH28" s="1109"/>
      <c r="AI28" s="1109"/>
      <c r="AJ28" s="1112"/>
      <c r="AK28" s="1113">
        <v>249</v>
      </c>
      <c r="AL28" s="1101"/>
      <c r="AM28" s="1101"/>
      <c r="AN28" s="1101"/>
      <c r="AO28" s="1101"/>
      <c r="AP28" s="1101" t="s">
        <v>590</v>
      </c>
      <c r="AQ28" s="1101"/>
      <c r="AR28" s="1101"/>
      <c r="AS28" s="1101"/>
      <c r="AT28" s="1101"/>
      <c r="AU28" s="1101" t="s">
        <v>587</v>
      </c>
      <c r="AV28" s="1101"/>
      <c r="AW28" s="1101"/>
      <c r="AX28" s="1101"/>
      <c r="AY28" s="1101"/>
      <c r="AZ28" s="1102" t="s">
        <v>587</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404</v>
      </c>
      <c r="C29" s="1087"/>
      <c r="D29" s="1087"/>
      <c r="E29" s="1087"/>
      <c r="F29" s="1087"/>
      <c r="G29" s="1087"/>
      <c r="H29" s="1087"/>
      <c r="I29" s="1087"/>
      <c r="J29" s="1087"/>
      <c r="K29" s="1087"/>
      <c r="L29" s="1087"/>
      <c r="M29" s="1087"/>
      <c r="N29" s="1087"/>
      <c r="O29" s="1087"/>
      <c r="P29" s="1088"/>
      <c r="Q29" s="1098">
        <v>2966</v>
      </c>
      <c r="R29" s="1099"/>
      <c r="S29" s="1099"/>
      <c r="T29" s="1099"/>
      <c r="U29" s="1099"/>
      <c r="V29" s="1099">
        <v>2770</v>
      </c>
      <c r="W29" s="1099"/>
      <c r="X29" s="1099"/>
      <c r="Y29" s="1099"/>
      <c r="Z29" s="1099"/>
      <c r="AA29" s="1099">
        <v>196</v>
      </c>
      <c r="AB29" s="1099"/>
      <c r="AC29" s="1099"/>
      <c r="AD29" s="1099"/>
      <c r="AE29" s="1100"/>
      <c r="AF29" s="1092">
        <v>196</v>
      </c>
      <c r="AG29" s="1093"/>
      <c r="AH29" s="1093"/>
      <c r="AI29" s="1093"/>
      <c r="AJ29" s="1094"/>
      <c r="AK29" s="1035">
        <v>390</v>
      </c>
      <c r="AL29" s="1026"/>
      <c r="AM29" s="1026"/>
      <c r="AN29" s="1026"/>
      <c r="AO29" s="1026"/>
      <c r="AP29" s="1026" t="s">
        <v>591</v>
      </c>
      <c r="AQ29" s="1026"/>
      <c r="AR29" s="1026"/>
      <c r="AS29" s="1026"/>
      <c r="AT29" s="1026"/>
      <c r="AU29" s="1026" t="s">
        <v>587</v>
      </c>
      <c r="AV29" s="1026"/>
      <c r="AW29" s="1026"/>
      <c r="AX29" s="1026"/>
      <c r="AY29" s="1026"/>
      <c r="AZ29" s="1097" t="s">
        <v>592</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405</v>
      </c>
      <c r="C30" s="1087"/>
      <c r="D30" s="1087"/>
      <c r="E30" s="1087"/>
      <c r="F30" s="1087"/>
      <c r="G30" s="1087"/>
      <c r="H30" s="1087"/>
      <c r="I30" s="1087"/>
      <c r="J30" s="1087"/>
      <c r="K30" s="1087"/>
      <c r="L30" s="1087"/>
      <c r="M30" s="1087"/>
      <c r="N30" s="1087"/>
      <c r="O30" s="1087"/>
      <c r="P30" s="1088"/>
      <c r="Q30" s="1098">
        <v>17</v>
      </c>
      <c r="R30" s="1099"/>
      <c r="S30" s="1099"/>
      <c r="T30" s="1099"/>
      <c r="U30" s="1099"/>
      <c r="V30" s="1099">
        <v>16</v>
      </c>
      <c r="W30" s="1099"/>
      <c r="X30" s="1099"/>
      <c r="Y30" s="1099"/>
      <c r="Z30" s="1099"/>
      <c r="AA30" s="1099">
        <v>1</v>
      </c>
      <c r="AB30" s="1099"/>
      <c r="AC30" s="1099"/>
      <c r="AD30" s="1099"/>
      <c r="AE30" s="1100"/>
      <c r="AF30" s="1092">
        <v>1</v>
      </c>
      <c r="AG30" s="1093"/>
      <c r="AH30" s="1093"/>
      <c r="AI30" s="1093"/>
      <c r="AJ30" s="1094"/>
      <c r="AK30" s="1035">
        <v>1</v>
      </c>
      <c r="AL30" s="1026"/>
      <c r="AM30" s="1026"/>
      <c r="AN30" s="1026"/>
      <c r="AO30" s="1026"/>
      <c r="AP30" s="1026" t="s">
        <v>587</v>
      </c>
      <c r="AQ30" s="1026"/>
      <c r="AR30" s="1026"/>
      <c r="AS30" s="1026"/>
      <c r="AT30" s="1026"/>
      <c r="AU30" s="1026" t="s">
        <v>587</v>
      </c>
      <c r="AV30" s="1026"/>
      <c r="AW30" s="1026"/>
      <c r="AX30" s="1026"/>
      <c r="AY30" s="1026"/>
      <c r="AZ30" s="1097" t="s">
        <v>593</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406</v>
      </c>
      <c r="C31" s="1087"/>
      <c r="D31" s="1087"/>
      <c r="E31" s="1087"/>
      <c r="F31" s="1087"/>
      <c r="G31" s="1087"/>
      <c r="H31" s="1087"/>
      <c r="I31" s="1087"/>
      <c r="J31" s="1087"/>
      <c r="K31" s="1087"/>
      <c r="L31" s="1087"/>
      <c r="M31" s="1087"/>
      <c r="N31" s="1087"/>
      <c r="O31" s="1087"/>
      <c r="P31" s="1088"/>
      <c r="Q31" s="1098">
        <v>325</v>
      </c>
      <c r="R31" s="1099"/>
      <c r="S31" s="1099"/>
      <c r="T31" s="1099"/>
      <c r="U31" s="1099"/>
      <c r="V31" s="1099">
        <v>324</v>
      </c>
      <c r="W31" s="1099"/>
      <c r="X31" s="1099"/>
      <c r="Y31" s="1099"/>
      <c r="Z31" s="1099"/>
      <c r="AA31" s="1099">
        <v>0</v>
      </c>
      <c r="AB31" s="1099"/>
      <c r="AC31" s="1099"/>
      <c r="AD31" s="1099"/>
      <c r="AE31" s="1100"/>
      <c r="AF31" s="1092">
        <v>0</v>
      </c>
      <c r="AG31" s="1093"/>
      <c r="AH31" s="1093"/>
      <c r="AI31" s="1093"/>
      <c r="AJ31" s="1094"/>
      <c r="AK31" s="1035">
        <v>89</v>
      </c>
      <c r="AL31" s="1026"/>
      <c r="AM31" s="1026"/>
      <c r="AN31" s="1026"/>
      <c r="AO31" s="1026"/>
      <c r="AP31" s="1026" t="s">
        <v>592</v>
      </c>
      <c r="AQ31" s="1026"/>
      <c r="AR31" s="1026"/>
      <c r="AS31" s="1026"/>
      <c r="AT31" s="1026"/>
      <c r="AU31" s="1026" t="s">
        <v>587</v>
      </c>
      <c r="AV31" s="1026"/>
      <c r="AW31" s="1026"/>
      <c r="AX31" s="1026"/>
      <c r="AY31" s="1026"/>
      <c r="AZ31" s="1097" t="s">
        <v>594</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407</v>
      </c>
      <c r="C32" s="1087"/>
      <c r="D32" s="1087"/>
      <c r="E32" s="1087"/>
      <c r="F32" s="1087"/>
      <c r="G32" s="1087"/>
      <c r="H32" s="1087"/>
      <c r="I32" s="1087"/>
      <c r="J32" s="1087"/>
      <c r="K32" s="1087"/>
      <c r="L32" s="1087"/>
      <c r="M32" s="1087"/>
      <c r="N32" s="1087"/>
      <c r="O32" s="1087"/>
      <c r="P32" s="1088"/>
      <c r="Q32" s="1098">
        <v>431</v>
      </c>
      <c r="R32" s="1099"/>
      <c r="S32" s="1099"/>
      <c r="T32" s="1099"/>
      <c r="U32" s="1099"/>
      <c r="V32" s="1099">
        <v>395</v>
      </c>
      <c r="W32" s="1099"/>
      <c r="X32" s="1099"/>
      <c r="Y32" s="1099"/>
      <c r="Z32" s="1099"/>
      <c r="AA32" s="1099">
        <v>36</v>
      </c>
      <c r="AB32" s="1099"/>
      <c r="AC32" s="1099"/>
      <c r="AD32" s="1099"/>
      <c r="AE32" s="1100"/>
      <c r="AF32" s="1092">
        <v>565</v>
      </c>
      <c r="AG32" s="1093"/>
      <c r="AH32" s="1093"/>
      <c r="AI32" s="1093"/>
      <c r="AJ32" s="1094"/>
      <c r="AK32" s="1035">
        <v>7</v>
      </c>
      <c r="AL32" s="1026"/>
      <c r="AM32" s="1026"/>
      <c r="AN32" s="1026"/>
      <c r="AO32" s="1026"/>
      <c r="AP32" s="1026">
        <v>1747</v>
      </c>
      <c r="AQ32" s="1026"/>
      <c r="AR32" s="1026"/>
      <c r="AS32" s="1026"/>
      <c r="AT32" s="1026"/>
      <c r="AU32" s="1026">
        <v>47</v>
      </c>
      <c r="AV32" s="1026"/>
      <c r="AW32" s="1026"/>
      <c r="AX32" s="1026"/>
      <c r="AY32" s="1026"/>
      <c r="AZ32" s="1097" t="s">
        <v>586</v>
      </c>
      <c r="BA32" s="1097"/>
      <c r="BB32" s="1097"/>
      <c r="BC32" s="1097"/>
      <c r="BD32" s="1097"/>
      <c r="BE32" s="1081" t="s">
        <v>408</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409</v>
      </c>
      <c r="C33" s="1087"/>
      <c r="D33" s="1087"/>
      <c r="E33" s="1087"/>
      <c r="F33" s="1087"/>
      <c r="G33" s="1087"/>
      <c r="H33" s="1087"/>
      <c r="I33" s="1087"/>
      <c r="J33" s="1087"/>
      <c r="K33" s="1087"/>
      <c r="L33" s="1087"/>
      <c r="M33" s="1087"/>
      <c r="N33" s="1087"/>
      <c r="O33" s="1087"/>
      <c r="P33" s="1088"/>
      <c r="Q33" s="1098">
        <v>45</v>
      </c>
      <c r="R33" s="1099"/>
      <c r="S33" s="1099"/>
      <c r="T33" s="1099"/>
      <c r="U33" s="1099"/>
      <c r="V33" s="1099">
        <v>17</v>
      </c>
      <c r="W33" s="1099"/>
      <c r="X33" s="1099"/>
      <c r="Y33" s="1099"/>
      <c r="Z33" s="1099"/>
      <c r="AA33" s="1099">
        <v>29</v>
      </c>
      <c r="AB33" s="1099"/>
      <c r="AC33" s="1099"/>
      <c r="AD33" s="1099"/>
      <c r="AE33" s="1100"/>
      <c r="AF33" s="1092">
        <v>29</v>
      </c>
      <c r="AG33" s="1093"/>
      <c r="AH33" s="1093"/>
      <c r="AI33" s="1093"/>
      <c r="AJ33" s="1094"/>
      <c r="AK33" s="1035" t="s">
        <v>586</v>
      </c>
      <c r="AL33" s="1026"/>
      <c r="AM33" s="1026"/>
      <c r="AN33" s="1026"/>
      <c r="AO33" s="1026"/>
      <c r="AP33" s="1026" t="s">
        <v>587</v>
      </c>
      <c r="AQ33" s="1026"/>
      <c r="AR33" s="1026"/>
      <c r="AS33" s="1026"/>
      <c r="AT33" s="1026"/>
      <c r="AU33" s="1026" t="s">
        <v>588</v>
      </c>
      <c r="AV33" s="1026"/>
      <c r="AW33" s="1026"/>
      <c r="AX33" s="1026"/>
      <c r="AY33" s="1026"/>
      <c r="AZ33" s="1097" t="s">
        <v>589</v>
      </c>
      <c r="BA33" s="1097"/>
      <c r="BB33" s="1097"/>
      <c r="BC33" s="1097"/>
      <c r="BD33" s="1097"/>
      <c r="BE33" s="1081" t="s">
        <v>410</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411</v>
      </c>
      <c r="C34" s="1087"/>
      <c r="D34" s="1087"/>
      <c r="E34" s="1087"/>
      <c r="F34" s="1087"/>
      <c r="G34" s="1087"/>
      <c r="H34" s="1087"/>
      <c r="I34" s="1087"/>
      <c r="J34" s="1087"/>
      <c r="K34" s="1087"/>
      <c r="L34" s="1087"/>
      <c r="M34" s="1087"/>
      <c r="N34" s="1087"/>
      <c r="O34" s="1087"/>
      <c r="P34" s="1088"/>
      <c r="Q34" s="1098">
        <v>136</v>
      </c>
      <c r="R34" s="1099"/>
      <c r="S34" s="1099"/>
      <c r="T34" s="1099"/>
      <c r="U34" s="1099"/>
      <c r="V34" s="1099">
        <v>135</v>
      </c>
      <c r="W34" s="1099"/>
      <c r="X34" s="1099"/>
      <c r="Y34" s="1099"/>
      <c r="Z34" s="1099"/>
      <c r="AA34" s="1099">
        <v>1</v>
      </c>
      <c r="AB34" s="1099"/>
      <c r="AC34" s="1099"/>
      <c r="AD34" s="1099"/>
      <c r="AE34" s="1100"/>
      <c r="AF34" s="1092">
        <v>1</v>
      </c>
      <c r="AG34" s="1093"/>
      <c r="AH34" s="1093"/>
      <c r="AI34" s="1093"/>
      <c r="AJ34" s="1094"/>
      <c r="AK34" s="1035">
        <v>61</v>
      </c>
      <c r="AL34" s="1026"/>
      <c r="AM34" s="1026"/>
      <c r="AN34" s="1026"/>
      <c r="AO34" s="1026"/>
      <c r="AP34" s="1026">
        <v>26</v>
      </c>
      <c r="AQ34" s="1026"/>
      <c r="AR34" s="1026"/>
      <c r="AS34" s="1026"/>
      <c r="AT34" s="1026"/>
      <c r="AU34" s="1026">
        <v>10</v>
      </c>
      <c r="AV34" s="1026"/>
      <c r="AW34" s="1026"/>
      <c r="AX34" s="1026"/>
      <c r="AY34" s="1026"/>
      <c r="AZ34" s="1097" t="s">
        <v>589</v>
      </c>
      <c r="BA34" s="1097"/>
      <c r="BB34" s="1097"/>
      <c r="BC34" s="1097"/>
      <c r="BD34" s="1097"/>
      <c r="BE34" s="1081" t="s">
        <v>410</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412</v>
      </c>
      <c r="C35" s="1087"/>
      <c r="D35" s="1087"/>
      <c r="E35" s="1087"/>
      <c r="F35" s="1087"/>
      <c r="G35" s="1087"/>
      <c r="H35" s="1087"/>
      <c r="I35" s="1087"/>
      <c r="J35" s="1087"/>
      <c r="K35" s="1087"/>
      <c r="L35" s="1087"/>
      <c r="M35" s="1087"/>
      <c r="N35" s="1087"/>
      <c r="O35" s="1087"/>
      <c r="P35" s="1088"/>
      <c r="Q35" s="1098">
        <v>365</v>
      </c>
      <c r="R35" s="1099"/>
      <c r="S35" s="1099"/>
      <c r="T35" s="1099"/>
      <c r="U35" s="1099"/>
      <c r="V35" s="1099">
        <v>350</v>
      </c>
      <c r="W35" s="1099"/>
      <c r="X35" s="1099"/>
      <c r="Y35" s="1099"/>
      <c r="Z35" s="1099"/>
      <c r="AA35" s="1099">
        <v>15</v>
      </c>
      <c r="AB35" s="1099"/>
      <c r="AC35" s="1099"/>
      <c r="AD35" s="1099"/>
      <c r="AE35" s="1100"/>
      <c r="AF35" s="1092">
        <v>15</v>
      </c>
      <c r="AG35" s="1093"/>
      <c r="AH35" s="1093"/>
      <c r="AI35" s="1093"/>
      <c r="AJ35" s="1094"/>
      <c r="AK35" s="1035">
        <v>220</v>
      </c>
      <c r="AL35" s="1026"/>
      <c r="AM35" s="1026"/>
      <c r="AN35" s="1026"/>
      <c r="AO35" s="1026"/>
      <c r="AP35" s="1026">
        <v>2008</v>
      </c>
      <c r="AQ35" s="1026"/>
      <c r="AR35" s="1026"/>
      <c r="AS35" s="1026"/>
      <c r="AT35" s="1026"/>
      <c r="AU35" s="1026">
        <v>2008</v>
      </c>
      <c r="AV35" s="1026"/>
      <c r="AW35" s="1026"/>
      <c r="AX35" s="1026"/>
      <c r="AY35" s="1026"/>
      <c r="AZ35" s="1097" t="s">
        <v>589</v>
      </c>
      <c r="BA35" s="1097"/>
      <c r="BB35" s="1097"/>
      <c r="BC35" s="1097"/>
      <c r="BD35" s="1097"/>
      <c r="BE35" s="1081" t="s">
        <v>410</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t="s">
        <v>413</v>
      </c>
      <c r="C36" s="1087"/>
      <c r="D36" s="1087"/>
      <c r="E36" s="1087"/>
      <c r="F36" s="1087"/>
      <c r="G36" s="1087"/>
      <c r="H36" s="1087"/>
      <c r="I36" s="1087"/>
      <c r="J36" s="1087"/>
      <c r="K36" s="1087"/>
      <c r="L36" s="1087"/>
      <c r="M36" s="1087"/>
      <c r="N36" s="1087"/>
      <c r="O36" s="1087"/>
      <c r="P36" s="1088"/>
      <c r="Q36" s="1098">
        <v>31</v>
      </c>
      <c r="R36" s="1099"/>
      <c r="S36" s="1099"/>
      <c r="T36" s="1099"/>
      <c r="U36" s="1099"/>
      <c r="V36" s="1099">
        <v>28</v>
      </c>
      <c r="W36" s="1099"/>
      <c r="X36" s="1099"/>
      <c r="Y36" s="1099"/>
      <c r="Z36" s="1099"/>
      <c r="AA36" s="1099">
        <v>2</v>
      </c>
      <c r="AB36" s="1099"/>
      <c r="AC36" s="1099"/>
      <c r="AD36" s="1099"/>
      <c r="AE36" s="1100"/>
      <c r="AF36" s="1092">
        <v>2</v>
      </c>
      <c r="AG36" s="1093"/>
      <c r="AH36" s="1093"/>
      <c r="AI36" s="1093"/>
      <c r="AJ36" s="1094"/>
      <c r="AK36" s="1035">
        <v>21</v>
      </c>
      <c r="AL36" s="1026"/>
      <c r="AM36" s="1026"/>
      <c r="AN36" s="1026"/>
      <c r="AO36" s="1026"/>
      <c r="AP36" s="1026">
        <v>140</v>
      </c>
      <c r="AQ36" s="1026"/>
      <c r="AR36" s="1026"/>
      <c r="AS36" s="1026"/>
      <c r="AT36" s="1026"/>
      <c r="AU36" s="1026">
        <v>140</v>
      </c>
      <c r="AV36" s="1026"/>
      <c r="AW36" s="1026"/>
      <c r="AX36" s="1026"/>
      <c r="AY36" s="1026"/>
      <c r="AZ36" s="1097" t="s">
        <v>589</v>
      </c>
      <c r="BA36" s="1097"/>
      <c r="BB36" s="1097"/>
      <c r="BC36" s="1097"/>
      <c r="BD36" s="1097"/>
      <c r="BE36" s="1081" t="s">
        <v>410</v>
      </c>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414</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1297</v>
      </c>
      <c r="AG63" s="1014"/>
      <c r="AH63" s="1014"/>
      <c r="AI63" s="1014"/>
      <c r="AJ63" s="1079"/>
      <c r="AK63" s="1080"/>
      <c r="AL63" s="1018"/>
      <c r="AM63" s="1018"/>
      <c r="AN63" s="1018"/>
      <c r="AO63" s="1018"/>
      <c r="AP63" s="1014">
        <v>3921</v>
      </c>
      <c r="AQ63" s="1014"/>
      <c r="AR63" s="1014"/>
      <c r="AS63" s="1014"/>
      <c r="AT63" s="1014"/>
      <c r="AU63" s="1014">
        <v>2205</v>
      </c>
      <c r="AV63" s="1014"/>
      <c r="AW63" s="1014"/>
      <c r="AX63" s="1014"/>
      <c r="AY63" s="1014"/>
      <c r="AZ63" s="1074"/>
      <c r="BA63" s="1074"/>
      <c r="BB63" s="1074"/>
      <c r="BC63" s="1074"/>
      <c r="BD63" s="1074"/>
      <c r="BE63" s="1015"/>
      <c r="BF63" s="1015"/>
      <c r="BG63" s="1015"/>
      <c r="BH63" s="1015"/>
      <c r="BI63" s="1016"/>
      <c r="BJ63" s="1075" t="s">
        <v>416</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418</v>
      </c>
      <c r="B66" s="1051"/>
      <c r="C66" s="1051"/>
      <c r="D66" s="1051"/>
      <c r="E66" s="1051"/>
      <c r="F66" s="1051"/>
      <c r="G66" s="1051"/>
      <c r="H66" s="1051"/>
      <c r="I66" s="1051"/>
      <c r="J66" s="1051"/>
      <c r="K66" s="1051"/>
      <c r="L66" s="1051"/>
      <c r="M66" s="1051"/>
      <c r="N66" s="1051"/>
      <c r="O66" s="1051"/>
      <c r="P66" s="1052"/>
      <c r="Q66" s="1056" t="s">
        <v>419</v>
      </c>
      <c r="R66" s="1057"/>
      <c r="S66" s="1057"/>
      <c r="T66" s="1057"/>
      <c r="U66" s="1058"/>
      <c r="V66" s="1056" t="s">
        <v>420</v>
      </c>
      <c r="W66" s="1057"/>
      <c r="X66" s="1057"/>
      <c r="Y66" s="1057"/>
      <c r="Z66" s="1058"/>
      <c r="AA66" s="1056" t="s">
        <v>421</v>
      </c>
      <c r="AB66" s="1057"/>
      <c r="AC66" s="1057"/>
      <c r="AD66" s="1057"/>
      <c r="AE66" s="1058"/>
      <c r="AF66" s="1062" t="s">
        <v>422</v>
      </c>
      <c r="AG66" s="1063"/>
      <c r="AH66" s="1063"/>
      <c r="AI66" s="1063"/>
      <c r="AJ66" s="1064"/>
      <c r="AK66" s="1056" t="s">
        <v>423</v>
      </c>
      <c r="AL66" s="1051"/>
      <c r="AM66" s="1051"/>
      <c r="AN66" s="1051"/>
      <c r="AO66" s="1052"/>
      <c r="AP66" s="1056" t="s">
        <v>400</v>
      </c>
      <c r="AQ66" s="1057"/>
      <c r="AR66" s="1057"/>
      <c r="AS66" s="1057"/>
      <c r="AT66" s="1058"/>
      <c r="AU66" s="1056" t="s">
        <v>424</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596</v>
      </c>
      <c r="C68" s="1041"/>
      <c r="D68" s="1041"/>
      <c r="E68" s="1041"/>
      <c r="F68" s="1041"/>
      <c r="G68" s="1041"/>
      <c r="H68" s="1041"/>
      <c r="I68" s="1041"/>
      <c r="J68" s="1041"/>
      <c r="K68" s="1041"/>
      <c r="L68" s="1041"/>
      <c r="M68" s="1041"/>
      <c r="N68" s="1041"/>
      <c r="O68" s="1041"/>
      <c r="P68" s="1042"/>
      <c r="Q68" s="1043">
        <v>1481</v>
      </c>
      <c r="R68" s="1037"/>
      <c r="S68" s="1037"/>
      <c r="T68" s="1037"/>
      <c r="U68" s="1037"/>
      <c r="V68" s="1037">
        <v>1347</v>
      </c>
      <c r="W68" s="1037"/>
      <c r="X68" s="1037"/>
      <c r="Y68" s="1037"/>
      <c r="Z68" s="1037"/>
      <c r="AA68" s="1037">
        <v>134</v>
      </c>
      <c r="AB68" s="1037"/>
      <c r="AC68" s="1037"/>
      <c r="AD68" s="1037"/>
      <c r="AE68" s="1037"/>
      <c r="AF68" s="1037">
        <v>134</v>
      </c>
      <c r="AG68" s="1037"/>
      <c r="AH68" s="1037"/>
      <c r="AI68" s="1037"/>
      <c r="AJ68" s="1037"/>
      <c r="AK68" s="1037" t="s">
        <v>587</v>
      </c>
      <c r="AL68" s="1037"/>
      <c r="AM68" s="1037"/>
      <c r="AN68" s="1037"/>
      <c r="AO68" s="1037"/>
      <c r="AP68" s="1037">
        <v>1229</v>
      </c>
      <c r="AQ68" s="1037"/>
      <c r="AR68" s="1037"/>
      <c r="AS68" s="1037"/>
      <c r="AT68" s="1037"/>
      <c r="AU68" s="1037">
        <v>533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597</v>
      </c>
      <c r="C69" s="1030"/>
      <c r="D69" s="1030"/>
      <c r="E69" s="1030"/>
      <c r="F69" s="1030"/>
      <c r="G69" s="1030"/>
      <c r="H69" s="1030"/>
      <c r="I69" s="1030"/>
      <c r="J69" s="1030"/>
      <c r="K69" s="1030"/>
      <c r="L69" s="1030"/>
      <c r="M69" s="1030"/>
      <c r="N69" s="1030"/>
      <c r="O69" s="1030"/>
      <c r="P69" s="1031"/>
      <c r="Q69" s="1032">
        <v>557</v>
      </c>
      <c r="R69" s="1026"/>
      <c r="S69" s="1026"/>
      <c r="T69" s="1026"/>
      <c r="U69" s="1026"/>
      <c r="V69" s="1026">
        <v>507</v>
      </c>
      <c r="W69" s="1026"/>
      <c r="X69" s="1026"/>
      <c r="Y69" s="1026"/>
      <c r="Z69" s="1026"/>
      <c r="AA69" s="1026">
        <v>50</v>
      </c>
      <c r="AB69" s="1026"/>
      <c r="AC69" s="1026"/>
      <c r="AD69" s="1026"/>
      <c r="AE69" s="1026"/>
      <c r="AF69" s="1026">
        <v>50</v>
      </c>
      <c r="AG69" s="1026"/>
      <c r="AH69" s="1026"/>
      <c r="AI69" s="1026"/>
      <c r="AJ69" s="1026"/>
      <c r="AK69" s="1026" t="s">
        <v>587</v>
      </c>
      <c r="AL69" s="1026"/>
      <c r="AM69" s="1026"/>
      <c r="AN69" s="1026"/>
      <c r="AO69" s="1026"/>
      <c r="AP69" s="1026">
        <v>15</v>
      </c>
      <c r="AQ69" s="1026"/>
      <c r="AR69" s="1026"/>
      <c r="AS69" s="1026"/>
      <c r="AT69" s="1026"/>
      <c r="AU69" s="1026">
        <v>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598</v>
      </c>
      <c r="C70" s="1030"/>
      <c r="D70" s="1030"/>
      <c r="E70" s="1030"/>
      <c r="F70" s="1030"/>
      <c r="G70" s="1030"/>
      <c r="H70" s="1030"/>
      <c r="I70" s="1030"/>
      <c r="J70" s="1030"/>
      <c r="K70" s="1030"/>
      <c r="L70" s="1030"/>
      <c r="M70" s="1030"/>
      <c r="N70" s="1030"/>
      <c r="O70" s="1030"/>
      <c r="P70" s="1031"/>
      <c r="Q70" s="1032">
        <v>271</v>
      </c>
      <c r="R70" s="1026"/>
      <c r="S70" s="1026"/>
      <c r="T70" s="1026"/>
      <c r="U70" s="1026"/>
      <c r="V70" s="1026">
        <v>235</v>
      </c>
      <c r="W70" s="1026"/>
      <c r="X70" s="1026"/>
      <c r="Y70" s="1026"/>
      <c r="Z70" s="1026"/>
      <c r="AA70" s="1026">
        <v>37</v>
      </c>
      <c r="AB70" s="1026"/>
      <c r="AC70" s="1026"/>
      <c r="AD70" s="1026"/>
      <c r="AE70" s="1026"/>
      <c r="AF70" s="1026">
        <v>37</v>
      </c>
      <c r="AG70" s="1026"/>
      <c r="AH70" s="1026"/>
      <c r="AI70" s="1026"/>
      <c r="AJ70" s="1026"/>
      <c r="AK70" s="1026" t="s">
        <v>587</v>
      </c>
      <c r="AL70" s="1026"/>
      <c r="AM70" s="1026"/>
      <c r="AN70" s="1026"/>
      <c r="AO70" s="1026"/>
      <c r="AP70" s="1026" t="s">
        <v>587</v>
      </c>
      <c r="AQ70" s="1026"/>
      <c r="AR70" s="1026"/>
      <c r="AS70" s="1026"/>
      <c r="AT70" s="1026"/>
      <c r="AU70" s="1026" t="s">
        <v>587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599</v>
      </c>
      <c r="C71" s="1030"/>
      <c r="D71" s="1030"/>
      <c r="E71" s="1030"/>
      <c r="F71" s="1030"/>
      <c r="G71" s="1030"/>
      <c r="H71" s="1030"/>
      <c r="I71" s="1030"/>
      <c r="J71" s="1030"/>
      <c r="K71" s="1030"/>
      <c r="L71" s="1030"/>
      <c r="M71" s="1030"/>
      <c r="N71" s="1030"/>
      <c r="O71" s="1030"/>
      <c r="P71" s="1031"/>
      <c r="Q71" s="1032">
        <v>261265</v>
      </c>
      <c r="R71" s="1026"/>
      <c r="S71" s="1026"/>
      <c r="T71" s="1026"/>
      <c r="U71" s="1026"/>
      <c r="V71" s="1026">
        <v>253642</v>
      </c>
      <c r="W71" s="1026"/>
      <c r="X71" s="1026"/>
      <c r="Y71" s="1026"/>
      <c r="Z71" s="1026"/>
      <c r="AA71" s="1026">
        <v>7623</v>
      </c>
      <c r="AB71" s="1026"/>
      <c r="AC71" s="1026"/>
      <c r="AD71" s="1026"/>
      <c r="AE71" s="1026"/>
      <c r="AF71" s="1026">
        <v>7623</v>
      </c>
      <c r="AG71" s="1026"/>
      <c r="AH71" s="1026"/>
      <c r="AI71" s="1026"/>
      <c r="AJ71" s="1026"/>
      <c r="AK71" s="1026" t="s">
        <v>587</v>
      </c>
      <c r="AL71" s="1026"/>
      <c r="AM71" s="1026"/>
      <c r="AN71" s="1026"/>
      <c r="AO71" s="1026"/>
      <c r="AP71" s="1026" t="s">
        <v>587</v>
      </c>
      <c r="AQ71" s="1026"/>
      <c r="AR71" s="1026"/>
      <c r="AS71" s="1026"/>
      <c r="AT71" s="1026"/>
      <c r="AU71" s="1026" t="s">
        <v>603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600</v>
      </c>
      <c r="C72" s="1030"/>
      <c r="D72" s="1030"/>
      <c r="E72" s="1030"/>
      <c r="F72" s="1030"/>
      <c r="G72" s="1030"/>
      <c r="H72" s="1030"/>
      <c r="I72" s="1030"/>
      <c r="J72" s="1030"/>
      <c r="K72" s="1030"/>
      <c r="L72" s="1030"/>
      <c r="M72" s="1030"/>
      <c r="N72" s="1030"/>
      <c r="O72" s="1030"/>
      <c r="P72" s="1031"/>
      <c r="Q72" s="1032">
        <v>72</v>
      </c>
      <c r="R72" s="1026"/>
      <c r="S72" s="1026"/>
      <c r="T72" s="1026"/>
      <c r="U72" s="1026"/>
      <c r="V72" s="1026">
        <v>69</v>
      </c>
      <c r="W72" s="1026"/>
      <c r="X72" s="1026"/>
      <c r="Y72" s="1026"/>
      <c r="Z72" s="1026"/>
      <c r="AA72" s="1026">
        <v>3</v>
      </c>
      <c r="AB72" s="1026"/>
      <c r="AC72" s="1026"/>
      <c r="AD72" s="1026"/>
      <c r="AE72" s="1026"/>
      <c r="AF72" s="1026">
        <v>3</v>
      </c>
      <c r="AG72" s="1026"/>
      <c r="AH72" s="1026"/>
      <c r="AI72" s="1026"/>
      <c r="AJ72" s="1026"/>
      <c r="AK72" s="1026" t="s">
        <v>587</v>
      </c>
      <c r="AL72" s="1026"/>
      <c r="AM72" s="1026"/>
      <c r="AN72" s="1026"/>
      <c r="AO72" s="1026"/>
      <c r="AP72" s="1026" t="s">
        <v>587</v>
      </c>
      <c r="AQ72" s="1026"/>
      <c r="AR72" s="1026"/>
      <c r="AS72" s="1026"/>
      <c r="AT72" s="1026"/>
      <c r="AU72" s="1026" t="s">
        <v>587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601</v>
      </c>
      <c r="C73" s="1030"/>
      <c r="D73" s="1030"/>
      <c r="E73" s="1030"/>
      <c r="F73" s="1030"/>
      <c r="G73" s="1030"/>
      <c r="H73" s="1030"/>
      <c r="I73" s="1030"/>
      <c r="J73" s="1030"/>
      <c r="K73" s="1030"/>
      <c r="L73" s="1030"/>
      <c r="M73" s="1030"/>
      <c r="N73" s="1030"/>
      <c r="O73" s="1030"/>
      <c r="P73" s="1031"/>
      <c r="Q73" s="1032">
        <v>10088</v>
      </c>
      <c r="R73" s="1026"/>
      <c r="S73" s="1026"/>
      <c r="T73" s="1026"/>
      <c r="U73" s="1026"/>
      <c r="V73" s="1026">
        <v>10036</v>
      </c>
      <c r="W73" s="1026"/>
      <c r="X73" s="1026"/>
      <c r="Y73" s="1026"/>
      <c r="Z73" s="1026"/>
      <c r="AA73" s="1026">
        <v>51</v>
      </c>
      <c r="AB73" s="1026"/>
      <c r="AC73" s="1026"/>
      <c r="AD73" s="1026"/>
      <c r="AE73" s="1026"/>
      <c r="AF73" s="1026">
        <v>51</v>
      </c>
      <c r="AG73" s="1026"/>
      <c r="AH73" s="1026"/>
      <c r="AI73" s="1026"/>
      <c r="AJ73" s="1026"/>
      <c r="AK73" s="1026">
        <v>2348</v>
      </c>
      <c r="AL73" s="1026"/>
      <c r="AM73" s="1026"/>
      <c r="AN73" s="1026"/>
      <c r="AO73" s="1026"/>
      <c r="AP73" s="1026" t="s">
        <v>587</v>
      </c>
      <c r="AQ73" s="1026"/>
      <c r="AR73" s="1026"/>
      <c r="AS73" s="1026"/>
      <c r="AT73" s="1026"/>
      <c r="AU73" s="1026" t="s">
        <v>605</v>
      </c>
      <c r="AV73" s="1026"/>
      <c r="AW73" s="1026"/>
      <c r="AX73" s="1026"/>
      <c r="AY73" s="1026"/>
      <c r="AZ73" s="1027" t="s">
        <v>606</v>
      </c>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602</v>
      </c>
      <c r="C74" s="1030"/>
      <c r="D74" s="1030"/>
      <c r="E74" s="1030"/>
      <c r="F74" s="1030"/>
      <c r="G74" s="1030"/>
      <c r="H74" s="1030"/>
      <c r="I74" s="1030"/>
      <c r="J74" s="1030"/>
      <c r="K74" s="1030"/>
      <c r="L74" s="1030"/>
      <c r="M74" s="1030"/>
      <c r="N74" s="1030"/>
      <c r="O74" s="1030"/>
      <c r="P74" s="1031"/>
      <c r="Q74" s="1032">
        <v>82</v>
      </c>
      <c r="R74" s="1026"/>
      <c r="S74" s="1026"/>
      <c r="T74" s="1026"/>
      <c r="U74" s="1026"/>
      <c r="V74" s="1026">
        <v>74</v>
      </c>
      <c r="W74" s="1026"/>
      <c r="X74" s="1026"/>
      <c r="Y74" s="1026"/>
      <c r="Z74" s="1026"/>
      <c r="AA74" s="1026">
        <v>9</v>
      </c>
      <c r="AB74" s="1026"/>
      <c r="AC74" s="1026"/>
      <c r="AD74" s="1026"/>
      <c r="AE74" s="1026"/>
      <c r="AF74" s="1026">
        <v>9</v>
      </c>
      <c r="AG74" s="1026"/>
      <c r="AH74" s="1026"/>
      <c r="AI74" s="1026"/>
      <c r="AJ74" s="1026"/>
      <c r="AK74" s="1026">
        <v>0</v>
      </c>
      <c r="AL74" s="1026"/>
      <c r="AM74" s="1026"/>
      <c r="AN74" s="1026"/>
      <c r="AO74" s="1026"/>
      <c r="AP74" s="1026" t="s">
        <v>603</v>
      </c>
      <c r="AQ74" s="1026"/>
      <c r="AR74" s="1026"/>
      <c r="AS74" s="1026"/>
      <c r="AT74" s="1026"/>
      <c r="AU74" s="1026" t="s">
        <v>592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7907</v>
      </c>
      <c r="AG88" s="1014"/>
      <c r="AH88" s="1014"/>
      <c r="AI88" s="1014"/>
      <c r="AJ88" s="1014"/>
      <c r="AK88" s="1018"/>
      <c r="AL88" s="1018"/>
      <c r="AM88" s="1018"/>
      <c r="AN88" s="1018"/>
      <c r="AO88" s="1018"/>
      <c r="AP88" s="1014">
        <v>1244</v>
      </c>
      <c r="AQ88" s="1014"/>
      <c r="AR88" s="1014"/>
      <c r="AS88" s="1014"/>
      <c r="AT88" s="1014"/>
      <c r="AU88" s="1014">
        <v>535</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124</v>
      </c>
      <c r="CS102" s="1006"/>
      <c r="CT102" s="1006"/>
      <c r="CU102" s="1006"/>
      <c r="CV102" s="1007"/>
      <c r="CW102" s="1005">
        <v>5</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307</v>
      </c>
      <c r="AG109" s="949"/>
      <c r="AH109" s="949"/>
      <c r="AI109" s="949"/>
      <c r="AJ109" s="950"/>
      <c r="AK109" s="951" t="s">
        <v>306</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307</v>
      </c>
      <c r="BW109" s="949"/>
      <c r="BX109" s="949"/>
      <c r="BY109" s="949"/>
      <c r="BZ109" s="950"/>
      <c r="CA109" s="951" t="s">
        <v>306</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307</v>
      </c>
      <c r="DM109" s="949"/>
      <c r="DN109" s="949"/>
      <c r="DO109" s="949"/>
      <c r="DP109" s="950"/>
      <c r="DQ109" s="951" t="s">
        <v>306</v>
      </c>
      <c r="DR109" s="949"/>
      <c r="DS109" s="949"/>
      <c r="DT109" s="949"/>
      <c r="DU109" s="950"/>
      <c r="DV109" s="951" t="s">
        <v>435</v>
      </c>
      <c r="DW109" s="949"/>
      <c r="DX109" s="949"/>
      <c r="DY109" s="949"/>
      <c r="DZ109" s="980"/>
    </row>
    <row r="110" spans="1:131" s="247" customFormat="1" ht="26.25" customHeight="1" x14ac:dyDescent="0.15">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826459</v>
      </c>
      <c r="AB110" s="942"/>
      <c r="AC110" s="942"/>
      <c r="AD110" s="942"/>
      <c r="AE110" s="943"/>
      <c r="AF110" s="944">
        <v>810573</v>
      </c>
      <c r="AG110" s="942"/>
      <c r="AH110" s="942"/>
      <c r="AI110" s="942"/>
      <c r="AJ110" s="943"/>
      <c r="AK110" s="944">
        <v>819750</v>
      </c>
      <c r="AL110" s="942"/>
      <c r="AM110" s="942"/>
      <c r="AN110" s="942"/>
      <c r="AO110" s="943"/>
      <c r="AP110" s="945">
        <v>13.8</v>
      </c>
      <c r="AQ110" s="946"/>
      <c r="AR110" s="946"/>
      <c r="AS110" s="946"/>
      <c r="AT110" s="947"/>
      <c r="AU110" s="981" t="s">
        <v>73</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10110247</v>
      </c>
      <c r="BR110" s="889"/>
      <c r="BS110" s="889"/>
      <c r="BT110" s="889"/>
      <c r="BU110" s="889"/>
      <c r="BV110" s="889">
        <v>10544069</v>
      </c>
      <c r="BW110" s="889"/>
      <c r="BX110" s="889"/>
      <c r="BY110" s="889"/>
      <c r="BZ110" s="889"/>
      <c r="CA110" s="889">
        <v>11004931</v>
      </c>
      <c r="CB110" s="889"/>
      <c r="CC110" s="889"/>
      <c r="CD110" s="889"/>
      <c r="CE110" s="889"/>
      <c r="CF110" s="913">
        <v>185.3</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392</v>
      </c>
      <c r="DH110" s="889"/>
      <c r="DI110" s="889"/>
      <c r="DJ110" s="889"/>
      <c r="DK110" s="889"/>
      <c r="DL110" s="889" t="s">
        <v>392</v>
      </c>
      <c r="DM110" s="889"/>
      <c r="DN110" s="889"/>
      <c r="DO110" s="889"/>
      <c r="DP110" s="889"/>
      <c r="DQ110" s="889" t="s">
        <v>392</v>
      </c>
      <c r="DR110" s="889"/>
      <c r="DS110" s="889"/>
      <c r="DT110" s="889"/>
      <c r="DU110" s="889"/>
      <c r="DV110" s="890" t="s">
        <v>392</v>
      </c>
      <c r="DW110" s="890"/>
      <c r="DX110" s="890"/>
      <c r="DY110" s="890"/>
      <c r="DZ110" s="891"/>
    </row>
    <row r="111" spans="1:131" s="247" customFormat="1" ht="26.25" customHeight="1" x14ac:dyDescent="0.15">
      <c r="A111" s="818" t="s">
        <v>441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392</v>
      </c>
      <c r="AB111" s="970"/>
      <c r="AC111" s="970"/>
      <c r="AD111" s="970"/>
      <c r="AE111" s="971"/>
      <c r="AF111" s="972" t="s">
        <v>392</v>
      </c>
      <c r="AG111" s="970"/>
      <c r="AH111" s="970"/>
      <c r="AI111" s="970"/>
      <c r="AJ111" s="971"/>
      <c r="AK111" s="972" t="s">
        <v>392</v>
      </c>
      <c r="AL111" s="970"/>
      <c r="AM111" s="970"/>
      <c r="AN111" s="970"/>
      <c r="AO111" s="971"/>
      <c r="AP111" s="973" t="s">
        <v>392</v>
      </c>
      <c r="AQ111" s="974"/>
      <c r="AR111" s="974"/>
      <c r="AS111" s="974"/>
      <c r="AT111" s="975"/>
      <c r="AU111" s="983"/>
      <c r="AV111" s="984"/>
      <c r="AW111" s="984"/>
      <c r="AX111" s="984"/>
      <c r="AY111" s="984"/>
      <c r="AZ111" s="859" t="s">
        <v>442</v>
      </c>
      <c r="BA111" s="794"/>
      <c r="BB111" s="794"/>
      <c r="BC111" s="794"/>
      <c r="BD111" s="794"/>
      <c r="BE111" s="794"/>
      <c r="BF111" s="794"/>
      <c r="BG111" s="794"/>
      <c r="BH111" s="794"/>
      <c r="BI111" s="794"/>
      <c r="BJ111" s="794"/>
      <c r="BK111" s="794"/>
      <c r="BL111" s="794"/>
      <c r="BM111" s="794"/>
      <c r="BN111" s="794"/>
      <c r="BO111" s="794"/>
      <c r="BP111" s="795"/>
      <c r="BQ111" s="860">
        <v>1313</v>
      </c>
      <c r="BR111" s="861"/>
      <c r="BS111" s="861"/>
      <c r="BT111" s="861"/>
      <c r="BU111" s="861"/>
      <c r="BV111" s="861" t="s">
        <v>392</v>
      </c>
      <c r="BW111" s="861"/>
      <c r="BX111" s="861"/>
      <c r="BY111" s="861"/>
      <c r="BZ111" s="861"/>
      <c r="CA111" s="861" t="s">
        <v>443</v>
      </c>
      <c r="CB111" s="861"/>
      <c r="CC111" s="861"/>
      <c r="CD111" s="861"/>
      <c r="CE111" s="861"/>
      <c r="CF111" s="922" t="s">
        <v>444</v>
      </c>
      <c r="CG111" s="923"/>
      <c r="CH111" s="923"/>
      <c r="CI111" s="923"/>
      <c r="CJ111" s="923"/>
      <c r="CK111" s="978"/>
      <c r="CL111" s="865"/>
      <c r="CM111" s="868" t="s">
        <v>445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444</v>
      </c>
      <c r="DH111" s="861"/>
      <c r="DI111" s="861"/>
      <c r="DJ111" s="861"/>
      <c r="DK111" s="861"/>
      <c r="DL111" s="861" t="s">
        <v>392</v>
      </c>
      <c r="DM111" s="861"/>
      <c r="DN111" s="861"/>
      <c r="DO111" s="861"/>
      <c r="DP111" s="861"/>
      <c r="DQ111" s="861" t="s">
        <v>392</v>
      </c>
      <c r="DR111" s="861"/>
      <c r="DS111" s="861"/>
      <c r="DT111" s="861"/>
      <c r="DU111" s="861"/>
      <c r="DV111" s="838" t="s">
        <v>392</v>
      </c>
      <c r="DW111" s="838"/>
      <c r="DX111" s="838"/>
      <c r="DY111" s="838"/>
      <c r="DZ111" s="839"/>
    </row>
    <row r="112" spans="1:131" s="247" customFormat="1" ht="26.25" customHeight="1" x14ac:dyDescent="0.15">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392</v>
      </c>
      <c r="AB112" s="824"/>
      <c r="AC112" s="824"/>
      <c r="AD112" s="824"/>
      <c r="AE112" s="825"/>
      <c r="AF112" s="826" t="s">
        <v>392</v>
      </c>
      <c r="AG112" s="824"/>
      <c r="AH112" s="824"/>
      <c r="AI112" s="824"/>
      <c r="AJ112" s="825"/>
      <c r="AK112" s="826" t="s">
        <v>392</v>
      </c>
      <c r="AL112" s="824"/>
      <c r="AM112" s="824"/>
      <c r="AN112" s="824"/>
      <c r="AO112" s="825"/>
      <c r="AP112" s="871" t="s">
        <v>392</v>
      </c>
      <c r="AQ112" s="872"/>
      <c r="AR112" s="872"/>
      <c r="AS112" s="872"/>
      <c r="AT112" s="873"/>
      <c r="AU112" s="983"/>
      <c r="AV112" s="984"/>
      <c r="AW112" s="984"/>
      <c r="AX112" s="984"/>
      <c r="AY112" s="984"/>
      <c r="AZ112" s="859" t="s">
        <v>448</v>
      </c>
      <c r="BA112" s="794"/>
      <c r="BB112" s="794"/>
      <c r="BC112" s="794"/>
      <c r="BD112" s="794"/>
      <c r="BE112" s="794"/>
      <c r="BF112" s="794"/>
      <c r="BG112" s="794"/>
      <c r="BH112" s="794"/>
      <c r="BI112" s="794"/>
      <c r="BJ112" s="794"/>
      <c r="BK112" s="794"/>
      <c r="BL112" s="794"/>
      <c r="BM112" s="794"/>
      <c r="BN112" s="794"/>
      <c r="BO112" s="794"/>
      <c r="BP112" s="795"/>
      <c r="BQ112" s="860">
        <v>2497652</v>
      </c>
      <c r="BR112" s="861"/>
      <c r="BS112" s="861"/>
      <c r="BT112" s="861"/>
      <c r="BU112" s="861"/>
      <c r="BV112" s="861">
        <v>2370197</v>
      </c>
      <c r="BW112" s="861"/>
      <c r="BX112" s="861"/>
      <c r="BY112" s="861"/>
      <c r="BZ112" s="861"/>
      <c r="CA112" s="861">
        <v>2205416</v>
      </c>
      <c r="CB112" s="861"/>
      <c r="CC112" s="861"/>
      <c r="CD112" s="861"/>
      <c r="CE112" s="861"/>
      <c r="CF112" s="922">
        <v>37.1</v>
      </c>
      <c r="CG112" s="923"/>
      <c r="CH112" s="923"/>
      <c r="CI112" s="923"/>
      <c r="CJ112" s="923"/>
      <c r="CK112" s="978"/>
      <c r="CL112" s="865"/>
      <c r="CM112" s="868" t="s">
        <v>449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392</v>
      </c>
      <c r="DH112" s="861"/>
      <c r="DI112" s="861"/>
      <c r="DJ112" s="861"/>
      <c r="DK112" s="861"/>
      <c r="DL112" s="861" t="s">
        <v>392</v>
      </c>
      <c r="DM112" s="861"/>
      <c r="DN112" s="861"/>
      <c r="DO112" s="861"/>
      <c r="DP112" s="861"/>
      <c r="DQ112" s="861" t="s">
        <v>392</v>
      </c>
      <c r="DR112" s="861"/>
      <c r="DS112" s="861"/>
      <c r="DT112" s="861"/>
      <c r="DU112" s="861"/>
      <c r="DV112" s="838" t="s">
        <v>392</v>
      </c>
      <c r="DW112" s="838"/>
      <c r="DX112" s="838"/>
      <c r="DY112" s="838"/>
      <c r="DZ112" s="839"/>
    </row>
    <row r="113" spans="1:130" s="247" customFormat="1" ht="26.25" customHeight="1" x14ac:dyDescent="0.15">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232164</v>
      </c>
      <c r="AB113" s="970"/>
      <c r="AC113" s="970"/>
      <c r="AD113" s="970"/>
      <c r="AE113" s="971"/>
      <c r="AF113" s="972">
        <v>237806</v>
      </c>
      <c r="AG113" s="970"/>
      <c r="AH113" s="970"/>
      <c r="AI113" s="970"/>
      <c r="AJ113" s="971"/>
      <c r="AK113" s="972">
        <v>234026</v>
      </c>
      <c r="AL113" s="970"/>
      <c r="AM113" s="970"/>
      <c r="AN113" s="970"/>
      <c r="AO113" s="971"/>
      <c r="AP113" s="973">
        <v>3.9</v>
      </c>
      <c r="AQ113" s="974"/>
      <c r="AR113" s="974"/>
      <c r="AS113" s="974"/>
      <c r="AT113" s="975"/>
      <c r="AU113" s="983"/>
      <c r="AV113" s="984"/>
      <c r="AW113" s="984"/>
      <c r="AX113" s="984"/>
      <c r="AY113" s="984"/>
      <c r="AZ113" s="859" t="s">
        <v>451</v>
      </c>
      <c r="BA113" s="794"/>
      <c r="BB113" s="794"/>
      <c r="BC113" s="794"/>
      <c r="BD113" s="794"/>
      <c r="BE113" s="794"/>
      <c r="BF113" s="794"/>
      <c r="BG113" s="794"/>
      <c r="BH113" s="794"/>
      <c r="BI113" s="794"/>
      <c r="BJ113" s="794"/>
      <c r="BK113" s="794"/>
      <c r="BL113" s="794"/>
      <c r="BM113" s="794"/>
      <c r="BN113" s="794"/>
      <c r="BO113" s="794"/>
      <c r="BP113" s="795"/>
      <c r="BQ113" s="860">
        <v>840309</v>
      </c>
      <c r="BR113" s="861"/>
      <c r="BS113" s="861"/>
      <c r="BT113" s="861"/>
      <c r="BU113" s="861"/>
      <c r="BV113" s="861">
        <v>705473</v>
      </c>
      <c r="BW113" s="861"/>
      <c r="BX113" s="861"/>
      <c r="BY113" s="861"/>
      <c r="BZ113" s="861"/>
      <c r="CA113" s="861">
        <v>535121</v>
      </c>
      <c r="CB113" s="861"/>
      <c r="CC113" s="861"/>
      <c r="CD113" s="861"/>
      <c r="CE113" s="861"/>
      <c r="CF113" s="922">
        <v>9</v>
      </c>
      <c r="CG113" s="923"/>
      <c r="CH113" s="923"/>
      <c r="CI113" s="923"/>
      <c r="CJ113" s="923"/>
      <c r="CK113" s="978"/>
      <c r="CL113" s="865"/>
      <c r="CM113" s="868" t="s">
        <v>452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392</v>
      </c>
      <c r="DH113" s="824"/>
      <c r="DI113" s="824"/>
      <c r="DJ113" s="824"/>
      <c r="DK113" s="825"/>
      <c r="DL113" s="826" t="s">
        <v>392</v>
      </c>
      <c r="DM113" s="824"/>
      <c r="DN113" s="824"/>
      <c r="DO113" s="824"/>
      <c r="DP113" s="825"/>
      <c r="DQ113" s="826" t="s">
        <v>392</v>
      </c>
      <c r="DR113" s="824"/>
      <c r="DS113" s="824"/>
      <c r="DT113" s="824"/>
      <c r="DU113" s="825"/>
      <c r="DV113" s="871" t="s">
        <v>392</v>
      </c>
      <c r="DW113" s="872"/>
      <c r="DX113" s="872"/>
      <c r="DY113" s="872"/>
      <c r="DZ113" s="873"/>
    </row>
    <row r="114" spans="1:130" s="247" customFormat="1" ht="26.25" customHeight="1" x14ac:dyDescent="0.15">
      <c r="A114" s="965"/>
      <c r="B114" s="966"/>
      <c r="C114" s="794" t="s">
        <v>453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140392</v>
      </c>
      <c r="AB114" s="824"/>
      <c r="AC114" s="824"/>
      <c r="AD114" s="824"/>
      <c r="AE114" s="825"/>
      <c r="AF114" s="826">
        <v>144041</v>
      </c>
      <c r="AG114" s="824"/>
      <c r="AH114" s="824"/>
      <c r="AI114" s="824"/>
      <c r="AJ114" s="825"/>
      <c r="AK114" s="826">
        <v>146498</v>
      </c>
      <c r="AL114" s="824"/>
      <c r="AM114" s="824"/>
      <c r="AN114" s="824"/>
      <c r="AO114" s="825"/>
      <c r="AP114" s="871">
        <v>2.5</v>
      </c>
      <c r="AQ114" s="872"/>
      <c r="AR114" s="872"/>
      <c r="AS114" s="872"/>
      <c r="AT114" s="873"/>
      <c r="AU114" s="983"/>
      <c r="AV114" s="984"/>
      <c r="AW114" s="984"/>
      <c r="AX114" s="984"/>
      <c r="AY114" s="984"/>
      <c r="AZ114" s="859" t="s">
        <v>454</v>
      </c>
      <c r="BA114" s="794"/>
      <c r="BB114" s="794"/>
      <c r="BC114" s="794"/>
      <c r="BD114" s="794"/>
      <c r="BE114" s="794"/>
      <c r="BF114" s="794"/>
      <c r="BG114" s="794"/>
      <c r="BH114" s="794"/>
      <c r="BI114" s="794"/>
      <c r="BJ114" s="794"/>
      <c r="BK114" s="794"/>
      <c r="BL114" s="794"/>
      <c r="BM114" s="794"/>
      <c r="BN114" s="794"/>
      <c r="BO114" s="794"/>
      <c r="BP114" s="795"/>
      <c r="BQ114" s="860">
        <v>2218357</v>
      </c>
      <c r="BR114" s="861"/>
      <c r="BS114" s="861"/>
      <c r="BT114" s="861"/>
      <c r="BU114" s="861"/>
      <c r="BV114" s="861">
        <v>2135826</v>
      </c>
      <c r="BW114" s="861"/>
      <c r="BX114" s="861"/>
      <c r="BY114" s="861"/>
      <c r="BZ114" s="861"/>
      <c r="CA114" s="861">
        <v>2177000</v>
      </c>
      <c r="CB114" s="861"/>
      <c r="CC114" s="861"/>
      <c r="CD114" s="861"/>
      <c r="CE114" s="861"/>
      <c r="CF114" s="922">
        <v>36.700000000000003</v>
      </c>
      <c r="CG114" s="923"/>
      <c r="CH114" s="923"/>
      <c r="CI114" s="923"/>
      <c r="CJ114" s="923"/>
      <c r="CK114" s="978"/>
      <c r="CL114" s="865"/>
      <c r="CM114" s="868" t="s">
        <v>455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392</v>
      </c>
      <c r="DH114" s="824"/>
      <c r="DI114" s="824"/>
      <c r="DJ114" s="824"/>
      <c r="DK114" s="825"/>
      <c r="DL114" s="826" t="s">
        <v>392</v>
      </c>
      <c r="DM114" s="824"/>
      <c r="DN114" s="824"/>
      <c r="DO114" s="824"/>
      <c r="DP114" s="825"/>
      <c r="DQ114" s="826" t="s">
        <v>392</v>
      </c>
      <c r="DR114" s="824"/>
      <c r="DS114" s="824"/>
      <c r="DT114" s="824"/>
      <c r="DU114" s="825"/>
      <c r="DV114" s="871" t="s">
        <v>392</v>
      </c>
      <c r="DW114" s="872"/>
      <c r="DX114" s="872"/>
      <c r="DY114" s="872"/>
      <c r="DZ114" s="873"/>
    </row>
    <row r="115" spans="1:130" s="247" customFormat="1" ht="26.25" customHeight="1" x14ac:dyDescent="0.15">
      <c r="A115" s="965"/>
      <c r="B115" s="966"/>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6956</v>
      </c>
      <c r="AB115" s="970"/>
      <c r="AC115" s="970"/>
      <c r="AD115" s="970"/>
      <c r="AE115" s="971"/>
      <c r="AF115" s="972" t="s">
        <v>392</v>
      </c>
      <c r="AG115" s="970"/>
      <c r="AH115" s="970"/>
      <c r="AI115" s="970"/>
      <c r="AJ115" s="971"/>
      <c r="AK115" s="972" t="s">
        <v>444</v>
      </c>
      <c r="AL115" s="970"/>
      <c r="AM115" s="970"/>
      <c r="AN115" s="970"/>
      <c r="AO115" s="971"/>
      <c r="AP115" s="973" t="s">
        <v>392</v>
      </c>
      <c r="AQ115" s="974"/>
      <c r="AR115" s="974"/>
      <c r="AS115" s="974"/>
      <c r="AT115" s="975"/>
      <c r="AU115" s="983"/>
      <c r="AV115" s="984"/>
      <c r="AW115" s="984"/>
      <c r="AX115" s="984"/>
      <c r="AY115" s="984"/>
      <c r="AZ115" s="859" t="s">
        <v>457</v>
      </c>
      <c r="BA115" s="794"/>
      <c r="BB115" s="794"/>
      <c r="BC115" s="794"/>
      <c r="BD115" s="794"/>
      <c r="BE115" s="794"/>
      <c r="BF115" s="794"/>
      <c r="BG115" s="794"/>
      <c r="BH115" s="794"/>
      <c r="BI115" s="794"/>
      <c r="BJ115" s="794"/>
      <c r="BK115" s="794"/>
      <c r="BL115" s="794"/>
      <c r="BM115" s="794"/>
      <c r="BN115" s="794"/>
      <c r="BO115" s="794"/>
      <c r="BP115" s="795"/>
      <c r="BQ115" s="860" t="s">
        <v>392</v>
      </c>
      <c r="BR115" s="861"/>
      <c r="BS115" s="861"/>
      <c r="BT115" s="861"/>
      <c r="BU115" s="861"/>
      <c r="BV115" s="861" t="s">
        <v>392</v>
      </c>
      <c r="BW115" s="861"/>
      <c r="BX115" s="861"/>
      <c r="BY115" s="861"/>
      <c r="BZ115" s="861"/>
      <c r="CA115" s="861" t="s">
        <v>392</v>
      </c>
      <c r="CB115" s="861"/>
      <c r="CC115" s="861"/>
      <c r="CD115" s="861"/>
      <c r="CE115" s="861"/>
      <c r="CF115" s="922" t="s">
        <v>392</v>
      </c>
      <c r="CG115" s="923"/>
      <c r="CH115" s="923"/>
      <c r="CI115" s="923"/>
      <c r="CJ115" s="923"/>
      <c r="CK115" s="978"/>
      <c r="CL115" s="865"/>
      <c r="CM115" s="859"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444</v>
      </c>
      <c r="DH115" s="824"/>
      <c r="DI115" s="824"/>
      <c r="DJ115" s="824"/>
      <c r="DK115" s="825"/>
      <c r="DL115" s="826" t="s">
        <v>459</v>
      </c>
      <c r="DM115" s="824"/>
      <c r="DN115" s="824"/>
      <c r="DO115" s="824"/>
      <c r="DP115" s="825"/>
      <c r="DQ115" s="826" t="s">
        <v>392</v>
      </c>
      <c r="DR115" s="824"/>
      <c r="DS115" s="824"/>
      <c r="DT115" s="824"/>
      <c r="DU115" s="825"/>
      <c r="DV115" s="871" t="s">
        <v>392</v>
      </c>
      <c r="DW115" s="872"/>
      <c r="DX115" s="872"/>
      <c r="DY115" s="872"/>
      <c r="DZ115" s="873"/>
    </row>
    <row r="116" spans="1:130" s="247" customFormat="1" ht="26.25" customHeight="1" x14ac:dyDescent="0.15">
      <c r="A116" s="967"/>
      <c r="B116" s="968"/>
      <c r="C116" s="927" t="s">
        <v>460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392</v>
      </c>
      <c r="AB116" s="824"/>
      <c r="AC116" s="824"/>
      <c r="AD116" s="824"/>
      <c r="AE116" s="825"/>
      <c r="AF116" s="826" t="s">
        <v>392</v>
      </c>
      <c r="AG116" s="824"/>
      <c r="AH116" s="824"/>
      <c r="AI116" s="824"/>
      <c r="AJ116" s="825"/>
      <c r="AK116" s="826" t="s">
        <v>392</v>
      </c>
      <c r="AL116" s="824"/>
      <c r="AM116" s="824"/>
      <c r="AN116" s="824"/>
      <c r="AO116" s="825"/>
      <c r="AP116" s="871" t="s">
        <v>392</v>
      </c>
      <c r="AQ116" s="872"/>
      <c r="AR116" s="872"/>
      <c r="AS116" s="872"/>
      <c r="AT116" s="873"/>
      <c r="AU116" s="983"/>
      <c r="AV116" s="984"/>
      <c r="AW116" s="984"/>
      <c r="AX116" s="984"/>
      <c r="AY116" s="984"/>
      <c r="AZ116" s="910" t="s">
        <v>461</v>
      </c>
      <c r="BA116" s="911"/>
      <c r="BB116" s="911"/>
      <c r="BC116" s="911"/>
      <c r="BD116" s="911"/>
      <c r="BE116" s="911"/>
      <c r="BF116" s="911"/>
      <c r="BG116" s="911"/>
      <c r="BH116" s="911"/>
      <c r="BI116" s="911"/>
      <c r="BJ116" s="911"/>
      <c r="BK116" s="911"/>
      <c r="BL116" s="911"/>
      <c r="BM116" s="911"/>
      <c r="BN116" s="911"/>
      <c r="BO116" s="911"/>
      <c r="BP116" s="912"/>
      <c r="BQ116" s="860" t="s">
        <v>443</v>
      </c>
      <c r="BR116" s="861"/>
      <c r="BS116" s="861"/>
      <c r="BT116" s="861"/>
      <c r="BU116" s="861"/>
      <c r="BV116" s="861" t="s">
        <v>392</v>
      </c>
      <c r="BW116" s="861"/>
      <c r="BX116" s="861"/>
      <c r="BY116" s="861"/>
      <c r="BZ116" s="861"/>
      <c r="CA116" s="861" t="s">
        <v>392</v>
      </c>
      <c r="CB116" s="861"/>
      <c r="CC116" s="861"/>
      <c r="CD116" s="861"/>
      <c r="CE116" s="861"/>
      <c r="CF116" s="922" t="s">
        <v>392</v>
      </c>
      <c r="CG116" s="923"/>
      <c r="CH116" s="923"/>
      <c r="CI116" s="923"/>
      <c r="CJ116" s="923"/>
      <c r="CK116" s="978"/>
      <c r="CL116" s="865"/>
      <c r="CM116" s="868" t="s">
        <v>462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392</v>
      </c>
      <c r="DH116" s="824"/>
      <c r="DI116" s="824"/>
      <c r="DJ116" s="824"/>
      <c r="DK116" s="825"/>
      <c r="DL116" s="826" t="s">
        <v>392</v>
      </c>
      <c r="DM116" s="824"/>
      <c r="DN116" s="824"/>
      <c r="DO116" s="824"/>
      <c r="DP116" s="825"/>
      <c r="DQ116" s="826" t="s">
        <v>392</v>
      </c>
      <c r="DR116" s="824"/>
      <c r="DS116" s="824"/>
      <c r="DT116" s="824"/>
      <c r="DU116" s="825"/>
      <c r="DV116" s="871" t="s">
        <v>392</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463</v>
      </c>
      <c r="Z117" s="950"/>
      <c r="AA117" s="955">
        <v>1205971</v>
      </c>
      <c r="AB117" s="956"/>
      <c r="AC117" s="956"/>
      <c r="AD117" s="956"/>
      <c r="AE117" s="957"/>
      <c r="AF117" s="958">
        <v>1192420</v>
      </c>
      <c r="AG117" s="956"/>
      <c r="AH117" s="956"/>
      <c r="AI117" s="956"/>
      <c r="AJ117" s="957"/>
      <c r="AK117" s="958">
        <v>1200274</v>
      </c>
      <c r="AL117" s="956"/>
      <c r="AM117" s="956"/>
      <c r="AN117" s="956"/>
      <c r="AO117" s="957"/>
      <c r="AP117" s="959"/>
      <c r="AQ117" s="960"/>
      <c r="AR117" s="960"/>
      <c r="AS117" s="960"/>
      <c r="AT117" s="961"/>
      <c r="AU117" s="983"/>
      <c r="AV117" s="984"/>
      <c r="AW117" s="984"/>
      <c r="AX117" s="984"/>
      <c r="AY117" s="984"/>
      <c r="AZ117" s="910" t="s">
        <v>464</v>
      </c>
      <c r="BA117" s="911"/>
      <c r="BB117" s="911"/>
      <c r="BC117" s="911"/>
      <c r="BD117" s="911"/>
      <c r="BE117" s="911"/>
      <c r="BF117" s="911"/>
      <c r="BG117" s="911"/>
      <c r="BH117" s="911"/>
      <c r="BI117" s="911"/>
      <c r="BJ117" s="911"/>
      <c r="BK117" s="911"/>
      <c r="BL117" s="911"/>
      <c r="BM117" s="911"/>
      <c r="BN117" s="911"/>
      <c r="BO117" s="911"/>
      <c r="BP117" s="912"/>
      <c r="BQ117" s="860" t="s">
        <v>392</v>
      </c>
      <c r="BR117" s="861"/>
      <c r="BS117" s="861"/>
      <c r="BT117" s="861"/>
      <c r="BU117" s="861"/>
      <c r="BV117" s="861" t="s">
        <v>392</v>
      </c>
      <c r="BW117" s="861"/>
      <c r="BX117" s="861"/>
      <c r="BY117" s="861"/>
      <c r="BZ117" s="861"/>
      <c r="CA117" s="861" t="s">
        <v>443</v>
      </c>
      <c r="CB117" s="861"/>
      <c r="CC117" s="861"/>
      <c r="CD117" s="861"/>
      <c r="CE117" s="861"/>
      <c r="CF117" s="922" t="s">
        <v>392</v>
      </c>
      <c r="CG117" s="923"/>
      <c r="CH117" s="923"/>
      <c r="CI117" s="923"/>
      <c r="CJ117" s="923"/>
      <c r="CK117" s="978"/>
      <c r="CL117" s="865"/>
      <c r="CM117" s="868" t="s">
        <v>465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392</v>
      </c>
      <c r="DH117" s="824"/>
      <c r="DI117" s="824"/>
      <c r="DJ117" s="824"/>
      <c r="DK117" s="825"/>
      <c r="DL117" s="826" t="s">
        <v>443</v>
      </c>
      <c r="DM117" s="824"/>
      <c r="DN117" s="824"/>
      <c r="DO117" s="824"/>
      <c r="DP117" s="825"/>
      <c r="DQ117" s="826" t="s">
        <v>444</v>
      </c>
      <c r="DR117" s="824"/>
      <c r="DS117" s="824"/>
      <c r="DT117" s="824"/>
      <c r="DU117" s="825"/>
      <c r="DV117" s="871" t="s">
        <v>392</v>
      </c>
      <c r="DW117" s="872"/>
      <c r="DX117" s="872"/>
      <c r="DY117" s="872"/>
      <c r="DZ117" s="873"/>
    </row>
    <row r="118" spans="1:130" s="247" customFormat="1" ht="26.25" customHeight="1" x14ac:dyDescent="0.15">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307</v>
      </c>
      <c r="AG118" s="949"/>
      <c r="AH118" s="949"/>
      <c r="AI118" s="949"/>
      <c r="AJ118" s="950"/>
      <c r="AK118" s="951" t="s">
        <v>306</v>
      </c>
      <c r="AL118" s="949"/>
      <c r="AM118" s="949"/>
      <c r="AN118" s="949"/>
      <c r="AO118" s="950"/>
      <c r="AP118" s="952" t="s">
        <v>435</v>
      </c>
      <c r="AQ118" s="953"/>
      <c r="AR118" s="953"/>
      <c r="AS118" s="953"/>
      <c r="AT118" s="954"/>
      <c r="AU118" s="983"/>
      <c r="AV118" s="984"/>
      <c r="AW118" s="984"/>
      <c r="AX118" s="984"/>
      <c r="AY118" s="984"/>
      <c r="AZ118" s="926" t="s">
        <v>466</v>
      </c>
      <c r="BA118" s="927"/>
      <c r="BB118" s="927"/>
      <c r="BC118" s="927"/>
      <c r="BD118" s="927"/>
      <c r="BE118" s="927"/>
      <c r="BF118" s="927"/>
      <c r="BG118" s="927"/>
      <c r="BH118" s="927"/>
      <c r="BI118" s="927"/>
      <c r="BJ118" s="927"/>
      <c r="BK118" s="927"/>
      <c r="BL118" s="927"/>
      <c r="BM118" s="927"/>
      <c r="BN118" s="927"/>
      <c r="BO118" s="927"/>
      <c r="BP118" s="928"/>
      <c r="BQ118" s="929" t="s">
        <v>392</v>
      </c>
      <c r="BR118" s="892"/>
      <c r="BS118" s="892"/>
      <c r="BT118" s="892"/>
      <c r="BU118" s="892"/>
      <c r="BV118" s="892" t="s">
        <v>392</v>
      </c>
      <c r="BW118" s="892"/>
      <c r="BX118" s="892"/>
      <c r="BY118" s="892"/>
      <c r="BZ118" s="892"/>
      <c r="CA118" s="892" t="s">
        <v>392</v>
      </c>
      <c r="CB118" s="892"/>
      <c r="CC118" s="892"/>
      <c r="CD118" s="892"/>
      <c r="CE118" s="892"/>
      <c r="CF118" s="922" t="s">
        <v>392</v>
      </c>
      <c r="CG118" s="923"/>
      <c r="CH118" s="923"/>
      <c r="CI118" s="923"/>
      <c r="CJ118" s="923"/>
      <c r="CK118" s="978"/>
      <c r="CL118" s="865"/>
      <c r="CM118" s="868" t="s">
        <v>467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392</v>
      </c>
      <c r="DH118" s="824"/>
      <c r="DI118" s="824"/>
      <c r="DJ118" s="824"/>
      <c r="DK118" s="825"/>
      <c r="DL118" s="826" t="s">
        <v>392</v>
      </c>
      <c r="DM118" s="824"/>
      <c r="DN118" s="824"/>
      <c r="DO118" s="824"/>
      <c r="DP118" s="825"/>
      <c r="DQ118" s="826" t="s">
        <v>444</v>
      </c>
      <c r="DR118" s="824"/>
      <c r="DS118" s="824"/>
      <c r="DT118" s="824"/>
      <c r="DU118" s="825"/>
      <c r="DV118" s="871" t="s">
        <v>392</v>
      </c>
      <c r="DW118" s="872"/>
      <c r="DX118" s="872"/>
      <c r="DY118" s="872"/>
      <c r="DZ118" s="873"/>
    </row>
    <row r="119" spans="1:130" s="247" customFormat="1" ht="26.25" customHeight="1" x14ac:dyDescent="0.15">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392</v>
      </c>
      <c r="AB119" s="942"/>
      <c r="AC119" s="942"/>
      <c r="AD119" s="942"/>
      <c r="AE119" s="943"/>
      <c r="AF119" s="944" t="s">
        <v>468</v>
      </c>
      <c r="AG119" s="942"/>
      <c r="AH119" s="942"/>
      <c r="AI119" s="942"/>
      <c r="AJ119" s="943"/>
      <c r="AK119" s="944" t="s">
        <v>392</v>
      </c>
      <c r="AL119" s="942"/>
      <c r="AM119" s="942"/>
      <c r="AN119" s="942"/>
      <c r="AO119" s="943"/>
      <c r="AP119" s="945" t="s">
        <v>468</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469</v>
      </c>
      <c r="BP119" s="925"/>
      <c r="BQ119" s="929">
        <v>15667878</v>
      </c>
      <c r="BR119" s="892"/>
      <c r="BS119" s="892"/>
      <c r="BT119" s="892"/>
      <c r="BU119" s="892"/>
      <c r="BV119" s="892">
        <v>15755565</v>
      </c>
      <c r="BW119" s="892"/>
      <c r="BX119" s="892"/>
      <c r="BY119" s="892"/>
      <c r="BZ119" s="892"/>
      <c r="CA119" s="892">
        <v>15922468</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1313</v>
      </c>
      <c r="DH119" s="807"/>
      <c r="DI119" s="807"/>
      <c r="DJ119" s="807"/>
      <c r="DK119" s="808"/>
      <c r="DL119" s="809" t="s">
        <v>444</v>
      </c>
      <c r="DM119" s="807"/>
      <c r="DN119" s="807"/>
      <c r="DO119" s="807"/>
      <c r="DP119" s="808"/>
      <c r="DQ119" s="809" t="s">
        <v>468</v>
      </c>
      <c r="DR119" s="807"/>
      <c r="DS119" s="807"/>
      <c r="DT119" s="807"/>
      <c r="DU119" s="808"/>
      <c r="DV119" s="895" t="s">
        <v>444</v>
      </c>
      <c r="DW119" s="896"/>
      <c r="DX119" s="896"/>
      <c r="DY119" s="896"/>
      <c r="DZ119" s="897"/>
    </row>
    <row r="120" spans="1:130" s="247" customFormat="1" ht="26.25" customHeight="1" x14ac:dyDescent="0.15">
      <c r="A120" s="864"/>
      <c r="B120" s="865"/>
      <c r="C120" s="868" t="s">
        <v>445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444</v>
      </c>
      <c r="AB120" s="824"/>
      <c r="AC120" s="824"/>
      <c r="AD120" s="824"/>
      <c r="AE120" s="825"/>
      <c r="AF120" s="826" t="s">
        <v>444</v>
      </c>
      <c r="AG120" s="824"/>
      <c r="AH120" s="824"/>
      <c r="AI120" s="824"/>
      <c r="AJ120" s="825"/>
      <c r="AK120" s="826" t="s">
        <v>444</v>
      </c>
      <c r="AL120" s="824"/>
      <c r="AM120" s="824"/>
      <c r="AN120" s="824"/>
      <c r="AO120" s="825"/>
      <c r="AP120" s="871" t="s">
        <v>468</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1734407</v>
      </c>
      <c r="BR120" s="889"/>
      <c r="BS120" s="889"/>
      <c r="BT120" s="889"/>
      <c r="BU120" s="889"/>
      <c r="BV120" s="889">
        <v>2060495</v>
      </c>
      <c r="BW120" s="889"/>
      <c r="BX120" s="889"/>
      <c r="BY120" s="889"/>
      <c r="BZ120" s="889"/>
      <c r="CA120" s="889">
        <v>2425618</v>
      </c>
      <c r="CB120" s="889"/>
      <c r="CC120" s="889"/>
      <c r="CD120" s="889"/>
      <c r="CE120" s="889"/>
      <c r="CF120" s="913">
        <v>40.799999999999997</v>
      </c>
      <c r="CG120" s="914"/>
      <c r="CH120" s="914"/>
      <c r="CI120" s="914"/>
      <c r="CJ120" s="914"/>
      <c r="CK120" s="915" t="s">
        <v>473</v>
      </c>
      <c r="CL120" s="899"/>
      <c r="CM120" s="899"/>
      <c r="CN120" s="899"/>
      <c r="CO120" s="900"/>
      <c r="CP120" s="919" t="s">
        <v>412</v>
      </c>
      <c r="CQ120" s="920"/>
      <c r="CR120" s="920"/>
      <c r="CS120" s="920"/>
      <c r="CT120" s="920"/>
      <c r="CU120" s="920"/>
      <c r="CV120" s="920"/>
      <c r="CW120" s="920"/>
      <c r="CX120" s="920"/>
      <c r="CY120" s="920"/>
      <c r="CZ120" s="920"/>
      <c r="DA120" s="920"/>
      <c r="DB120" s="920"/>
      <c r="DC120" s="920"/>
      <c r="DD120" s="920"/>
      <c r="DE120" s="920"/>
      <c r="DF120" s="921"/>
      <c r="DG120" s="908">
        <v>2298901</v>
      </c>
      <c r="DH120" s="889"/>
      <c r="DI120" s="889"/>
      <c r="DJ120" s="889"/>
      <c r="DK120" s="889"/>
      <c r="DL120" s="889">
        <v>2154961</v>
      </c>
      <c r="DM120" s="889"/>
      <c r="DN120" s="889"/>
      <c r="DO120" s="889"/>
      <c r="DP120" s="889"/>
      <c r="DQ120" s="889">
        <v>2008470</v>
      </c>
      <c r="DR120" s="889"/>
      <c r="DS120" s="889"/>
      <c r="DT120" s="889"/>
      <c r="DU120" s="889"/>
      <c r="DV120" s="890">
        <v>33.799999999999997</v>
      </c>
      <c r="DW120" s="890"/>
      <c r="DX120" s="890"/>
      <c r="DY120" s="890"/>
      <c r="DZ120" s="891"/>
    </row>
    <row r="121" spans="1:130" s="247" customFormat="1" ht="26.25" customHeight="1" x14ac:dyDescent="0.15">
      <c r="A121" s="864"/>
      <c r="B121" s="865"/>
      <c r="C121" s="910" t="s">
        <v>474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392</v>
      </c>
      <c r="AB121" s="824"/>
      <c r="AC121" s="824"/>
      <c r="AD121" s="824"/>
      <c r="AE121" s="825"/>
      <c r="AF121" s="826" t="s">
        <v>444</v>
      </c>
      <c r="AG121" s="824"/>
      <c r="AH121" s="824"/>
      <c r="AI121" s="824"/>
      <c r="AJ121" s="825"/>
      <c r="AK121" s="826" t="s">
        <v>392</v>
      </c>
      <c r="AL121" s="824"/>
      <c r="AM121" s="824"/>
      <c r="AN121" s="824"/>
      <c r="AO121" s="825"/>
      <c r="AP121" s="871" t="s">
        <v>392</v>
      </c>
      <c r="AQ121" s="872"/>
      <c r="AR121" s="872"/>
      <c r="AS121" s="872"/>
      <c r="AT121" s="873"/>
      <c r="AU121" s="933"/>
      <c r="AV121" s="934"/>
      <c r="AW121" s="934"/>
      <c r="AX121" s="934"/>
      <c r="AY121" s="935"/>
      <c r="AZ121" s="859" t="s">
        <v>475</v>
      </c>
      <c r="BA121" s="794"/>
      <c r="BB121" s="794"/>
      <c r="BC121" s="794"/>
      <c r="BD121" s="794"/>
      <c r="BE121" s="794"/>
      <c r="BF121" s="794"/>
      <c r="BG121" s="794"/>
      <c r="BH121" s="794"/>
      <c r="BI121" s="794"/>
      <c r="BJ121" s="794"/>
      <c r="BK121" s="794"/>
      <c r="BL121" s="794"/>
      <c r="BM121" s="794"/>
      <c r="BN121" s="794"/>
      <c r="BO121" s="794"/>
      <c r="BP121" s="795"/>
      <c r="BQ121" s="860">
        <v>139358</v>
      </c>
      <c r="BR121" s="861"/>
      <c r="BS121" s="861"/>
      <c r="BT121" s="861"/>
      <c r="BU121" s="861"/>
      <c r="BV121" s="861">
        <v>115131</v>
      </c>
      <c r="BW121" s="861"/>
      <c r="BX121" s="861"/>
      <c r="BY121" s="861"/>
      <c r="BZ121" s="861"/>
      <c r="CA121" s="861">
        <v>98037</v>
      </c>
      <c r="CB121" s="861"/>
      <c r="CC121" s="861"/>
      <c r="CD121" s="861"/>
      <c r="CE121" s="861"/>
      <c r="CF121" s="922">
        <v>1.7</v>
      </c>
      <c r="CG121" s="923"/>
      <c r="CH121" s="923"/>
      <c r="CI121" s="923"/>
      <c r="CJ121" s="923"/>
      <c r="CK121" s="916"/>
      <c r="CL121" s="902"/>
      <c r="CM121" s="902"/>
      <c r="CN121" s="902"/>
      <c r="CO121" s="903"/>
      <c r="CP121" s="882" t="s">
        <v>476</v>
      </c>
      <c r="CQ121" s="883"/>
      <c r="CR121" s="883"/>
      <c r="CS121" s="883"/>
      <c r="CT121" s="883"/>
      <c r="CU121" s="883"/>
      <c r="CV121" s="883"/>
      <c r="CW121" s="883"/>
      <c r="CX121" s="883"/>
      <c r="CY121" s="883"/>
      <c r="CZ121" s="883"/>
      <c r="DA121" s="883"/>
      <c r="DB121" s="883"/>
      <c r="DC121" s="883"/>
      <c r="DD121" s="883"/>
      <c r="DE121" s="883"/>
      <c r="DF121" s="884"/>
      <c r="DG121" s="860">
        <v>163159</v>
      </c>
      <c r="DH121" s="861"/>
      <c r="DI121" s="861"/>
      <c r="DJ121" s="861"/>
      <c r="DK121" s="861"/>
      <c r="DL121" s="861">
        <v>151508</v>
      </c>
      <c r="DM121" s="861"/>
      <c r="DN121" s="861"/>
      <c r="DO121" s="861"/>
      <c r="DP121" s="861"/>
      <c r="DQ121" s="861">
        <v>139636</v>
      </c>
      <c r="DR121" s="861"/>
      <c r="DS121" s="861"/>
      <c r="DT121" s="861"/>
      <c r="DU121" s="861"/>
      <c r="DV121" s="838">
        <v>2.4</v>
      </c>
      <c r="DW121" s="838"/>
      <c r="DX121" s="838"/>
      <c r="DY121" s="838"/>
      <c r="DZ121" s="839"/>
    </row>
    <row r="122" spans="1:130" s="247" customFormat="1" ht="26.25" customHeight="1" x14ac:dyDescent="0.15">
      <c r="A122" s="864"/>
      <c r="B122" s="865"/>
      <c r="C122" s="868" t="s">
        <v>455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444</v>
      </c>
      <c r="AB122" s="824"/>
      <c r="AC122" s="824"/>
      <c r="AD122" s="824"/>
      <c r="AE122" s="825"/>
      <c r="AF122" s="826" t="s">
        <v>468</v>
      </c>
      <c r="AG122" s="824"/>
      <c r="AH122" s="824"/>
      <c r="AI122" s="824"/>
      <c r="AJ122" s="825"/>
      <c r="AK122" s="826" t="s">
        <v>392</v>
      </c>
      <c r="AL122" s="824"/>
      <c r="AM122" s="824"/>
      <c r="AN122" s="824"/>
      <c r="AO122" s="825"/>
      <c r="AP122" s="871" t="s">
        <v>392</v>
      </c>
      <c r="AQ122" s="872"/>
      <c r="AR122" s="872"/>
      <c r="AS122" s="872"/>
      <c r="AT122" s="873"/>
      <c r="AU122" s="933"/>
      <c r="AV122" s="934"/>
      <c r="AW122" s="934"/>
      <c r="AX122" s="934"/>
      <c r="AY122" s="935"/>
      <c r="AZ122" s="926" t="s">
        <v>477</v>
      </c>
      <c r="BA122" s="927"/>
      <c r="BB122" s="927"/>
      <c r="BC122" s="927"/>
      <c r="BD122" s="927"/>
      <c r="BE122" s="927"/>
      <c r="BF122" s="927"/>
      <c r="BG122" s="927"/>
      <c r="BH122" s="927"/>
      <c r="BI122" s="927"/>
      <c r="BJ122" s="927"/>
      <c r="BK122" s="927"/>
      <c r="BL122" s="927"/>
      <c r="BM122" s="927"/>
      <c r="BN122" s="927"/>
      <c r="BO122" s="927"/>
      <c r="BP122" s="928"/>
      <c r="BQ122" s="929">
        <v>8384552</v>
      </c>
      <c r="BR122" s="892"/>
      <c r="BS122" s="892"/>
      <c r="BT122" s="892"/>
      <c r="BU122" s="892"/>
      <c r="BV122" s="892">
        <v>8329346</v>
      </c>
      <c r="BW122" s="892"/>
      <c r="BX122" s="892"/>
      <c r="BY122" s="892"/>
      <c r="BZ122" s="892"/>
      <c r="CA122" s="892">
        <v>8098197</v>
      </c>
      <c r="CB122" s="892"/>
      <c r="CC122" s="892"/>
      <c r="CD122" s="892"/>
      <c r="CE122" s="892"/>
      <c r="CF122" s="893">
        <v>136.4</v>
      </c>
      <c r="CG122" s="894"/>
      <c r="CH122" s="894"/>
      <c r="CI122" s="894"/>
      <c r="CJ122" s="894"/>
      <c r="CK122" s="916"/>
      <c r="CL122" s="902"/>
      <c r="CM122" s="902"/>
      <c r="CN122" s="902"/>
      <c r="CO122" s="903"/>
      <c r="CP122" s="882" t="s">
        <v>407</v>
      </c>
      <c r="CQ122" s="883"/>
      <c r="CR122" s="883"/>
      <c r="CS122" s="883"/>
      <c r="CT122" s="883"/>
      <c r="CU122" s="883"/>
      <c r="CV122" s="883"/>
      <c r="CW122" s="883"/>
      <c r="CX122" s="883"/>
      <c r="CY122" s="883"/>
      <c r="CZ122" s="883"/>
      <c r="DA122" s="883"/>
      <c r="DB122" s="883"/>
      <c r="DC122" s="883"/>
      <c r="DD122" s="883"/>
      <c r="DE122" s="883"/>
      <c r="DF122" s="884"/>
      <c r="DG122" s="860">
        <v>14033</v>
      </c>
      <c r="DH122" s="861"/>
      <c r="DI122" s="861"/>
      <c r="DJ122" s="861"/>
      <c r="DK122" s="861"/>
      <c r="DL122" s="861">
        <v>47626</v>
      </c>
      <c r="DM122" s="861"/>
      <c r="DN122" s="861"/>
      <c r="DO122" s="861"/>
      <c r="DP122" s="861"/>
      <c r="DQ122" s="861">
        <v>47157</v>
      </c>
      <c r="DR122" s="861"/>
      <c r="DS122" s="861"/>
      <c r="DT122" s="861"/>
      <c r="DU122" s="861"/>
      <c r="DV122" s="838">
        <v>0.8</v>
      </c>
      <c r="DW122" s="838"/>
      <c r="DX122" s="838"/>
      <c r="DY122" s="838"/>
      <c r="DZ122" s="839"/>
    </row>
    <row r="123" spans="1:130" s="247" customFormat="1" ht="26.25" customHeight="1" x14ac:dyDescent="0.15">
      <c r="A123" s="864"/>
      <c r="B123" s="865"/>
      <c r="C123" s="868" t="s">
        <v>462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392</v>
      </c>
      <c r="AB123" s="824"/>
      <c r="AC123" s="824"/>
      <c r="AD123" s="824"/>
      <c r="AE123" s="825"/>
      <c r="AF123" s="826" t="s">
        <v>392</v>
      </c>
      <c r="AG123" s="824"/>
      <c r="AH123" s="824"/>
      <c r="AI123" s="824"/>
      <c r="AJ123" s="825"/>
      <c r="AK123" s="826" t="s">
        <v>444</v>
      </c>
      <c r="AL123" s="824"/>
      <c r="AM123" s="824"/>
      <c r="AN123" s="824"/>
      <c r="AO123" s="825"/>
      <c r="AP123" s="871" t="s">
        <v>392</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478</v>
      </c>
      <c r="BP123" s="925"/>
      <c r="BQ123" s="879">
        <v>10258317</v>
      </c>
      <c r="BR123" s="880"/>
      <c r="BS123" s="880"/>
      <c r="BT123" s="880"/>
      <c r="BU123" s="880"/>
      <c r="BV123" s="880">
        <v>10504972</v>
      </c>
      <c r="BW123" s="880"/>
      <c r="BX123" s="880"/>
      <c r="BY123" s="880"/>
      <c r="BZ123" s="880"/>
      <c r="CA123" s="880">
        <v>10621852</v>
      </c>
      <c r="CB123" s="880"/>
      <c r="CC123" s="880"/>
      <c r="CD123" s="880"/>
      <c r="CE123" s="880"/>
      <c r="CF123" s="790"/>
      <c r="CG123" s="791"/>
      <c r="CH123" s="791"/>
      <c r="CI123" s="791"/>
      <c r="CJ123" s="881"/>
      <c r="CK123" s="916"/>
      <c r="CL123" s="902"/>
      <c r="CM123" s="902"/>
      <c r="CN123" s="902"/>
      <c r="CO123" s="903"/>
      <c r="CP123" s="882" t="s">
        <v>411</v>
      </c>
      <c r="CQ123" s="883"/>
      <c r="CR123" s="883"/>
      <c r="CS123" s="883"/>
      <c r="CT123" s="883"/>
      <c r="CU123" s="883"/>
      <c r="CV123" s="883"/>
      <c r="CW123" s="883"/>
      <c r="CX123" s="883"/>
      <c r="CY123" s="883"/>
      <c r="CZ123" s="883"/>
      <c r="DA123" s="883"/>
      <c r="DB123" s="883"/>
      <c r="DC123" s="883"/>
      <c r="DD123" s="883"/>
      <c r="DE123" s="883"/>
      <c r="DF123" s="884"/>
      <c r="DG123" s="823">
        <v>21559</v>
      </c>
      <c r="DH123" s="824"/>
      <c r="DI123" s="824"/>
      <c r="DJ123" s="824"/>
      <c r="DK123" s="825"/>
      <c r="DL123" s="826">
        <v>16102</v>
      </c>
      <c r="DM123" s="824"/>
      <c r="DN123" s="824"/>
      <c r="DO123" s="824"/>
      <c r="DP123" s="825"/>
      <c r="DQ123" s="826">
        <v>10153</v>
      </c>
      <c r="DR123" s="824"/>
      <c r="DS123" s="824"/>
      <c r="DT123" s="824"/>
      <c r="DU123" s="825"/>
      <c r="DV123" s="871">
        <v>0.2</v>
      </c>
      <c r="DW123" s="872"/>
      <c r="DX123" s="872"/>
      <c r="DY123" s="872"/>
      <c r="DZ123" s="873"/>
    </row>
    <row r="124" spans="1:130" s="247" customFormat="1" ht="26.25" customHeight="1" thickBot="1" x14ac:dyDescent="0.2">
      <c r="A124" s="864"/>
      <c r="B124" s="865"/>
      <c r="C124" s="868" t="s">
        <v>465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444</v>
      </c>
      <c r="AB124" s="824"/>
      <c r="AC124" s="824"/>
      <c r="AD124" s="824"/>
      <c r="AE124" s="825"/>
      <c r="AF124" s="826" t="s">
        <v>392</v>
      </c>
      <c r="AG124" s="824"/>
      <c r="AH124" s="824"/>
      <c r="AI124" s="824"/>
      <c r="AJ124" s="825"/>
      <c r="AK124" s="826" t="s">
        <v>392</v>
      </c>
      <c r="AL124" s="824"/>
      <c r="AM124" s="824"/>
      <c r="AN124" s="824"/>
      <c r="AO124" s="825"/>
      <c r="AP124" s="871" t="s">
        <v>392</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90.9</v>
      </c>
      <c r="BR124" s="878"/>
      <c r="BS124" s="878"/>
      <c r="BT124" s="878"/>
      <c r="BU124" s="878"/>
      <c r="BV124" s="878">
        <v>88.1</v>
      </c>
      <c r="BW124" s="878"/>
      <c r="BX124" s="878"/>
      <c r="BY124" s="878"/>
      <c r="BZ124" s="878"/>
      <c r="CA124" s="878">
        <v>89.2</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t="s">
        <v>392</v>
      </c>
      <c r="DH124" s="807"/>
      <c r="DI124" s="807"/>
      <c r="DJ124" s="807"/>
      <c r="DK124" s="808"/>
      <c r="DL124" s="809" t="s">
        <v>459</v>
      </c>
      <c r="DM124" s="807"/>
      <c r="DN124" s="807"/>
      <c r="DO124" s="807"/>
      <c r="DP124" s="808"/>
      <c r="DQ124" s="809" t="s">
        <v>392</v>
      </c>
      <c r="DR124" s="807"/>
      <c r="DS124" s="807"/>
      <c r="DT124" s="807"/>
      <c r="DU124" s="808"/>
      <c r="DV124" s="895" t="s">
        <v>392</v>
      </c>
      <c r="DW124" s="896"/>
      <c r="DX124" s="896"/>
      <c r="DY124" s="896"/>
      <c r="DZ124" s="897"/>
    </row>
    <row r="125" spans="1:130" s="247" customFormat="1" ht="26.25" customHeight="1" x14ac:dyDescent="0.15">
      <c r="A125" s="864"/>
      <c r="B125" s="865"/>
      <c r="C125" s="868" t="s">
        <v>467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392</v>
      </c>
      <c r="AB125" s="824"/>
      <c r="AC125" s="824"/>
      <c r="AD125" s="824"/>
      <c r="AE125" s="825"/>
      <c r="AF125" s="826" t="s">
        <v>392</v>
      </c>
      <c r="AG125" s="824"/>
      <c r="AH125" s="824"/>
      <c r="AI125" s="824"/>
      <c r="AJ125" s="825"/>
      <c r="AK125" s="826" t="s">
        <v>392</v>
      </c>
      <c r="AL125" s="824"/>
      <c r="AM125" s="824"/>
      <c r="AN125" s="824"/>
      <c r="AO125" s="825"/>
      <c r="AP125" s="871" t="s">
        <v>392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392</v>
      </c>
      <c r="DH125" s="889"/>
      <c r="DI125" s="889"/>
      <c r="DJ125" s="889"/>
      <c r="DK125" s="889"/>
      <c r="DL125" s="889" t="s">
        <v>392</v>
      </c>
      <c r="DM125" s="889"/>
      <c r="DN125" s="889"/>
      <c r="DO125" s="889"/>
      <c r="DP125" s="889"/>
      <c r="DQ125" s="889" t="s">
        <v>392</v>
      </c>
      <c r="DR125" s="889"/>
      <c r="DS125" s="889"/>
      <c r="DT125" s="889"/>
      <c r="DU125" s="889"/>
      <c r="DV125" s="890" t="s">
        <v>392</v>
      </c>
      <c r="DW125" s="890"/>
      <c r="DX125" s="890"/>
      <c r="DY125" s="890"/>
      <c r="DZ125" s="891"/>
    </row>
    <row r="126" spans="1:130" s="247"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6747</v>
      </c>
      <c r="AB126" s="824"/>
      <c r="AC126" s="824"/>
      <c r="AD126" s="824"/>
      <c r="AE126" s="825"/>
      <c r="AF126" s="826" t="s">
        <v>392</v>
      </c>
      <c r="AG126" s="824"/>
      <c r="AH126" s="824"/>
      <c r="AI126" s="824"/>
      <c r="AJ126" s="825"/>
      <c r="AK126" s="826" t="s">
        <v>392</v>
      </c>
      <c r="AL126" s="824"/>
      <c r="AM126" s="824"/>
      <c r="AN126" s="824"/>
      <c r="AO126" s="825"/>
      <c r="AP126" s="871" t="s">
        <v>392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t="s">
        <v>392</v>
      </c>
      <c r="DH126" s="861"/>
      <c r="DI126" s="861"/>
      <c r="DJ126" s="861"/>
      <c r="DK126" s="861"/>
      <c r="DL126" s="861" t="s">
        <v>392</v>
      </c>
      <c r="DM126" s="861"/>
      <c r="DN126" s="861"/>
      <c r="DO126" s="861"/>
      <c r="DP126" s="861"/>
      <c r="DQ126" s="861" t="s">
        <v>392</v>
      </c>
      <c r="DR126" s="861"/>
      <c r="DS126" s="861"/>
      <c r="DT126" s="861"/>
      <c r="DU126" s="861"/>
      <c r="DV126" s="838" t="s">
        <v>392</v>
      </c>
      <c r="DW126" s="838"/>
      <c r="DX126" s="838"/>
      <c r="DY126" s="838"/>
      <c r="DZ126" s="839"/>
    </row>
    <row r="127" spans="1:130" s="247" customFormat="1" ht="26.25" customHeight="1" x14ac:dyDescent="0.15">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209</v>
      </c>
      <c r="AB127" s="824"/>
      <c r="AC127" s="824"/>
      <c r="AD127" s="824"/>
      <c r="AE127" s="825"/>
      <c r="AF127" s="826" t="s">
        <v>392</v>
      </c>
      <c r="AG127" s="824"/>
      <c r="AH127" s="824"/>
      <c r="AI127" s="824"/>
      <c r="AJ127" s="825"/>
      <c r="AK127" s="826" t="s">
        <v>392</v>
      </c>
      <c r="AL127" s="824"/>
      <c r="AM127" s="824"/>
      <c r="AN127" s="824"/>
      <c r="AO127" s="825"/>
      <c r="AP127" s="871" t="s">
        <v>392</v>
      </c>
      <c r="AQ127" s="872"/>
      <c r="AR127" s="872"/>
      <c r="AS127" s="872"/>
      <c r="AT127" s="873"/>
      <c r="AU127" s="283"/>
      <c r="AV127" s="283"/>
      <c r="AW127" s="283"/>
      <c r="AX127" s="888" t="s">
        <v>485</v>
      </c>
      <c r="AY127" s="856"/>
      <c r="AZ127" s="856"/>
      <c r="BA127" s="856"/>
      <c r="BB127" s="856"/>
      <c r="BC127" s="856"/>
      <c r="BD127" s="856"/>
      <c r="BE127" s="857"/>
      <c r="BF127" s="855" t="s">
        <v>486</v>
      </c>
      <c r="BG127" s="856"/>
      <c r="BH127" s="856"/>
      <c r="BI127" s="856"/>
      <c r="BJ127" s="856"/>
      <c r="BK127" s="856"/>
      <c r="BL127" s="857"/>
      <c r="BM127" s="855" t="s">
        <v>487</v>
      </c>
      <c r="BN127" s="856"/>
      <c r="BO127" s="856"/>
      <c r="BP127" s="856"/>
      <c r="BQ127" s="856"/>
      <c r="BR127" s="856"/>
      <c r="BS127" s="857"/>
      <c r="BT127" s="855" t="s">
        <v>488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489</v>
      </c>
      <c r="CQ127" s="794"/>
      <c r="CR127" s="794"/>
      <c r="CS127" s="794"/>
      <c r="CT127" s="794"/>
      <c r="CU127" s="794"/>
      <c r="CV127" s="794"/>
      <c r="CW127" s="794"/>
      <c r="CX127" s="794"/>
      <c r="CY127" s="794"/>
      <c r="CZ127" s="794"/>
      <c r="DA127" s="794"/>
      <c r="DB127" s="794"/>
      <c r="DC127" s="794"/>
      <c r="DD127" s="794"/>
      <c r="DE127" s="794"/>
      <c r="DF127" s="795"/>
      <c r="DG127" s="860" t="s">
        <v>392</v>
      </c>
      <c r="DH127" s="861"/>
      <c r="DI127" s="861"/>
      <c r="DJ127" s="861"/>
      <c r="DK127" s="861"/>
      <c r="DL127" s="861" t="s">
        <v>392</v>
      </c>
      <c r="DM127" s="861"/>
      <c r="DN127" s="861"/>
      <c r="DO127" s="861"/>
      <c r="DP127" s="861"/>
      <c r="DQ127" s="861" t="s">
        <v>392</v>
      </c>
      <c r="DR127" s="861"/>
      <c r="DS127" s="861"/>
      <c r="DT127" s="861"/>
      <c r="DU127" s="861"/>
      <c r="DV127" s="838" t="s">
        <v>392</v>
      </c>
      <c r="DW127" s="838"/>
      <c r="DX127" s="838"/>
      <c r="DY127" s="838"/>
      <c r="DZ127" s="839"/>
    </row>
    <row r="128" spans="1:130" s="247" customFormat="1" ht="26.25" customHeight="1" thickBot="1" x14ac:dyDescent="0.2">
      <c r="A128" s="840" t="s">
        <v>490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491</v>
      </c>
      <c r="X128" s="842"/>
      <c r="Y128" s="842"/>
      <c r="Z128" s="843"/>
      <c r="AA128" s="844">
        <v>36346</v>
      </c>
      <c r="AB128" s="845"/>
      <c r="AC128" s="845"/>
      <c r="AD128" s="845"/>
      <c r="AE128" s="846"/>
      <c r="AF128" s="847">
        <v>26943</v>
      </c>
      <c r="AG128" s="845"/>
      <c r="AH128" s="845"/>
      <c r="AI128" s="845"/>
      <c r="AJ128" s="846"/>
      <c r="AK128" s="847">
        <v>19190</v>
      </c>
      <c r="AL128" s="845"/>
      <c r="AM128" s="845"/>
      <c r="AN128" s="845"/>
      <c r="AO128" s="846"/>
      <c r="AP128" s="848"/>
      <c r="AQ128" s="849"/>
      <c r="AR128" s="849"/>
      <c r="AS128" s="849"/>
      <c r="AT128" s="850"/>
      <c r="AU128" s="283"/>
      <c r="AV128" s="283"/>
      <c r="AW128" s="283"/>
      <c r="AX128" s="851" t="s">
        <v>492</v>
      </c>
      <c r="AY128" s="852"/>
      <c r="AZ128" s="852"/>
      <c r="BA128" s="852"/>
      <c r="BB128" s="852"/>
      <c r="BC128" s="852"/>
      <c r="BD128" s="852"/>
      <c r="BE128" s="853"/>
      <c r="BF128" s="830" t="s">
        <v>128</v>
      </c>
      <c r="BG128" s="831"/>
      <c r="BH128" s="831"/>
      <c r="BI128" s="831"/>
      <c r="BJ128" s="831"/>
      <c r="BK128" s="831"/>
      <c r="BL128" s="854"/>
      <c r="BM128" s="830">
        <v>14.17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493</v>
      </c>
      <c r="CQ128" s="772"/>
      <c r="CR128" s="772"/>
      <c r="CS128" s="772"/>
      <c r="CT128" s="772"/>
      <c r="CU128" s="772"/>
      <c r="CV128" s="772"/>
      <c r="CW128" s="772"/>
      <c r="CX128" s="772"/>
      <c r="CY128" s="772"/>
      <c r="CZ128" s="772"/>
      <c r="DA128" s="772"/>
      <c r="DB128" s="772"/>
      <c r="DC128" s="772"/>
      <c r="DD128" s="772"/>
      <c r="DE128" s="772"/>
      <c r="DF128" s="773"/>
      <c r="DG128" s="834" t="s">
        <v>494</v>
      </c>
      <c r="DH128" s="835"/>
      <c r="DI128" s="835"/>
      <c r="DJ128" s="835"/>
      <c r="DK128" s="835"/>
      <c r="DL128" s="835" t="s">
        <v>495</v>
      </c>
      <c r="DM128" s="835"/>
      <c r="DN128" s="835"/>
      <c r="DO128" s="835"/>
      <c r="DP128" s="835"/>
      <c r="DQ128" s="835" t="s">
        <v>495</v>
      </c>
      <c r="DR128" s="835"/>
      <c r="DS128" s="835"/>
      <c r="DT128" s="835"/>
      <c r="DU128" s="835"/>
      <c r="DV128" s="836" t="s">
        <v>495</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6663236</v>
      </c>
      <c r="AB129" s="824"/>
      <c r="AC129" s="824"/>
      <c r="AD129" s="824"/>
      <c r="AE129" s="825"/>
      <c r="AF129" s="826">
        <v>6678120</v>
      </c>
      <c r="AG129" s="824"/>
      <c r="AH129" s="824"/>
      <c r="AI129" s="824"/>
      <c r="AJ129" s="825"/>
      <c r="AK129" s="826">
        <v>6660749</v>
      </c>
      <c r="AL129" s="824"/>
      <c r="AM129" s="824"/>
      <c r="AN129" s="824"/>
      <c r="AO129" s="825"/>
      <c r="AP129" s="827"/>
      <c r="AQ129" s="828"/>
      <c r="AR129" s="828"/>
      <c r="AS129" s="828"/>
      <c r="AT129" s="829"/>
      <c r="AU129" s="285"/>
      <c r="AV129" s="285"/>
      <c r="AW129" s="285"/>
      <c r="AX129" s="793" t="s">
        <v>497</v>
      </c>
      <c r="AY129" s="794"/>
      <c r="AZ129" s="794"/>
      <c r="BA129" s="794"/>
      <c r="BB129" s="794"/>
      <c r="BC129" s="794"/>
      <c r="BD129" s="794"/>
      <c r="BE129" s="795"/>
      <c r="BF129" s="813" t="s">
        <v>498</v>
      </c>
      <c r="BG129" s="814"/>
      <c r="BH129" s="814"/>
      <c r="BI129" s="814"/>
      <c r="BJ129" s="814"/>
      <c r="BK129" s="814"/>
      <c r="BL129" s="815"/>
      <c r="BM129" s="813">
        <v>19.170000000000002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500</v>
      </c>
      <c r="X130" s="821"/>
      <c r="Y130" s="821"/>
      <c r="Z130" s="822"/>
      <c r="AA130" s="823">
        <v>715214</v>
      </c>
      <c r="AB130" s="824"/>
      <c r="AC130" s="824"/>
      <c r="AD130" s="824"/>
      <c r="AE130" s="825"/>
      <c r="AF130" s="826">
        <v>723882</v>
      </c>
      <c r="AG130" s="824"/>
      <c r="AH130" s="824"/>
      <c r="AI130" s="824"/>
      <c r="AJ130" s="825"/>
      <c r="AK130" s="826">
        <v>721564</v>
      </c>
      <c r="AL130" s="824"/>
      <c r="AM130" s="824"/>
      <c r="AN130" s="824"/>
      <c r="AO130" s="825"/>
      <c r="AP130" s="827"/>
      <c r="AQ130" s="828"/>
      <c r="AR130" s="828"/>
      <c r="AS130" s="828"/>
      <c r="AT130" s="829"/>
      <c r="AU130" s="285"/>
      <c r="AV130" s="285"/>
      <c r="AW130" s="285"/>
      <c r="AX130" s="793" t="s">
        <v>501</v>
      </c>
      <c r="AY130" s="794"/>
      <c r="AZ130" s="794"/>
      <c r="BA130" s="794"/>
      <c r="BB130" s="794"/>
      <c r="BC130" s="794"/>
      <c r="BD130" s="794"/>
      <c r="BE130" s="795"/>
      <c r="BF130" s="796">
        <v>7.5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502</v>
      </c>
      <c r="X131" s="804"/>
      <c r="Y131" s="804"/>
      <c r="Z131" s="805"/>
      <c r="AA131" s="806">
        <v>5948022</v>
      </c>
      <c r="AB131" s="807"/>
      <c r="AC131" s="807"/>
      <c r="AD131" s="807"/>
      <c r="AE131" s="808"/>
      <c r="AF131" s="809">
        <v>5954238</v>
      </c>
      <c r="AG131" s="807"/>
      <c r="AH131" s="807"/>
      <c r="AI131" s="807"/>
      <c r="AJ131" s="808"/>
      <c r="AK131" s="809">
        <v>5939185</v>
      </c>
      <c r="AL131" s="807"/>
      <c r="AM131" s="807"/>
      <c r="AN131" s="807"/>
      <c r="AO131" s="808"/>
      <c r="AP131" s="810"/>
      <c r="AQ131" s="811"/>
      <c r="AR131" s="811"/>
      <c r="AS131" s="811"/>
      <c r="AT131" s="812"/>
      <c r="AU131" s="285"/>
      <c r="AV131" s="285"/>
      <c r="AW131" s="285"/>
      <c r="AX131" s="771" t="s">
        <v>503</v>
      </c>
      <c r="AY131" s="772"/>
      <c r="AZ131" s="772"/>
      <c r="BA131" s="772"/>
      <c r="BB131" s="772"/>
      <c r="BC131" s="772"/>
      <c r="BD131" s="772"/>
      <c r="BE131" s="773"/>
      <c r="BF131" s="774">
        <v>89.2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505</v>
      </c>
      <c r="W132" s="784"/>
      <c r="X132" s="784"/>
      <c r="Y132" s="784"/>
      <c r="Z132" s="785"/>
      <c r="AA132" s="786">
        <v>7.6396993819999999</v>
      </c>
      <c r="AB132" s="787"/>
      <c r="AC132" s="787"/>
      <c r="AD132" s="787"/>
      <c r="AE132" s="788"/>
      <c r="AF132" s="789">
        <v>7.4164821759999997</v>
      </c>
      <c r="AG132" s="787"/>
      <c r="AH132" s="787"/>
      <c r="AI132" s="787"/>
      <c r="AJ132" s="788"/>
      <c r="AK132" s="789">
        <v>7.7370885060000001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506</v>
      </c>
      <c r="W133" s="763"/>
      <c r="X133" s="763"/>
      <c r="Y133" s="763"/>
      <c r="Z133" s="764"/>
      <c r="AA133" s="765">
        <v>7.7</v>
      </c>
      <c r="AB133" s="766"/>
      <c r="AC133" s="766"/>
      <c r="AD133" s="766"/>
      <c r="AE133" s="767"/>
      <c r="AF133" s="765">
        <v>7.5</v>
      </c>
      <c r="AG133" s="766"/>
      <c r="AH133" s="766"/>
      <c r="AI133" s="766"/>
      <c r="AJ133" s="767"/>
      <c r="AK133" s="765">
        <v>7.5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cD6NywtRkb3gNoEnymMyZYW79/FKnbquU0fxo7sB1X+0H5jv0yXFpW0h7h2L6w1etI9PODQg1t7LwQaV+ByCw==" saltValue="DjmUAwDEI3eAAk5agOhE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FaHgjIelND54pKuQI5fdVNLwsYN5c3V63PYo0EQ0Muu3GVB7iuwD3Cd6MECxji4bhgy5gW4UoFV+h8cTmU5Fw==" saltValue="vHf3QYtXro3jJcDiZwlH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N8O72JQt0UgcKX81h+v+3oWeFbPkW1v04inN4voGeluYzNZAtgI1QLyV2eozhMHObws1534JkTDks7Q5YgJXg==" saltValue="as/PonsqMyGSUw65Alx6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515</v>
      </c>
      <c r="AL9" s="1193"/>
      <c r="AM9" s="1193"/>
      <c r="AN9" s="1194"/>
      <c r="AO9" s="313">
        <v>1852792</v>
      </c>
      <c r="AP9" s="313">
        <v>64812</v>
      </c>
      <c r="AQ9" s="314">
        <v>62963</v>
      </c>
      <c r="AR9" s="315">
        <v>2.9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516</v>
      </c>
      <c r="AL10" s="1193"/>
      <c r="AM10" s="1193"/>
      <c r="AN10" s="1194"/>
      <c r="AO10" s="316">
        <v>292596</v>
      </c>
      <c r="AP10" s="316">
        <v>10235</v>
      </c>
      <c r="AQ10" s="317">
        <v>6807</v>
      </c>
      <c r="AR10" s="318">
        <v>50.4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517</v>
      </c>
      <c r="AL11" s="1193"/>
      <c r="AM11" s="1193"/>
      <c r="AN11" s="1194"/>
      <c r="AO11" s="316">
        <v>53418</v>
      </c>
      <c r="AP11" s="316">
        <v>1869</v>
      </c>
      <c r="AQ11" s="317">
        <v>9161</v>
      </c>
      <c r="AR11" s="318">
        <v>-79.599999999999994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518</v>
      </c>
      <c r="AL12" s="1193"/>
      <c r="AM12" s="1193"/>
      <c r="AN12" s="1194"/>
      <c r="AO12" s="316" t="s">
        <v>519</v>
      </c>
      <c r="AP12" s="316" t="s">
        <v>519</v>
      </c>
      <c r="AQ12" s="317">
        <v>469</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520</v>
      </c>
      <c r="AL13" s="1193"/>
      <c r="AM13" s="1193"/>
      <c r="AN13" s="1194"/>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521</v>
      </c>
      <c r="AL14" s="1193"/>
      <c r="AM14" s="1193"/>
      <c r="AN14" s="1194"/>
      <c r="AO14" s="316">
        <v>87445</v>
      </c>
      <c r="AP14" s="316">
        <v>3059</v>
      </c>
      <c r="AQ14" s="317">
        <v>2905</v>
      </c>
      <c r="AR14" s="318">
        <v>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522</v>
      </c>
      <c r="AL15" s="1193"/>
      <c r="AM15" s="1193"/>
      <c r="AN15" s="1194"/>
      <c r="AO15" s="316">
        <v>49510</v>
      </c>
      <c r="AP15" s="316">
        <v>1732</v>
      </c>
      <c r="AQ15" s="317">
        <v>1486</v>
      </c>
      <c r="AR15" s="318">
        <v>16.600000000000001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523</v>
      </c>
      <c r="AL16" s="1196"/>
      <c r="AM16" s="1196"/>
      <c r="AN16" s="1197"/>
      <c r="AO16" s="316">
        <v>-124778</v>
      </c>
      <c r="AP16" s="316">
        <v>-4365</v>
      </c>
      <c r="AQ16" s="317">
        <v>-5107</v>
      </c>
      <c r="AR16" s="318">
        <v>-14.5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2210983</v>
      </c>
      <c r="AP17" s="316">
        <v>77342</v>
      </c>
      <c r="AQ17" s="317">
        <v>78684</v>
      </c>
      <c r="AR17" s="318">
        <v>-1.7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528</v>
      </c>
      <c r="AL21" s="1190"/>
      <c r="AM21" s="1190"/>
      <c r="AN21" s="1191"/>
      <c r="AO21" s="328">
        <v>8.75</v>
      </c>
      <c r="AP21" s="329">
        <v>7.53</v>
      </c>
      <c r="AQ21" s="330">
        <v>1.22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529</v>
      </c>
      <c r="AL22" s="1190"/>
      <c r="AM22" s="1190"/>
      <c r="AN22" s="1191"/>
      <c r="AO22" s="333">
        <v>96.4</v>
      </c>
      <c r="AP22" s="334">
        <v>97.4</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533</v>
      </c>
      <c r="AL32" s="1181"/>
      <c r="AM32" s="1181"/>
      <c r="AN32" s="1182"/>
      <c r="AO32" s="343">
        <v>819750</v>
      </c>
      <c r="AP32" s="343">
        <v>28676</v>
      </c>
      <c r="AQ32" s="344">
        <v>34297</v>
      </c>
      <c r="AR32" s="345">
        <v>-16.399999999999999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534</v>
      </c>
      <c r="AL33" s="1181"/>
      <c r="AM33" s="1181"/>
      <c r="AN33" s="1182"/>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535</v>
      </c>
      <c r="AL34" s="1181"/>
      <c r="AM34" s="1181"/>
      <c r="AN34" s="1182"/>
      <c r="AO34" s="343" t="s">
        <v>519</v>
      </c>
      <c r="AP34" s="343" t="s">
        <v>519</v>
      </c>
      <c r="AQ34" s="344" t="s">
        <v>519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536</v>
      </c>
      <c r="AL35" s="1181"/>
      <c r="AM35" s="1181"/>
      <c r="AN35" s="1182"/>
      <c r="AO35" s="343">
        <v>234026</v>
      </c>
      <c r="AP35" s="343">
        <v>8186</v>
      </c>
      <c r="AQ35" s="344">
        <v>14866</v>
      </c>
      <c r="AR35" s="345">
        <v>-44.9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537</v>
      </c>
      <c r="AL36" s="1181"/>
      <c r="AM36" s="1181"/>
      <c r="AN36" s="1182"/>
      <c r="AO36" s="343">
        <v>146498</v>
      </c>
      <c r="AP36" s="343">
        <v>5125</v>
      </c>
      <c r="AQ36" s="344">
        <v>2278</v>
      </c>
      <c r="AR36" s="345">
        <v>125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538</v>
      </c>
      <c r="AL37" s="1181"/>
      <c r="AM37" s="1181"/>
      <c r="AN37" s="1182"/>
      <c r="AO37" s="343" t="s">
        <v>519</v>
      </c>
      <c r="AP37" s="343" t="s">
        <v>519</v>
      </c>
      <c r="AQ37" s="344">
        <v>453</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539</v>
      </c>
      <c r="AL38" s="1184"/>
      <c r="AM38" s="1184"/>
      <c r="AN38" s="1185"/>
      <c r="AO38" s="346" t="s">
        <v>519</v>
      </c>
      <c r="AP38" s="346" t="s">
        <v>519</v>
      </c>
      <c r="AQ38" s="347">
        <v>1</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540</v>
      </c>
      <c r="AL39" s="1184"/>
      <c r="AM39" s="1184"/>
      <c r="AN39" s="1185"/>
      <c r="AO39" s="343">
        <v>-19190</v>
      </c>
      <c r="AP39" s="343">
        <v>-671</v>
      </c>
      <c r="AQ39" s="344">
        <v>-3000</v>
      </c>
      <c r="AR39" s="345">
        <v>-77.599999999999994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541</v>
      </c>
      <c r="AL40" s="1181"/>
      <c r="AM40" s="1181"/>
      <c r="AN40" s="1182"/>
      <c r="AO40" s="343">
        <v>-721564</v>
      </c>
      <c r="AP40" s="343">
        <v>-25241</v>
      </c>
      <c r="AQ40" s="344">
        <v>-34641</v>
      </c>
      <c r="AR40" s="345">
        <v>-27.1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459520</v>
      </c>
      <c r="AP41" s="343">
        <v>16074</v>
      </c>
      <c r="AQ41" s="344">
        <v>14254</v>
      </c>
      <c r="AR41" s="345">
        <v>12.8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510</v>
      </c>
      <c r="AN49" s="1175" t="s">
        <v>545</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1529058</v>
      </c>
      <c r="AN51" s="365">
        <v>50054</v>
      </c>
      <c r="AO51" s="366">
        <v>21.3</v>
      </c>
      <c r="AP51" s="367">
        <v>56894</v>
      </c>
      <c r="AQ51" s="368">
        <v>6.8</v>
      </c>
      <c r="AR51" s="369">
        <v>14.5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852788</v>
      </c>
      <c r="AN52" s="373">
        <v>27916</v>
      </c>
      <c r="AO52" s="374">
        <v>0.2</v>
      </c>
      <c r="AP52" s="375">
        <v>32548</v>
      </c>
      <c r="AQ52" s="376">
        <v>12.6</v>
      </c>
      <c r="AR52" s="377">
        <v>-12.4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1402967</v>
      </c>
      <c r="AN53" s="365">
        <v>46682</v>
      </c>
      <c r="AO53" s="366">
        <v>-6.7</v>
      </c>
      <c r="AP53" s="367">
        <v>57122</v>
      </c>
      <c r="AQ53" s="368">
        <v>0.4</v>
      </c>
      <c r="AR53" s="369">
        <v>-7.1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1023005</v>
      </c>
      <c r="AN54" s="373">
        <v>34039</v>
      </c>
      <c r="AO54" s="374">
        <v>21.9</v>
      </c>
      <c r="AP54" s="375">
        <v>36191</v>
      </c>
      <c r="AQ54" s="376">
        <v>11.2</v>
      </c>
      <c r="AR54" s="377">
        <v>10.7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1210625</v>
      </c>
      <c r="AN55" s="365">
        <v>41027</v>
      </c>
      <c r="AO55" s="366">
        <v>-12.1</v>
      </c>
      <c r="AP55" s="367">
        <v>53655</v>
      </c>
      <c r="AQ55" s="368">
        <v>-6.1</v>
      </c>
      <c r="AR55" s="369">
        <v>-6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862985</v>
      </c>
      <c r="AN56" s="373">
        <v>29246</v>
      </c>
      <c r="AO56" s="374">
        <v>-14.1</v>
      </c>
      <c r="AP56" s="375">
        <v>32719</v>
      </c>
      <c r="AQ56" s="376">
        <v>-9.6</v>
      </c>
      <c r="AR56" s="377">
        <v>-4.5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1335203</v>
      </c>
      <c r="AN57" s="365">
        <v>45850</v>
      </c>
      <c r="AO57" s="366">
        <v>11.8</v>
      </c>
      <c r="AP57" s="367">
        <v>53869</v>
      </c>
      <c r="AQ57" s="368">
        <v>0.4</v>
      </c>
      <c r="AR57" s="369">
        <v>11.4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854647</v>
      </c>
      <c r="AN58" s="373">
        <v>29348</v>
      </c>
      <c r="AO58" s="374">
        <v>0.3</v>
      </c>
      <c r="AP58" s="375">
        <v>35046</v>
      </c>
      <c r="AQ58" s="376">
        <v>7.1</v>
      </c>
      <c r="AR58" s="377">
        <v>-6.8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1990455</v>
      </c>
      <c r="AN59" s="365">
        <v>69628</v>
      </c>
      <c r="AO59" s="366">
        <v>51.9</v>
      </c>
      <c r="AP59" s="367">
        <v>59119</v>
      </c>
      <c r="AQ59" s="368">
        <v>9.6999999999999993</v>
      </c>
      <c r="AR59" s="369">
        <v>42.2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863137</v>
      </c>
      <c r="AN60" s="373">
        <v>30193</v>
      </c>
      <c r="AO60" s="374">
        <v>2.9</v>
      </c>
      <c r="AP60" s="375">
        <v>29900</v>
      </c>
      <c r="AQ60" s="376">
        <v>-14.7</v>
      </c>
      <c r="AR60" s="377">
        <v>17.600000000000001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1493662</v>
      </c>
      <c r="AN61" s="380">
        <v>50648</v>
      </c>
      <c r="AO61" s="381">
        <v>13.2</v>
      </c>
      <c r="AP61" s="382">
        <v>56132</v>
      </c>
      <c r="AQ61" s="383">
        <v>2.2000000000000002</v>
      </c>
      <c r="AR61" s="369">
        <v>11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891312</v>
      </c>
      <c r="AN62" s="373">
        <v>30148</v>
      </c>
      <c r="AO62" s="374">
        <v>2.2000000000000002</v>
      </c>
      <c r="AP62" s="375">
        <v>33281</v>
      </c>
      <c r="AQ62" s="376">
        <v>1.3</v>
      </c>
      <c r="AR62" s="377">
        <v>0.9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8QRA8abwdADlkWxEGUbsIDikjMSCG+SbBSRIWs16uKwPWrAXcGeiKAxuxIVQwK4I4mBrbk/HBIly20YpXzehQ==" saltValue="nEPKWhMcVpkvzz0tLLej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1Zc34sKJp1d7IU3N9udQt3ExcwQROWwDizlqLpeowHGZkgGhkWTkdBzdxGi974+kWn+BfCRVfaM0RkKLaAoK6w==" saltValue="C4m72I2XzkouCaUDBRQf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hZbR+xIKTdNHVQMue+A8pkMVwnex8v3jwpyyBw/XigpN+v+hbiQGRzs+Sm21qUWzC0jbChQY9vbiGk0LkBAzbQ==" saltValue="+rVUw+lT816kZhm9DsWl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8" t="s">
        <v>3</v>
      </c>
      <c r="D47" s="1198"/>
      <c r="E47" s="1199"/>
      <c r="F47" s="11">
        <v>20.27</v>
      </c>
      <c r="G47" s="12">
        <v>17.98</v>
      </c>
      <c r="H47" s="12">
        <v>14.43</v>
      </c>
      <c r="I47" s="12">
        <v>14.4</v>
      </c>
      <c r="J47" s="13">
        <v>14.44</v>
      </c>
    </row>
    <row r="48" spans="2:10" ht="57.75" customHeight="1" x14ac:dyDescent="0.15">
      <c r="B48" s="14"/>
      <c r="C48" s="1200" t="s">
        <v>4</v>
      </c>
      <c r="D48" s="1200"/>
      <c r="E48" s="1201"/>
      <c r="F48" s="15">
        <v>5.24</v>
      </c>
      <c r="G48" s="16">
        <v>4.1100000000000003</v>
      </c>
      <c r="H48" s="16">
        <v>5.0999999999999996</v>
      </c>
      <c r="I48" s="16">
        <v>4.8600000000000003</v>
      </c>
      <c r="J48" s="17">
        <v>5.93</v>
      </c>
    </row>
    <row r="49" spans="2:10" ht="57.75" customHeight="1" thickBot="1" x14ac:dyDescent="0.2">
      <c r="B49" s="18"/>
      <c r="C49" s="1202" t="s">
        <v>5</v>
      </c>
      <c r="D49" s="1202"/>
      <c r="E49" s="1203"/>
      <c r="F49" s="19" t="s">
        <v>566</v>
      </c>
      <c r="G49" s="20" t="s">
        <v>567</v>
      </c>
      <c r="H49" s="20" t="s">
        <v>568</v>
      </c>
      <c r="I49" s="20" t="s">
        <v>569</v>
      </c>
      <c r="J49" s="21">
        <v>1.06</v>
      </c>
    </row>
    <row r="50" spans="2:10" ht="13.5" customHeight="1" x14ac:dyDescent="0.15"/>
  </sheetData>
  <sheetProtection algorithmName="SHA-512" hashValue="lSIbog7TAVacztUXWtXZJvfCXOdKFkKsFUMZQsm9QhVomU5HPPYFdPIMDsydhueA/MBeAe9MD/ntfDTy1o2ecw==" saltValue="6A4o3YcsXXmafKO0Betv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2021-03-04T04:07:07Z</cp:lastPrinted>
  <dcterms:created xsi:type="dcterms:W3CDTF">2021-02-05T02:46:28Z</dcterms:created>
  <dcterms:modified xsi:type="dcterms:W3CDTF">2021-10-05T06:16:46Z</dcterms:modified>
  <cp:category/>
</cp:coreProperties>
</file>