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F88" i="12"/>
  <c r="AU63" i="12"/>
  <c r="AP63" i="12"/>
  <c r="AP23" i="12"/>
  <c r="AA23" i="12"/>
  <c r="V23" i="12"/>
  <c r="Q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<sst xmlns="http://schemas.openxmlformats.org/spreadsheetml/2006/main" count="1140" uniqueCount="609">
  <si>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</si>
  <si>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</si>
  <si>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</si>
  <si>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</si>
  <si>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</si>
  <si>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</si>
  <si>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</si>
  <si>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</si>
  <si>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</si>
  <si>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</si>
  <si>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</si>
  <si>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</si>
  <si>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</si>
  <si>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</si>
  <si>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</si>
  <si>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</si>
  <si>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</si>
  <si>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</si>
  <si>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</si>
  <si>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</si>
  <si>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</si>
  <si>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</si>
  <si>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</si>
  <si>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</si>
  <si>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</si>
  <si>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</si>
  <si>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</si>
  <si>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</si>
  <si>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</si>
  <si>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</si>
  <si>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</si>
  <si>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</si>
  <si>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</si>
  <si>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</si>
  <si>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</si>
  <si>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</si>
  <si>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</si>
  <si>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</si>
  <si>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</si>
  <si>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</si>
  <si>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</si>
  <si>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</si>
  <si>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</si>
  <si>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</si>
  <si>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</si>
  <si>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</si>
  <si>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</si>
  <si>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</si>
  <si>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</si>
  <si>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</si>
  <si>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</si>
  <si>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</si>
  <si>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</si>
  <si>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</si>
  <si>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</si>
  <si>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</si>
  <si>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</si>
  <si>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</si>
  <si>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</si>
  <si>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</si>
  <si>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</si>
  <si>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</si>
  <si>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</si>
  <si>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</si>
  <si>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</si>
  <si>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</si>
  <si>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</si>
  <si>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</si>
  <si>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</si>
  <si>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</si>
  <si>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</si>
  <si>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</si>
  <si>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</si>
  <si>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</si>
  <si>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</si>
  <si>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</si>
  <si>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</si>
  <si>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</si>
  <si>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</si>
  <si>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</si>
  <si>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</si>
  <si>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</si>
  <si>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</si>
  <si>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</si>
  <si>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</si>
  <si>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</si>
  <si>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</si>
  <si>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</si>
  <si>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</si>
  <si>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</si>
  <si>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</si>
  <si>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</si>
  <si>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</si>
  <si>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</si>
  <si>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</si>
  <si>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</si>
  <si>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</si>
  <si>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</si>
  <si>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各務原市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</si>
  <si>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</si>
  <si>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</si>
  <si>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</si>
  <si>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</si>
  <si>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</si>
  <si>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</si>
  <si>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</si>
  <si>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</si>
  <si>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</si>
  <si>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</si>
  <si>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</si>
  <si>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</si>
  <si>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</si>
  <si>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</si>
  <si>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</si>
  <si>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</si>
  <si>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</si>
  <si>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</si>
  <si>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</si>
  <si>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</si>
  <si>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</si>
  <si>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</si>
  <si>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</si>
  <si>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</si>
  <si>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</si>
  <si>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</si>
  <si>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</si>
  <si>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</si>
  <si>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</si>
  <si>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</si>
  <si>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</si>
  <si>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</si>
  <si>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</si>
  <si>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</si>
  <si>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</si>
  <si>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</si>
  <si>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</si>
  <si>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</si>
  <si>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</si>
  <si>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</si>
  <si>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</si>
  <si>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</si>
  <si>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</si>
  <si>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</si>
  <si>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</si>
  <si>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</si>
  <si>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</si>
  <si>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</si>
  <si>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</si>
  <si>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</si>
  <si>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</si>
  <si>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</si>
  <si>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</si>
  <si>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</si>
  <si>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</si>
  <si>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</si>
  <si>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</si>
  <si>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</si>
  <si>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</si>
  <si>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</si>
  <si>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</si>
  <si>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</si>
  <si>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</si>
  <si>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</si>
  <si>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</si>
  <si>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</si>
  <si>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</si>
  <si>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</si>
  <si>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</si>
  <si>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</si>
  <si>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</si>
  <si>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</si>
  <si>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</si>
  <si>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</si>
  <si>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</si>
  <si>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</si>
  <si>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</si>
  <si>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</si>
  <si>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</si>
  <si>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</si>
  <si>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</si>
  <si>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</si>
  <si>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</si>
  <si>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</si>
  <si>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</si>
  <si>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</si>
  <si>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</si>
  <si>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</si>
  <si>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</si>
  <si>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</si>
  <si>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</si>
  <si>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</si>
  <si>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</si>
  <si>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</si>
  <si>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</si>
  <si>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</si>
  <si>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</si>
  <si>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</si>
  <si>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</si>
  <si>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</si>
  <si>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</si>
  <si>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</si>
  <si>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</si>
  <si>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</si>
  <si>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</si>
  <si>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</si>
  <si>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</si>
  <si>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</si>
  <si>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</si>
  <si>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</si>
  <si>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</si>
  <si>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岐阜県各務原市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</si>
  <si>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</si>
  <si>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</si>
  <si>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</si>
  <si>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</si>
  <si>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</si>
  <si>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</si>
  <si>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</si>
  <si>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</si>
  <si>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</si>
  <si>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</si>
  <si>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</si>
  <si>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</si>
  <si>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</si>
  <si>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</si>
  <si>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</si>
  <si>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</si>
  <si>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</si>
  <si>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</si>
  <si>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</si>
  <si>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</si>
  <si>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</si>
  <si>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</si>
  <si>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</si>
  <si>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</si>
  <si>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</si>
  <si>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</si>
  <si>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</si>
  <si>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</si>
  <si>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</si>
  <si>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</si>
  <si>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</si>
  <si>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</si>
  <si>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</si>
  <si>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</si>
  <si>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</si>
  <si>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</si>
  <si>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</si>
  <si>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</si>
  <si>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</si>
  <si>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</si>
  <si>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</si>
  <si>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</si>
  <si>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</si>
  <si>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</si>
  <si>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</si>
  <si>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</si>
  <si>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</si>
  <si>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</si>
  <si>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</si>
  <si>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</si>
  <si>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</si>
  <si>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</si>
  <si>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</si>
  <si>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</si>
  <si>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</si>
  <si>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</si>
  <si>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</si>
  <si>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</si>
  <si>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</si>
  <si>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</si>
  <si>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</si>
  <si>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</si>
  <si>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</si>
  <si>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</si>
  <si>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</si>
  <si>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</si>
  <si>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</si>
  <si>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</si>
  <si>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</si>
  <si>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</si>
  <si>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</si>
  <si>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</si>
  <si>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</si>
  <si>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</si>
  <si>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</si>
  <si>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</si>
  <si>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</si>
  <si>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</si>
  <si>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</si>
  <si>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</si>
  <si>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</si>
  <si>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</si>
  <si>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</si>
  <si>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</si>
  <si>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</si>
  <si>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</si>
  <si>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</si>
  <si>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</si>
  <si>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</si>
  <si>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</si>
  <si>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</si>
  <si>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</si>
  <si>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</si>
  <si>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</si>
  <si>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</si>
  <si>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</si>
  <si>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</si>
  <si>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</si>
  <si>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</si>
  <si>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</si>
  <si>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</si>
  <si>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</si>
  <si>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</si>
  <si>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</si>
  <si>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</si>
  <si>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</si>
  <si>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</si>
  <si>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</si>
  <si>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</si>
  <si>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</si>
  <si>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</si>
  <si>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</si>
  <si>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</si>
  <si>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</si>
  <si>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</si>
  <si>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</si>
  <si>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</si>
  <si>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</si>
  <si>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</si>
  <si>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</si>
  <si>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</si>
  <si>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</si>
  <si>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</si>
  <si>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</si>
  <si>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</si>
  <si>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</si>
  <si>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</si>
  <si>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</si>
  <si>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</si>
  <si>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</si>
  <si>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</si>
  <si>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</si>
  <si>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</si>
  <si>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</si>
  <si>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</si>
  <si>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</si>
  <si>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</si>
  <si>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</si>
  <si>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</si>
  <si>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</si>
  <si>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</si>
  <si>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</si>
  <si>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</si>
  <si>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</si>
  <si>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</si>
  <si>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</si>
  <si>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</si>
  <si>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</si>
  <si>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</si>
  <si>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</si>
  <si>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</si>
  <si>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</si>
  <si>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岐阜県各務原市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</si>
  <si>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</si>
  <si>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</si>
  <si>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</si>
  <si>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</si>
  <si>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</si>
  <si>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</si>
  <si>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</si>
  <si>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</si>
  <si>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</si>
  <si>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</si>
  <si>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</si>
  <si>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</si>
  <si>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</si>
  <si>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</si>
  <si>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</si>
  <si>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</si>
  <si>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</si>
  <si>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</si>
  <si>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</si>
  <si>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</si>
  <si>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</si>
  <si>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</si>
  <si>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</si>
  <si>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</si>
  <si>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</si>
  <si>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</si>
  <si>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</si>
  <si>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</si>
  <si>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</si>
  <si>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</si>
  <si>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</si>
  <si>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</si>
  <si>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</si>
  <si>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</si>
  <si>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</si>
  <si>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</si>
  <si>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</si>
  <si>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</si>
  <si>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</si>
  <si>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</si>
  <si>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</si>
  <si>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</si>
  <si>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</si>
  <si>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</si>
  <si>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</si>
  <si>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</si>
  <si>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</si>
  <si>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</si>
  <si>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</si>
  <si>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</si>
  <si>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</si>
  <si>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</si>
  <si>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</si>
  <si>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</si>
  <si>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</si>
  <si>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</si>
  <si>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</si>
  <si>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</si>
  <si>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</si>
  <si>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</si>
  <si>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</si>
  <si>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</si>
  <si>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</si>
  <si>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</si>
  <si>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</si>
  <si>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</si>
  <si>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</si>
  <si>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</si>
  <si>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</si>
  <si>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</si>
  <si>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</si>
  <si>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</si>
  <si>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</si>
  <si>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</si>
  <si>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</si>
  <si>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</si>
  <si>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</si>
  <si>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</si>
  <si>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</si>
  <si>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</si>
  <si>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</si>
  <si>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</si>
  <si>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</si>
  <si>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</si>
  <si>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</si>
  <si>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</si>
  <si>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</si>
  <si>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</si>
  <si>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</si>
  <si>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</si>
  <si>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</si>
  <si>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</si>
  <si>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</si>
  <si>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</si>
  <si>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</si>
  <si>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</si>
  <si>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</si>
  <si>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</si>
  <si>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</si>
  <si>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</si>
  <si>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</si>
  <si>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</si>
  <si>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</si>
  <si>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</si>
  <si>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</si>
  <si>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</si>
  <si>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</si>
  <si>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</si>
  <si>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</si>
  <si>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</si>
  <si>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</si>
  <si>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</si>
  <si>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</si>
  <si>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</si>
  <si>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</si>
  <si>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</si>
  <si>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</si>
  <si>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</si>
  <si>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</si>
  <si>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</si>
  <si>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</si>
  <si>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</si>
  <si>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</si>
  <si>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</si>
  <si>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</si>
  <si>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</si>
  <si>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</si>
  <si>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</si>
  <si>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</si>
  <si>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</si>
  <si>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</si>
  <si>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</si>
  <si>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</si>
  <si>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</si>
  <si>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</si>
  <si>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</si>
  <si>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</si>
  <si>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</si>
  <si>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</si>
  <si>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</si>
  <si>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</si>
  <si>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</si>
  <si>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</si>
  <si>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</si>
  <si>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</si>
  <si>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</si>
  <si>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</si>
  <si>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</si>
  <si>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</si>
  <si>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</si>
  <si>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</si>
  <si>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</si>
  <si>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</si>
  <si>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</si>
  <si>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</si>
  <si>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</si>
  <si>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</si>
  <si>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</si>
  <si>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</si>
  <si>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</si>
  <si>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</si>
  <si>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</si>
  <si>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</si>
  <si>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</si>
  <si>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</si>
  <si>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</si>
  <si>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</si>
  <si>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</si>
  <si>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</si>
  <si>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</si>
  <si>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</si>
  <si>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</si>
  <si>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</si>
  <si>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</si>
  <si>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</si>
  <si>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</si>
  <si>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</si>
  <si>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</si>
  <si>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</si>
  <si>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</si>
  <si>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</si>
  <si>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</si>
  <si>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</si>
  <si>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</si>
  <si>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</si>
  <si>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</si>
  <si>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</si>
  <si>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</si>
  <si>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</si>
  <si>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</si>
  <si>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</si>
  <si>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</si>
  <si>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</si>
  <si>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</si>
  <si>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</si>
  <si>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</si>
  <si>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</si>
  <si>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</si>
  <si>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</si>
  <si>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</si>
  <si>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2.30</t>
  </si>
  <si>
    <t>▲ 4.89</t>
  </si>
  <si>
    <t>▲ 0.70</t>
  </si>
  <si>
    <t>一般会計</t>
  </si>
  <si>
    <t>水道事業会計</t>
  </si>
  <si>
    <t>国民健康保険事業特別会計</t>
  </si>
  <si>
    <t>下水道事業特別会計</t>
  </si>
  <si>
    <t>介護保険事業特別会計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</si>
  <si>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</si>
  <si>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</si>
  <si>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</si>
  <si>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</si>
  <si>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</si>
  <si>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</si>
  <si>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</si>
  <si>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</si>
  <si>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</si>
  <si>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基金繰入金
4,347百万円</t>
    <rPh sb="0" eb="5">
      <t>キキンクリイレキン</t>
    </rPh>
    <rPh sb="11" eb="14">
      <t>ヒャクマンエン</t>
    </rPh>
    <phoneticPr fontId="2"/>
  </si>
  <si>
    <t>-</t>
    <phoneticPr fontId="2"/>
  </si>
  <si>
    <t>各務原市土地開発公社</t>
    <rPh sb="0" eb="4">
      <t>カカミガハラシ</t>
    </rPh>
    <rPh sb="4" eb="6">
      <t>トチ</t>
    </rPh>
    <rPh sb="6" eb="8">
      <t>カイハツ</t>
    </rPh>
    <rPh sb="8" eb="10">
      <t>コウシャ</t>
    </rPh>
    <phoneticPr fontId="2"/>
  </si>
  <si>
    <t>各務原市施設振興公社</t>
    <rPh sb="0" eb="4">
      <t>カカミガハラシ</t>
    </rPh>
    <rPh sb="4" eb="6">
      <t>シセツ</t>
    </rPh>
    <rPh sb="6" eb="8">
      <t>シンコウ</t>
    </rPh>
    <rPh sb="8" eb="10">
      <t>コウシャ</t>
    </rPh>
    <phoneticPr fontId="2"/>
  </si>
  <si>
    <t>㈱オアシスパーク</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</si>
  <si>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</si>
  <si>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</si>
  <si>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</si>
  <si>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</si>
  <si>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木曽川右岸地帯水防事務組合</t>
    <rPh sb="0" eb="2">
      <t>キソ</t>
    </rPh>
    <rPh sb="2" eb="3">
      <t>ガワ</t>
    </rPh>
    <rPh sb="3" eb="5">
      <t>ウガン</t>
    </rPh>
    <rPh sb="5" eb="7">
      <t>チタイ</t>
    </rPh>
    <rPh sb="7" eb="9">
      <t>スイボウ</t>
    </rPh>
    <rPh sb="9" eb="11">
      <t>ジム</t>
    </rPh>
    <rPh sb="11" eb="13">
      <t>クミアイ</t>
    </rPh>
    <phoneticPr fontId="2"/>
  </si>
  <si>
    <t>庁舎等整備基金</t>
    <rPh sb="0" eb="2">
      <t>チョウシャ</t>
    </rPh>
    <rPh sb="2" eb="3">
      <t>トウ</t>
    </rPh>
    <rPh sb="3" eb="5">
      <t>セイビ</t>
    </rPh>
    <rPh sb="5" eb="7">
      <t>キキン</t>
    </rPh>
    <phoneticPr fontId="5"/>
  </si>
  <si>
    <t>学校施設整備基金</t>
    <rPh sb="0" eb="2">
      <t>ガッコウ</t>
    </rPh>
    <rPh sb="2" eb="4">
      <t>シセツ</t>
    </rPh>
    <rPh sb="4" eb="6">
      <t>セイビ</t>
    </rPh>
    <rPh sb="6" eb="8">
      <t>キキン</t>
    </rPh>
    <phoneticPr fontId="5"/>
  </si>
  <si>
    <t>福祉振興基金</t>
    <rPh sb="0" eb="2">
      <t>フクシ</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</si>
  <si>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</si>
  <si>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新総合体育館整備基金</t>
    <rPh sb="0" eb="3">
      <t>シンソウゴウ</t>
    </rPh>
    <rPh sb="3" eb="6">
      <t>タイイクカン</t>
    </rPh>
    <rPh sb="6" eb="8">
      <t>セイビ</t>
    </rPh>
    <rPh sb="8" eb="10">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</si>
  <si>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</si>
  <si>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</si>
  <si>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</si>
  <si>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</si>
  <si>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</si>
  <si>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</si>
  <si>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将来負担比率は例年算定されておらず、実質公債費率は類似団体平均を大きく下回る数値となっている。
今後も、次世代へ過大な負担を残さぬよう、新規事業実施の精査、地方債の利率や償還方法の見直し等を行うことで健全な財政を維持していく。</t>
  </si>
  <si>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</si>
  <si>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</si>
  <si>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</si>
  <si>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将来負担比率は例年算定されていない。一方で、有形固定資産減価償却率は、類似団体・全国・県平均より高い水準となっている。
今後は平成28年度に策定した公共施設等総合管理計画に基づき、施設総量の適正化、計画的な維持管理と長寿命化、効率的な施設運営による維持管理経費の縮減を推進していく。</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</si>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</sst>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wrapText="1"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FA35-433E-A2B3-6168DD13CA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39698</c:v>
                </c:pt>
                <c:pt idx="1">
                  <c:v>60331</c:v>
                </c:pt>
                <c:pt idx="2">
                  <c:v>51689</c:v>
                </c:pt>
                <c:pt idx="3">
                  <c:v>37373</c:v>
                </c:pt>
                <c:pt idx="4">
                  <c:v>55444</c:v>
                </c:pt>
              </c:numCache>
            </c:numRef>
          </c:val>
          <c:smooth val="0"/>
          <c:extLst>
            <c:ext xmlns:c16="http://schemas.microsoft.com/office/drawing/2014/chart" uri="{C3380CC4-5D6E-409C-BE32-E72D297353CC}">
              <c16:uniqueId val="{00000001-FA35-433E-A2B3-6168DD13CA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12.09</c:v>
                </c:pt>
                <c:pt idx="1">
                  <c:v>9.41</c:v>
                </c:pt>
                <c:pt idx="2">
                  <c:v>8.5299999999999994</c:v>
                </c:pt>
                <c:pt idx="3">
                  <c:v>9.9499999999999993</c:v>
                </c:pt>
                <c:pt idx="4">
                  <c:v>11.01</c:v>
                </c:pt>
              </c:numCache>
            </c:numRef>
          </c:val>
          <c:extLst>
            <c:ext xmlns:c16="http://schemas.microsoft.com/office/drawing/2014/chart" uri="{C3380CC4-5D6E-409C-BE32-E72D297353CC}">
              <c16:uniqueId val="{00000000-105F-4A8B-A6BC-A315B1E1D4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47.54</c:v>
                </c:pt>
                <c:pt idx="1">
                  <c:v>47.52</c:v>
                </c:pt>
                <c:pt idx="2">
                  <c:v>43.4</c:v>
                </c:pt>
                <c:pt idx="3">
                  <c:v>42.22</c:v>
                </c:pt>
                <c:pt idx="4">
                  <c:v>40.32</c:v>
                </c:pt>
              </c:numCache>
            </c:numRef>
          </c:val>
          <c:extLst>
            <c:ext xmlns:c16="http://schemas.microsoft.com/office/drawing/2014/chart" uri="{C3380CC4-5D6E-409C-BE32-E72D297353CC}">
              <c16:uniqueId val="{00000001-105F-4A8B-A6BC-A315B1E1D4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3.59</c:v>
                </c:pt>
                <c:pt idx="1">
                  <c:v>-2.2999999999999998</c:v>
                </c:pt>
                <c:pt idx="2">
                  <c:v>-4.8899999999999997</c:v>
                </c:pt>
                <c:pt idx="3">
                  <c:v>0.22</c:v>
                </c:pt>
                <c:pt idx="4">
                  <c:v>-0.7</c:v>
                </c:pt>
              </c:numCache>
            </c:numRef>
          </c:val>
          <c:smooth val="0"/>
          <c:extLst>
            <c:ext xmlns:c16="http://schemas.microsoft.com/office/drawing/2014/chart" uri="{C3380CC4-5D6E-409C-BE32-E72D297353CC}">
              <c16:uniqueId val="{00000002-105F-4A8B-A6BC-A315B1E1D4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EF-49C5-A100-670CA28555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EF-49C5-A100-670CA28555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EF-49C5-A100-670CA28555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EF-49C5-A100-670CA285553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0.14000000000000001</c:v>
                </c:pt>
                <c:pt idx="4">
                  <c:v>#N/A</c:v>
                </c:pt>
                <c:pt idx="5">
                  <c:v>0.15</c:v>
                </c:pt>
                <c:pt idx="6">
                  <c:v>#N/A</c:v>
                </c:pt>
                <c:pt idx="7">
                  <c:v>0.14000000000000001</c:v>
                </c:pt>
                <c:pt idx="8">
                  <c:v>#N/A</c:v>
                </c:pt>
                <c:pt idx="9">
                  <c:v>0.14000000000000001</c:v>
                </c:pt>
              </c:numCache>
            </c:numRef>
          </c:val>
          <c:extLst>
            <c:ext xmlns:c16="http://schemas.microsoft.com/office/drawing/2014/chart" uri="{C3380CC4-5D6E-409C-BE32-E72D297353CC}">
              <c16:uniqueId val="{00000004-9BEF-49C5-A100-670CA285553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1.43</c:v>
                </c:pt>
                <c:pt idx="2">
                  <c:v>#N/A</c:v>
                </c:pt>
                <c:pt idx="3">
                  <c:v>2.2599999999999998</c:v>
                </c:pt>
                <c:pt idx="4">
                  <c:v>#N/A</c:v>
                </c:pt>
                <c:pt idx="5">
                  <c:v>2.42</c:v>
                </c:pt>
                <c:pt idx="6">
                  <c:v>#N/A</c:v>
                </c:pt>
                <c:pt idx="7">
                  <c:v>0.45</c:v>
                </c:pt>
                <c:pt idx="8">
                  <c:v>#N/A</c:v>
                </c:pt>
                <c:pt idx="9">
                  <c:v>0.53</c:v>
                </c:pt>
              </c:numCache>
            </c:numRef>
          </c:val>
          <c:extLst>
            <c:ext xmlns:c16="http://schemas.microsoft.com/office/drawing/2014/chart" uri="{C3380CC4-5D6E-409C-BE32-E72D297353CC}">
              <c16:uniqueId val="{00000005-9BEF-49C5-A100-670CA285553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0.11</c:v>
                </c:pt>
                <c:pt idx="4">
                  <c:v>#N/A</c:v>
                </c:pt>
                <c:pt idx="5">
                  <c:v>0.1</c:v>
                </c:pt>
                <c:pt idx="6">
                  <c:v>#N/A</c:v>
                </c:pt>
                <c:pt idx="7">
                  <c:v>0.1</c:v>
                </c:pt>
                <c:pt idx="8">
                  <c:v>#N/A</c:v>
                </c:pt>
                <c:pt idx="9">
                  <c:v>1.99</c:v>
                </c:pt>
              </c:numCache>
            </c:numRef>
          </c:val>
          <c:extLst>
            <c:ext xmlns:c16="http://schemas.microsoft.com/office/drawing/2014/chart" uri="{C3380CC4-5D6E-409C-BE32-E72D297353CC}">
              <c16:uniqueId val="{00000006-9BEF-49C5-A100-670CA285553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4.46</c:v>
                </c:pt>
                <c:pt idx="2">
                  <c:v>#N/A</c:v>
                </c:pt>
                <c:pt idx="3">
                  <c:v>5.34</c:v>
                </c:pt>
                <c:pt idx="4">
                  <c:v>#N/A</c:v>
                </c:pt>
                <c:pt idx="5">
                  <c:v>7.18</c:v>
                </c:pt>
                <c:pt idx="6">
                  <c:v>#N/A</c:v>
                </c:pt>
                <c:pt idx="7">
                  <c:v>6.87</c:v>
                </c:pt>
                <c:pt idx="8">
                  <c:v>#N/A</c:v>
                </c:pt>
                <c:pt idx="9">
                  <c:v>5.21</c:v>
                </c:pt>
              </c:numCache>
            </c:numRef>
          </c:val>
          <c:extLst>
            <c:ext xmlns:c16="http://schemas.microsoft.com/office/drawing/2014/chart" uri="{C3380CC4-5D6E-409C-BE32-E72D297353CC}">
              <c16:uniqueId val="{00000007-9BEF-49C5-A100-670CA285553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6.09</c:v>
                </c:pt>
                <c:pt idx="2">
                  <c:v>#N/A</c:v>
                </c:pt>
                <c:pt idx="3">
                  <c:v>6</c:v>
                </c:pt>
                <c:pt idx="4">
                  <c:v>#N/A</c:v>
                </c:pt>
                <c:pt idx="5">
                  <c:v>6.73</c:v>
                </c:pt>
                <c:pt idx="6">
                  <c:v>#N/A</c:v>
                </c:pt>
                <c:pt idx="7">
                  <c:v>6.95</c:v>
                </c:pt>
                <c:pt idx="8">
                  <c:v>#N/A</c:v>
                </c:pt>
                <c:pt idx="9">
                  <c:v>6.96</c:v>
                </c:pt>
              </c:numCache>
            </c:numRef>
          </c:val>
          <c:extLst>
            <c:ext xmlns:c16="http://schemas.microsoft.com/office/drawing/2014/chart" uri="{C3380CC4-5D6E-409C-BE32-E72D297353CC}">
              <c16:uniqueId val="{00000008-9BEF-49C5-A100-670CA28555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12.09</c:v>
                </c:pt>
                <c:pt idx="2">
                  <c:v>#N/A</c:v>
                </c:pt>
                <c:pt idx="3">
                  <c:v>9.4</c:v>
                </c:pt>
                <c:pt idx="4">
                  <c:v>#N/A</c:v>
                </c:pt>
                <c:pt idx="5">
                  <c:v>8.5299999999999994</c:v>
                </c:pt>
                <c:pt idx="6">
                  <c:v>#N/A</c:v>
                </c:pt>
                <c:pt idx="7">
                  <c:v>9.94</c:v>
                </c:pt>
                <c:pt idx="8">
                  <c:v>#N/A</c:v>
                </c:pt>
                <c:pt idx="9">
                  <c:v>11</c:v>
                </c:pt>
              </c:numCache>
            </c:numRef>
          </c:val>
          <c:extLst>
            <c:ext xmlns:c16="http://schemas.microsoft.com/office/drawing/2014/chart" uri="{C3380CC4-5D6E-409C-BE32-E72D297353CC}">
              <c16:uniqueId val="{00000009-9BEF-49C5-A100-670CA28555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5307</c:v>
                </c:pt>
                <c:pt idx="5">
                  <c:v>5147</c:v>
                </c:pt>
                <c:pt idx="8">
                  <c:v>5322</c:v>
                </c:pt>
                <c:pt idx="11">
                  <c:v>5169</c:v>
                </c:pt>
                <c:pt idx="14">
                  <c:v>4891</c:v>
                </c:pt>
              </c:numCache>
            </c:numRef>
          </c:val>
          <c:extLst>
            <c:ext xmlns:c16="http://schemas.microsoft.com/office/drawing/2014/chart" uri="{C3380CC4-5D6E-409C-BE32-E72D297353CC}">
              <c16:uniqueId val="{00000000-C2DA-40B3-9FB8-0C3D7FEB7A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DA-40B3-9FB8-0C3D7FEB7A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DA-40B3-9FB8-0C3D7FEB7A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DA-40B3-9FB8-0C3D7FEB7A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734</c:v>
                </c:pt>
                <c:pt idx="3">
                  <c:v>714</c:v>
                </c:pt>
                <c:pt idx="6">
                  <c:v>850</c:v>
                </c:pt>
                <c:pt idx="9">
                  <c:v>832</c:v>
                </c:pt>
                <c:pt idx="12">
                  <c:v>594</c:v>
                </c:pt>
              </c:numCache>
            </c:numRef>
          </c:val>
          <c:extLst>
            <c:ext xmlns:c16="http://schemas.microsoft.com/office/drawing/2014/chart" uri="{C3380CC4-5D6E-409C-BE32-E72D297353CC}">
              <c16:uniqueId val="{00000004-C2DA-40B3-9FB8-0C3D7FEB7A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DA-40B3-9FB8-0C3D7FEB7A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DA-40B3-9FB8-0C3D7FEB7A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5005</c:v>
                </c:pt>
                <c:pt idx="3">
                  <c:v>4826</c:v>
                </c:pt>
                <c:pt idx="6">
                  <c:v>4630</c:v>
                </c:pt>
                <c:pt idx="9">
                  <c:v>4257</c:v>
                </c:pt>
                <c:pt idx="12">
                  <c:v>4219</c:v>
                </c:pt>
              </c:numCache>
            </c:numRef>
          </c:val>
          <c:extLst>
            <c:ext xmlns:c16="http://schemas.microsoft.com/office/drawing/2014/chart" uri="{C3380CC4-5D6E-409C-BE32-E72D297353CC}">
              <c16:uniqueId val="{00000007-C2DA-40B3-9FB8-0C3D7FEB7A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432</c:v>
                </c:pt>
                <c:pt idx="2">
                  <c:v>#N/A</c:v>
                </c:pt>
                <c:pt idx="3">
                  <c:v>#N/A</c:v>
                </c:pt>
                <c:pt idx="4">
                  <c:v>393</c:v>
                </c:pt>
                <c:pt idx="5">
                  <c:v>#N/A</c:v>
                </c:pt>
                <c:pt idx="6">
                  <c:v>#N/A</c:v>
                </c:pt>
                <c:pt idx="7">
                  <c:v>158</c:v>
                </c:pt>
                <c:pt idx="8">
                  <c:v>#N/A</c:v>
                </c:pt>
                <c:pt idx="9">
                  <c:v>#N/A</c:v>
                </c:pt>
                <c:pt idx="10">
                  <c:v>-80</c:v>
                </c:pt>
                <c:pt idx="11">
                  <c:v>#N/A</c:v>
                </c:pt>
                <c:pt idx="12">
                  <c:v>#N/A</c:v>
                </c:pt>
                <c:pt idx="13">
                  <c:v>-78</c:v>
                </c:pt>
                <c:pt idx="14">
                  <c:v>#N/A</c:v>
                </c:pt>
              </c:numCache>
            </c:numRef>
          </c:val>
          <c:smooth val="0"/>
          <c:extLst>
            <c:ext xmlns:c16="http://schemas.microsoft.com/office/drawing/2014/chart" uri="{C3380CC4-5D6E-409C-BE32-E72D297353CC}">
              <c16:uniqueId val="{00000008-C2DA-40B3-9FB8-0C3D7FEB7A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45183</c:v>
                </c:pt>
                <c:pt idx="5">
                  <c:v>43967</c:v>
                </c:pt>
                <c:pt idx="8">
                  <c:v>42699</c:v>
                </c:pt>
                <c:pt idx="11">
                  <c:v>40877</c:v>
                </c:pt>
                <c:pt idx="14">
                  <c:v>40589</c:v>
                </c:pt>
              </c:numCache>
            </c:numRef>
          </c:val>
          <c:extLst>
            <c:ext xmlns:c16="http://schemas.microsoft.com/office/drawing/2014/chart" uri="{C3380CC4-5D6E-409C-BE32-E72D297353CC}">
              <c16:uniqueId val="{00000000-025D-4767-9BA4-576B270893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17367</c:v>
                </c:pt>
                <c:pt idx="5">
                  <c:v>17406</c:v>
                </c:pt>
                <c:pt idx="8">
                  <c:v>17680</c:v>
                </c:pt>
                <c:pt idx="11">
                  <c:v>17357</c:v>
                </c:pt>
                <c:pt idx="14">
                  <c:v>18423</c:v>
                </c:pt>
              </c:numCache>
            </c:numRef>
          </c:val>
          <c:extLst>
            <c:ext xmlns:c16="http://schemas.microsoft.com/office/drawing/2014/chart" uri="{C3380CC4-5D6E-409C-BE32-E72D297353CC}">
              <c16:uniqueId val="{00000001-025D-4767-9BA4-576B270893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26754</c:v>
                </c:pt>
                <c:pt idx="5">
                  <c:v>28003</c:v>
                </c:pt>
                <c:pt idx="8">
                  <c:v>29469</c:v>
                </c:pt>
                <c:pt idx="11">
                  <c:v>29136</c:v>
                </c:pt>
                <c:pt idx="14">
                  <c:v>30498</c:v>
                </c:pt>
              </c:numCache>
            </c:numRef>
          </c:val>
          <c:extLst>
            <c:ext xmlns:c16="http://schemas.microsoft.com/office/drawing/2014/chart" uri="{C3380CC4-5D6E-409C-BE32-E72D297353CC}">
              <c16:uniqueId val="{00000002-025D-4767-9BA4-576B270893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5D-4767-9BA4-576B270893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5D-4767-9BA4-576B270893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37</c:v>
                </c:pt>
                <c:pt idx="3">
                  <c:v>0</c:v>
                </c:pt>
                <c:pt idx="6">
                  <c:v>0</c:v>
                </c:pt>
                <c:pt idx="9">
                  <c:v>0</c:v>
                </c:pt>
                <c:pt idx="12">
                  <c:v>1209</c:v>
                </c:pt>
              </c:numCache>
            </c:numRef>
          </c:val>
          <c:extLst>
            <c:ext xmlns:c16="http://schemas.microsoft.com/office/drawing/2014/chart" uri="{C3380CC4-5D6E-409C-BE32-E72D297353CC}">
              <c16:uniqueId val="{00000005-025D-4767-9BA4-576B270893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7121</c:v>
                </c:pt>
                <c:pt idx="3">
                  <c:v>7215</c:v>
                </c:pt>
                <c:pt idx="6">
                  <c:v>7218</c:v>
                </c:pt>
                <c:pt idx="9">
                  <c:v>6931</c:v>
                </c:pt>
                <c:pt idx="12">
                  <c:v>6855</c:v>
                </c:pt>
              </c:numCache>
            </c:numRef>
          </c:val>
          <c:extLst>
            <c:ext xmlns:c16="http://schemas.microsoft.com/office/drawing/2014/chart" uri="{C3380CC4-5D6E-409C-BE32-E72D297353CC}">
              <c16:uniqueId val="{00000006-025D-4767-9BA4-576B270893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25D-4767-9BA4-576B270893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10775</c:v>
                </c:pt>
                <c:pt idx="3">
                  <c:v>10272</c:v>
                </c:pt>
                <c:pt idx="6">
                  <c:v>10526</c:v>
                </c:pt>
                <c:pt idx="9">
                  <c:v>10973</c:v>
                </c:pt>
                <c:pt idx="12">
                  <c:v>10704</c:v>
                </c:pt>
              </c:numCache>
            </c:numRef>
          </c:val>
          <c:extLst>
            <c:ext xmlns:c16="http://schemas.microsoft.com/office/drawing/2014/chart" uri="{C3380CC4-5D6E-409C-BE32-E72D297353CC}">
              <c16:uniqueId val="{00000008-025D-4767-9BA4-576B270893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1259</c:v>
                </c:pt>
                <c:pt idx="3">
                  <c:v>787</c:v>
                </c:pt>
                <c:pt idx="6">
                  <c:v>694</c:v>
                </c:pt>
                <c:pt idx="9">
                  <c:v>737</c:v>
                </c:pt>
                <c:pt idx="12">
                  <c:v>403</c:v>
                </c:pt>
              </c:numCache>
            </c:numRef>
          </c:val>
          <c:extLst>
            <c:ext xmlns:c16="http://schemas.microsoft.com/office/drawing/2014/chart" uri="{C3380CC4-5D6E-409C-BE32-E72D297353CC}">
              <c16:uniqueId val="{00000009-025D-4767-9BA4-576B270893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36049</c:v>
                </c:pt>
                <c:pt idx="3">
                  <c:v>34020</c:v>
                </c:pt>
                <c:pt idx="6">
                  <c:v>31615</c:v>
                </c:pt>
                <c:pt idx="9">
                  <c:v>28954</c:v>
                </c:pt>
                <c:pt idx="12">
                  <c:v>27470</c:v>
                </c:pt>
              </c:numCache>
            </c:numRef>
          </c:val>
          <c:extLst>
            <c:ext xmlns:c16="http://schemas.microsoft.com/office/drawing/2014/chart" uri="{C3380CC4-5D6E-409C-BE32-E72D297353CC}">
              <c16:uniqueId val="{0000000A-025D-4767-9BA4-576B270893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5D-4767-9BA4-576B270893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12084</c:v>
                </c:pt>
                <c:pt idx="1">
                  <c:v>11750</c:v>
                </c:pt>
                <c:pt idx="2">
                  <c:v>11251</c:v>
                </c:pt>
              </c:numCache>
            </c:numRef>
          </c:val>
          <c:extLst>
            <c:ext xmlns:c16="http://schemas.microsoft.com/office/drawing/2014/chart" uri="{C3380CC4-5D6E-409C-BE32-E72D297353CC}">
              <c16:uniqueId val="{00000000-7FD8-434D-9E12-17C399BB47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5504</c:v>
                </c:pt>
                <c:pt idx="1">
                  <c:v>5541</c:v>
                </c:pt>
                <c:pt idx="2">
                  <c:v>6678</c:v>
                </c:pt>
              </c:numCache>
            </c:numRef>
          </c:val>
          <c:extLst>
            <c:ext xmlns:c16="http://schemas.microsoft.com/office/drawing/2014/chart" uri="{C3380CC4-5D6E-409C-BE32-E72D297353CC}">
              <c16:uniqueId val="{00000001-7FD8-434D-9E12-17C399BB47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9540</c:v>
                </c:pt>
                <c:pt idx="1">
                  <c:v>10197</c:v>
                </c:pt>
                <c:pt idx="2">
                  <c:v>10411</c:v>
                </c:pt>
              </c:numCache>
            </c:numRef>
          </c:val>
          <c:extLst>
            <c:ext xmlns:c16="http://schemas.microsoft.com/office/drawing/2014/chart" uri="{C3380CC4-5D6E-409C-BE32-E72D297353CC}">
              <c16:uniqueId val="{00000002-7FD8-434D-9E12-17C399BB47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{35DB750E-0E7E-4D56-A85A-F9A4C47DED17}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484-49F9-BC02-E7B49E8F6D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{5EC1CF7B-D613-4198-AC8F-A8449A0D9649}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84-49F9-BC02-E7B49E8F6D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{742CB5B6-F98F-4EDE-9694-B153F5964401}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84-49F9-BC02-E7B49E8F6D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{A8BE3E88-F56A-461C-9E02-6FF9A73AF339}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84-49F9-BC02-E7B49E8F6D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{9A0A3F5A-D9E2-49AC-9F88-B0FB238207F3}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84-49F9-BC02-E7B49E8F6DA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{69E0DE30-B2AE-4FEB-A984-10D1C7E475C5}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484-49F9-BC02-E7B49E8F6DA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{903873F6-3569-407D-B9BF-423FBF211354}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484-49F9-BC02-E7B49E8F6DA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{F25E4C81-9BE0-44EE-9870-8C8C4E74FA46}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484-49F9-BC02-E7B49E8F6DA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{8CC5C445-73AE-4B85-8038-A9FA71596373}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484-49F9-BC02-E7B49E8F6D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64</c:v>
                </c:pt>
                <c:pt idx="16">
                  <c:v>65.2</c:v>
                </c:pt>
                <c:pt idx="24">
                  <c:v>66.900000000000006</c:v>
                </c:pt>
                <c:pt idx="32">
                  <c:v>67.599999999999994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484-49F9-BC02-E7B49E8F6D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{C881C9F9-223D-4B66-8C19-0EA40809EBDD}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484-49F9-BC02-E7B49E8F6D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{46F78D86-6F62-40DF-B720-E4E52EF28F56}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84-49F9-BC02-E7B49E8F6D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{D770E5DF-55BB-4B7B-9573-2600A1A9017F}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84-49F9-BC02-E7B49E8F6D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{D49E39C2-31DE-4626-9029-0E1879288A47}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84-49F9-BC02-E7B49E8F6D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{46FEE634-3BC1-494A-9BC1-4167A1F4230E}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84-49F9-BC02-E7B49E8F6DA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{C8A45945-AA33-4B6C-BF79-A60624492C78}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484-49F9-BC02-E7B49E8F6DA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{A463B699-5FFC-4BFB-950D-0AAEEBB8A408}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484-49F9-BC02-E7B49E8F6DA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{DD5DBCAF-4A79-4FC8-9B88-4D02CE8B8437}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484-49F9-BC02-E7B49E8F6DA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{3883AF03-0284-4126-9AD3-AF4EA1ADE16E}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484-49F9-BC02-E7B49E8F6D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0484-49F9-BC02-E7B49E8F6DA6}"/>
            </c:ext>
          </c:extLst>
        </c:ser>
        <c:dLbls>
          <c:showLegendKey val="0"/>
          <c:showVal val="1"/>
          <c:showCatName val="0"/>
          <c:showSerName val="0"/>
          <c:showPercent val="0"/>
          <c:showBubbleSize val="0"/>
        </c:dLbls>
        <c:axId val="46179840"/>
        <c:axId val="46181760"/>
      </c:scatterChart>
      <c:valAx>
        <c:axId val="46179840"/>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{7693AA32-01C7-4DD9-87F8-6DF6962C4F97}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C31-4C74-AF4D-96590A8A1D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{3F3EB08C-0F0D-415C-B182-C0BAC8D0BEC2}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31-4C74-AF4D-96590A8A1D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{0E040406-4AA8-4BBB-9B42-A6AE44599193}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31-4C74-AF4D-96590A8A1D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{1BEDD6B6-A936-450F-95DA-AF5FCF90822F}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31-4C74-AF4D-96590A8A1D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{FF48B1D0-8FEC-44E2-9B5C-12C2F87FF6AF}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31-4C74-AF4D-96590A8A1D3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{638ABAB0-00C2-408D-913D-E07D38A90C13}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C31-4C74-AF4D-96590A8A1D3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{52DF799C-271C-415D-AA9C-4838F6A4FE34}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C31-4C74-AF4D-96590A8A1D3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{C4FDD40B-F0D0-436B-A4E6-F7072CD6AAF9}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C31-4C74-AF4D-96590A8A1D3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{03DAA426-C578-4531-9B58-87C337214663}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C31-4C74-AF4D-96590A8A1D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1.6</c:v>
                </c:pt>
                <c:pt idx="16">
                  <c:v>1.3</c:v>
                </c:pt>
                <c:pt idx="24">
                  <c:v>0.6</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C31-4C74-AF4D-96590A8A1D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{EE48DCEA-996B-4458-8C5D-B43EEAE75818}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C31-4C74-AF4D-96590A8A1D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{8D8C64A9-6294-43C3-BA8B-C0D21D48EC36}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31-4C74-AF4D-96590A8A1D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{AB559AE9-51AC-437C-9370-A6FFF678DBCB}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31-4C74-AF4D-96590A8A1D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{0B0F3E34-C8EC-46A3-AD28-7755C288EE94}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31-4C74-AF4D-96590A8A1D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{CE44ED23-2E86-4E28-85BC-814B23D0A023}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31-4C74-AF4D-96590A8A1D3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{A185A980-7DAB-45AE-AC06-A5D37C065752}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C31-4C74-AF4D-96590A8A1D3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{43608908-8FC7-4C41-BC56-345CBB71CA43}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C31-4C74-AF4D-96590A8A1D3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{C29C2104-0FFB-4506-A2A5-DB7CB2BE2DAF}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C31-4C74-AF4D-96590A8A1D3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{01230293-457B-40AB-9EEB-03C06F1FEC6D}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C31-4C74-AF4D-96590A8A1D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4C31-4C74-AF4D-96590A8A1D3B}"/>
            </c:ext>
          </c:extLst>
        </c:ser>
        <c:dLbls>
          <c:showLegendKey val="0"/>
          <c:showVal val="1"/>
          <c:showCatName val="0"/>
          <c:showSerName val="0"/>
          <c:showPercent val="0"/>
          <c:showBubbleSize val="0"/>
        </c:dLbls>
        <c:axId val="84219776"/>
        <c:axId val="84234240"/>
      </c:scatterChart>
      <c:valAx>
        <c:axId val="84219776"/>
        <c:scaling>
          <c:orientation val="minMax"/>
          <c:max val="6.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将来の公債費縮減のため、据え置き期間の廃止、償還年限の短縮といった借入条件の見直しを行ったこと等の影響により一般会計の元利償還金は増加傾向にあったが、その影響が無くなった事により平成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年度から減少へ転じた。</a:t>
          </a:r>
        </a:p>
        <a:p>
          <a:r>
            <a:rPr kumimoji="1" lang="ja-JP" altLang="en-US" sz="1400">
              <a:latin typeface="ＭＳ ゴシック" pitchFamily="49" charset="-128"/>
              <a:ea typeface="ＭＳ ゴシック" pitchFamily="49" charset="-128"/>
            </a:rPr>
            <a:t>　また、下水道事業債に充てる繰入金は、分流式下水道等に要する経費の減や打切り決算による繰出金決算額の減により減少した。</a:t>
          </a:r>
        </a:p>
        <a:p>
          <a:r>
            <a:rPr kumimoji="1" lang="ja-JP" altLang="en-US" sz="1400">
              <a:latin typeface="ＭＳ ゴシック" pitchFamily="49" charset="-128"/>
              <a:ea typeface="ＭＳ ゴシック" pitchFamily="49" charset="-128"/>
            </a:rPr>
            <a:t>　今後も、新規の起債は交付税算入率を考慮して厳選し、据置期間の廃止、償還年限短縮等の借入方法等により公債費縮減に努める。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令和元年度決算と平成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年度決算を比較すると、将来負担額は</a:t>
          </a:r>
          <a:r>
            <a:rPr kumimoji="1" lang="en-US" altLang="ja-JP" sz="1400">
              <a:latin typeface="ＭＳ ゴシック" pitchFamily="49" charset="-128"/>
              <a:ea typeface="ＭＳ ゴシック" pitchFamily="49" charset="-128"/>
            </a:rPr>
            <a:t>954</a:t>
          </a:r>
          <a:r>
            <a:rPr kumimoji="1" lang="ja-JP" altLang="en-US" sz="1400">
              <a:latin typeface="ＭＳ ゴシック" pitchFamily="49" charset="-128"/>
              <a:ea typeface="ＭＳ ゴシック" pitchFamily="49" charset="-128"/>
            </a:rPr>
            <a:t>百万円減少しており、充当可能財源等は</a:t>
          </a:r>
          <a:r>
            <a:rPr kumimoji="1" lang="en-US" altLang="ja-JP" sz="1400">
              <a:latin typeface="ＭＳ ゴシック" pitchFamily="49" charset="-128"/>
              <a:ea typeface="ＭＳ ゴシック" pitchFamily="49" charset="-128"/>
            </a:rPr>
            <a:t>2,140</a:t>
          </a:r>
          <a:r>
            <a:rPr kumimoji="1" lang="ja-JP" altLang="en-US" sz="1400">
              <a:latin typeface="ＭＳ ゴシック" pitchFamily="49" charset="-128"/>
              <a:ea typeface="ＭＳ ゴシック" pitchFamily="49" charset="-128"/>
            </a:rPr>
            <a:t>百万円増加している。その結果、将来負担比率の分子は</a:t>
          </a:r>
          <a:r>
            <a:rPr kumimoji="1" lang="en-US" altLang="ja-JP" sz="1400">
              <a:latin typeface="ＭＳ ゴシック" pitchFamily="49" charset="-128"/>
              <a:ea typeface="ＭＳ ゴシック" pitchFamily="49" charset="-128"/>
            </a:rPr>
            <a:t>3,095</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交付税算入のある有利な地方債に厳選し借入を行ってきたこと等により地方債の現在高が減少し将来負担額は微減となったほか、充当可能基金額や特定財源見込み額が増加したことによるもの。</a:t>
          </a:r>
        </a:p>
        <a:p>
          <a:r>
            <a:rPr kumimoji="1" lang="ja-JP" altLang="en-US" sz="1400">
              <a:latin typeface="ＭＳ ゴシック" pitchFamily="49" charset="-128"/>
              <a:ea typeface="ＭＳ ゴシック" pitchFamily="49" charset="-128"/>
            </a:rPr>
            <a:t>　今後見込まれる財政需要に備え、引き続き堅実な財政運営に努める。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岐阜県各務原市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財政調整のため財政調整基金を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1,874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百万円、新庁舎の建設工事に着手し庁舎等整備基金を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百万円取り崩した一方、市債償還に備え減債基金を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2,037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百万円、学校施設整備に向けて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百万円積み立てたほか、財政調整基金に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1,375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853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今後の社会情勢等の変化等を踏まえ、適切に積立や取崩を実施する。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庁舎等整備基金：現市役所庁舎の解体や新庁舎の建設のため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福祉振興基金：福祉の振興のため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学校施設整備基金：学校施設の整備のため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新総合体育館整備基金：新総合体育館の整備のため</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庁舎等整備基金：想定される現庁舎解体費や新庁舎建設費を踏まえ</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百万円の取崩を行ったことによる減少。</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学校施設整備基金：想定される学校施設の整備のために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百万円の積立を行ったことによる増加。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新総合体育館整備基金：想定される新総合体育館の整備のために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庁舎等整備基金：令和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年度の市役所新庁舎の供用開始まで、現庁舎の解体や新庁舎の建設の財源として活用していく。</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学校施設整備基金：将来的に学校施設の整備の財源として活用していく。</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新総合体育館整備基金：将来的に新総合体育館の整備の財源として活用していく。</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財政調整のため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1,874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百万円の取崩を行う一方、将来の突発的な資金需要等への備えとして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1,375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百万円の積立を行なったことによるもの。</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災害等の財政需要や年度間の財政調整のために活用していく。</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当年度の市債償還のために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百万円の取り崩しを行う一方、後年度の市債償還への備えとして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2,037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今後も、市債償還に活用していく。</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147,651
144,267
87.81
54,163,780
50,638,827
3,071,234
27,906,912
27,469,563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4796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有形固定資産減価償却率は、類似団体、全国・県平均より高い水準となっている。償却資産が増加した一方、減価償却累計額も増加したことが上昇の原因となっている。今後は平成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年度に策定した公共施設等総合管理計画に基づき、施設総量の適正化、計画的な維持管理と長寿命化、効率的な施設運営による維持管理の縮減を推進していく。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152525" y="55911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786781" y="5497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152525" y="45497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786781" y="4455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71" name="直線コネクタ 70"/>
        <xdr:cNvCxnSpPr/>
      </xdr:nvCxnSpPr>
      <xdr:spPr>
        <a:xfrm flipV="1">
          <a:off x="4300220" y="4453572"/>
          <a:ext cx="127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72" name="有形固定資産減価償却率最小値テキスト"/>
        <xdr:cNvSpPr txBox="1"/>
      </xdr:nvSpPr>
      <xdr:spPr>
        <a:xfrm>
          <a:off x="4352925"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73" name="直線コネクタ 72"/>
        <xdr:cNvCxnSpPr/>
      </xdr:nvCxnSpPr>
      <xdr:spPr>
        <a:xfrm>
          <a:off x="4213225" y="556418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74" name="有形固定資産減価償却率最大値テキスト"/>
        <xdr:cNvSpPr txBox="1"/>
      </xdr:nvSpPr>
      <xdr:spPr>
        <a:xfrm>
          <a:off x="4352925" y="423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75" name="直線コネクタ 74"/>
        <xdr:cNvCxnSpPr/>
      </xdr:nvCxnSpPr>
      <xdr:spPr>
        <a:xfrm>
          <a:off x="4213225" y="445357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6" name="有形固定資産減価償却率平均値テキスト"/>
        <xdr:cNvSpPr txBox="1"/>
      </xdr:nvSpPr>
      <xdr:spPr>
        <a:xfrm>
          <a:off x="4352925" y="4888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7" name="フローチャート: 判断 76"/>
        <xdr:cNvSpPr/>
      </xdr:nvSpPr>
      <xdr:spPr>
        <a:xfrm>
          <a:off x="4251325" y="5030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8" name="フローチャート: 判断 77"/>
        <xdr:cNvSpPr/>
      </xdr:nvSpPr>
      <xdr:spPr>
        <a:xfrm>
          <a:off x="3616325" y="50304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9" name="フローチャート: 判断 78"/>
        <xdr:cNvSpPr/>
      </xdr:nvSpPr>
      <xdr:spPr>
        <a:xfrm>
          <a:off x="2930525" y="4950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80" name="フローチャート: 判断 79"/>
        <xdr:cNvSpPr/>
      </xdr:nvSpPr>
      <xdr:spPr>
        <a:xfrm>
          <a:off x="2244725" y="48748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81" name="フローチャート: 判断 80"/>
        <xdr:cNvSpPr/>
      </xdr:nvSpPr>
      <xdr:spPr>
        <a:xfrm>
          <a:off x="1558925" y="47355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87" name="楕円 86"/>
        <xdr:cNvSpPr/>
      </xdr:nvSpPr>
      <xdr:spPr>
        <a:xfrm>
          <a:off x="4251325" y="5417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48912</xdr:rowOff>
    </xdr:from>
    <xdr:ext cx="405111" cy="259045"/>
    <xdr:sp macro="" textlink="">
      <xdr:nvSpPr>
        <xdr:cNvPr id="88" name="有形固定資産減価償却率該当値テキスト"/>
        <xdr:cNvSpPr txBox="1"/>
      </xdr:nvSpPr>
      <xdr:spPr>
        <a:xfrm>
          <a:off x="4352925" y="533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96203</xdr:rowOff>
    </xdr:from>
    <xdr:to>
      <xdr:col>19</xdr:col>
      <xdr:colOff>187325</xdr:colOff>
      <xdr:row>33</xdr:row>
      <xdr:rowOff>26353</xdr:rowOff>
    </xdr:to>
    <xdr:sp macro="" textlink="">
      <xdr:nvSpPr>
        <xdr:cNvPr id="89" name="楕円 88"/>
        <xdr:cNvSpPr/>
      </xdr:nvSpPr>
      <xdr:spPr>
        <a:xfrm>
          <a:off x="3616325" y="53794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147003</xdr:rowOff>
    </xdr:from>
    <xdr:to>
      <xdr:col>23</xdr:col>
      <xdr:colOff>85725</xdr:colOff>
      <xdr:row>33</xdr:row>
      <xdr:rowOff>13335</xdr:rowOff>
    </xdr:to>
    <xdr:cxnSp macro="">
      <xdr:nvCxnSpPr>
        <xdr:cNvPr id="90" name="直線コネクタ 89"/>
        <xdr:cNvCxnSpPr/>
      </xdr:nvCxnSpPr>
      <xdr:spPr>
        <a:xfrm>
          <a:off x="3667125" y="5430203"/>
          <a:ext cx="635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91" name="楕円 90"/>
        <xdr:cNvSpPr/>
      </xdr:nvSpPr>
      <xdr:spPr>
        <a:xfrm>
          <a:off x="2930525" y="5287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147003</xdr:rowOff>
    </xdr:to>
    <xdr:cxnSp macro="">
      <xdr:nvCxnSpPr>
        <xdr:cNvPr id="92" name="直線コネクタ 91"/>
        <xdr:cNvCxnSpPr/>
      </xdr:nvCxnSpPr>
      <xdr:spPr>
        <a:xfrm>
          <a:off x="2981325" y="5338445"/>
          <a:ext cx="6858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93" name="楕円 92"/>
        <xdr:cNvSpPr/>
      </xdr:nvSpPr>
      <xdr:spPr>
        <a:xfrm>
          <a:off x="2244725" y="52292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55245</xdr:rowOff>
    </xdr:to>
    <xdr:cxnSp macro="">
      <xdr:nvCxnSpPr>
        <xdr:cNvPr id="94" name="直線コネクタ 93"/>
        <xdr:cNvCxnSpPr/>
      </xdr:nvCxnSpPr>
      <xdr:spPr>
        <a:xfrm>
          <a:off x="2295525" y="5280025"/>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46355</xdr:rowOff>
    </xdr:from>
    <xdr:to>
      <xdr:col>7</xdr:col>
      <xdr:colOff>187325</xdr:colOff>
      <xdr:row>31</xdr:row>
      <xdr:rowOff>147955</xdr:rowOff>
    </xdr:to>
    <xdr:sp macro="" textlink="">
      <xdr:nvSpPr>
        <xdr:cNvPr id="95" name="楕円 94"/>
        <xdr:cNvSpPr/>
      </xdr:nvSpPr>
      <xdr:spPr>
        <a:xfrm>
          <a:off x="1558925" y="51644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97155</xdr:rowOff>
    </xdr:from>
    <xdr:to>
      <xdr:col>11</xdr:col>
      <xdr:colOff>136525</xdr:colOff>
      <xdr:row>31</xdr:row>
      <xdr:rowOff>161925</xdr:rowOff>
    </xdr:to>
    <xdr:cxnSp macro="">
      <xdr:nvCxnSpPr>
        <xdr:cNvPr id="96" name="直線コネクタ 95"/>
        <xdr:cNvCxnSpPr/>
      </xdr:nvCxnSpPr>
      <xdr:spPr>
        <a:xfrm>
          <a:off x="1609725" y="5215255"/>
          <a:ext cx="6858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97" name="n_1aveValue有形固定資産減価償却率"/>
        <xdr:cNvSpPr txBox="1"/>
      </xdr:nvSpPr>
      <xdr:spPr>
        <a:xfrm>
          <a:off x="3470919" y="481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98" name="n_2aveValue有形固定資産減価償却率"/>
        <xdr:cNvSpPr txBox="1"/>
      </xdr:nvSpPr>
      <xdr:spPr>
        <a:xfrm>
          <a:off x="2797819" y="473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9" name="n_3aveValue有形固定資産減価償却率"/>
        <xdr:cNvSpPr txBox="1"/>
      </xdr:nvSpPr>
      <xdr:spPr>
        <a:xfrm>
          <a:off x="2112019" y="465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100" name="n_4aveValue有形固定資産減価償却率"/>
        <xdr:cNvSpPr txBox="1"/>
      </xdr:nvSpPr>
      <xdr:spPr>
        <a:xfrm>
          <a:off x="1426219" y="4517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17480</xdr:rowOff>
    </xdr:from>
    <xdr:ext cx="405111" cy="259045"/>
    <xdr:sp macro="" textlink="">
      <xdr:nvSpPr>
        <xdr:cNvPr id="101" name="n_1mainValue有形固定資産減価償却率"/>
        <xdr:cNvSpPr txBox="1"/>
      </xdr:nvSpPr>
      <xdr:spPr>
        <a:xfrm>
          <a:off x="3470919" y="5465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102" name="n_2mainValue有形固定資産減価償却率"/>
        <xdr:cNvSpPr txBox="1"/>
      </xdr:nvSpPr>
      <xdr:spPr>
        <a:xfrm>
          <a:off x="2797819" y="53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103" name="n_3mainValue有形固定資産減価償却率"/>
        <xdr:cNvSpPr txBox="1"/>
      </xdr:nvSpPr>
      <xdr:spPr>
        <a:xfrm>
          <a:off x="2112019" y="53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139082</xdr:rowOff>
    </xdr:from>
    <xdr:ext cx="405111" cy="259045"/>
    <xdr:sp macro="" textlink="">
      <xdr:nvSpPr>
        <xdr:cNvPr id="104" name="n_4mainValue有形固定資産減価償却率"/>
        <xdr:cNvSpPr txBox="1"/>
      </xdr:nvSpPr>
      <xdr:spPr>
        <a:xfrm>
          <a:off x="1426219" y="525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7" name="正方形/長方形 106"/>
        <xdr:cNvSpPr/>
      </xdr:nvSpPr>
      <xdr:spPr>
        <a:xfrm>
          <a:off x="12569041" y="3696746"/>
          <a:ext cx="611168"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全国・県平均を大きく下回る数値となっている。これまで適切な公債管理を推進してきたことにより、地方債残高は減少傾向にあることと、定員適正化計画に基づき、職員数の削減を行った結果、市民１人当たりの職員数が少なく、人件費が抑制されていることが挙げ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705751" y="6018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9705751" y="56709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9861428" y="42887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33" name="直線コネクタ 132"/>
        <xdr:cNvCxnSpPr/>
      </xdr:nvCxnSpPr>
      <xdr:spPr>
        <a:xfrm flipV="1">
          <a:off x="13323570" y="4376208"/>
          <a:ext cx="1269" cy="12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34" name="債務償還比率最小値テキスト"/>
        <xdr:cNvSpPr txBox="1"/>
      </xdr:nvSpPr>
      <xdr:spPr>
        <a:xfrm>
          <a:off x="13376275" y="56396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35" name="直線コネクタ 134"/>
        <xdr:cNvCxnSpPr/>
      </xdr:nvCxnSpPr>
      <xdr:spPr>
        <a:xfrm>
          <a:off x="13255625" y="5635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3376275" y="41577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3255625" y="4376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38" name="債務償還比率平均値テキスト"/>
        <xdr:cNvSpPr txBox="1"/>
      </xdr:nvSpPr>
      <xdr:spPr>
        <a:xfrm>
          <a:off x="13376275" y="4927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9" name="フローチャート: 判断 138"/>
        <xdr:cNvSpPr/>
      </xdr:nvSpPr>
      <xdr:spPr>
        <a:xfrm>
          <a:off x="13293725" y="49495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40" name="フローチャート: 判断 139"/>
        <xdr:cNvSpPr/>
      </xdr:nvSpPr>
      <xdr:spPr>
        <a:xfrm>
          <a:off x="12639675" y="49276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41" name="フローチャート: 判断 140"/>
        <xdr:cNvSpPr/>
      </xdr:nvSpPr>
      <xdr:spPr>
        <a:xfrm>
          <a:off x="11953875" y="4951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42" name="フローチャート: 判断 141"/>
        <xdr:cNvSpPr/>
      </xdr:nvSpPr>
      <xdr:spPr>
        <a:xfrm>
          <a:off x="11268075" y="49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43" name="フローチャート: 判断 142"/>
        <xdr:cNvSpPr/>
      </xdr:nvSpPr>
      <xdr:spPr>
        <a:xfrm>
          <a:off x="10582275" y="49456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48641</xdr:rowOff>
    </xdr:from>
    <xdr:to>
      <xdr:col>72</xdr:col>
      <xdr:colOff>123825</xdr:colOff>
      <xdr:row>26</xdr:row>
      <xdr:rowOff>150241</xdr:rowOff>
    </xdr:to>
    <xdr:sp macro="" textlink="">
      <xdr:nvSpPr>
        <xdr:cNvPr id="149" name="楕円 148"/>
        <xdr:cNvSpPr/>
      </xdr:nvSpPr>
      <xdr:spPr>
        <a:xfrm>
          <a:off x="12639675" y="43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74789</xdr:rowOff>
    </xdr:from>
    <xdr:to>
      <xdr:col>68</xdr:col>
      <xdr:colOff>123825</xdr:colOff>
      <xdr:row>27</xdr:row>
      <xdr:rowOff>4939</xdr:rowOff>
    </xdr:to>
    <xdr:sp macro="" textlink="">
      <xdr:nvSpPr>
        <xdr:cNvPr id="150" name="楕円 149"/>
        <xdr:cNvSpPr/>
      </xdr:nvSpPr>
      <xdr:spPr>
        <a:xfrm>
          <a:off x="11953875" y="4367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99441</xdr:rowOff>
    </xdr:from>
    <xdr:to>
      <xdr:col>72</xdr:col>
      <xdr:colOff>73025</xdr:colOff>
      <xdr:row>26</xdr:row>
      <xdr:rowOff>125589</xdr:rowOff>
    </xdr:to>
    <xdr:cxnSp macro="">
      <xdr:nvCxnSpPr>
        <xdr:cNvPr id="151" name="直線コネクタ 150"/>
        <xdr:cNvCxnSpPr/>
      </xdr:nvCxnSpPr>
      <xdr:spPr>
        <a:xfrm flipV="1">
          <a:off x="12004675" y="4392041"/>
          <a:ext cx="6858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127564</xdr:rowOff>
    </xdr:from>
    <xdr:to>
      <xdr:col>64</xdr:col>
      <xdr:colOff>123825</xdr:colOff>
      <xdr:row>27</xdr:row>
      <xdr:rowOff>57714</xdr:rowOff>
    </xdr:to>
    <xdr:sp macro="" textlink="">
      <xdr:nvSpPr>
        <xdr:cNvPr id="152" name="楕円 151"/>
        <xdr:cNvSpPr/>
      </xdr:nvSpPr>
      <xdr:spPr>
        <a:xfrm>
          <a:off x="11268075" y="44201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125589</xdr:rowOff>
    </xdr:from>
    <xdr:to>
      <xdr:col>68</xdr:col>
      <xdr:colOff>73025</xdr:colOff>
      <xdr:row>27</xdr:row>
      <xdr:rowOff>6914</xdr:rowOff>
    </xdr:to>
    <xdr:cxnSp macro="">
      <xdr:nvCxnSpPr>
        <xdr:cNvPr id="153" name="直線コネクタ 152"/>
        <xdr:cNvCxnSpPr/>
      </xdr:nvCxnSpPr>
      <xdr:spPr>
        <a:xfrm flipV="1">
          <a:off x="11318875" y="4418189"/>
          <a:ext cx="6858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169545</xdr:rowOff>
    </xdr:from>
    <xdr:to>
      <xdr:col>60</xdr:col>
      <xdr:colOff>123825</xdr:colOff>
      <xdr:row>27</xdr:row>
      <xdr:rowOff>99695</xdr:rowOff>
    </xdr:to>
    <xdr:sp macro="" textlink="">
      <xdr:nvSpPr>
        <xdr:cNvPr id="154" name="楕円 153"/>
        <xdr:cNvSpPr/>
      </xdr:nvSpPr>
      <xdr:spPr>
        <a:xfrm>
          <a:off x="10582275" y="445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6914</xdr:rowOff>
    </xdr:from>
    <xdr:to>
      <xdr:col>64</xdr:col>
      <xdr:colOff>73025</xdr:colOff>
      <xdr:row>27</xdr:row>
      <xdr:rowOff>48895</xdr:rowOff>
    </xdr:to>
    <xdr:cxnSp macro="">
      <xdr:nvCxnSpPr>
        <xdr:cNvPr id="155" name="直線コネクタ 154"/>
        <xdr:cNvCxnSpPr/>
      </xdr:nvCxnSpPr>
      <xdr:spPr>
        <a:xfrm flipV="1">
          <a:off x="10633075" y="4464614"/>
          <a:ext cx="6858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56" name="n_1aveValue債務償還比率"/>
        <xdr:cNvSpPr txBox="1"/>
      </xdr:nvSpPr>
      <xdr:spPr>
        <a:xfrm>
          <a:off x="12461952" y="501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57" name="n_2aveValue債務償還比率"/>
        <xdr:cNvSpPr txBox="1"/>
      </xdr:nvSpPr>
      <xdr:spPr>
        <a:xfrm>
          <a:off x="11788852" y="503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8" name="n_3aveValue債務償還比率"/>
        <xdr:cNvSpPr txBox="1"/>
      </xdr:nvSpPr>
      <xdr:spPr>
        <a:xfrm>
          <a:off x="11103052" y="50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9" name="n_4aveValue債務償還比率"/>
        <xdr:cNvSpPr txBox="1"/>
      </xdr:nvSpPr>
      <xdr:spPr>
        <a:xfrm>
          <a:off x="10417252" y="50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166768</xdr:rowOff>
    </xdr:from>
    <xdr:ext cx="405111" cy="259045"/>
    <xdr:sp macro="" textlink="">
      <xdr:nvSpPr>
        <xdr:cNvPr id="160" name="n_1mainValue債務償還比率"/>
        <xdr:cNvSpPr txBox="1"/>
      </xdr:nvSpPr>
      <xdr:spPr>
        <a:xfrm>
          <a:off x="12494269" y="4129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21466</xdr:rowOff>
    </xdr:from>
    <xdr:ext cx="405111" cy="259045"/>
    <xdr:sp macro="" textlink="">
      <xdr:nvSpPr>
        <xdr:cNvPr id="161" name="n_2mainValue債務償還比率"/>
        <xdr:cNvSpPr txBox="1"/>
      </xdr:nvSpPr>
      <xdr:spPr>
        <a:xfrm>
          <a:off x="11821169" y="414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74241</xdr:rowOff>
    </xdr:from>
    <xdr:ext cx="405111" cy="259045"/>
    <xdr:sp macro="" textlink="">
      <xdr:nvSpPr>
        <xdr:cNvPr id="162" name="n_3mainValue債務償還比率"/>
        <xdr:cNvSpPr txBox="1"/>
      </xdr:nvSpPr>
      <xdr:spPr>
        <a:xfrm>
          <a:off x="11135369" y="420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116222</xdr:rowOff>
    </xdr:from>
    <xdr:ext cx="469744" cy="259045"/>
    <xdr:sp macro="" textlink="">
      <xdr:nvSpPr>
        <xdr:cNvPr id="163" name="n_4mainValue債務償還比率"/>
        <xdr:cNvSpPr txBox="1"/>
      </xdr:nvSpPr>
      <xdr:spPr>
        <a:xfrm>
          <a:off x="10417252" y="424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147,651
144,267
87.81
54,163,780
50,638,827
3,071,234
27,906,912
27,469,563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57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177665" y="5604510"/>
          <a:ext cx="0" cy="114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216400" y="6757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108450" y="67533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216400" y="538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108450" y="56045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107713</xdr:rowOff>
    </xdr:from>
    <xdr:ext cx="405111" cy="259045"/>
    <xdr:sp macro="" textlink="">
      <xdr:nvSpPr>
        <xdr:cNvPr id="60" name="【道路】&#10;有形固定資産減価償却率平均値テキスト"/>
        <xdr:cNvSpPr txBox="1"/>
      </xdr:nvSpPr>
      <xdr:spPr>
        <a:xfrm>
          <a:off x="4216400" y="588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127500" y="6028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384550" y="59895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571750" y="59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778000" y="59159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984250" y="58839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91694</xdr:rowOff>
    </xdr:from>
    <xdr:to>
      <xdr:col>24</xdr:col>
      <xdr:colOff>114300</xdr:colOff>
      <xdr:row>38</xdr:row>
      <xdr:rowOff>21844</xdr:rowOff>
    </xdr:to>
    <xdr:sp macro="" textlink="">
      <xdr:nvSpPr>
        <xdr:cNvPr id="71" name="楕円 70"/>
        <xdr:cNvSpPr/>
      </xdr:nvSpPr>
      <xdr:spPr>
        <a:xfrm>
          <a:off x="4127500" y="62003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70121</xdr:rowOff>
    </xdr:from>
    <xdr:ext cx="405111" cy="259045"/>
    <xdr:sp macro="" textlink="">
      <xdr:nvSpPr>
        <xdr:cNvPr id="72" name="【道路】&#10;有形固定資産減価償却率該当値テキスト"/>
        <xdr:cNvSpPr txBox="1"/>
      </xdr:nvSpPr>
      <xdr:spPr>
        <a:xfrm>
          <a:off x="4216400" y="6178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55118</xdr:rowOff>
    </xdr:from>
    <xdr:to>
      <xdr:col>20</xdr:col>
      <xdr:colOff>38100</xdr:colOff>
      <xdr:row>37</xdr:row>
      <xdr:rowOff>156718</xdr:rowOff>
    </xdr:to>
    <xdr:sp macro="" textlink="">
      <xdr:nvSpPr>
        <xdr:cNvPr id="73" name="楕円 72"/>
        <xdr:cNvSpPr/>
      </xdr:nvSpPr>
      <xdr:spPr>
        <a:xfrm>
          <a:off x="3384550" y="61638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105918</xdr:rowOff>
    </xdr:from>
    <xdr:to>
      <xdr:col>24</xdr:col>
      <xdr:colOff>63500</xdr:colOff>
      <xdr:row>37</xdr:row>
      <xdr:rowOff>142494</xdr:rowOff>
    </xdr:to>
    <xdr:cxnSp macro="">
      <xdr:nvCxnSpPr>
        <xdr:cNvPr id="74" name="直線コネクタ 73"/>
        <xdr:cNvCxnSpPr/>
      </xdr:nvCxnSpPr>
      <xdr:spPr>
        <a:xfrm>
          <a:off x="3429000" y="6214618"/>
          <a:ext cx="7493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5" name="楕円 74"/>
        <xdr:cNvSpPr/>
      </xdr:nvSpPr>
      <xdr:spPr>
        <a:xfrm>
          <a:off x="257175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105918</xdr:rowOff>
    </xdr:to>
    <xdr:cxnSp macro="">
      <xdr:nvCxnSpPr>
        <xdr:cNvPr id="76" name="直線コネクタ 75"/>
        <xdr:cNvCxnSpPr/>
      </xdr:nvCxnSpPr>
      <xdr:spPr>
        <a:xfrm>
          <a:off x="2622550" y="6173470"/>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7" name="楕円 76"/>
        <xdr:cNvSpPr/>
      </xdr:nvSpPr>
      <xdr:spPr>
        <a:xfrm>
          <a:off x="1778000" y="6094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64770</xdr:rowOff>
    </xdr:to>
    <xdr:cxnSp macro="">
      <xdr:nvCxnSpPr>
        <xdr:cNvPr id="78" name="直線コネクタ 77"/>
        <xdr:cNvCxnSpPr/>
      </xdr:nvCxnSpPr>
      <xdr:spPr>
        <a:xfrm>
          <a:off x="1828800" y="613918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107696</xdr:rowOff>
    </xdr:from>
    <xdr:to>
      <xdr:col>6</xdr:col>
      <xdr:colOff>38100</xdr:colOff>
      <xdr:row>37</xdr:row>
      <xdr:rowOff>37846</xdr:rowOff>
    </xdr:to>
    <xdr:sp macro="" textlink="">
      <xdr:nvSpPr>
        <xdr:cNvPr id="79" name="楕円 78"/>
        <xdr:cNvSpPr/>
      </xdr:nvSpPr>
      <xdr:spPr>
        <a:xfrm>
          <a:off x="984250" y="60512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158496</xdr:rowOff>
    </xdr:from>
    <xdr:to>
      <xdr:col>10</xdr:col>
      <xdr:colOff>114300</xdr:colOff>
      <xdr:row>37</xdr:row>
      <xdr:rowOff>30480</xdr:rowOff>
    </xdr:to>
    <xdr:cxnSp macro="">
      <xdr:nvCxnSpPr>
        <xdr:cNvPr id="80" name="直線コネクタ 79"/>
        <xdr:cNvCxnSpPr/>
      </xdr:nvCxnSpPr>
      <xdr:spPr>
        <a:xfrm>
          <a:off x="1028700" y="6102096"/>
          <a:ext cx="8001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81" name="n_1aveValue【道路】&#10;有形固定資産減価償却率"/>
        <xdr:cNvSpPr txBox="1"/>
      </xdr:nvSpPr>
      <xdr:spPr>
        <a:xfrm>
          <a:off x="3239144" y="577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2" name="n_2aveValue【道路】&#10;有形固定資産減価償却率"/>
        <xdr:cNvSpPr txBox="1"/>
      </xdr:nvSpPr>
      <xdr:spPr>
        <a:xfrm>
          <a:off x="2439044" y="573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道路】&#10;有形固定資産減価償却率"/>
        <xdr:cNvSpPr txBox="1"/>
      </xdr:nvSpPr>
      <xdr:spPr>
        <a:xfrm>
          <a:off x="1645294" y="56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4" name="n_4aveValue【道路】&#10;有形固定資産減価償却率"/>
        <xdr:cNvSpPr txBox="1"/>
      </xdr:nvSpPr>
      <xdr:spPr>
        <a:xfrm>
          <a:off x="851544" y="566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147845</xdr:rowOff>
    </xdr:from>
    <xdr:ext cx="405111" cy="259045"/>
    <xdr:sp macro="" textlink="">
      <xdr:nvSpPr>
        <xdr:cNvPr id="85" name="n_1mainValue【道路】&#10;有形固定資産減価償却率"/>
        <xdr:cNvSpPr txBox="1"/>
      </xdr:nvSpPr>
      <xdr:spPr>
        <a:xfrm>
          <a:off x="3239144" y="625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86" name="n_2mainValue【道路】&#10;有形固定資産減価償却率"/>
        <xdr:cNvSpPr txBox="1"/>
      </xdr:nvSpPr>
      <xdr:spPr>
        <a:xfrm>
          <a:off x="2439044" y="621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7" name="n_3mainValue【道路】&#10;有形固定資産減価償却率"/>
        <xdr:cNvSpPr txBox="1"/>
      </xdr:nvSpPr>
      <xdr:spPr>
        <a:xfrm>
          <a:off x="1645294" y="618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28973</xdr:rowOff>
    </xdr:from>
    <xdr:ext cx="405111" cy="259045"/>
    <xdr:sp macro="" textlink="">
      <xdr:nvSpPr>
        <xdr:cNvPr id="88" name="n_4mainValue【道路】&#10;有形固定資産減価償却率"/>
        <xdr:cNvSpPr txBox="1"/>
      </xdr:nvSpPr>
      <xdr:spPr>
        <a:xfrm>
          <a:off x="851544" y="6137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xdr:cNvCxnSpPr/>
      </xdr:nvCxnSpPr>
      <xdr:spPr>
        <a:xfrm flipV="1">
          <a:off x="9429115" y="5690057"/>
          <a:ext cx="0" cy="115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xdr:cNvSpPr txBox="1"/>
      </xdr:nvSpPr>
      <xdr:spPr>
        <a:xfrm>
          <a:off x="9467850" y="684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xdr:cNvCxnSpPr/>
      </xdr:nvCxnSpPr>
      <xdr:spPr>
        <a:xfrm>
          <a:off x="9359900" y="6845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xdr:cNvSpPr txBox="1"/>
      </xdr:nvSpPr>
      <xdr:spPr>
        <a:xfrm>
          <a:off x="9467850" y="547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xdr:cNvCxnSpPr/>
      </xdr:nvCxnSpPr>
      <xdr:spPr>
        <a:xfrm>
          <a:off x="9359900" y="5690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9467850" y="6125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9398000" y="62740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xdr:cNvSpPr/>
      </xdr:nvSpPr>
      <xdr:spPr>
        <a:xfrm>
          <a:off x="8636000" y="62726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xdr:cNvSpPr/>
      </xdr:nvSpPr>
      <xdr:spPr>
        <a:xfrm>
          <a:off x="7842250" y="6285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xdr:cNvSpPr/>
      </xdr:nvSpPr>
      <xdr:spPr>
        <a:xfrm>
          <a:off x="7029450" y="6234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xdr:cNvSpPr/>
      </xdr:nvSpPr>
      <xdr:spPr>
        <a:xfrm>
          <a:off x="6235700" y="62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78207</xdr:rowOff>
    </xdr:from>
    <xdr:to>
      <xdr:col>55</xdr:col>
      <xdr:colOff>50800</xdr:colOff>
      <xdr:row>39</xdr:row>
      <xdr:rowOff>8357</xdr:rowOff>
    </xdr:to>
    <xdr:sp macro="" textlink="">
      <xdr:nvSpPr>
        <xdr:cNvPr id="128" name="楕円 127"/>
        <xdr:cNvSpPr/>
      </xdr:nvSpPr>
      <xdr:spPr>
        <a:xfrm>
          <a:off x="9398000" y="63520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56634</xdr:rowOff>
    </xdr:from>
    <xdr:ext cx="469744" cy="259045"/>
    <xdr:sp macro="" textlink="">
      <xdr:nvSpPr>
        <xdr:cNvPr id="129" name="【道路】&#10;一人当たり延長該当値テキスト"/>
        <xdr:cNvSpPr txBox="1"/>
      </xdr:nvSpPr>
      <xdr:spPr>
        <a:xfrm>
          <a:off x="9467850" y="633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80797</xdr:rowOff>
    </xdr:from>
    <xdr:to>
      <xdr:col>50</xdr:col>
      <xdr:colOff>165100</xdr:colOff>
      <xdr:row>39</xdr:row>
      <xdr:rowOff>10947</xdr:rowOff>
    </xdr:to>
    <xdr:sp macro="" textlink="">
      <xdr:nvSpPr>
        <xdr:cNvPr id="130" name="楕円 129"/>
        <xdr:cNvSpPr/>
      </xdr:nvSpPr>
      <xdr:spPr>
        <a:xfrm>
          <a:off x="8636000" y="63545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129007</xdr:rowOff>
    </xdr:from>
    <xdr:to>
      <xdr:col>55</xdr:col>
      <xdr:colOff>0</xdr:colOff>
      <xdr:row>38</xdr:row>
      <xdr:rowOff>131597</xdr:rowOff>
    </xdr:to>
    <xdr:cxnSp macro="">
      <xdr:nvCxnSpPr>
        <xdr:cNvPr id="131" name="直線コネクタ 130"/>
        <xdr:cNvCxnSpPr/>
      </xdr:nvCxnSpPr>
      <xdr:spPr>
        <a:xfrm flipV="1">
          <a:off x="8686800" y="6402807"/>
          <a:ext cx="74295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80340</xdr:rowOff>
    </xdr:from>
    <xdr:to>
      <xdr:col>46</xdr:col>
      <xdr:colOff>38100</xdr:colOff>
      <xdr:row>39</xdr:row>
      <xdr:rowOff>10490</xdr:rowOff>
    </xdr:to>
    <xdr:sp macro="" textlink="">
      <xdr:nvSpPr>
        <xdr:cNvPr id="132" name="楕円 131"/>
        <xdr:cNvSpPr/>
      </xdr:nvSpPr>
      <xdr:spPr>
        <a:xfrm>
          <a:off x="7842250" y="63541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131140</xdr:rowOff>
    </xdr:from>
    <xdr:to>
      <xdr:col>50</xdr:col>
      <xdr:colOff>114300</xdr:colOff>
      <xdr:row>38</xdr:row>
      <xdr:rowOff>131597</xdr:rowOff>
    </xdr:to>
    <xdr:cxnSp macro="">
      <xdr:nvCxnSpPr>
        <xdr:cNvPr id="133" name="直線コネクタ 132"/>
        <xdr:cNvCxnSpPr/>
      </xdr:nvCxnSpPr>
      <xdr:spPr>
        <a:xfrm>
          <a:off x="7886700" y="6404940"/>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75692</xdr:rowOff>
    </xdr:from>
    <xdr:to>
      <xdr:col>41</xdr:col>
      <xdr:colOff>101600</xdr:colOff>
      <xdr:row>39</xdr:row>
      <xdr:rowOff>5842</xdr:rowOff>
    </xdr:to>
    <xdr:sp macro="" textlink="">
      <xdr:nvSpPr>
        <xdr:cNvPr id="134" name="楕円 133"/>
        <xdr:cNvSpPr/>
      </xdr:nvSpPr>
      <xdr:spPr>
        <a:xfrm>
          <a:off x="7029450" y="63494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126492</xdr:rowOff>
    </xdr:from>
    <xdr:to>
      <xdr:col>45</xdr:col>
      <xdr:colOff>177800</xdr:colOff>
      <xdr:row>38</xdr:row>
      <xdr:rowOff>131140</xdr:rowOff>
    </xdr:to>
    <xdr:cxnSp macro="">
      <xdr:nvCxnSpPr>
        <xdr:cNvPr id="135" name="直線コネクタ 134"/>
        <xdr:cNvCxnSpPr/>
      </xdr:nvCxnSpPr>
      <xdr:spPr>
        <a:xfrm>
          <a:off x="7080250" y="6400292"/>
          <a:ext cx="80645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75387</xdr:rowOff>
    </xdr:from>
    <xdr:to>
      <xdr:col>36</xdr:col>
      <xdr:colOff>165100</xdr:colOff>
      <xdr:row>39</xdr:row>
      <xdr:rowOff>5537</xdr:rowOff>
    </xdr:to>
    <xdr:sp macro="" textlink="">
      <xdr:nvSpPr>
        <xdr:cNvPr id="136" name="楕円 135"/>
        <xdr:cNvSpPr/>
      </xdr:nvSpPr>
      <xdr:spPr>
        <a:xfrm>
          <a:off x="6235700" y="63491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126187</xdr:rowOff>
    </xdr:from>
    <xdr:to>
      <xdr:col>41</xdr:col>
      <xdr:colOff>50800</xdr:colOff>
      <xdr:row>38</xdr:row>
      <xdr:rowOff>126492</xdr:rowOff>
    </xdr:to>
    <xdr:cxnSp macro="">
      <xdr:nvCxnSpPr>
        <xdr:cNvPr id="137" name="直線コネクタ 136"/>
        <xdr:cNvCxnSpPr/>
      </xdr:nvCxnSpPr>
      <xdr:spPr>
        <a:xfrm>
          <a:off x="6286500" y="6399987"/>
          <a:ext cx="79375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8" name="n_1aveValue【道路】&#10;一人当たり延長"/>
        <xdr:cNvSpPr txBox="1"/>
      </xdr:nvSpPr>
      <xdr:spPr>
        <a:xfrm>
          <a:off x="8458277" y="60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9" name="n_2aveValue【道路】&#10;一人当たり延長"/>
        <xdr:cNvSpPr txBox="1"/>
      </xdr:nvSpPr>
      <xdr:spPr>
        <a:xfrm>
          <a:off x="7677227" y="607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40" name="n_3aveValue【道路】&#10;一人当たり延長"/>
        <xdr:cNvSpPr txBox="1"/>
      </xdr:nvSpPr>
      <xdr:spPr>
        <a:xfrm>
          <a:off x="6864427" y="60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41" name="n_4aveValue【道路】&#10;一人当たり延長"/>
        <xdr:cNvSpPr txBox="1"/>
      </xdr:nvSpPr>
      <xdr:spPr>
        <a:xfrm>
          <a:off x="6070677" y="60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2074</xdr:rowOff>
    </xdr:from>
    <xdr:ext cx="469744" cy="259045"/>
    <xdr:sp macro="" textlink="">
      <xdr:nvSpPr>
        <xdr:cNvPr id="142" name="n_1mainValue【道路】&#10;一人当たり延長"/>
        <xdr:cNvSpPr txBox="1"/>
      </xdr:nvSpPr>
      <xdr:spPr>
        <a:xfrm>
          <a:off x="8458277" y="64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1617</xdr:rowOff>
    </xdr:from>
    <xdr:ext cx="469744" cy="259045"/>
    <xdr:sp macro="" textlink="">
      <xdr:nvSpPr>
        <xdr:cNvPr id="143" name="n_2mainValue【道路】&#10;一人当たり延長"/>
        <xdr:cNvSpPr txBox="1"/>
      </xdr:nvSpPr>
      <xdr:spPr>
        <a:xfrm>
          <a:off x="7677227" y="64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168419</xdr:rowOff>
    </xdr:from>
    <xdr:ext cx="469744" cy="259045"/>
    <xdr:sp macro="" textlink="">
      <xdr:nvSpPr>
        <xdr:cNvPr id="144" name="n_3mainValue【道路】&#10;一人当たり延長"/>
        <xdr:cNvSpPr txBox="1"/>
      </xdr:nvSpPr>
      <xdr:spPr>
        <a:xfrm>
          <a:off x="6864427"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168114</xdr:rowOff>
    </xdr:from>
    <xdr:ext cx="469744" cy="259045"/>
    <xdr:sp macro="" textlink="">
      <xdr:nvSpPr>
        <xdr:cNvPr id="145" name="n_4mainValue【道路】&#10;一人当たり延長"/>
        <xdr:cNvSpPr txBox="1"/>
      </xdr:nvSpPr>
      <xdr:spPr>
        <a:xfrm>
          <a:off x="6070677" y="644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398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398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398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72" name="直線コネクタ 171"/>
        <xdr:cNvCxnSpPr/>
      </xdr:nvCxnSpPr>
      <xdr:spPr>
        <a:xfrm flipV="1">
          <a:off x="4177665" y="9150713"/>
          <a:ext cx="0" cy="133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73" name="【橋りょう・トンネル】&#10;有形固定資産減価償却率最小値テキスト"/>
        <xdr:cNvSpPr txBox="1"/>
      </xdr:nvSpPr>
      <xdr:spPr>
        <a:xfrm>
          <a:off x="4216400" y="10491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74" name="直線コネクタ 173"/>
        <xdr:cNvCxnSpPr/>
      </xdr:nvCxnSpPr>
      <xdr:spPr>
        <a:xfrm>
          <a:off x="4108450" y="10487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75" name="【橋りょう・トンネル】&#10;有形固定資産減価償却率最大値テキスト"/>
        <xdr:cNvSpPr txBox="1"/>
      </xdr:nvSpPr>
      <xdr:spPr>
        <a:xfrm>
          <a:off x="4216400" y="8932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6" name="直線コネクタ 175"/>
        <xdr:cNvCxnSpPr/>
      </xdr:nvCxnSpPr>
      <xdr:spPr>
        <a:xfrm>
          <a:off x="4108450" y="9150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7" name="【橋りょう・トンネル】&#10;有形固定資産減価償却率平均値テキスト"/>
        <xdr:cNvSpPr txBox="1"/>
      </xdr:nvSpPr>
      <xdr:spPr>
        <a:xfrm>
          <a:off x="4216400" y="97550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フローチャート: 判断 177"/>
        <xdr:cNvSpPr/>
      </xdr:nvSpPr>
      <xdr:spPr>
        <a:xfrm>
          <a:off x="4127500" y="977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9" name="フローチャート: 判断 178"/>
        <xdr:cNvSpPr/>
      </xdr:nvSpPr>
      <xdr:spPr>
        <a:xfrm>
          <a:off x="3384550" y="96948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80" name="フローチャート: 判断 179"/>
        <xdr:cNvSpPr/>
      </xdr:nvSpPr>
      <xdr:spPr>
        <a:xfrm>
          <a:off x="2571750" y="96523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81" name="フローチャート: 判断 180"/>
        <xdr:cNvSpPr/>
      </xdr:nvSpPr>
      <xdr:spPr>
        <a:xfrm>
          <a:off x="1778000" y="96556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82" name="フローチャート: 判断 181"/>
        <xdr:cNvSpPr/>
      </xdr:nvSpPr>
      <xdr:spPr>
        <a:xfrm>
          <a:off x="984250" y="94725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101056</xdr:rowOff>
    </xdr:from>
    <xdr:to>
      <xdr:col>24</xdr:col>
      <xdr:colOff>114300</xdr:colOff>
      <xdr:row>56</xdr:row>
      <xdr:rowOff>31206</xdr:rowOff>
    </xdr:to>
    <xdr:sp macro="" textlink="">
      <xdr:nvSpPr>
        <xdr:cNvPr id="188" name="楕円 187"/>
        <xdr:cNvSpPr/>
      </xdr:nvSpPr>
      <xdr:spPr>
        <a:xfrm>
          <a:off x="4127500" y="91815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15983</xdr:rowOff>
    </xdr:from>
    <xdr:ext cx="405111" cy="259045"/>
    <xdr:sp macro="" textlink="">
      <xdr:nvSpPr>
        <xdr:cNvPr id="189" name="【橋りょう・トンネル】&#10;有形固定資産減価償却率該当値テキスト"/>
        <xdr:cNvSpPr txBox="1"/>
      </xdr:nvSpPr>
      <xdr:spPr>
        <a:xfrm>
          <a:off x="4216400" y="909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65133</xdr:rowOff>
    </xdr:from>
    <xdr:to>
      <xdr:col>20</xdr:col>
      <xdr:colOff>38100</xdr:colOff>
      <xdr:row>55</xdr:row>
      <xdr:rowOff>166733</xdr:rowOff>
    </xdr:to>
    <xdr:sp macro="" textlink="">
      <xdr:nvSpPr>
        <xdr:cNvPr id="190" name="楕円 189"/>
        <xdr:cNvSpPr/>
      </xdr:nvSpPr>
      <xdr:spPr>
        <a:xfrm>
          <a:off x="3384550" y="91456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115933</xdr:rowOff>
    </xdr:from>
    <xdr:to>
      <xdr:col>24</xdr:col>
      <xdr:colOff>63500</xdr:colOff>
      <xdr:row>55</xdr:row>
      <xdr:rowOff>151856</xdr:rowOff>
    </xdr:to>
    <xdr:cxnSp macro="">
      <xdr:nvCxnSpPr>
        <xdr:cNvPr id="191" name="直線コネクタ 190"/>
        <xdr:cNvCxnSpPr/>
      </xdr:nvCxnSpPr>
      <xdr:spPr>
        <a:xfrm>
          <a:off x="3429000" y="9196433"/>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9616</xdr:rowOff>
    </xdr:from>
    <xdr:to>
      <xdr:col>15</xdr:col>
      <xdr:colOff>101600</xdr:colOff>
      <xdr:row>55</xdr:row>
      <xdr:rowOff>111216</xdr:rowOff>
    </xdr:to>
    <xdr:sp macro="" textlink="">
      <xdr:nvSpPr>
        <xdr:cNvPr id="192" name="楕円 191"/>
        <xdr:cNvSpPr/>
      </xdr:nvSpPr>
      <xdr:spPr>
        <a:xfrm>
          <a:off x="2571750" y="90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60416</xdr:rowOff>
    </xdr:from>
    <xdr:to>
      <xdr:col>19</xdr:col>
      <xdr:colOff>177800</xdr:colOff>
      <xdr:row>55</xdr:row>
      <xdr:rowOff>115933</xdr:rowOff>
    </xdr:to>
    <xdr:cxnSp macro="">
      <xdr:nvCxnSpPr>
        <xdr:cNvPr id="193" name="直線コネクタ 192"/>
        <xdr:cNvCxnSpPr/>
      </xdr:nvCxnSpPr>
      <xdr:spPr>
        <a:xfrm>
          <a:off x="2622550" y="9140916"/>
          <a:ext cx="8064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138612</xdr:rowOff>
    </xdr:from>
    <xdr:to>
      <xdr:col>10</xdr:col>
      <xdr:colOff>165100</xdr:colOff>
      <xdr:row>55</xdr:row>
      <xdr:rowOff>68762</xdr:rowOff>
    </xdr:to>
    <xdr:sp macro="" textlink="">
      <xdr:nvSpPr>
        <xdr:cNvPr id="194" name="楕円 193"/>
        <xdr:cNvSpPr/>
      </xdr:nvSpPr>
      <xdr:spPr>
        <a:xfrm>
          <a:off x="1778000" y="90540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17962</xdr:rowOff>
    </xdr:from>
    <xdr:to>
      <xdr:col>15</xdr:col>
      <xdr:colOff>50800</xdr:colOff>
      <xdr:row>55</xdr:row>
      <xdr:rowOff>60416</xdr:rowOff>
    </xdr:to>
    <xdr:cxnSp macro="">
      <xdr:nvCxnSpPr>
        <xdr:cNvPr id="195" name="直線コネクタ 194"/>
        <xdr:cNvCxnSpPr/>
      </xdr:nvCxnSpPr>
      <xdr:spPr>
        <a:xfrm>
          <a:off x="1828800" y="9098462"/>
          <a:ext cx="7937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89626</xdr:rowOff>
    </xdr:from>
    <xdr:to>
      <xdr:col>6</xdr:col>
      <xdr:colOff>38100</xdr:colOff>
      <xdr:row>55</xdr:row>
      <xdr:rowOff>19776</xdr:rowOff>
    </xdr:to>
    <xdr:sp macro="" textlink="">
      <xdr:nvSpPr>
        <xdr:cNvPr id="196" name="楕円 195"/>
        <xdr:cNvSpPr/>
      </xdr:nvSpPr>
      <xdr:spPr>
        <a:xfrm>
          <a:off x="984250" y="90050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140426</xdr:rowOff>
    </xdr:from>
    <xdr:to>
      <xdr:col>10</xdr:col>
      <xdr:colOff>114300</xdr:colOff>
      <xdr:row>55</xdr:row>
      <xdr:rowOff>17962</xdr:rowOff>
    </xdr:to>
    <xdr:cxnSp macro="">
      <xdr:nvCxnSpPr>
        <xdr:cNvPr id="197" name="直線コネクタ 196"/>
        <xdr:cNvCxnSpPr/>
      </xdr:nvCxnSpPr>
      <xdr:spPr>
        <a:xfrm>
          <a:off x="1028700" y="9055826"/>
          <a:ext cx="800100" cy="4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8" name="n_1aveValue【橋りょう・トンネル】&#10;有形固定資産減価償却率"/>
        <xdr:cNvSpPr txBox="1"/>
      </xdr:nvSpPr>
      <xdr:spPr>
        <a:xfrm>
          <a:off x="32391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99" name="n_2aveValue【橋りょう・トンネル】&#10;有形固定資産減価償却率"/>
        <xdr:cNvSpPr txBox="1"/>
      </xdr:nvSpPr>
      <xdr:spPr>
        <a:xfrm>
          <a:off x="2439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200" name="n_3aveValue【橋りょう・トンネル】&#10;有形固定資産減価償却率"/>
        <xdr:cNvSpPr txBox="1"/>
      </xdr:nvSpPr>
      <xdr:spPr>
        <a:xfrm>
          <a:off x="164529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154594</xdr:rowOff>
    </xdr:from>
    <xdr:ext cx="405111" cy="259045"/>
    <xdr:sp macro="" textlink="">
      <xdr:nvSpPr>
        <xdr:cNvPr id="201" name="n_4aveValue【橋りょう・トンネル】&#10;有形固定資産減価償却率"/>
        <xdr:cNvSpPr txBox="1"/>
      </xdr:nvSpPr>
      <xdr:spPr>
        <a:xfrm>
          <a:off x="851544" y="956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11810</xdr:rowOff>
    </xdr:from>
    <xdr:ext cx="405111" cy="259045"/>
    <xdr:sp macro="" textlink="">
      <xdr:nvSpPr>
        <xdr:cNvPr id="202" name="n_1mainValue【橋りょう・トンネル】&#10;有形固定資産減価償却率"/>
        <xdr:cNvSpPr txBox="1"/>
      </xdr:nvSpPr>
      <xdr:spPr>
        <a:xfrm>
          <a:off x="3239144" y="892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127743</xdr:rowOff>
    </xdr:from>
    <xdr:ext cx="405111" cy="259045"/>
    <xdr:sp macro="" textlink="">
      <xdr:nvSpPr>
        <xdr:cNvPr id="203" name="n_2mainValue【橋りょう・トンネル】&#10;有形固定資産減価償却率"/>
        <xdr:cNvSpPr txBox="1"/>
      </xdr:nvSpPr>
      <xdr:spPr>
        <a:xfrm>
          <a:off x="2439044" y="887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85289</xdr:rowOff>
    </xdr:from>
    <xdr:ext cx="405111" cy="259045"/>
    <xdr:sp macro="" textlink="">
      <xdr:nvSpPr>
        <xdr:cNvPr id="204" name="n_3mainValue【橋りょう・トンネル】&#10;有形固定資産減価償却率"/>
        <xdr:cNvSpPr txBox="1"/>
      </xdr:nvSpPr>
      <xdr:spPr>
        <a:xfrm>
          <a:off x="1645294" y="883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36303</xdr:rowOff>
    </xdr:from>
    <xdr:ext cx="405111" cy="259045"/>
    <xdr:sp macro="" textlink="">
      <xdr:nvSpPr>
        <xdr:cNvPr id="205" name="n_4mainValue【橋りょう・トンネル】&#10;有形固定資産減価償却率"/>
        <xdr:cNvSpPr txBox="1"/>
      </xdr:nvSpPr>
      <xdr:spPr>
        <a:xfrm>
          <a:off x="851544" y="878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5726564" y="105611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5418031" y="102409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5418031" y="9927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5418031" y="96131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5418031" y="92993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5418031" y="89854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31" name="直線コネクタ 230"/>
        <xdr:cNvCxnSpPr/>
      </xdr:nvCxnSpPr>
      <xdr:spPr>
        <a:xfrm flipV="1">
          <a:off x="9429115" y="9184343"/>
          <a:ext cx="0" cy="1448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32" name="【橋りょう・トンネル】&#10;一人当たり有形固定資産（償却資産）額最小値テキスト"/>
        <xdr:cNvSpPr txBox="1"/>
      </xdr:nvSpPr>
      <xdr:spPr>
        <a:xfrm>
          <a:off x="9467850" y="106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33" name="直線コネクタ 232"/>
        <xdr:cNvCxnSpPr/>
      </xdr:nvCxnSpPr>
      <xdr:spPr>
        <a:xfrm>
          <a:off x="9359900" y="10633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34" name="【橋りょう・トンネル】&#10;一人当たり有形固定資産（償却資産）額最大値テキスト"/>
        <xdr:cNvSpPr txBox="1"/>
      </xdr:nvSpPr>
      <xdr:spPr>
        <a:xfrm>
          <a:off x="9467850" y="896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35" name="直線コネクタ 234"/>
        <xdr:cNvCxnSpPr/>
      </xdr:nvCxnSpPr>
      <xdr:spPr>
        <a:xfrm>
          <a:off x="9359900" y="9184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36" name="【橋りょう・トンネル】&#10;一人当たり有形固定資産（償却資産）額平均値テキスト"/>
        <xdr:cNvSpPr txBox="1"/>
      </xdr:nvSpPr>
      <xdr:spPr>
        <a:xfrm>
          <a:off x="9467850" y="10071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7" name="フローチャート: 判断 236"/>
        <xdr:cNvSpPr/>
      </xdr:nvSpPr>
      <xdr:spPr>
        <a:xfrm>
          <a:off x="9398000" y="102132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38" name="フローチャート: 判断 237"/>
        <xdr:cNvSpPr/>
      </xdr:nvSpPr>
      <xdr:spPr>
        <a:xfrm>
          <a:off x="8636000" y="102059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9" name="フローチャート: 判断 238"/>
        <xdr:cNvSpPr/>
      </xdr:nvSpPr>
      <xdr:spPr>
        <a:xfrm>
          <a:off x="7842250" y="102190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40" name="フローチャート: 判断 239"/>
        <xdr:cNvSpPr/>
      </xdr:nvSpPr>
      <xdr:spPr>
        <a:xfrm>
          <a:off x="7029450" y="102354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41" name="フローチャート: 判断 240"/>
        <xdr:cNvSpPr/>
      </xdr:nvSpPr>
      <xdr:spPr>
        <a:xfrm>
          <a:off x="6235700" y="1025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4675</xdr:rowOff>
    </xdr:from>
    <xdr:to>
      <xdr:col>55</xdr:col>
      <xdr:colOff>50800</xdr:colOff>
      <xdr:row>62</xdr:row>
      <xdr:rowOff>106275</xdr:rowOff>
    </xdr:to>
    <xdr:sp macro="" textlink="">
      <xdr:nvSpPr>
        <xdr:cNvPr id="247" name="楕円 246"/>
        <xdr:cNvSpPr/>
      </xdr:nvSpPr>
      <xdr:spPr>
        <a:xfrm>
          <a:off x="9398000" y="10240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154552</xdr:rowOff>
    </xdr:from>
    <xdr:ext cx="599010" cy="259045"/>
    <xdr:sp macro="" textlink="">
      <xdr:nvSpPr>
        <xdr:cNvPr id="248" name="【橋りょう・トンネル】&#10;一人当たり有形固定資産（償却資産）額該当値テキスト"/>
        <xdr:cNvSpPr txBox="1"/>
      </xdr:nvSpPr>
      <xdr:spPr>
        <a:xfrm>
          <a:off x="9467850" y="1022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12604</xdr:rowOff>
    </xdr:from>
    <xdr:to>
      <xdr:col>50</xdr:col>
      <xdr:colOff>165100</xdr:colOff>
      <xdr:row>62</xdr:row>
      <xdr:rowOff>114204</xdr:rowOff>
    </xdr:to>
    <xdr:sp macro="" textlink="">
      <xdr:nvSpPr>
        <xdr:cNvPr id="249" name="楕円 248"/>
        <xdr:cNvSpPr/>
      </xdr:nvSpPr>
      <xdr:spPr>
        <a:xfrm>
          <a:off x="8636000" y="102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55475</xdr:rowOff>
    </xdr:from>
    <xdr:to>
      <xdr:col>55</xdr:col>
      <xdr:colOff>0</xdr:colOff>
      <xdr:row>62</xdr:row>
      <xdr:rowOff>63404</xdr:rowOff>
    </xdr:to>
    <xdr:cxnSp macro="">
      <xdr:nvCxnSpPr>
        <xdr:cNvPr id="250" name="直線コネクタ 249"/>
        <xdr:cNvCxnSpPr/>
      </xdr:nvCxnSpPr>
      <xdr:spPr>
        <a:xfrm flipV="1">
          <a:off x="8686800" y="10291675"/>
          <a:ext cx="74295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12424</xdr:rowOff>
    </xdr:from>
    <xdr:to>
      <xdr:col>46</xdr:col>
      <xdr:colOff>38100</xdr:colOff>
      <xdr:row>62</xdr:row>
      <xdr:rowOff>114024</xdr:rowOff>
    </xdr:to>
    <xdr:sp macro="" textlink="">
      <xdr:nvSpPr>
        <xdr:cNvPr id="251" name="楕円 250"/>
        <xdr:cNvSpPr/>
      </xdr:nvSpPr>
      <xdr:spPr>
        <a:xfrm>
          <a:off x="7842250" y="102486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63224</xdr:rowOff>
    </xdr:from>
    <xdr:to>
      <xdr:col>50</xdr:col>
      <xdr:colOff>114300</xdr:colOff>
      <xdr:row>62</xdr:row>
      <xdr:rowOff>63404</xdr:rowOff>
    </xdr:to>
    <xdr:cxnSp macro="">
      <xdr:nvCxnSpPr>
        <xdr:cNvPr id="252" name="直線コネクタ 251"/>
        <xdr:cNvCxnSpPr/>
      </xdr:nvCxnSpPr>
      <xdr:spPr>
        <a:xfrm>
          <a:off x="7886700" y="10299424"/>
          <a:ext cx="8001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17104</xdr:rowOff>
    </xdr:from>
    <xdr:to>
      <xdr:col>41</xdr:col>
      <xdr:colOff>101600</xdr:colOff>
      <xdr:row>62</xdr:row>
      <xdr:rowOff>118704</xdr:rowOff>
    </xdr:to>
    <xdr:sp macro="" textlink="">
      <xdr:nvSpPr>
        <xdr:cNvPr id="253" name="楕円 252"/>
        <xdr:cNvSpPr/>
      </xdr:nvSpPr>
      <xdr:spPr>
        <a:xfrm>
          <a:off x="7029450" y="102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63224</xdr:rowOff>
    </xdr:from>
    <xdr:to>
      <xdr:col>45</xdr:col>
      <xdr:colOff>177800</xdr:colOff>
      <xdr:row>62</xdr:row>
      <xdr:rowOff>67904</xdr:rowOff>
    </xdr:to>
    <xdr:cxnSp macro="">
      <xdr:nvCxnSpPr>
        <xdr:cNvPr id="254" name="直線コネクタ 253"/>
        <xdr:cNvCxnSpPr/>
      </xdr:nvCxnSpPr>
      <xdr:spPr>
        <a:xfrm flipV="1">
          <a:off x="7080250" y="10299424"/>
          <a:ext cx="80645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18995</xdr:rowOff>
    </xdr:from>
    <xdr:to>
      <xdr:col>36</xdr:col>
      <xdr:colOff>165100</xdr:colOff>
      <xdr:row>62</xdr:row>
      <xdr:rowOff>120595</xdr:rowOff>
    </xdr:to>
    <xdr:sp macro="" textlink="">
      <xdr:nvSpPr>
        <xdr:cNvPr id="255" name="楕円 254"/>
        <xdr:cNvSpPr/>
      </xdr:nvSpPr>
      <xdr:spPr>
        <a:xfrm>
          <a:off x="6235700" y="102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67904</xdr:rowOff>
    </xdr:from>
    <xdr:to>
      <xdr:col>41</xdr:col>
      <xdr:colOff>50800</xdr:colOff>
      <xdr:row>62</xdr:row>
      <xdr:rowOff>69795</xdr:rowOff>
    </xdr:to>
    <xdr:cxnSp macro="">
      <xdr:nvCxnSpPr>
        <xdr:cNvPr id="256" name="直線コネクタ 255"/>
        <xdr:cNvCxnSpPr/>
      </xdr:nvCxnSpPr>
      <xdr:spPr>
        <a:xfrm flipV="1">
          <a:off x="6286500" y="10304104"/>
          <a:ext cx="79375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57" name="n_1aveValue【橋りょう・トンネル】&#10;一人当たり有形固定資産（償却資産）額"/>
        <xdr:cNvSpPr txBox="1"/>
      </xdr:nvSpPr>
      <xdr:spPr>
        <a:xfrm>
          <a:off x="8399995" y="998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58" name="n_2aveValue【橋りょう・トンネル】&#10;一人当たり有形固定資産（償却資産）額"/>
        <xdr:cNvSpPr txBox="1"/>
      </xdr:nvSpPr>
      <xdr:spPr>
        <a:xfrm>
          <a:off x="7612595" y="1000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59" name="n_3aveValue【橋りょう・トンネル】&#10;一人当たり有形固定資産（償却資産）額"/>
        <xdr:cNvSpPr txBox="1"/>
      </xdr:nvSpPr>
      <xdr:spPr>
        <a:xfrm>
          <a:off x="6818845" y="1001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112996</xdr:rowOff>
    </xdr:from>
    <xdr:ext cx="599010" cy="259045"/>
    <xdr:sp macro="" textlink="">
      <xdr:nvSpPr>
        <xdr:cNvPr id="260" name="n_4aveValue【橋りょう・トンネル】&#10;一人当たり有形固定資産（償却資産）額"/>
        <xdr:cNvSpPr txBox="1"/>
      </xdr:nvSpPr>
      <xdr:spPr>
        <a:xfrm>
          <a:off x="6006045" y="1034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105331</xdr:rowOff>
    </xdr:from>
    <xdr:ext cx="599010" cy="259045"/>
    <xdr:sp macro="" textlink="">
      <xdr:nvSpPr>
        <xdr:cNvPr id="261" name="n_1mainValue【橋りょう・トンネル】&#10;一人当たり有形固定資産（償却資産）額"/>
        <xdr:cNvSpPr txBox="1"/>
      </xdr:nvSpPr>
      <xdr:spPr>
        <a:xfrm>
          <a:off x="8399995" y="1034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105151</xdr:rowOff>
    </xdr:from>
    <xdr:ext cx="599010" cy="259045"/>
    <xdr:sp macro="" textlink="">
      <xdr:nvSpPr>
        <xdr:cNvPr id="262" name="n_2mainValue【橋りょう・トンネル】&#10;一人当たり有形固定資産（償却資産）額"/>
        <xdr:cNvSpPr txBox="1"/>
      </xdr:nvSpPr>
      <xdr:spPr>
        <a:xfrm>
          <a:off x="7612595" y="1034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109831</xdr:rowOff>
    </xdr:from>
    <xdr:ext cx="599010" cy="259045"/>
    <xdr:sp macro="" textlink="">
      <xdr:nvSpPr>
        <xdr:cNvPr id="263" name="n_3mainValue【橋りょう・トンネル】&#10;一人当たり有形固定資産（償却資産）額"/>
        <xdr:cNvSpPr txBox="1"/>
      </xdr:nvSpPr>
      <xdr:spPr>
        <a:xfrm>
          <a:off x="6818845" y="1034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137122</xdr:rowOff>
    </xdr:from>
    <xdr:ext cx="599010" cy="259045"/>
    <xdr:sp macro="" textlink="">
      <xdr:nvSpPr>
        <xdr:cNvPr id="264" name="n_4mainValue【橋りょう・トンネル】&#10;一人当たり有形固定資産（償却資産）額"/>
        <xdr:cNvSpPr txBox="1"/>
      </xdr:nvSpPr>
      <xdr:spPr>
        <a:xfrm>
          <a:off x="6006045" y="1004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89" name="直線コネクタ 288"/>
        <xdr:cNvCxnSpPr/>
      </xdr:nvCxnSpPr>
      <xdr:spPr>
        <a:xfrm flipV="1">
          <a:off x="4177665" y="12825095"/>
          <a:ext cx="0" cy="124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90" name="【公営住宅】&#10;有形固定資産減価償却率最小値テキスト"/>
        <xdr:cNvSpPr txBox="1"/>
      </xdr:nvSpPr>
      <xdr:spPr>
        <a:xfrm>
          <a:off x="4216400" y="1407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91" name="直線コネクタ 290"/>
        <xdr:cNvCxnSpPr/>
      </xdr:nvCxnSpPr>
      <xdr:spPr>
        <a:xfrm>
          <a:off x="4108450" y="14073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92" name="【公営住宅】&#10;有形固定資産減価償却率最大値テキスト"/>
        <xdr:cNvSpPr txBox="1"/>
      </xdr:nvSpPr>
      <xdr:spPr>
        <a:xfrm>
          <a:off x="4216400" y="1260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93" name="直線コネクタ 292"/>
        <xdr:cNvCxnSpPr/>
      </xdr:nvCxnSpPr>
      <xdr:spPr>
        <a:xfrm>
          <a:off x="4108450" y="128250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216400" y="13373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127500" y="13522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6" name="フローチャート: 判断 295"/>
        <xdr:cNvSpPr/>
      </xdr:nvSpPr>
      <xdr:spPr>
        <a:xfrm>
          <a:off x="3384550" y="137134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97" name="フローチャート: 判断 296"/>
        <xdr:cNvSpPr/>
      </xdr:nvSpPr>
      <xdr:spPr>
        <a:xfrm>
          <a:off x="2571750" y="1374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8" name="フローチャート: 判断 297"/>
        <xdr:cNvSpPr/>
      </xdr:nvSpPr>
      <xdr:spPr>
        <a:xfrm>
          <a:off x="1778000" y="135089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99" name="フローチャート: 判断 298"/>
        <xdr:cNvSpPr/>
      </xdr:nvSpPr>
      <xdr:spPr>
        <a:xfrm>
          <a:off x="984250" y="13717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xdr:rowOff>
    </xdr:from>
    <xdr:to>
      <xdr:col>24</xdr:col>
      <xdr:colOff>114300</xdr:colOff>
      <xdr:row>84</xdr:row>
      <xdr:rowOff>117475</xdr:rowOff>
    </xdr:to>
    <xdr:sp macro="" textlink="">
      <xdr:nvSpPr>
        <xdr:cNvPr id="305" name="楕円 304"/>
        <xdr:cNvSpPr/>
      </xdr:nvSpPr>
      <xdr:spPr>
        <a:xfrm>
          <a:off x="4127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165752</xdr:rowOff>
    </xdr:from>
    <xdr:ext cx="405111" cy="259045"/>
    <xdr:sp macro="" textlink="">
      <xdr:nvSpPr>
        <xdr:cNvPr id="306" name="【公営住宅】&#10;有形固定資産減価償却率該当値テキスト"/>
        <xdr:cNvSpPr txBox="1"/>
      </xdr:nvSpPr>
      <xdr:spPr>
        <a:xfrm>
          <a:off x="4216400"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116839</xdr:rowOff>
    </xdr:from>
    <xdr:to>
      <xdr:col>20</xdr:col>
      <xdr:colOff>38100</xdr:colOff>
      <xdr:row>85</xdr:row>
      <xdr:rowOff>46989</xdr:rowOff>
    </xdr:to>
    <xdr:sp macro="" textlink="">
      <xdr:nvSpPr>
        <xdr:cNvPr id="307" name="楕円 306"/>
        <xdr:cNvSpPr/>
      </xdr:nvSpPr>
      <xdr:spPr>
        <a:xfrm>
          <a:off x="3384550" y="139852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66675</xdr:rowOff>
    </xdr:from>
    <xdr:to>
      <xdr:col>24</xdr:col>
      <xdr:colOff>63500</xdr:colOff>
      <xdr:row>84</xdr:row>
      <xdr:rowOff>167639</xdr:rowOff>
    </xdr:to>
    <xdr:cxnSp macro="">
      <xdr:nvCxnSpPr>
        <xdr:cNvPr id="308" name="直線コネクタ 307"/>
        <xdr:cNvCxnSpPr/>
      </xdr:nvCxnSpPr>
      <xdr:spPr>
        <a:xfrm flipV="1">
          <a:off x="3429000" y="13935075"/>
          <a:ext cx="7493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xdr:rowOff>
    </xdr:from>
    <xdr:to>
      <xdr:col>15</xdr:col>
      <xdr:colOff>101600</xdr:colOff>
      <xdr:row>85</xdr:row>
      <xdr:rowOff>107950</xdr:rowOff>
    </xdr:to>
    <xdr:sp macro="" textlink="">
      <xdr:nvSpPr>
        <xdr:cNvPr id="309" name="楕円 308"/>
        <xdr:cNvSpPr/>
      </xdr:nvSpPr>
      <xdr:spPr>
        <a:xfrm>
          <a:off x="257175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167639</xdr:rowOff>
    </xdr:from>
    <xdr:to>
      <xdr:col>19</xdr:col>
      <xdr:colOff>177800</xdr:colOff>
      <xdr:row>85</xdr:row>
      <xdr:rowOff>57150</xdr:rowOff>
    </xdr:to>
    <xdr:cxnSp macro="">
      <xdr:nvCxnSpPr>
        <xdr:cNvPr id="310" name="直線コネクタ 309"/>
        <xdr:cNvCxnSpPr/>
      </xdr:nvCxnSpPr>
      <xdr:spPr>
        <a:xfrm flipV="1">
          <a:off x="2622550" y="14036039"/>
          <a:ext cx="80645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57786</xdr:rowOff>
    </xdr:from>
    <xdr:to>
      <xdr:col>10</xdr:col>
      <xdr:colOff>165100</xdr:colOff>
      <xdr:row>85</xdr:row>
      <xdr:rowOff>159386</xdr:rowOff>
    </xdr:to>
    <xdr:sp macro="" textlink="">
      <xdr:nvSpPr>
        <xdr:cNvPr id="311" name="楕円 310"/>
        <xdr:cNvSpPr/>
      </xdr:nvSpPr>
      <xdr:spPr>
        <a:xfrm>
          <a:off x="1778000" y="140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57150</xdr:rowOff>
    </xdr:from>
    <xdr:to>
      <xdr:col>15</xdr:col>
      <xdr:colOff>50800</xdr:colOff>
      <xdr:row>85</xdr:row>
      <xdr:rowOff>108586</xdr:rowOff>
    </xdr:to>
    <xdr:cxnSp macro="">
      <xdr:nvCxnSpPr>
        <xdr:cNvPr id="312" name="直線コネクタ 311"/>
        <xdr:cNvCxnSpPr/>
      </xdr:nvCxnSpPr>
      <xdr:spPr>
        <a:xfrm flipV="1">
          <a:off x="1828800" y="14090650"/>
          <a:ext cx="79375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23495</xdr:rowOff>
    </xdr:from>
    <xdr:to>
      <xdr:col>6</xdr:col>
      <xdr:colOff>38100</xdr:colOff>
      <xdr:row>85</xdr:row>
      <xdr:rowOff>125095</xdr:rowOff>
    </xdr:to>
    <xdr:sp macro="" textlink="">
      <xdr:nvSpPr>
        <xdr:cNvPr id="313" name="楕円 312"/>
        <xdr:cNvSpPr/>
      </xdr:nvSpPr>
      <xdr:spPr>
        <a:xfrm>
          <a:off x="984250" y="14056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74295</xdr:rowOff>
    </xdr:from>
    <xdr:to>
      <xdr:col>10</xdr:col>
      <xdr:colOff>114300</xdr:colOff>
      <xdr:row>85</xdr:row>
      <xdr:rowOff>108586</xdr:rowOff>
    </xdr:to>
    <xdr:cxnSp macro="">
      <xdr:nvCxnSpPr>
        <xdr:cNvPr id="314" name="直線コネクタ 313"/>
        <xdr:cNvCxnSpPr/>
      </xdr:nvCxnSpPr>
      <xdr:spPr>
        <a:xfrm>
          <a:off x="1028700" y="14107795"/>
          <a:ext cx="8001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5" name="n_1aveValue【公営住宅】&#10;有形固定資産減価償却率"/>
        <xdr:cNvSpPr txBox="1"/>
      </xdr:nvSpPr>
      <xdr:spPr>
        <a:xfrm>
          <a:off x="32391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316" name="n_2aveValue【公営住宅】&#10;有形固定資産減価償却率"/>
        <xdr:cNvSpPr txBox="1"/>
      </xdr:nvSpPr>
      <xdr:spPr>
        <a:xfrm>
          <a:off x="24390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7" name="n_3aveValue【公営住宅】&#10;有形固定資産減価償却率"/>
        <xdr:cNvSpPr txBox="1"/>
      </xdr:nvSpPr>
      <xdr:spPr>
        <a:xfrm>
          <a:off x="1645294" y="1329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18" name="n_4aveValue【公営住宅】&#10;有形固定資産減価償却率"/>
        <xdr:cNvSpPr txBox="1"/>
      </xdr:nvSpPr>
      <xdr:spPr>
        <a:xfrm>
          <a:off x="8515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38116</xdr:rowOff>
    </xdr:from>
    <xdr:ext cx="405111" cy="259045"/>
    <xdr:sp macro="" textlink="">
      <xdr:nvSpPr>
        <xdr:cNvPr id="319" name="n_1mainValue【公営住宅】&#10;有形固定資産減価償却率"/>
        <xdr:cNvSpPr txBox="1"/>
      </xdr:nvSpPr>
      <xdr:spPr>
        <a:xfrm>
          <a:off x="3239144" y="14071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99077</xdr:rowOff>
    </xdr:from>
    <xdr:ext cx="405111" cy="259045"/>
    <xdr:sp macro="" textlink="">
      <xdr:nvSpPr>
        <xdr:cNvPr id="320" name="n_2mainValue【公営住宅】&#10;有形固定資産減価償却率"/>
        <xdr:cNvSpPr txBox="1"/>
      </xdr:nvSpPr>
      <xdr:spPr>
        <a:xfrm>
          <a:off x="2439044" y="1413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150513</xdr:rowOff>
    </xdr:from>
    <xdr:ext cx="405111" cy="259045"/>
    <xdr:sp macro="" textlink="">
      <xdr:nvSpPr>
        <xdr:cNvPr id="321" name="n_3mainValue【公営住宅】&#10;有形固定資産減価償却率"/>
        <xdr:cNvSpPr txBox="1"/>
      </xdr:nvSpPr>
      <xdr:spPr>
        <a:xfrm>
          <a:off x="1645294" y="14184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116222</xdr:rowOff>
    </xdr:from>
    <xdr:ext cx="405111" cy="259045"/>
    <xdr:sp macro="" textlink="">
      <xdr:nvSpPr>
        <xdr:cNvPr id="322" name="n_4mainValue【公営住宅】&#10;有形固定資産減価償却率"/>
        <xdr:cNvSpPr txBox="1"/>
      </xdr:nvSpPr>
      <xdr:spPr>
        <a:xfrm>
          <a:off x="851544" y="1414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5956300" y="1412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527221" y="13992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5956300" y="1303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52722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42" name="直線コネクタ 341"/>
        <xdr:cNvCxnSpPr/>
      </xdr:nvCxnSpPr>
      <xdr:spPr>
        <a:xfrm flipV="1">
          <a:off x="9429115" y="12879324"/>
          <a:ext cx="0" cy="122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43" name="【公営住宅】&#10;一人当たり面積最小値テキスト"/>
        <xdr:cNvSpPr txBox="1"/>
      </xdr:nvSpPr>
      <xdr:spPr>
        <a:xfrm>
          <a:off x="9467850" y="1410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44" name="直線コネクタ 343"/>
        <xdr:cNvCxnSpPr/>
      </xdr:nvCxnSpPr>
      <xdr:spPr>
        <a:xfrm>
          <a:off x="9359900" y="14103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45" name="【公営住宅】&#10;一人当たり面積最大値テキスト"/>
        <xdr:cNvSpPr txBox="1"/>
      </xdr:nvSpPr>
      <xdr:spPr>
        <a:xfrm>
          <a:off x="9467850" y="1266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46" name="直線コネクタ 345"/>
        <xdr:cNvCxnSpPr/>
      </xdr:nvCxnSpPr>
      <xdr:spPr>
        <a:xfrm>
          <a:off x="9359900" y="12879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47" name="【公営住宅】&#10;一人当たり面積平均値テキスト"/>
        <xdr:cNvSpPr txBox="1"/>
      </xdr:nvSpPr>
      <xdr:spPr>
        <a:xfrm>
          <a:off x="9467850" y="13640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48" name="フローチャート: 判断 347"/>
        <xdr:cNvSpPr/>
      </xdr:nvSpPr>
      <xdr:spPr>
        <a:xfrm>
          <a:off x="9398000" y="137831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49" name="フローチャート: 判断 348"/>
        <xdr:cNvSpPr/>
      </xdr:nvSpPr>
      <xdr:spPr>
        <a:xfrm>
          <a:off x="8636000" y="138329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50" name="フローチャート: 判断 349"/>
        <xdr:cNvSpPr/>
      </xdr:nvSpPr>
      <xdr:spPr>
        <a:xfrm>
          <a:off x="7842250" y="13824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51" name="フローチャート: 判断 350"/>
        <xdr:cNvSpPr/>
      </xdr:nvSpPr>
      <xdr:spPr>
        <a:xfrm>
          <a:off x="7029450" y="137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52" name="フローチャート: 判断 351"/>
        <xdr:cNvSpPr/>
      </xdr:nvSpPr>
      <xdr:spPr>
        <a:xfrm>
          <a:off x="6235700" y="137740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58" name="楕円 357"/>
        <xdr:cNvSpPr/>
      </xdr:nvSpPr>
      <xdr:spPr>
        <a:xfrm>
          <a:off x="9398000" y="139974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43959</xdr:rowOff>
    </xdr:from>
    <xdr:ext cx="469744" cy="259045"/>
    <xdr:sp macro="" textlink="">
      <xdr:nvSpPr>
        <xdr:cNvPr id="359" name="【公営住宅】&#10;一人当たり面積該当値テキスト"/>
        <xdr:cNvSpPr txBox="1"/>
      </xdr:nvSpPr>
      <xdr:spPr>
        <a:xfrm>
          <a:off x="9467850" y="1391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129032</xdr:rowOff>
    </xdr:from>
    <xdr:to>
      <xdr:col>50</xdr:col>
      <xdr:colOff>165100</xdr:colOff>
      <xdr:row>85</xdr:row>
      <xdr:rowOff>59182</xdr:rowOff>
    </xdr:to>
    <xdr:sp macro="" textlink="">
      <xdr:nvSpPr>
        <xdr:cNvPr id="360" name="楕円 359"/>
        <xdr:cNvSpPr/>
      </xdr:nvSpPr>
      <xdr:spPr>
        <a:xfrm>
          <a:off x="8636000" y="139974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xdr:rowOff>
    </xdr:from>
    <xdr:to>
      <xdr:col>55</xdr:col>
      <xdr:colOff>0</xdr:colOff>
      <xdr:row>85</xdr:row>
      <xdr:rowOff>8382</xdr:rowOff>
    </xdr:to>
    <xdr:cxnSp macro="">
      <xdr:nvCxnSpPr>
        <xdr:cNvPr id="361" name="直線コネクタ 360"/>
        <xdr:cNvCxnSpPr/>
      </xdr:nvCxnSpPr>
      <xdr:spPr>
        <a:xfrm>
          <a:off x="8686800" y="1404188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62" name="楕円 361"/>
        <xdr:cNvSpPr/>
      </xdr:nvSpPr>
      <xdr:spPr>
        <a:xfrm>
          <a:off x="7842250" y="139974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xdr:rowOff>
    </xdr:from>
    <xdr:to>
      <xdr:col>50</xdr:col>
      <xdr:colOff>114300</xdr:colOff>
      <xdr:row>85</xdr:row>
      <xdr:rowOff>8382</xdr:rowOff>
    </xdr:to>
    <xdr:cxnSp macro="">
      <xdr:nvCxnSpPr>
        <xdr:cNvPr id="363" name="直線コネクタ 362"/>
        <xdr:cNvCxnSpPr/>
      </xdr:nvCxnSpPr>
      <xdr:spPr>
        <a:xfrm>
          <a:off x="7886700" y="140418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129603</xdr:rowOff>
    </xdr:from>
    <xdr:to>
      <xdr:col>41</xdr:col>
      <xdr:colOff>101600</xdr:colOff>
      <xdr:row>85</xdr:row>
      <xdr:rowOff>59753</xdr:rowOff>
    </xdr:to>
    <xdr:sp macro="" textlink="">
      <xdr:nvSpPr>
        <xdr:cNvPr id="364" name="楕円 363"/>
        <xdr:cNvSpPr/>
      </xdr:nvSpPr>
      <xdr:spPr>
        <a:xfrm>
          <a:off x="7029450" y="139980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xdr:rowOff>
    </xdr:from>
    <xdr:to>
      <xdr:col>45</xdr:col>
      <xdr:colOff>177800</xdr:colOff>
      <xdr:row>85</xdr:row>
      <xdr:rowOff>8953</xdr:rowOff>
    </xdr:to>
    <xdr:cxnSp macro="">
      <xdr:nvCxnSpPr>
        <xdr:cNvPr id="365" name="直線コネクタ 364"/>
        <xdr:cNvCxnSpPr/>
      </xdr:nvCxnSpPr>
      <xdr:spPr>
        <a:xfrm flipV="1">
          <a:off x="7080250" y="14041882"/>
          <a:ext cx="80645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129603</xdr:rowOff>
    </xdr:from>
    <xdr:to>
      <xdr:col>36</xdr:col>
      <xdr:colOff>165100</xdr:colOff>
      <xdr:row>85</xdr:row>
      <xdr:rowOff>59753</xdr:rowOff>
    </xdr:to>
    <xdr:sp macro="" textlink="">
      <xdr:nvSpPr>
        <xdr:cNvPr id="366" name="楕円 365"/>
        <xdr:cNvSpPr/>
      </xdr:nvSpPr>
      <xdr:spPr>
        <a:xfrm>
          <a:off x="6235700" y="139980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8953</xdr:rowOff>
    </xdr:from>
    <xdr:to>
      <xdr:col>41</xdr:col>
      <xdr:colOff>50800</xdr:colOff>
      <xdr:row>85</xdr:row>
      <xdr:rowOff>8953</xdr:rowOff>
    </xdr:to>
    <xdr:cxnSp macro="">
      <xdr:nvCxnSpPr>
        <xdr:cNvPr id="367" name="直線コネクタ 366"/>
        <xdr:cNvCxnSpPr/>
      </xdr:nvCxnSpPr>
      <xdr:spPr>
        <a:xfrm>
          <a:off x="6286500" y="1404245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68" name="n_1aveValue【公営住宅】&#10;一人当たり面積"/>
        <xdr:cNvSpPr txBox="1"/>
      </xdr:nvSpPr>
      <xdr:spPr>
        <a:xfrm>
          <a:off x="8458277" y="1361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69" name="n_2aveValue【公営住宅】&#10;一人当たり面積"/>
        <xdr:cNvSpPr txBox="1"/>
      </xdr:nvSpPr>
      <xdr:spPr>
        <a:xfrm>
          <a:off x="7677227" y="1360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70" name="n_3aveValue【公営住宅】&#10;一人当たり面積"/>
        <xdr:cNvSpPr txBox="1"/>
      </xdr:nvSpPr>
      <xdr:spPr>
        <a:xfrm>
          <a:off x="6864427" y="1353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71" name="n_4aveValue【公営住宅】&#10;一人当たり面積"/>
        <xdr:cNvSpPr txBox="1"/>
      </xdr:nvSpPr>
      <xdr:spPr>
        <a:xfrm>
          <a:off x="6070677" y="1355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50309</xdr:rowOff>
    </xdr:from>
    <xdr:ext cx="469744" cy="259045"/>
    <xdr:sp macro="" textlink="">
      <xdr:nvSpPr>
        <xdr:cNvPr id="372" name="n_1mainValue【公営住宅】&#10;一人当たり面積"/>
        <xdr:cNvSpPr txBox="1"/>
      </xdr:nvSpPr>
      <xdr:spPr>
        <a:xfrm>
          <a:off x="8458277" y="140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73" name="n_2mainValue【公営住宅】&#10;一人当たり面積"/>
        <xdr:cNvSpPr txBox="1"/>
      </xdr:nvSpPr>
      <xdr:spPr>
        <a:xfrm>
          <a:off x="7677227" y="140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50880</xdr:rowOff>
    </xdr:from>
    <xdr:ext cx="469744" cy="259045"/>
    <xdr:sp macro="" textlink="">
      <xdr:nvSpPr>
        <xdr:cNvPr id="374" name="n_3mainValue【公営住宅】&#10;一人当たり面積"/>
        <xdr:cNvSpPr txBox="1"/>
      </xdr:nvSpPr>
      <xdr:spPr>
        <a:xfrm>
          <a:off x="6864427" y="1408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50880</xdr:rowOff>
    </xdr:from>
    <xdr:ext cx="469744" cy="259045"/>
    <xdr:sp macro="" textlink="">
      <xdr:nvSpPr>
        <xdr:cNvPr id="375" name="n_4mainValue【公営住宅】&#10;一人当たり面積"/>
        <xdr:cNvSpPr txBox="1"/>
      </xdr:nvSpPr>
      <xdr:spPr>
        <a:xfrm>
          <a:off x="6070677" y="1408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1207750" y="6902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07977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1207750" y="6457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08427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1207750" y="6019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08427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1207750" y="5581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08427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08427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14" name="直線コネクタ 413"/>
        <xdr:cNvCxnSpPr/>
      </xdr:nvCxnSpPr>
      <xdr:spPr>
        <a:xfrm flipV="1">
          <a:off x="14699614" y="5503926"/>
          <a:ext cx="0" cy="112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15" name="【認定こども園・幼稚園・保育所】&#10;有形固定資産減価償却率最小値テキスト"/>
        <xdr:cNvSpPr txBox="1"/>
      </xdr:nvSpPr>
      <xdr:spPr>
        <a:xfrm>
          <a:off x="14738350" y="663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16" name="直線コネクタ 415"/>
        <xdr:cNvCxnSpPr/>
      </xdr:nvCxnSpPr>
      <xdr:spPr>
        <a:xfrm>
          <a:off x="14611350" y="6632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17" name="【認定こども園・幼稚園・保育所】&#10;有形固定資産減価償却率最大値テキスト"/>
        <xdr:cNvSpPr txBox="1"/>
      </xdr:nvSpPr>
      <xdr:spPr>
        <a:xfrm>
          <a:off x="14738350" y="52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18" name="直線コネクタ 417"/>
        <xdr:cNvCxnSpPr/>
      </xdr:nvCxnSpPr>
      <xdr:spPr>
        <a:xfrm>
          <a:off x="14611350" y="5503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419" name="【認定こども園・幼稚園・保育所】&#10;有形固定資産減価償却率平均値テキスト"/>
        <xdr:cNvSpPr txBox="1"/>
      </xdr:nvSpPr>
      <xdr:spPr>
        <a:xfrm>
          <a:off x="14738350" y="5652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20" name="フローチャート: 判断 419"/>
        <xdr:cNvSpPr/>
      </xdr:nvSpPr>
      <xdr:spPr>
        <a:xfrm>
          <a:off x="14649450" y="579475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21" name="フローチャート: 判断 420"/>
        <xdr:cNvSpPr/>
      </xdr:nvSpPr>
      <xdr:spPr>
        <a:xfrm>
          <a:off x="13887450" y="581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22" name="フローチャート: 判断 421"/>
        <xdr:cNvSpPr/>
      </xdr:nvSpPr>
      <xdr:spPr>
        <a:xfrm>
          <a:off x="13093700" y="5764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23" name="フローチャート: 判断 422"/>
        <xdr:cNvSpPr/>
      </xdr:nvSpPr>
      <xdr:spPr>
        <a:xfrm>
          <a:off x="12299950" y="57462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24" name="フローチャート: 判断 423"/>
        <xdr:cNvSpPr/>
      </xdr:nvSpPr>
      <xdr:spPr>
        <a:xfrm>
          <a:off x="11487150" y="57508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100838</xdr:rowOff>
    </xdr:from>
    <xdr:to>
      <xdr:col>85</xdr:col>
      <xdr:colOff>177800</xdr:colOff>
      <xdr:row>39</xdr:row>
      <xdr:rowOff>30988</xdr:rowOff>
    </xdr:to>
    <xdr:sp macro="" textlink="">
      <xdr:nvSpPr>
        <xdr:cNvPr id="430" name="楕円 429"/>
        <xdr:cNvSpPr/>
      </xdr:nvSpPr>
      <xdr:spPr>
        <a:xfrm>
          <a:off x="14649450" y="63746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79265</xdr:rowOff>
    </xdr:from>
    <xdr:ext cx="405111" cy="259045"/>
    <xdr:sp macro="" textlink="">
      <xdr:nvSpPr>
        <xdr:cNvPr id="431" name="【認定こども園・幼稚園・保育所】&#10;有形固定資産減価償却率該当値テキスト"/>
        <xdr:cNvSpPr txBox="1"/>
      </xdr:nvSpPr>
      <xdr:spPr>
        <a:xfrm>
          <a:off x="14738350" y="635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61976</xdr:rowOff>
    </xdr:from>
    <xdr:to>
      <xdr:col>81</xdr:col>
      <xdr:colOff>101600</xdr:colOff>
      <xdr:row>38</xdr:row>
      <xdr:rowOff>163576</xdr:rowOff>
    </xdr:to>
    <xdr:sp macro="" textlink="">
      <xdr:nvSpPr>
        <xdr:cNvPr id="432" name="楕円 431"/>
        <xdr:cNvSpPr/>
      </xdr:nvSpPr>
      <xdr:spPr>
        <a:xfrm>
          <a:off x="1388745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112776</xdr:rowOff>
    </xdr:from>
    <xdr:to>
      <xdr:col>85</xdr:col>
      <xdr:colOff>127000</xdr:colOff>
      <xdr:row>38</xdr:row>
      <xdr:rowOff>151638</xdr:rowOff>
    </xdr:to>
    <xdr:cxnSp macro="">
      <xdr:nvCxnSpPr>
        <xdr:cNvPr id="433" name="直線コネクタ 432"/>
        <xdr:cNvCxnSpPr/>
      </xdr:nvCxnSpPr>
      <xdr:spPr>
        <a:xfrm>
          <a:off x="13938250" y="638657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34" name="楕円 433"/>
        <xdr:cNvSpPr/>
      </xdr:nvSpPr>
      <xdr:spPr>
        <a:xfrm>
          <a:off x="130937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83058</xdr:rowOff>
    </xdr:from>
    <xdr:to>
      <xdr:col>81</xdr:col>
      <xdr:colOff>50800</xdr:colOff>
      <xdr:row>38</xdr:row>
      <xdr:rowOff>112776</xdr:rowOff>
    </xdr:to>
    <xdr:cxnSp macro="">
      <xdr:nvCxnSpPr>
        <xdr:cNvPr id="435" name="直線コネクタ 434"/>
        <xdr:cNvCxnSpPr/>
      </xdr:nvCxnSpPr>
      <xdr:spPr>
        <a:xfrm>
          <a:off x="13144500" y="6356858"/>
          <a:ext cx="7937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45974</xdr:rowOff>
    </xdr:from>
    <xdr:to>
      <xdr:col>72</xdr:col>
      <xdr:colOff>38100</xdr:colOff>
      <xdr:row>38</xdr:row>
      <xdr:rowOff>147574</xdr:rowOff>
    </xdr:to>
    <xdr:sp macro="" textlink="">
      <xdr:nvSpPr>
        <xdr:cNvPr id="436" name="楕円 435"/>
        <xdr:cNvSpPr/>
      </xdr:nvSpPr>
      <xdr:spPr>
        <a:xfrm>
          <a:off x="12299950" y="6319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83058</xdr:rowOff>
    </xdr:from>
    <xdr:to>
      <xdr:col>76</xdr:col>
      <xdr:colOff>114300</xdr:colOff>
      <xdr:row>38</xdr:row>
      <xdr:rowOff>96774</xdr:rowOff>
    </xdr:to>
    <xdr:cxnSp macro="">
      <xdr:nvCxnSpPr>
        <xdr:cNvPr id="437" name="直線コネクタ 436"/>
        <xdr:cNvCxnSpPr/>
      </xdr:nvCxnSpPr>
      <xdr:spPr>
        <a:xfrm flipV="1">
          <a:off x="12344400" y="6356858"/>
          <a:ext cx="8001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162560</xdr:rowOff>
    </xdr:from>
    <xdr:to>
      <xdr:col>67</xdr:col>
      <xdr:colOff>101600</xdr:colOff>
      <xdr:row>38</xdr:row>
      <xdr:rowOff>92710</xdr:rowOff>
    </xdr:to>
    <xdr:sp macro="" textlink="">
      <xdr:nvSpPr>
        <xdr:cNvPr id="438" name="楕円 437"/>
        <xdr:cNvSpPr/>
      </xdr:nvSpPr>
      <xdr:spPr>
        <a:xfrm>
          <a:off x="11487150" y="6271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41910</xdr:rowOff>
    </xdr:from>
    <xdr:to>
      <xdr:col>71</xdr:col>
      <xdr:colOff>177800</xdr:colOff>
      <xdr:row>38</xdr:row>
      <xdr:rowOff>96774</xdr:rowOff>
    </xdr:to>
    <xdr:cxnSp macro="">
      <xdr:nvCxnSpPr>
        <xdr:cNvPr id="439" name="直線コネクタ 438"/>
        <xdr:cNvCxnSpPr/>
      </xdr:nvCxnSpPr>
      <xdr:spPr>
        <a:xfrm>
          <a:off x="11537950" y="6315710"/>
          <a:ext cx="8064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440" name="n_1aveValue【認定こども園・幼稚園・保育所】&#10;有形固定資産減価償却率"/>
        <xdr:cNvSpPr txBox="1"/>
      </xdr:nvSpPr>
      <xdr:spPr>
        <a:xfrm>
          <a:off x="13742044" y="55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41" name="n_2aveValue【認定こども園・幼稚園・保育所】&#10;有形固定資産減価償却率"/>
        <xdr:cNvSpPr txBox="1"/>
      </xdr:nvSpPr>
      <xdr:spPr>
        <a:xfrm>
          <a:off x="1296099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442" name="n_3aveValue【認定こども園・幼稚園・保育所】&#10;有形固定資産減価償却率"/>
        <xdr:cNvSpPr txBox="1"/>
      </xdr:nvSpPr>
      <xdr:spPr>
        <a:xfrm>
          <a:off x="12167244" y="552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443" name="n_4aveValue【認定こども園・幼稚園・保育所】&#10;有形固定資産減価償却率"/>
        <xdr:cNvSpPr txBox="1"/>
      </xdr:nvSpPr>
      <xdr:spPr>
        <a:xfrm>
          <a:off x="113544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154703</xdr:rowOff>
    </xdr:from>
    <xdr:ext cx="405111" cy="259045"/>
    <xdr:sp macro="" textlink="">
      <xdr:nvSpPr>
        <xdr:cNvPr id="444" name="n_1mainValue【認定こども園・幼稚園・保育所】&#10;有形固定資産減価償却率"/>
        <xdr:cNvSpPr txBox="1"/>
      </xdr:nvSpPr>
      <xdr:spPr>
        <a:xfrm>
          <a:off x="13742044" y="642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445" name="n_2mainValue【認定こども園・幼稚園・保育所】&#10;有形固定資産減価償却率"/>
        <xdr:cNvSpPr txBox="1"/>
      </xdr:nvSpPr>
      <xdr:spPr>
        <a:xfrm>
          <a:off x="12960994" y="639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138701</xdr:rowOff>
    </xdr:from>
    <xdr:ext cx="405111" cy="259045"/>
    <xdr:sp macro="" textlink="">
      <xdr:nvSpPr>
        <xdr:cNvPr id="446" name="n_3mainValue【認定こども園・幼稚園・保育所】&#10;有形固定資産減価償却率"/>
        <xdr:cNvSpPr txBox="1"/>
      </xdr:nvSpPr>
      <xdr:spPr>
        <a:xfrm>
          <a:off x="12167244" y="641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83837</xdr:rowOff>
    </xdr:from>
    <xdr:ext cx="405111" cy="259045"/>
    <xdr:sp macro="" textlink="">
      <xdr:nvSpPr>
        <xdr:cNvPr id="447" name="n_4mainValue【認定こども園・幼稚園・保育所】&#10;有形固定資産減価償却率"/>
        <xdr:cNvSpPr txBox="1"/>
      </xdr:nvSpPr>
      <xdr:spPr>
        <a:xfrm>
          <a:off x="113544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71" name="直線コネクタ 470"/>
        <xdr:cNvCxnSpPr/>
      </xdr:nvCxnSpPr>
      <xdr:spPr>
        <a:xfrm flipV="1">
          <a:off x="19951064" y="5651500"/>
          <a:ext cx="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19989800" y="692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19881850" y="6925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74" name="【認定こども園・幼稚園・保育所】&#10;一人当たり面積最大値テキスト"/>
        <xdr:cNvSpPr txBox="1"/>
      </xdr:nvSpPr>
      <xdr:spPr>
        <a:xfrm>
          <a:off x="199898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75" name="直線コネクタ 474"/>
        <xdr:cNvCxnSpPr/>
      </xdr:nvCxnSpPr>
      <xdr:spPr>
        <a:xfrm>
          <a:off x="19881850" y="5651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6" name="【認定こども園・幼稚園・保育所】&#10;一人当たり面積平均値テキスト"/>
        <xdr:cNvSpPr txBox="1"/>
      </xdr:nvSpPr>
      <xdr:spPr>
        <a:xfrm>
          <a:off x="19989800" y="633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7" name="フローチャート: 判断 476"/>
        <xdr:cNvSpPr/>
      </xdr:nvSpPr>
      <xdr:spPr>
        <a:xfrm>
          <a:off x="199009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78" name="フローチャート: 判断 477"/>
        <xdr:cNvSpPr/>
      </xdr:nvSpPr>
      <xdr:spPr>
        <a:xfrm>
          <a:off x="19157950" y="6498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79" name="フローチャート: 判断 478"/>
        <xdr:cNvSpPr/>
      </xdr:nvSpPr>
      <xdr:spPr>
        <a:xfrm>
          <a:off x="1834515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80" name="フローチャート: 判断 479"/>
        <xdr:cNvSpPr/>
      </xdr:nvSpPr>
      <xdr:spPr>
        <a:xfrm>
          <a:off x="175514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675765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166370</xdr:rowOff>
    </xdr:from>
    <xdr:to>
      <xdr:col>116</xdr:col>
      <xdr:colOff>114300</xdr:colOff>
      <xdr:row>41</xdr:row>
      <xdr:rowOff>96520</xdr:rowOff>
    </xdr:to>
    <xdr:sp macro="" textlink="">
      <xdr:nvSpPr>
        <xdr:cNvPr id="487" name="楕円 486"/>
        <xdr:cNvSpPr/>
      </xdr:nvSpPr>
      <xdr:spPr>
        <a:xfrm>
          <a:off x="19900900" y="6770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81297</xdr:rowOff>
    </xdr:from>
    <xdr:ext cx="469744" cy="259045"/>
    <xdr:sp macro="" textlink="">
      <xdr:nvSpPr>
        <xdr:cNvPr id="488" name="【認定こども園・幼稚園・保育所】&#10;一人当たり面積該当値テキスト"/>
        <xdr:cNvSpPr txBox="1"/>
      </xdr:nvSpPr>
      <xdr:spPr>
        <a:xfrm>
          <a:off x="19989800"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166370</xdr:rowOff>
    </xdr:from>
    <xdr:to>
      <xdr:col>112</xdr:col>
      <xdr:colOff>38100</xdr:colOff>
      <xdr:row>41</xdr:row>
      <xdr:rowOff>96520</xdr:rowOff>
    </xdr:to>
    <xdr:sp macro="" textlink="">
      <xdr:nvSpPr>
        <xdr:cNvPr id="489" name="楕円 488"/>
        <xdr:cNvSpPr/>
      </xdr:nvSpPr>
      <xdr:spPr>
        <a:xfrm>
          <a:off x="19157950" y="6770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45720</xdr:rowOff>
    </xdr:from>
    <xdr:to>
      <xdr:col>116</xdr:col>
      <xdr:colOff>63500</xdr:colOff>
      <xdr:row>41</xdr:row>
      <xdr:rowOff>45720</xdr:rowOff>
    </xdr:to>
    <xdr:cxnSp macro="">
      <xdr:nvCxnSpPr>
        <xdr:cNvPr id="490" name="直線コネクタ 489"/>
        <xdr:cNvCxnSpPr/>
      </xdr:nvCxnSpPr>
      <xdr:spPr>
        <a:xfrm>
          <a:off x="19202400" y="681482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166370</xdr:rowOff>
    </xdr:from>
    <xdr:to>
      <xdr:col>107</xdr:col>
      <xdr:colOff>101600</xdr:colOff>
      <xdr:row>41</xdr:row>
      <xdr:rowOff>96520</xdr:rowOff>
    </xdr:to>
    <xdr:sp macro="" textlink="">
      <xdr:nvSpPr>
        <xdr:cNvPr id="491" name="楕円 490"/>
        <xdr:cNvSpPr/>
      </xdr:nvSpPr>
      <xdr:spPr>
        <a:xfrm>
          <a:off x="18345150" y="6770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45720</xdr:rowOff>
    </xdr:from>
    <xdr:to>
      <xdr:col>111</xdr:col>
      <xdr:colOff>177800</xdr:colOff>
      <xdr:row>41</xdr:row>
      <xdr:rowOff>45720</xdr:rowOff>
    </xdr:to>
    <xdr:cxnSp macro="">
      <xdr:nvCxnSpPr>
        <xdr:cNvPr id="492" name="直線コネクタ 491"/>
        <xdr:cNvCxnSpPr/>
      </xdr:nvCxnSpPr>
      <xdr:spPr>
        <a:xfrm>
          <a:off x="18395950" y="68148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166370</xdr:rowOff>
    </xdr:from>
    <xdr:to>
      <xdr:col>102</xdr:col>
      <xdr:colOff>165100</xdr:colOff>
      <xdr:row>41</xdr:row>
      <xdr:rowOff>96520</xdr:rowOff>
    </xdr:to>
    <xdr:sp macro="" textlink="">
      <xdr:nvSpPr>
        <xdr:cNvPr id="493" name="楕円 492"/>
        <xdr:cNvSpPr/>
      </xdr:nvSpPr>
      <xdr:spPr>
        <a:xfrm>
          <a:off x="17551400" y="6770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45720</xdr:rowOff>
    </xdr:from>
    <xdr:to>
      <xdr:col>107</xdr:col>
      <xdr:colOff>50800</xdr:colOff>
      <xdr:row>41</xdr:row>
      <xdr:rowOff>45720</xdr:rowOff>
    </xdr:to>
    <xdr:cxnSp macro="">
      <xdr:nvCxnSpPr>
        <xdr:cNvPr id="494" name="直線コネクタ 493"/>
        <xdr:cNvCxnSpPr/>
      </xdr:nvCxnSpPr>
      <xdr:spPr>
        <a:xfrm>
          <a:off x="17602200" y="68148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166370</xdr:rowOff>
    </xdr:from>
    <xdr:to>
      <xdr:col>98</xdr:col>
      <xdr:colOff>38100</xdr:colOff>
      <xdr:row>41</xdr:row>
      <xdr:rowOff>96520</xdr:rowOff>
    </xdr:to>
    <xdr:sp macro="" textlink="">
      <xdr:nvSpPr>
        <xdr:cNvPr id="495" name="楕円 494"/>
        <xdr:cNvSpPr/>
      </xdr:nvSpPr>
      <xdr:spPr>
        <a:xfrm>
          <a:off x="16757650" y="6770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45720</xdr:rowOff>
    </xdr:from>
    <xdr:to>
      <xdr:col>102</xdr:col>
      <xdr:colOff>114300</xdr:colOff>
      <xdr:row>41</xdr:row>
      <xdr:rowOff>45720</xdr:rowOff>
    </xdr:to>
    <xdr:cxnSp macro="">
      <xdr:nvCxnSpPr>
        <xdr:cNvPr id="496" name="直線コネクタ 495"/>
        <xdr:cNvCxnSpPr/>
      </xdr:nvCxnSpPr>
      <xdr:spPr>
        <a:xfrm>
          <a:off x="16802100" y="68148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97" name="n_1aveValue【認定こども園・幼稚園・保育所】&#10;一人当たり面積"/>
        <xdr:cNvSpPr txBox="1"/>
      </xdr:nvSpPr>
      <xdr:spPr>
        <a:xfrm>
          <a:off x="18980227" y="62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98" name="n_2aveValue【認定こども園・幼稚園・保育所】&#10;一人当たり面積"/>
        <xdr:cNvSpPr txBox="1"/>
      </xdr:nvSpPr>
      <xdr:spPr>
        <a:xfrm>
          <a:off x="18180127" y="62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99" name="n_3aveValue【認定こども園・幼稚園・保育所】&#10;一人当たり面積"/>
        <xdr:cNvSpPr txBox="1"/>
      </xdr:nvSpPr>
      <xdr:spPr>
        <a:xfrm>
          <a:off x="17386377" y="623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6592627" y="623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87647</xdr:rowOff>
    </xdr:from>
    <xdr:ext cx="469744" cy="259045"/>
    <xdr:sp macro="" textlink="">
      <xdr:nvSpPr>
        <xdr:cNvPr id="501" name="n_1mainValue【認定こども園・幼稚園・保育所】&#10;一人当たり面積"/>
        <xdr:cNvSpPr txBox="1"/>
      </xdr:nvSpPr>
      <xdr:spPr>
        <a:xfrm>
          <a:off x="18980227" y="68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87647</xdr:rowOff>
    </xdr:from>
    <xdr:ext cx="469744" cy="259045"/>
    <xdr:sp macro="" textlink="">
      <xdr:nvSpPr>
        <xdr:cNvPr id="502" name="n_2mainValue【認定こども園・幼稚園・保育所】&#10;一人当たり面積"/>
        <xdr:cNvSpPr txBox="1"/>
      </xdr:nvSpPr>
      <xdr:spPr>
        <a:xfrm>
          <a:off x="18180127" y="68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87647</xdr:rowOff>
    </xdr:from>
    <xdr:ext cx="469744" cy="259045"/>
    <xdr:sp macro="" textlink="">
      <xdr:nvSpPr>
        <xdr:cNvPr id="503" name="n_3mainValue【認定こども園・幼稚園・保育所】&#10;一人当たり面積"/>
        <xdr:cNvSpPr txBox="1"/>
      </xdr:nvSpPr>
      <xdr:spPr>
        <a:xfrm>
          <a:off x="17386377" y="68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87647</xdr:rowOff>
    </xdr:from>
    <xdr:ext cx="469744" cy="259045"/>
    <xdr:sp macro="" textlink="">
      <xdr:nvSpPr>
        <xdr:cNvPr id="504" name="n_4mainValue【認定こども園・幼稚園・保育所】&#10;一人当たり面積"/>
        <xdr:cNvSpPr txBox="1"/>
      </xdr:nvSpPr>
      <xdr:spPr>
        <a:xfrm>
          <a:off x="16592627" y="68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08427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xdr:cNvSpPr txBox="1"/>
      </xdr:nvSpPr>
      <xdr:spPr>
        <a:xfrm>
          <a:off x="108427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29" name="直線コネクタ 528"/>
        <xdr:cNvCxnSpPr/>
      </xdr:nvCxnSpPr>
      <xdr:spPr>
        <a:xfrm flipV="1">
          <a:off x="14699614" y="915289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30" name="【学校施設】&#10;有形固定資産減価償却率最小値テキスト"/>
        <xdr:cNvSpPr txBox="1"/>
      </xdr:nvSpPr>
      <xdr:spPr>
        <a:xfrm>
          <a:off x="1473835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31" name="直線コネクタ 530"/>
        <xdr:cNvCxnSpPr/>
      </xdr:nvCxnSpPr>
      <xdr:spPr>
        <a:xfrm>
          <a:off x="14611350" y="1071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2" name="【学校施設】&#10;有形固定資産減価償却率最大値テキスト"/>
        <xdr:cNvSpPr txBox="1"/>
      </xdr:nvSpPr>
      <xdr:spPr>
        <a:xfrm>
          <a:off x="14738350" y="893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3" name="直線コネクタ 532"/>
        <xdr:cNvCxnSpPr/>
      </xdr:nvCxnSpPr>
      <xdr:spPr>
        <a:xfrm>
          <a:off x="14611350" y="9152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534" name="【学校施設】&#10;有形固定資産減価償却率平均値テキスト"/>
        <xdr:cNvSpPr txBox="1"/>
      </xdr:nvSpPr>
      <xdr:spPr>
        <a:xfrm>
          <a:off x="14738350" y="990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5" name="フローチャート: 判断 534"/>
        <xdr:cNvSpPr/>
      </xdr:nvSpPr>
      <xdr:spPr>
        <a:xfrm>
          <a:off x="14649450" y="1005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36" name="フローチャート: 判断 535"/>
        <xdr:cNvSpPr/>
      </xdr:nvSpPr>
      <xdr:spPr>
        <a:xfrm>
          <a:off x="13887450" y="1005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37" name="フローチャート: 判断 536"/>
        <xdr:cNvSpPr/>
      </xdr:nvSpPr>
      <xdr:spPr>
        <a:xfrm>
          <a:off x="13093700" y="10003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38" name="フローチャート: 判断 537"/>
        <xdr:cNvSpPr/>
      </xdr:nvSpPr>
      <xdr:spPr>
        <a:xfrm>
          <a:off x="12299950" y="9935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39" name="フローチャート: 判断 538"/>
        <xdr:cNvSpPr/>
      </xdr:nvSpPr>
      <xdr:spPr>
        <a:xfrm>
          <a:off x="1148715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59690</xdr:rowOff>
    </xdr:from>
    <xdr:to>
      <xdr:col>85</xdr:col>
      <xdr:colOff>177800</xdr:colOff>
      <xdr:row>63</xdr:row>
      <xdr:rowOff>161290</xdr:rowOff>
    </xdr:to>
    <xdr:sp macro="" textlink="">
      <xdr:nvSpPr>
        <xdr:cNvPr id="545" name="楕円 544"/>
        <xdr:cNvSpPr/>
      </xdr:nvSpPr>
      <xdr:spPr>
        <a:xfrm>
          <a:off x="14649450" y="10460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38117</xdr:rowOff>
    </xdr:from>
    <xdr:ext cx="405111" cy="259045"/>
    <xdr:sp macro="" textlink="">
      <xdr:nvSpPr>
        <xdr:cNvPr id="546" name="【学校施設】&#10;有形固定資産減価償却率該当値テキスト"/>
        <xdr:cNvSpPr txBox="1"/>
      </xdr:nvSpPr>
      <xdr:spPr>
        <a:xfrm>
          <a:off x="1473835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17780</xdr:rowOff>
    </xdr:from>
    <xdr:to>
      <xdr:col>81</xdr:col>
      <xdr:colOff>101600</xdr:colOff>
      <xdr:row>63</xdr:row>
      <xdr:rowOff>119380</xdr:rowOff>
    </xdr:to>
    <xdr:sp macro="" textlink="">
      <xdr:nvSpPr>
        <xdr:cNvPr id="547" name="楕円 546"/>
        <xdr:cNvSpPr/>
      </xdr:nvSpPr>
      <xdr:spPr>
        <a:xfrm>
          <a:off x="1388745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68580</xdr:rowOff>
    </xdr:from>
    <xdr:to>
      <xdr:col>85</xdr:col>
      <xdr:colOff>127000</xdr:colOff>
      <xdr:row>63</xdr:row>
      <xdr:rowOff>110490</xdr:rowOff>
    </xdr:to>
    <xdr:cxnSp macro="">
      <xdr:nvCxnSpPr>
        <xdr:cNvPr id="548" name="直線コネクタ 547"/>
        <xdr:cNvCxnSpPr/>
      </xdr:nvCxnSpPr>
      <xdr:spPr>
        <a:xfrm>
          <a:off x="13938250" y="1046988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147320</xdr:rowOff>
    </xdr:from>
    <xdr:to>
      <xdr:col>76</xdr:col>
      <xdr:colOff>165100</xdr:colOff>
      <xdr:row>63</xdr:row>
      <xdr:rowOff>77470</xdr:rowOff>
    </xdr:to>
    <xdr:sp macro="" textlink="">
      <xdr:nvSpPr>
        <xdr:cNvPr id="549" name="楕円 548"/>
        <xdr:cNvSpPr/>
      </xdr:nvSpPr>
      <xdr:spPr>
        <a:xfrm>
          <a:off x="13093700" y="10383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26670</xdr:rowOff>
    </xdr:from>
    <xdr:to>
      <xdr:col>81</xdr:col>
      <xdr:colOff>50800</xdr:colOff>
      <xdr:row>63</xdr:row>
      <xdr:rowOff>68580</xdr:rowOff>
    </xdr:to>
    <xdr:cxnSp macro="">
      <xdr:nvCxnSpPr>
        <xdr:cNvPr id="550" name="直線コネクタ 549"/>
        <xdr:cNvCxnSpPr/>
      </xdr:nvCxnSpPr>
      <xdr:spPr>
        <a:xfrm>
          <a:off x="13144500" y="1042797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97790</xdr:rowOff>
    </xdr:from>
    <xdr:to>
      <xdr:col>72</xdr:col>
      <xdr:colOff>38100</xdr:colOff>
      <xdr:row>63</xdr:row>
      <xdr:rowOff>27940</xdr:rowOff>
    </xdr:to>
    <xdr:sp macro="" textlink="">
      <xdr:nvSpPr>
        <xdr:cNvPr id="551" name="楕円 550"/>
        <xdr:cNvSpPr/>
      </xdr:nvSpPr>
      <xdr:spPr>
        <a:xfrm>
          <a:off x="12299950" y="10333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148590</xdr:rowOff>
    </xdr:from>
    <xdr:to>
      <xdr:col>76</xdr:col>
      <xdr:colOff>114300</xdr:colOff>
      <xdr:row>63</xdr:row>
      <xdr:rowOff>26670</xdr:rowOff>
    </xdr:to>
    <xdr:cxnSp macro="">
      <xdr:nvCxnSpPr>
        <xdr:cNvPr id="552" name="直線コネクタ 551"/>
        <xdr:cNvCxnSpPr/>
      </xdr:nvCxnSpPr>
      <xdr:spPr>
        <a:xfrm>
          <a:off x="12344400" y="10384790"/>
          <a:ext cx="8001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124460</xdr:rowOff>
    </xdr:from>
    <xdr:to>
      <xdr:col>67</xdr:col>
      <xdr:colOff>101600</xdr:colOff>
      <xdr:row>63</xdr:row>
      <xdr:rowOff>54610</xdr:rowOff>
    </xdr:to>
    <xdr:sp macro="" textlink="">
      <xdr:nvSpPr>
        <xdr:cNvPr id="553" name="楕円 552"/>
        <xdr:cNvSpPr/>
      </xdr:nvSpPr>
      <xdr:spPr>
        <a:xfrm>
          <a:off x="11487150" y="1036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148590</xdr:rowOff>
    </xdr:from>
    <xdr:to>
      <xdr:col>71</xdr:col>
      <xdr:colOff>177800</xdr:colOff>
      <xdr:row>63</xdr:row>
      <xdr:rowOff>3810</xdr:rowOff>
    </xdr:to>
    <xdr:cxnSp macro="">
      <xdr:nvCxnSpPr>
        <xdr:cNvPr id="554" name="直線コネクタ 553"/>
        <xdr:cNvCxnSpPr/>
      </xdr:nvCxnSpPr>
      <xdr:spPr>
        <a:xfrm flipV="1">
          <a:off x="11537950" y="10384790"/>
          <a:ext cx="8064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555" name="n_1aveValue【学校施設】&#10;有形固定資産減価償却率"/>
        <xdr:cNvSpPr txBox="1"/>
      </xdr:nvSpPr>
      <xdr:spPr>
        <a:xfrm>
          <a:off x="13742044" y="983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556" name="n_2aveValue【学校施設】&#10;有形固定資産減価償却率"/>
        <xdr:cNvSpPr txBox="1"/>
      </xdr:nvSpPr>
      <xdr:spPr>
        <a:xfrm>
          <a:off x="12960994" y="978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557" name="n_3aveValue【学校施設】&#10;有形固定資産減価償却率"/>
        <xdr:cNvSpPr txBox="1"/>
      </xdr:nvSpPr>
      <xdr:spPr>
        <a:xfrm>
          <a:off x="121672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558" name="n_4aveValue【学校施設】&#10;有形固定資産減価償却率"/>
        <xdr:cNvSpPr txBox="1"/>
      </xdr:nvSpPr>
      <xdr:spPr>
        <a:xfrm>
          <a:off x="11354444"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110507</xdr:rowOff>
    </xdr:from>
    <xdr:ext cx="405111" cy="259045"/>
    <xdr:sp macro="" textlink="">
      <xdr:nvSpPr>
        <xdr:cNvPr id="559" name="n_1mainValue【学校施設】&#10;有形固定資産減価償却率"/>
        <xdr:cNvSpPr txBox="1"/>
      </xdr:nvSpPr>
      <xdr:spPr>
        <a:xfrm>
          <a:off x="1374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68597</xdr:rowOff>
    </xdr:from>
    <xdr:ext cx="405111" cy="259045"/>
    <xdr:sp macro="" textlink="">
      <xdr:nvSpPr>
        <xdr:cNvPr id="560" name="n_2mainValue【学校施設】&#10;有形固定資産減価償却率"/>
        <xdr:cNvSpPr txBox="1"/>
      </xdr:nvSpPr>
      <xdr:spPr>
        <a:xfrm>
          <a:off x="1296099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19067</xdr:rowOff>
    </xdr:from>
    <xdr:ext cx="405111" cy="259045"/>
    <xdr:sp macro="" textlink="">
      <xdr:nvSpPr>
        <xdr:cNvPr id="561" name="n_3mainValue【学校施設】&#10;有形固定資産減価償却率"/>
        <xdr:cNvSpPr txBox="1"/>
      </xdr:nvSpPr>
      <xdr:spPr>
        <a:xfrm>
          <a:off x="121672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45737</xdr:rowOff>
    </xdr:from>
    <xdr:ext cx="405111" cy="259045"/>
    <xdr:sp macro="" textlink="">
      <xdr:nvSpPr>
        <xdr:cNvPr id="562" name="n_4mainValue【学校施設】&#10;有形固定資産減価償却率"/>
        <xdr:cNvSpPr txBox="1"/>
      </xdr:nvSpPr>
      <xdr:spPr>
        <a:xfrm>
          <a:off x="113544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89" name="直線コネクタ 588"/>
        <xdr:cNvCxnSpPr/>
      </xdr:nvCxnSpPr>
      <xdr:spPr>
        <a:xfrm flipV="1">
          <a:off x="19951064" y="905582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90" name="【学校施設】&#10;一人当たり面積最小値テキスト"/>
        <xdr:cNvSpPr txBox="1"/>
      </xdr:nvSpPr>
      <xdr:spPr>
        <a:xfrm>
          <a:off x="19989800"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91" name="直線コネクタ 590"/>
        <xdr:cNvCxnSpPr/>
      </xdr:nvCxnSpPr>
      <xdr:spPr>
        <a:xfrm>
          <a:off x="19881850" y="10481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92" name="【学校施設】&#10;一人当たり面積最大値テキスト"/>
        <xdr:cNvSpPr txBox="1"/>
      </xdr:nvSpPr>
      <xdr:spPr>
        <a:xfrm>
          <a:off x="19989800" y="883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93" name="直線コネクタ 592"/>
        <xdr:cNvCxnSpPr/>
      </xdr:nvCxnSpPr>
      <xdr:spPr>
        <a:xfrm>
          <a:off x="19881850" y="90558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594" name="【学校施設】&#10;一人当たり面積平均値テキスト"/>
        <xdr:cNvSpPr txBox="1"/>
      </xdr:nvSpPr>
      <xdr:spPr>
        <a:xfrm>
          <a:off x="19989800" y="980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95" name="フローチャート: 判断 594"/>
        <xdr:cNvSpPr/>
      </xdr:nvSpPr>
      <xdr:spPr>
        <a:xfrm>
          <a:off x="19900900" y="994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96" name="フローチャート: 判断 595"/>
        <xdr:cNvSpPr/>
      </xdr:nvSpPr>
      <xdr:spPr>
        <a:xfrm>
          <a:off x="19157950" y="99760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97" name="フローチャート: 判断 596"/>
        <xdr:cNvSpPr/>
      </xdr:nvSpPr>
      <xdr:spPr>
        <a:xfrm>
          <a:off x="18345150" y="99874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98" name="フローチャート: 判断 597"/>
        <xdr:cNvSpPr/>
      </xdr:nvSpPr>
      <xdr:spPr>
        <a:xfrm>
          <a:off x="17551400" y="990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99" name="フローチャート: 判断 598"/>
        <xdr:cNvSpPr/>
      </xdr:nvSpPr>
      <xdr:spPr>
        <a:xfrm>
          <a:off x="16757650" y="98876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21046</xdr:rowOff>
    </xdr:from>
    <xdr:to>
      <xdr:col>116</xdr:col>
      <xdr:colOff>114300</xdr:colOff>
      <xdr:row>62</xdr:row>
      <xdr:rowOff>122646</xdr:rowOff>
    </xdr:to>
    <xdr:sp macro="" textlink="">
      <xdr:nvSpPr>
        <xdr:cNvPr id="605" name="楕円 604"/>
        <xdr:cNvSpPr/>
      </xdr:nvSpPr>
      <xdr:spPr>
        <a:xfrm>
          <a:off x="19900900" y="102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170923</xdr:rowOff>
    </xdr:from>
    <xdr:ext cx="469744" cy="259045"/>
    <xdr:sp macro="" textlink="">
      <xdr:nvSpPr>
        <xdr:cNvPr id="606" name="【学校施設】&#10;一人当たり面積該当値テキスト"/>
        <xdr:cNvSpPr txBox="1"/>
      </xdr:nvSpPr>
      <xdr:spPr>
        <a:xfrm>
          <a:off x="19989800" y="1023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607" name="楕円 606"/>
        <xdr:cNvSpPr/>
      </xdr:nvSpPr>
      <xdr:spPr>
        <a:xfrm>
          <a:off x="19157950" y="10265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71846</xdr:rowOff>
    </xdr:from>
    <xdr:to>
      <xdr:col>116</xdr:col>
      <xdr:colOff>63500</xdr:colOff>
      <xdr:row>62</xdr:row>
      <xdr:rowOff>80010</xdr:rowOff>
    </xdr:to>
    <xdr:cxnSp macro="">
      <xdr:nvCxnSpPr>
        <xdr:cNvPr id="608" name="直線コネクタ 607"/>
        <xdr:cNvCxnSpPr/>
      </xdr:nvCxnSpPr>
      <xdr:spPr>
        <a:xfrm flipV="1">
          <a:off x="19202400" y="10308046"/>
          <a:ext cx="7493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25944</xdr:rowOff>
    </xdr:from>
    <xdr:to>
      <xdr:col>107</xdr:col>
      <xdr:colOff>101600</xdr:colOff>
      <xdr:row>62</xdr:row>
      <xdr:rowOff>127544</xdr:rowOff>
    </xdr:to>
    <xdr:sp macro="" textlink="">
      <xdr:nvSpPr>
        <xdr:cNvPr id="609" name="楕円 608"/>
        <xdr:cNvSpPr/>
      </xdr:nvSpPr>
      <xdr:spPr>
        <a:xfrm>
          <a:off x="18345150" y="1026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76744</xdr:rowOff>
    </xdr:from>
    <xdr:to>
      <xdr:col>111</xdr:col>
      <xdr:colOff>177800</xdr:colOff>
      <xdr:row>62</xdr:row>
      <xdr:rowOff>80010</xdr:rowOff>
    </xdr:to>
    <xdr:cxnSp macro="">
      <xdr:nvCxnSpPr>
        <xdr:cNvPr id="610" name="直線コネクタ 609"/>
        <xdr:cNvCxnSpPr/>
      </xdr:nvCxnSpPr>
      <xdr:spPr>
        <a:xfrm>
          <a:off x="18395950" y="10312944"/>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34109</xdr:rowOff>
    </xdr:from>
    <xdr:to>
      <xdr:col>102</xdr:col>
      <xdr:colOff>165100</xdr:colOff>
      <xdr:row>62</xdr:row>
      <xdr:rowOff>135709</xdr:rowOff>
    </xdr:to>
    <xdr:sp macro="" textlink="">
      <xdr:nvSpPr>
        <xdr:cNvPr id="611" name="楕円 610"/>
        <xdr:cNvSpPr/>
      </xdr:nvSpPr>
      <xdr:spPr>
        <a:xfrm>
          <a:off x="17551400" y="1027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76744</xdr:rowOff>
    </xdr:from>
    <xdr:to>
      <xdr:col>107</xdr:col>
      <xdr:colOff>50800</xdr:colOff>
      <xdr:row>62</xdr:row>
      <xdr:rowOff>84909</xdr:rowOff>
    </xdr:to>
    <xdr:cxnSp macro="">
      <xdr:nvCxnSpPr>
        <xdr:cNvPr id="612" name="直線コネクタ 611"/>
        <xdr:cNvCxnSpPr/>
      </xdr:nvCxnSpPr>
      <xdr:spPr>
        <a:xfrm flipV="1">
          <a:off x="17602200" y="10312944"/>
          <a:ext cx="79375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30843</xdr:rowOff>
    </xdr:from>
    <xdr:to>
      <xdr:col>98</xdr:col>
      <xdr:colOff>38100</xdr:colOff>
      <xdr:row>62</xdr:row>
      <xdr:rowOff>132443</xdr:rowOff>
    </xdr:to>
    <xdr:sp macro="" textlink="">
      <xdr:nvSpPr>
        <xdr:cNvPr id="613" name="楕円 612"/>
        <xdr:cNvSpPr/>
      </xdr:nvSpPr>
      <xdr:spPr>
        <a:xfrm>
          <a:off x="16757650" y="102670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81643</xdr:rowOff>
    </xdr:from>
    <xdr:to>
      <xdr:col>102</xdr:col>
      <xdr:colOff>114300</xdr:colOff>
      <xdr:row>62</xdr:row>
      <xdr:rowOff>84909</xdr:rowOff>
    </xdr:to>
    <xdr:cxnSp macro="">
      <xdr:nvCxnSpPr>
        <xdr:cNvPr id="614" name="直線コネクタ 613"/>
        <xdr:cNvCxnSpPr/>
      </xdr:nvCxnSpPr>
      <xdr:spPr>
        <a:xfrm>
          <a:off x="16802100" y="10317843"/>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615" name="n_1aveValue【学校施設】&#10;一人当たり面積"/>
        <xdr:cNvSpPr txBox="1"/>
      </xdr:nvSpPr>
      <xdr:spPr>
        <a:xfrm>
          <a:off x="18980227" y="975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616" name="n_2aveValue【学校施設】&#10;一人当たり面積"/>
        <xdr:cNvSpPr txBox="1"/>
      </xdr:nvSpPr>
      <xdr:spPr>
        <a:xfrm>
          <a:off x="18180127" y="976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617" name="n_3aveValue【学校施設】&#10;一人当たり面積"/>
        <xdr:cNvSpPr txBox="1"/>
      </xdr:nvSpPr>
      <xdr:spPr>
        <a:xfrm>
          <a:off x="17386377" y="969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18" name="n_4aveValue【学校施設】&#10;一人当たり面積"/>
        <xdr:cNvSpPr txBox="1"/>
      </xdr:nvSpPr>
      <xdr:spPr>
        <a:xfrm>
          <a:off x="16592627" y="966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619" name="n_1mainValue【学校施設】&#10;一人当たり面積"/>
        <xdr:cNvSpPr txBox="1"/>
      </xdr:nvSpPr>
      <xdr:spPr>
        <a:xfrm>
          <a:off x="189802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118671</xdr:rowOff>
    </xdr:from>
    <xdr:ext cx="469744" cy="259045"/>
    <xdr:sp macro="" textlink="">
      <xdr:nvSpPr>
        <xdr:cNvPr id="620" name="n_2mainValue【学校施設】&#10;一人当たり面積"/>
        <xdr:cNvSpPr txBox="1"/>
      </xdr:nvSpPr>
      <xdr:spPr>
        <a:xfrm>
          <a:off x="18180127" y="103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126836</xdr:rowOff>
    </xdr:from>
    <xdr:ext cx="469744" cy="259045"/>
    <xdr:sp macro="" textlink="">
      <xdr:nvSpPr>
        <xdr:cNvPr id="621" name="n_3mainValue【学校施設】&#10;一人当たり面積"/>
        <xdr:cNvSpPr txBox="1"/>
      </xdr:nvSpPr>
      <xdr:spPr>
        <a:xfrm>
          <a:off x="17386377" y="1036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123570</xdr:rowOff>
    </xdr:from>
    <xdr:ext cx="469744" cy="259045"/>
    <xdr:sp macro="" textlink="">
      <xdr:nvSpPr>
        <xdr:cNvPr id="622" name="n_4mainValue【学校施設】&#10;一人当たり面積"/>
        <xdr:cNvSpPr txBox="1"/>
      </xdr:nvSpPr>
      <xdr:spPr>
        <a:xfrm>
          <a:off x="16592627" y="10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647" name="直線コネクタ 646"/>
        <xdr:cNvCxnSpPr/>
      </xdr:nvCxnSpPr>
      <xdr:spPr>
        <a:xfrm flipV="1">
          <a:off x="14699614" y="128365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473835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461135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650" name="【児童館】&#10;有形固定資産減価償却率最大値テキスト"/>
        <xdr:cNvSpPr txBox="1"/>
      </xdr:nvSpPr>
      <xdr:spPr>
        <a:xfrm>
          <a:off x="14738350" y="1261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651" name="直線コネクタ 650"/>
        <xdr:cNvCxnSpPr/>
      </xdr:nvCxnSpPr>
      <xdr:spPr>
        <a:xfrm>
          <a:off x="14611350" y="12836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150513</xdr:rowOff>
    </xdr:from>
    <xdr:ext cx="405111" cy="259045"/>
    <xdr:sp macro="" textlink="">
      <xdr:nvSpPr>
        <xdr:cNvPr id="652" name="【児童館】&#10;有形固定資産減価償却率平均値テキスト"/>
        <xdr:cNvSpPr txBox="1"/>
      </xdr:nvSpPr>
      <xdr:spPr>
        <a:xfrm>
          <a:off x="14738350" y="13358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53" name="フローチャート: 判断 652"/>
        <xdr:cNvSpPr/>
      </xdr:nvSpPr>
      <xdr:spPr>
        <a:xfrm>
          <a:off x="14649450" y="1337373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54" name="フローチャート: 判断 653"/>
        <xdr:cNvSpPr/>
      </xdr:nvSpPr>
      <xdr:spPr>
        <a:xfrm>
          <a:off x="13887450" y="13336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655" name="フローチャート: 判断 654"/>
        <xdr:cNvSpPr/>
      </xdr:nvSpPr>
      <xdr:spPr>
        <a:xfrm>
          <a:off x="13093700" y="13303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656" name="フローチャート: 判断 655"/>
        <xdr:cNvSpPr/>
      </xdr:nvSpPr>
      <xdr:spPr>
        <a:xfrm>
          <a:off x="12299950" y="13328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57" name="フローチャート: 判断 656"/>
        <xdr:cNvSpPr/>
      </xdr:nvSpPr>
      <xdr:spPr>
        <a:xfrm>
          <a:off x="1148715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57786</xdr:rowOff>
    </xdr:from>
    <xdr:to>
      <xdr:col>85</xdr:col>
      <xdr:colOff>177800</xdr:colOff>
      <xdr:row>80</xdr:row>
      <xdr:rowOff>159386</xdr:rowOff>
    </xdr:to>
    <xdr:sp macro="" textlink="">
      <xdr:nvSpPr>
        <xdr:cNvPr id="663" name="楕円 662"/>
        <xdr:cNvSpPr/>
      </xdr:nvSpPr>
      <xdr:spPr>
        <a:xfrm>
          <a:off x="14649450" y="132657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80663</xdr:rowOff>
    </xdr:from>
    <xdr:ext cx="405111" cy="259045"/>
    <xdr:sp macro="" textlink="">
      <xdr:nvSpPr>
        <xdr:cNvPr id="664" name="【児童館】&#10;有形固定資産減価償却率該当値テキスト"/>
        <xdr:cNvSpPr txBox="1"/>
      </xdr:nvSpPr>
      <xdr:spPr>
        <a:xfrm>
          <a:off x="1473835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636</xdr:rowOff>
    </xdr:from>
    <xdr:to>
      <xdr:col>81</xdr:col>
      <xdr:colOff>101600</xdr:colOff>
      <xdr:row>80</xdr:row>
      <xdr:rowOff>102236</xdr:rowOff>
    </xdr:to>
    <xdr:sp macro="" textlink="">
      <xdr:nvSpPr>
        <xdr:cNvPr id="665" name="楕円 664"/>
        <xdr:cNvSpPr/>
      </xdr:nvSpPr>
      <xdr:spPr>
        <a:xfrm>
          <a:off x="13887450" y="132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51436</xdr:rowOff>
    </xdr:from>
    <xdr:to>
      <xdr:col>85</xdr:col>
      <xdr:colOff>127000</xdr:colOff>
      <xdr:row>80</xdr:row>
      <xdr:rowOff>108586</xdr:rowOff>
    </xdr:to>
    <xdr:cxnSp macro="">
      <xdr:nvCxnSpPr>
        <xdr:cNvPr id="666" name="直線コネクタ 665"/>
        <xdr:cNvCxnSpPr/>
      </xdr:nvCxnSpPr>
      <xdr:spPr>
        <a:xfrm>
          <a:off x="13938250" y="13259436"/>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93980</xdr:rowOff>
    </xdr:from>
    <xdr:to>
      <xdr:col>76</xdr:col>
      <xdr:colOff>165100</xdr:colOff>
      <xdr:row>79</xdr:row>
      <xdr:rowOff>24130</xdr:rowOff>
    </xdr:to>
    <xdr:sp macro="" textlink="">
      <xdr:nvSpPr>
        <xdr:cNvPr id="667" name="楕円 666"/>
        <xdr:cNvSpPr/>
      </xdr:nvSpPr>
      <xdr:spPr>
        <a:xfrm>
          <a:off x="13093700" y="12971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144780</xdr:rowOff>
    </xdr:from>
    <xdr:to>
      <xdr:col>81</xdr:col>
      <xdr:colOff>50800</xdr:colOff>
      <xdr:row>80</xdr:row>
      <xdr:rowOff>51436</xdr:rowOff>
    </xdr:to>
    <xdr:cxnSp macro="">
      <xdr:nvCxnSpPr>
        <xdr:cNvPr id="668" name="直線コネクタ 667"/>
        <xdr:cNvCxnSpPr/>
      </xdr:nvCxnSpPr>
      <xdr:spPr>
        <a:xfrm>
          <a:off x="13144500" y="13022580"/>
          <a:ext cx="793750" cy="2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25400</xdr:rowOff>
    </xdr:from>
    <xdr:to>
      <xdr:col>72</xdr:col>
      <xdr:colOff>38100</xdr:colOff>
      <xdr:row>78</xdr:row>
      <xdr:rowOff>127000</xdr:rowOff>
    </xdr:to>
    <xdr:sp macro="" textlink="">
      <xdr:nvSpPr>
        <xdr:cNvPr id="669" name="楕円 668"/>
        <xdr:cNvSpPr/>
      </xdr:nvSpPr>
      <xdr:spPr>
        <a:xfrm>
          <a:off x="12299950" y="12903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76200</xdr:rowOff>
    </xdr:from>
    <xdr:to>
      <xdr:col>76</xdr:col>
      <xdr:colOff>114300</xdr:colOff>
      <xdr:row>78</xdr:row>
      <xdr:rowOff>144780</xdr:rowOff>
    </xdr:to>
    <xdr:cxnSp macro="">
      <xdr:nvCxnSpPr>
        <xdr:cNvPr id="670" name="直線コネクタ 669"/>
        <xdr:cNvCxnSpPr/>
      </xdr:nvCxnSpPr>
      <xdr:spPr>
        <a:xfrm>
          <a:off x="12344400" y="12954000"/>
          <a:ext cx="8001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156845</xdr:rowOff>
    </xdr:from>
    <xdr:to>
      <xdr:col>67</xdr:col>
      <xdr:colOff>101600</xdr:colOff>
      <xdr:row>84</xdr:row>
      <xdr:rowOff>86995</xdr:rowOff>
    </xdr:to>
    <xdr:sp macro="" textlink="">
      <xdr:nvSpPr>
        <xdr:cNvPr id="671" name="楕円 670"/>
        <xdr:cNvSpPr/>
      </xdr:nvSpPr>
      <xdr:spPr>
        <a:xfrm>
          <a:off x="11487150" y="13860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76200</xdr:rowOff>
    </xdr:from>
    <xdr:to>
      <xdr:col>71</xdr:col>
      <xdr:colOff>177800</xdr:colOff>
      <xdr:row>84</xdr:row>
      <xdr:rowOff>36195</xdr:rowOff>
    </xdr:to>
    <xdr:cxnSp macro="">
      <xdr:nvCxnSpPr>
        <xdr:cNvPr id="672" name="直線コネクタ 671"/>
        <xdr:cNvCxnSpPr/>
      </xdr:nvCxnSpPr>
      <xdr:spPr>
        <a:xfrm flipV="1">
          <a:off x="11537950" y="12954000"/>
          <a:ext cx="806450" cy="95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49547</xdr:rowOff>
    </xdr:from>
    <xdr:ext cx="405111" cy="259045"/>
    <xdr:sp macro="" textlink="">
      <xdr:nvSpPr>
        <xdr:cNvPr id="673" name="n_1aveValue【児童館】&#10;有形固定資産減価償却率"/>
        <xdr:cNvSpPr txBox="1"/>
      </xdr:nvSpPr>
      <xdr:spPr>
        <a:xfrm>
          <a:off x="13742044" y="1342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17163</xdr:rowOff>
    </xdr:from>
    <xdr:ext cx="405111" cy="259045"/>
    <xdr:sp macro="" textlink="">
      <xdr:nvSpPr>
        <xdr:cNvPr id="674" name="n_2aveValue【児童館】&#10;有形固定資産減価償却率"/>
        <xdr:cNvSpPr txBox="1"/>
      </xdr:nvSpPr>
      <xdr:spPr>
        <a:xfrm>
          <a:off x="12960994" y="1339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41927</xdr:rowOff>
    </xdr:from>
    <xdr:ext cx="405111" cy="259045"/>
    <xdr:sp macro="" textlink="">
      <xdr:nvSpPr>
        <xdr:cNvPr id="675" name="n_3aveValue【児童館】&#10;有形固定資産減価償却率"/>
        <xdr:cNvSpPr txBox="1"/>
      </xdr:nvSpPr>
      <xdr:spPr>
        <a:xfrm>
          <a:off x="12167244" y="1341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76" name="n_4aveValue【児童館】&#10;有形固定資産減価償却率"/>
        <xdr:cNvSpPr txBox="1"/>
      </xdr:nvSpPr>
      <xdr:spPr>
        <a:xfrm>
          <a:off x="11354444"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118763</xdr:rowOff>
    </xdr:from>
    <xdr:ext cx="405111" cy="259045"/>
    <xdr:sp macro="" textlink="">
      <xdr:nvSpPr>
        <xdr:cNvPr id="677" name="n_1mainValue【児童館】&#10;有形固定資産減価償却率"/>
        <xdr:cNvSpPr txBox="1"/>
      </xdr:nvSpPr>
      <xdr:spPr>
        <a:xfrm>
          <a:off x="13742044" y="1299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40657</xdr:rowOff>
    </xdr:from>
    <xdr:ext cx="405111" cy="259045"/>
    <xdr:sp macro="" textlink="">
      <xdr:nvSpPr>
        <xdr:cNvPr id="678" name="n_2mainValue【児童館】&#10;有形固定資産減価償却率"/>
        <xdr:cNvSpPr txBox="1"/>
      </xdr:nvSpPr>
      <xdr:spPr>
        <a:xfrm>
          <a:off x="12960994" y="1275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143527</xdr:rowOff>
    </xdr:from>
    <xdr:ext cx="405111" cy="259045"/>
    <xdr:sp macro="" textlink="">
      <xdr:nvSpPr>
        <xdr:cNvPr id="679" name="n_3mainValue【児童館】&#10;有形固定資産減価償却率"/>
        <xdr:cNvSpPr txBox="1"/>
      </xdr:nvSpPr>
      <xdr:spPr>
        <a:xfrm>
          <a:off x="12167244" y="1269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78122</xdr:rowOff>
    </xdr:from>
    <xdr:ext cx="405111" cy="259045"/>
    <xdr:sp macro="" textlink="">
      <xdr:nvSpPr>
        <xdr:cNvPr id="680" name="n_4mainValue【児童館】&#10;有形固定資産減価償却率"/>
        <xdr:cNvSpPr txBox="1"/>
      </xdr:nvSpPr>
      <xdr:spPr>
        <a:xfrm>
          <a:off x="113544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xdr:cNvCxnSpPr/>
      </xdr:nvCxnSpPr>
      <xdr:spPr>
        <a:xfrm>
          <a:off x="164592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xdr:cNvSpPr txBox="1"/>
      </xdr:nvSpPr>
      <xdr:spPr>
        <a:xfrm>
          <a:off x="1604917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xdr:cNvCxnSpPr/>
      </xdr:nvCxnSpPr>
      <xdr:spPr>
        <a:xfrm>
          <a:off x="164592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xdr:cNvSpPr txBox="1"/>
      </xdr:nvSpPr>
      <xdr:spPr>
        <a:xfrm>
          <a:off x="1604917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xdr:cNvCxnSpPr/>
      </xdr:nvCxnSpPr>
      <xdr:spPr>
        <a:xfrm>
          <a:off x="164592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xdr:cNvSpPr txBox="1"/>
      </xdr:nvSpPr>
      <xdr:spPr>
        <a:xfrm>
          <a:off x="1604917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xdr:cNvCxnSpPr/>
      </xdr:nvCxnSpPr>
      <xdr:spPr>
        <a:xfrm>
          <a:off x="164592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xdr:cNvSpPr txBox="1"/>
      </xdr:nvSpPr>
      <xdr:spPr>
        <a:xfrm>
          <a:off x="1604917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xdr:cNvCxnSpPr/>
      </xdr:nvCxnSpPr>
      <xdr:spPr>
        <a:xfrm>
          <a:off x="164592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xdr:cNvSpPr txBox="1"/>
      </xdr:nvSpPr>
      <xdr:spPr>
        <a:xfrm>
          <a:off x="1604917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xdr:cNvCxnSpPr/>
      </xdr:nvCxnSpPr>
      <xdr:spPr>
        <a:xfrm>
          <a:off x="164592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xdr:cNvSpPr txBox="1"/>
      </xdr:nvSpPr>
      <xdr:spPr>
        <a:xfrm>
          <a:off x="160491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06" name="直線コネクタ 705"/>
        <xdr:cNvCxnSpPr/>
      </xdr:nvCxnSpPr>
      <xdr:spPr>
        <a:xfrm flipV="1">
          <a:off x="19951064" y="12948557"/>
          <a:ext cx="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07" name="【児童館】&#10;一人当たり面積最小値テキスト"/>
        <xdr:cNvSpPr txBox="1"/>
      </xdr:nvSpPr>
      <xdr:spPr>
        <a:xfrm>
          <a:off x="19989800" y="1430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08" name="直線コネクタ 707"/>
        <xdr:cNvCxnSpPr/>
      </xdr:nvCxnSpPr>
      <xdr:spPr>
        <a:xfrm>
          <a:off x="19881850" y="14302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09" name="【児童館】&#10;一人当たり面積最大値テキスト"/>
        <xdr:cNvSpPr txBox="1"/>
      </xdr:nvSpPr>
      <xdr:spPr>
        <a:xfrm>
          <a:off x="19989800" y="1273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10" name="直線コネクタ 709"/>
        <xdr:cNvCxnSpPr/>
      </xdr:nvCxnSpPr>
      <xdr:spPr>
        <a:xfrm>
          <a:off x="19881850" y="12948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711" name="【児童館】&#10;一人当たり面積平均値テキスト"/>
        <xdr:cNvSpPr txBox="1"/>
      </xdr:nvSpPr>
      <xdr:spPr>
        <a:xfrm>
          <a:off x="19989800" y="13758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12" name="フローチャート: 判断 711"/>
        <xdr:cNvSpPr/>
      </xdr:nvSpPr>
      <xdr:spPr>
        <a:xfrm>
          <a:off x="19900900" y="137804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xdr:cNvSpPr/>
      </xdr:nvSpPr>
      <xdr:spPr>
        <a:xfrm>
          <a:off x="19157950" y="13747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4" name="フローチャート: 判断 713"/>
        <xdr:cNvSpPr/>
      </xdr:nvSpPr>
      <xdr:spPr>
        <a:xfrm>
          <a:off x="18345150" y="1374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5" name="フローチャート: 判断 714"/>
        <xdr:cNvSpPr/>
      </xdr:nvSpPr>
      <xdr:spPr>
        <a:xfrm>
          <a:off x="17551400" y="137804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716" name="フローチャート: 判断 715"/>
        <xdr:cNvSpPr/>
      </xdr:nvSpPr>
      <xdr:spPr>
        <a:xfrm>
          <a:off x="16757650" y="137804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22" name="楕円 721"/>
        <xdr:cNvSpPr/>
      </xdr:nvSpPr>
      <xdr:spPr>
        <a:xfrm>
          <a:off x="19900900" y="13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23" name="【児童館】&#10;一人当たり面積該当値テキスト"/>
        <xdr:cNvSpPr txBox="1"/>
      </xdr:nvSpPr>
      <xdr:spPr>
        <a:xfrm>
          <a:off x="19989800"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24" name="楕円 723"/>
        <xdr:cNvSpPr/>
      </xdr:nvSpPr>
      <xdr:spPr>
        <a:xfrm>
          <a:off x="19157950" y="13747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25" name="直線コネクタ 724"/>
        <xdr:cNvCxnSpPr/>
      </xdr:nvCxnSpPr>
      <xdr:spPr>
        <a:xfrm>
          <a:off x="19202400" y="137985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26" name="楕円 725"/>
        <xdr:cNvSpPr/>
      </xdr:nvSpPr>
      <xdr:spPr>
        <a:xfrm>
          <a:off x="18345150" y="13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27" name="直線コネクタ 726"/>
        <xdr:cNvCxnSpPr/>
      </xdr:nvCxnSpPr>
      <xdr:spPr>
        <a:xfrm>
          <a:off x="18395950" y="137985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28" name="楕円 727"/>
        <xdr:cNvSpPr/>
      </xdr:nvSpPr>
      <xdr:spPr>
        <a:xfrm>
          <a:off x="17551400" y="13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729" name="直線コネクタ 728"/>
        <xdr:cNvCxnSpPr/>
      </xdr:nvCxnSpPr>
      <xdr:spPr>
        <a:xfrm>
          <a:off x="17602200" y="137985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68943</xdr:rowOff>
    </xdr:from>
    <xdr:to>
      <xdr:col>98</xdr:col>
      <xdr:colOff>38100</xdr:colOff>
      <xdr:row>84</xdr:row>
      <xdr:rowOff>170543</xdr:rowOff>
    </xdr:to>
    <xdr:sp macro="" textlink="">
      <xdr:nvSpPr>
        <xdr:cNvPr id="730" name="楕円 729"/>
        <xdr:cNvSpPr/>
      </xdr:nvSpPr>
      <xdr:spPr>
        <a:xfrm>
          <a:off x="16757650" y="139373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84</xdr:row>
      <xdr:rowOff>119743</xdr:rowOff>
    </xdr:to>
    <xdr:cxnSp macro="">
      <xdr:nvCxnSpPr>
        <xdr:cNvPr id="731" name="直線コネクタ 730"/>
        <xdr:cNvCxnSpPr/>
      </xdr:nvCxnSpPr>
      <xdr:spPr>
        <a:xfrm flipV="1">
          <a:off x="16802100" y="13798550"/>
          <a:ext cx="8001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児童館】&#10;一人当たり面積"/>
        <xdr:cNvSpPr txBox="1"/>
      </xdr:nvSpPr>
      <xdr:spPr>
        <a:xfrm>
          <a:off x="189802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3" name="n_2aveValue【児童館】&#10;一人当たり面積"/>
        <xdr:cNvSpPr txBox="1"/>
      </xdr:nvSpPr>
      <xdr:spPr>
        <a:xfrm>
          <a:off x="181801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4" name="n_3aveValue【児童館】&#10;一人当たり面積"/>
        <xdr:cNvSpPr txBox="1"/>
      </xdr:nvSpPr>
      <xdr:spPr>
        <a:xfrm>
          <a:off x="17386377" y="1386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35" name="n_4aveValue【児童館】&#10;一人当たり面積"/>
        <xdr:cNvSpPr txBox="1"/>
      </xdr:nvSpPr>
      <xdr:spPr>
        <a:xfrm>
          <a:off x="16592627" y="1356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736" name="n_1mainValue【児童館】&#10;一人当たり面積"/>
        <xdr:cNvSpPr txBox="1"/>
      </xdr:nvSpPr>
      <xdr:spPr>
        <a:xfrm>
          <a:off x="189802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7" name="n_2mainValue【児童館】&#10;一人当たり面積"/>
        <xdr:cNvSpPr txBox="1"/>
      </xdr:nvSpPr>
      <xdr:spPr>
        <a:xfrm>
          <a:off x="181801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8" name="n_3mainValue【児童館】&#10;一人当たり面積"/>
        <xdr:cNvSpPr txBox="1"/>
      </xdr:nvSpPr>
      <xdr:spPr>
        <a:xfrm>
          <a:off x="1738637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739" name="n_4mainValue【児童館】&#10;一人当たり面積"/>
        <xdr:cNvSpPr txBox="1"/>
      </xdr:nvSpPr>
      <xdr:spPr>
        <a:xfrm>
          <a:off x="16592627" y="1403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0" name="テキスト ボックス 749"/>
        <xdr:cNvSpPr txBox="1"/>
      </xdr:nvSpPr>
      <xdr:spPr>
        <a:xfrm>
          <a:off x="10842791" y="18209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51" name="直線コネクタ 750"/>
        <xdr:cNvCxnSpPr/>
      </xdr:nvCxnSpPr>
      <xdr:spPr>
        <a:xfrm>
          <a:off x="11207750" y="1807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52" name="テキスト ボックス 751"/>
        <xdr:cNvSpPr txBox="1"/>
      </xdr:nvSpPr>
      <xdr:spPr>
        <a:xfrm>
          <a:off x="10842791" y="1793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53" name="直線コネクタ 752"/>
        <xdr:cNvCxnSpPr/>
      </xdr:nvCxnSpPr>
      <xdr:spPr>
        <a:xfrm>
          <a:off x="11207750" y="177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54" name="テキスト ボックス 753"/>
        <xdr:cNvSpPr txBox="1"/>
      </xdr:nvSpPr>
      <xdr:spPr>
        <a:xfrm>
          <a:off x="10842791" y="17663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55" name="直線コネクタ 754"/>
        <xdr:cNvCxnSpPr/>
      </xdr:nvCxnSpPr>
      <xdr:spPr>
        <a:xfrm>
          <a:off x="11207750" y="17519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56" name="テキスト ボックス 755"/>
        <xdr:cNvSpPr txBox="1"/>
      </xdr:nvSpPr>
      <xdr:spPr>
        <a:xfrm>
          <a:off x="1084279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59" name="直線コネクタ 758"/>
        <xdr:cNvCxnSpPr/>
      </xdr:nvCxnSpPr>
      <xdr:spPr>
        <a:xfrm>
          <a:off x="11207750" y="16973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60" name="テキスト ボックス 759"/>
        <xdr:cNvSpPr txBox="1"/>
      </xdr:nvSpPr>
      <xdr:spPr>
        <a:xfrm>
          <a:off x="10842791" y="16837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61" name="直線コネクタ 760"/>
        <xdr:cNvCxnSpPr/>
      </xdr:nvCxnSpPr>
      <xdr:spPr>
        <a:xfrm>
          <a:off x="11207750" y="16694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62" name="テキスト ボックス 761"/>
        <xdr:cNvSpPr txBox="1"/>
      </xdr:nvSpPr>
      <xdr:spPr>
        <a:xfrm>
          <a:off x="10842791" y="16558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63" name="直線コネクタ 762"/>
        <xdr:cNvCxnSpPr/>
      </xdr:nvCxnSpPr>
      <xdr:spPr>
        <a:xfrm>
          <a:off x="11207750" y="16421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64" name="テキスト ボックス 763"/>
        <xdr:cNvSpPr txBox="1"/>
      </xdr:nvSpPr>
      <xdr:spPr>
        <a:xfrm>
          <a:off x="10842791" y="1628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6" name="テキスト ボックス 765"/>
        <xdr:cNvSpPr txBox="1"/>
      </xdr:nvSpPr>
      <xdr:spPr>
        <a:xfrm>
          <a:off x="10842791" y="16012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68" name="直線コネクタ 767"/>
        <xdr:cNvCxnSpPr/>
      </xdr:nvCxnSpPr>
      <xdr:spPr>
        <a:xfrm flipV="1">
          <a:off x="14699614" y="16609061"/>
          <a:ext cx="0" cy="1323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69" name="【公民館】&#10;有形固定資産減価償却率最小値テキスト"/>
        <xdr:cNvSpPr txBox="1"/>
      </xdr:nvSpPr>
      <xdr:spPr>
        <a:xfrm>
          <a:off x="14738350" y="1793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70" name="直線コネクタ 769"/>
        <xdr:cNvCxnSpPr/>
      </xdr:nvCxnSpPr>
      <xdr:spPr>
        <a:xfrm>
          <a:off x="14611350" y="179327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71" name="【公民館】&#10;有形固定資産減価償却率最大値テキスト"/>
        <xdr:cNvSpPr txBox="1"/>
      </xdr:nvSpPr>
      <xdr:spPr>
        <a:xfrm>
          <a:off x="14738350" y="1639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72" name="直線コネクタ 771"/>
        <xdr:cNvCxnSpPr/>
      </xdr:nvCxnSpPr>
      <xdr:spPr>
        <a:xfrm>
          <a:off x="14611350" y="166090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773" name="【公民館】&#10;有形固定資産減価償却率平均値テキスト"/>
        <xdr:cNvSpPr txBox="1"/>
      </xdr:nvSpPr>
      <xdr:spPr>
        <a:xfrm>
          <a:off x="14738350" y="172215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74" name="フローチャート: 判断 773"/>
        <xdr:cNvSpPr/>
      </xdr:nvSpPr>
      <xdr:spPr>
        <a:xfrm>
          <a:off x="14649450" y="1736375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75" name="フローチャート: 判断 774"/>
        <xdr:cNvSpPr/>
      </xdr:nvSpPr>
      <xdr:spPr>
        <a:xfrm>
          <a:off x="1388745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76" name="フローチャート: 判断 775"/>
        <xdr:cNvSpPr/>
      </xdr:nvSpPr>
      <xdr:spPr>
        <a:xfrm>
          <a:off x="13093700" y="1735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77" name="フローチャート: 判断 776"/>
        <xdr:cNvSpPr/>
      </xdr:nvSpPr>
      <xdr:spPr>
        <a:xfrm>
          <a:off x="12299950" y="17315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778" name="フローチャート: 判断 777"/>
        <xdr:cNvSpPr/>
      </xdr:nvSpPr>
      <xdr:spPr>
        <a:xfrm>
          <a:off x="11487150" y="1734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84" name="楕円 783"/>
        <xdr:cNvSpPr/>
      </xdr:nvSpPr>
      <xdr:spPr>
        <a:xfrm>
          <a:off x="14649450" y="174066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785" name="【公民館】&#10;有形固定資産減価償却率該当値テキスト"/>
        <xdr:cNvSpPr txBox="1"/>
      </xdr:nvSpPr>
      <xdr:spPr>
        <a:xfrm>
          <a:off x="14738350"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76836</xdr:rowOff>
    </xdr:from>
    <xdr:to>
      <xdr:col>81</xdr:col>
      <xdr:colOff>101600</xdr:colOff>
      <xdr:row>106</xdr:row>
      <xdr:rowOff>6986</xdr:rowOff>
    </xdr:to>
    <xdr:sp macro="" textlink="">
      <xdr:nvSpPr>
        <xdr:cNvPr id="786" name="楕円 785"/>
        <xdr:cNvSpPr/>
      </xdr:nvSpPr>
      <xdr:spPr>
        <a:xfrm>
          <a:off x="13887450" y="174123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127636</xdr:rowOff>
    </xdr:to>
    <xdr:cxnSp macro="">
      <xdr:nvCxnSpPr>
        <xdr:cNvPr id="787" name="直線コネクタ 786"/>
        <xdr:cNvCxnSpPr/>
      </xdr:nvCxnSpPr>
      <xdr:spPr>
        <a:xfrm flipV="1">
          <a:off x="13938250" y="17457420"/>
          <a:ext cx="762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11113</xdr:rowOff>
    </xdr:from>
    <xdr:to>
      <xdr:col>76</xdr:col>
      <xdr:colOff>165100</xdr:colOff>
      <xdr:row>105</xdr:row>
      <xdr:rowOff>112713</xdr:rowOff>
    </xdr:to>
    <xdr:sp macro="" textlink="">
      <xdr:nvSpPr>
        <xdr:cNvPr id="788" name="楕円 787"/>
        <xdr:cNvSpPr/>
      </xdr:nvSpPr>
      <xdr:spPr>
        <a:xfrm>
          <a:off x="13093700" y="173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61913</xdr:rowOff>
    </xdr:from>
    <xdr:to>
      <xdr:col>81</xdr:col>
      <xdr:colOff>50800</xdr:colOff>
      <xdr:row>105</xdr:row>
      <xdr:rowOff>127636</xdr:rowOff>
    </xdr:to>
    <xdr:cxnSp macro="">
      <xdr:nvCxnSpPr>
        <xdr:cNvPr id="789" name="直線コネクタ 788"/>
        <xdr:cNvCxnSpPr/>
      </xdr:nvCxnSpPr>
      <xdr:spPr>
        <a:xfrm>
          <a:off x="13144500" y="17397413"/>
          <a:ext cx="79375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142557</xdr:rowOff>
    </xdr:from>
    <xdr:to>
      <xdr:col>72</xdr:col>
      <xdr:colOff>38100</xdr:colOff>
      <xdr:row>105</xdr:row>
      <xdr:rowOff>72707</xdr:rowOff>
    </xdr:to>
    <xdr:sp macro="" textlink="">
      <xdr:nvSpPr>
        <xdr:cNvPr id="790" name="楕円 789"/>
        <xdr:cNvSpPr/>
      </xdr:nvSpPr>
      <xdr:spPr>
        <a:xfrm>
          <a:off x="12299950" y="173129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21907</xdr:rowOff>
    </xdr:from>
    <xdr:to>
      <xdr:col>76</xdr:col>
      <xdr:colOff>114300</xdr:colOff>
      <xdr:row>105</xdr:row>
      <xdr:rowOff>61913</xdr:rowOff>
    </xdr:to>
    <xdr:cxnSp macro="">
      <xdr:nvCxnSpPr>
        <xdr:cNvPr id="791" name="直線コネクタ 790"/>
        <xdr:cNvCxnSpPr/>
      </xdr:nvCxnSpPr>
      <xdr:spPr>
        <a:xfrm>
          <a:off x="12344400" y="17357407"/>
          <a:ext cx="8001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56832</xdr:rowOff>
    </xdr:from>
    <xdr:to>
      <xdr:col>67</xdr:col>
      <xdr:colOff>101600</xdr:colOff>
      <xdr:row>105</xdr:row>
      <xdr:rowOff>158432</xdr:rowOff>
    </xdr:to>
    <xdr:sp macro="" textlink="">
      <xdr:nvSpPr>
        <xdr:cNvPr id="792" name="楕円 791"/>
        <xdr:cNvSpPr/>
      </xdr:nvSpPr>
      <xdr:spPr>
        <a:xfrm>
          <a:off x="11487150" y="1739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21907</xdr:rowOff>
    </xdr:from>
    <xdr:to>
      <xdr:col>71</xdr:col>
      <xdr:colOff>177800</xdr:colOff>
      <xdr:row>105</xdr:row>
      <xdr:rowOff>107632</xdr:rowOff>
    </xdr:to>
    <xdr:cxnSp macro="">
      <xdr:nvCxnSpPr>
        <xdr:cNvPr id="793" name="直線コネクタ 792"/>
        <xdr:cNvCxnSpPr/>
      </xdr:nvCxnSpPr>
      <xdr:spPr>
        <a:xfrm flipV="1">
          <a:off x="11537950" y="17357407"/>
          <a:ext cx="8064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794" name="n_1aveValue【公民館】&#10;有形固定資産減価償却率"/>
        <xdr:cNvSpPr txBox="1"/>
      </xdr:nvSpPr>
      <xdr:spPr>
        <a:xfrm>
          <a:off x="13742044" y="171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115270</xdr:rowOff>
    </xdr:from>
    <xdr:ext cx="405111" cy="259045"/>
    <xdr:sp macro="" textlink="">
      <xdr:nvSpPr>
        <xdr:cNvPr id="795" name="n_2aveValue【公民館】&#10;有形固定資産減価償却率"/>
        <xdr:cNvSpPr txBox="1"/>
      </xdr:nvSpPr>
      <xdr:spPr>
        <a:xfrm>
          <a:off x="12960994" y="1745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796" name="n_3aveValue【公民館】&#10;有形固定資産減価償却率"/>
        <xdr:cNvSpPr txBox="1"/>
      </xdr:nvSpPr>
      <xdr:spPr>
        <a:xfrm>
          <a:off x="12167244" y="17402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797" name="n_4aveValue【公民館】&#10;有形固定資産減価償却率"/>
        <xdr:cNvSpPr txBox="1"/>
      </xdr:nvSpPr>
      <xdr:spPr>
        <a:xfrm>
          <a:off x="11354444" y="1712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169563</xdr:rowOff>
    </xdr:from>
    <xdr:ext cx="405111" cy="259045"/>
    <xdr:sp macro="" textlink="">
      <xdr:nvSpPr>
        <xdr:cNvPr id="798" name="n_1mainValue【公民館】&#10;有形固定資産減価償却率"/>
        <xdr:cNvSpPr txBox="1"/>
      </xdr:nvSpPr>
      <xdr:spPr>
        <a:xfrm>
          <a:off x="13742044" y="1749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129240</xdr:rowOff>
    </xdr:from>
    <xdr:ext cx="405111" cy="259045"/>
    <xdr:sp macro="" textlink="">
      <xdr:nvSpPr>
        <xdr:cNvPr id="799" name="n_2mainValue【公民館】&#10;有形固定資産減価償却率"/>
        <xdr:cNvSpPr txBox="1"/>
      </xdr:nvSpPr>
      <xdr:spPr>
        <a:xfrm>
          <a:off x="12960994" y="1713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89234</xdr:rowOff>
    </xdr:from>
    <xdr:ext cx="405111" cy="259045"/>
    <xdr:sp macro="" textlink="">
      <xdr:nvSpPr>
        <xdr:cNvPr id="800" name="n_3mainValue【公民館】&#10;有形固定資産減価償却率"/>
        <xdr:cNvSpPr txBox="1"/>
      </xdr:nvSpPr>
      <xdr:spPr>
        <a:xfrm>
          <a:off x="12167244" y="1709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149559</xdr:rowOff>
    </xdr:from>
    <xdr:ext cx="405111" cy="259045"/>
    <xdr:sp macro="" textlink="">
      <xdr:nvSpPr>
        <xdr:cNvPr id="801" name="n_4mainValue【公民館】&#10;有形固定資産減価償却率"/>
        <xdr:cNvSpPr txBox="1"/>
      </xdr:nvSpPr>
      <xdr:spPr>
        <a:xfrm>
          <a:off x="11354444" y="1748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25" name="直線コネクタ 824"/>
        <xdr:cNvCxnSpPr/>
      </xdr:nvCxnSpPr>
      <xdr:spPr>
        <a:xfrm flipV="1">
          <a:off x="19951064" y="16548100"/>
          <a:ext cx="0" cy="1419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6" name="【公民館】&#10;一人当たり面積最小値テキスト"/>
        <xdr:cNvSpPr txBox="1"/>
      </xdr:nvSpPr>
      <xdr:spPr>
        <a:xfrm>
          <a:off x="19989800"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7" name="直線コネクタ 826"/>
        <xdr:cNvCxnSpPr/>
      </xdr:nvCxnSpPr>
      <xdr:spPr>
        <a:xfrm>
          <a:off x="19881850" y="1796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28" name="【公民館】&#10;一人当たり面積最大値テキスト"/>
        <xdr:cNvSpPr txBox="1"/>
      </xdr:nvSpPr>
      <xdr:spPr>
        <a:xfrm>
          <a:off x="19989800" y="1633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29" name="直線コネクタ 828"/>
        <xdr:cNvCxnSpPr/>
      </xdr:nvCxnSpPr>
      <xdr:spPr>
        <a:xfrm>
          <a:off x="19881850" y="1654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830" name="【公民館】&#10;一人当たり面積平均値テキスト"/>
        <xdr:cNvSpPr txBox="1"/>
      </xdr:nvSpPr>
      <xdr:spPr>
        <a:xfrm>
          <a:off x="19989800" y="1726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31" name="フローチャート: 判断 830"/>
        <xdr:cNvSpPr/>
      </xdr:nvSpPr>
      <xdr:spPr>
        <a:xfrm>
          <a:off x="19900900" y="17402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32" name="フローチャート: 判断 831"/>
        <xdr:cNvSpPr/>
      </xdr:nvSpPr>
      <xdr:spPr>
        <a:xfrm>
          <a:off x="19157950" y="1736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33" name="フローチャート: 判断 832"/>
        <xdr:cNvSpPr/>
      </xdr:nvSpPr>
      <xdr:spPr>
        <a:xfrm>
          <a:off x="18345150" y="17317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34" name="フローチャート: 判断 833"/>
        <xdr:cNvSpPr/>
      </xdr:nvSpPr>
      <xdr:spPr>
        <a:xfrm>
          <a:off x="17551400" y="1727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835" name="フローチャート: 判断 834"/>
        <xdr:cNvSpPr/>
      </xdr:nvSpPr>
      <xdr:spPr>
        <a:xfrm>
          <a:off x="16757650" y="17203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841" name="楕円 840"/>
        <xdr:cNvSpPr/>
      </xdr:nvSpPr>
      <xdr:spPr>
        <a:xfrm>
          <a:off x="19900900" y="17632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842" name="【公民館】&#10;一人当たり面積該当値テキスト"/>
        <xdr:cNvSpPr txBox="1"/>
      </xdr:nvSpPr>
      <xdr:spPr>
        <a:xfrm>
          <a:off x="19989800" y="1761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843" name="楕円 842"/>
        <xdr:cNvSpPr/>
      </xdr:nvSpPr>
      <xdr:spPr>
        <a:xfrm>
          <a:off x="19157950" y="176326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11430</xdr:rowOff>
    </xdr:to>
    <xdr:cxnSp macro="">
      <xdr:nvCxnSpPr>
        <xdr:cNvPr id="844" name="直線コネクタ 843"/>
        <xdr:cNvCxnSpPr/>
      </xdr:nvCxnSpPr>
      <xdr:spPr>
        <a:xfrm>
          <a:off x="19202400" y="1767713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45" name="楕円 844"/>
        <xdr:cNvSpPr/>
      </xdr:nvSpPr>
      <xdr:spPr>
        <a:xfrm>
          <a:off x="18345150" y="17663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41911</xdr:rowOff>
    </xdr:to>
    <xdr:cxnSp macro="">
      <xdr:nvCxnSpPr>
        <xdr:cNvPr id="846" name="直線コネクタ 845"/>
        <xdr:cNvCxnSpPr/>
      </xdr:nvCxnSpPr>
      <xdr:spPr>
        <a:xfrm flipV="1">
          <a:off x="18395950" y="17677130"/>
          <a:ext cx="8064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47" name="楕円 846"/>
        <xdr:cNvSpPr/>
      </xdr:nvSpPr>
      <xdr:spPr>
        <a:xfrm>
          <a:off x="17551400" y="17663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41911</xdr:rowOff>
    </xdr:to>
    <xdr:cxnSp macro="">
      <xdr:nvCxnSpPr>
        <xdr:cNvPr id="848" name="直線コネクタ 847"/>
        <xdr:cNvCxnSpPr/>
      </xdr:nvCxnSpPr>
      <xdr:spPr>
        <a:xfrm>
          <a:off x="17602200" y="177076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849" name="楕円 848"/>
        <xdr:cNvSpPr/>
      </xdr:nvSpPr>
      <xdr:spPr>
        <a:xfrm>
          <a:off x="16757650" y="17663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41911</xdr:rowOff>
    </xdr:from>
    <xdr:to>
      <xdr:col>102</xdr:col>
      <xdr:colOff>114300</xdr:colOff>
      <xdr:row>107</xdr:row>
      <xdr:rowOff>41911</xdr:rowOff>
    </xdr:to>
    <xdr:cxnSp macro="">
      <xdr:nvCxnSpPr>
        <xdr:cNvPr id="850" name="直線コネクタ 849"/>
        <xdr:cNvCxnSpPr/>
      </xdr:nvCxnSpPr>
      <xdr:spPr>
        <a:xfrm>
          <a:off x="16802100" y="177076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851" name="n_1aveValue【公民館】&#10;一人当たり面積"/>
        <xdr:cNvSpPr txBox="1"/>
      </xdr:nvSpPr>
      <xdr:spPr>
        <a:xfrm>
          <a:off x="18980227"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52" name="n_2aveValue【公民館】&#10;一人当たり面積"/>
        <xdr:cNvSpPr txBox="1"/>
      </xdr:nvSpPr>
      <xdr:spPr>
        <a:xfrm>
          <a:off x="18180127"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853" name="n_3aveValue【公民館】&#10;一人当たり面積"/>
        <xdr:cNvSpPr txBox="1"/>
      </xdr:nvSpPr>
      <xdr:spPr>
        <a:xfrm>
          <a:off x="17386377" y="170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854" name="n_4aveValue【公民館】&#10;一人当たり面積"/>
        <xdr:cNvSpPr txBox="1"/>
      </xdr:nvSpPr>
      <xdr:spPr>
        <a:xfrm>
          <a:off x="165926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855" name="n_1mainValue【公民館】&#10;一人当たり面積"/>
        <xdr:cNvSpPr txBox="1"/>
      </xdr:nvSpPr>
      <xdr:spPr>
        <a:xfrm>
          <a:off x="189802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56" name="n_2mainValue【公民館】&#10;一人当たり面積"/>
        <xdr:cNvSpPr txBox="1"/>
      </xdr:nvSpPr>
      <xdr:spPr>
        <a:xfrm>
          <a:off x="181801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57" name="n_3mainValue【公民館】&#10;一人当たり面積"/>
        <xdr:cNvSpPr txBox="1"/>
      </xdr:nvSpPr>
      <xdr:spPr>
        <a:xfrm>
          <a:off x="1738637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858" name="n_4mainValue【公民館】&#10;一人当たり面積"/>
        <xdr:cNvSpPr txBox="1"/>
      </xdr:nvSpPr>
      <xdr:spPr>
        <a:xfrm>
          <a:off x="165926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公営住宅、学校施設については、有形固定資産減価償却率が類似団体・全国・県平均を上回っている。昭和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年代半ばから昭和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年代前半までに建設されているためであるが、長寿命化計画に基づき適切に日々の修繕を行うとともに、計画的に耐震補強工事を行っている。</a:t>
          </a:r>
        </a:p>
        <a:p>
          <a:r>
            <a:rPr kumimoji="1" lang="ja-JP" altLang="en-US" sz="1300">
              <a:latin typeface="ＭＳ Ｐゴシック" panose="020B0600070205080204" pitchFamily="50" charset="-128"/>
              <a:ea typeface="ＭＳ Ｐゴシック" panose="020B0600070205080204" pitchFamily="50" charset="-128"/>
            </a:rPr>
            <a:t>橋りょうについては、類似団体・全国・県平均を大きく下回っている。主な要因として、平成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年度に完成した各務原大橋が挙げられる。</a:t>
          </a:r>
        </a:p>
        <a:p>
          <a:r>
            <a:rPr kumimoji="1" lang="ja-JP" altLang="en-US" sz="1300">
              <a:latin typeface="ＭＳ Ｐゴシック" panose="020B0600070205080204" pitchFamily="50" charset="-128"/>
              <a:ea typeface="ＭＳ Ｐゴシック" panose="020B0600070205080204" pitchFamily="50" charset="-128"/>
            </a:rPr>
            <a:t>児童館については、市民サービスセンター・保健センター・児童館との複合施設として平成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年度に整備したため、有形固定資産減価償却率が低くなっている。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147,651
144,267
87.81
54,163,780
50,638,827
3,071,234
27,906,912
27,469,563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177665" y="5653677"/>
          <a:ext cx="0" cy="1279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216400" y="693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108450" y="6933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216400" y="54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108450" y="56536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216400" y="607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127500" y="62141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384550" y="62353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571750" y="620921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778000" y="6194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984250" y="61749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4" name="楕円 73"/>
        <xdr:cNvSpPr/>
      </xdr:nvSpPr>
      <xdr:spPr>
        <a:xfrm>
          <a:off x="4127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5" name="【図書館】&#10;有形固定資産減価償却率該当値テキスト"/>
        <xdr:cNvSpPr txBox="1"/>
      </xdr:nvSpPr>
      <xdr:spPr>
        <a:xfrm>
          <a:off x="4216400"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154396</xdr:rowOff>
    </xdr:from>
    <xdr:to>
      <xdr:col>20</xdr:col>
      <xdr:colOff>38100</xdr:colOff>
      <xdr:row>39</xdr:row>
      <xdr:rowOff>84546</xdr:rowOff>
    </xdr:to>
    <xdr:sp macro="" textlink="">
      <xdr:nvSpPr>
        <xdr:cNvPr id="76" name="楕円 75"/>
        <xdr:cNvSpPr/>
      </xdr:nvSpPr>
      <xdr:spPr>
        <a:xfrm>
          <a:off x="3384550" y="64281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33746</xdr:rowOff>
    </xdr:from>
    <xdr:to>
      <xdr:col>24</xdr:col>
      <xdr:colOff>63500</xdr:colOff>
      <xdr:row>39</xdr:row>
      <xdr:rowOff>64770</xdr:rowOff>
    </xdr:to>
    <xdr:cxnSp macro="">
      <xdr:nvCxnSpPr>
        <xdr:cNvPr id="77" name="直線コネクタ 76"/>
        <xdr:cNvCxnSpPr/>
      </xdr:nvCxnSpPr>
      <xdr:spPr>
        <a:xfrm>
          <a:off x="3429000" y="6472646"/>
          <a:ext cx="7493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154396</xdr:rowOff>
    </xdr:from>
    <xdr:to>
      <xdr:col>15</xdr:col>
      <xdr:colOff>101600</xdr:colOff>
      <xdr:row>39</xdr:row>
      <xdr:rowOff>84546</xdr:rowOff>
    </xdr:to>
    <xdr:sp macro="" textlink="">
      <xdr:nvSpPr>
        <xdr:cNvPr id="78" name="楕円 77"/>
        <xdr:cNvSpPr/>
      </xdr:nvSpPr>
      <xdr:spPr>
        <a:xfrm>
          <a:off x="2571750" y="64281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33746</xdr:rowOff>
    </xdr:from>
    <xdr:to>
      <xdr:col>19</xdr:col>
      <xdr:colOff>177800</xdr:colOff>
      <xdr:row>39</xdr:row>
      <xdr:rowOff>33746</xdr:rowOff>
    </xdr:to>
    <xdr:cxnSp macro="">
      <xdr:nvCxnSpPr>
        <xdr:cNvPr id="79" name="直線コネクタ 78"/>
        <xdr:cNvCxnSpPr/>
      </xdr:nvCxnSpPr>
      <xdr:spPr>
        <a:xfrm>
          <a:off x="2622550" y="647264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125004</xdr:rowOff>
    </xdr:from>
    <xdr:to>
      <xdr:col>10</xdr:col>
      <xdr:colOff>165100</xdr:colOff>
      <xdr:row>39</xdr:row>
      <xdr:rowOff>55154</xdr:rowOff>
    </xdr:to>
    <xdr:sp macro="" textlink="">
      <xdr:nvSpPr>
        <xdr:cNvPr id="80" name="楕円 79"/>
        <xdr:cNvSpPr/>
      </xdr:nvSpPr>
      <xdr:spPr>
        <a:xfrm>
          <a:off x="1778000" y="6398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4354</xdr:rowOff>
    </xdr:from>
    <xdr:to>
      <xdr:col>15</xdr:col>
      <xdr:colOff>50800</xdr:colOff>
      <xdr:row>39</xdr:row>
      <xdr:rowOff>33746</xdr:rowOff>
    </xdr:to>
    <xdr:cxnSp macro="">
      <xdr:nvCxnSpPr>
        <xdr:cNvPr id="81" name="直線コネクタ 80"/>
        <xdr:cNvCxnSpPr/>
      </xdr:nvCxnSpPr>
      <xdr:spPr>
        <a:xfrm>
          <a:off x="1828800" y="6443254"/>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80917</xdr:rowOff>
    </xdr:from>
    <xdr:to>
      <xdr:col>6</xdr:col>
      <xdr:colOff>38100</xdr:colOff>
      <xdr:row>39</xdr:row>
      <xdr:rowOff>11067</xdr:rowOff>
    </xdr:to>
    <xdr:sp macro="" textlink="">
      <xdr:nvSpPr>
        <xdr:cNvPr id="82" name="楕円 81"/>
        <xdr:cNvSpPr/>
      </xdr:nvSpPr>
      <xdr:spPr>
        <a:xfrm>
          <a:off x="984250" y="63547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131717</xdr:rowOff>
    </xdr:from>
    <xdr:to>
      <xdr:col>10</xdr:col>
      <xdr:colOff>114300</xdr:colOff>
      <xdr:row>39</xdr:row>
      <xdr:rowOff>4354</xdr:rowOff>
    </xdr:to>
    <xdr:cxnSp macro="">
      <xdr:nvCxnSpPr>
        <xdr:cNvPr id="83" name="直線コネクタ 82"/>
        <xdr:cNvCxnSpPr/>
      </xdr:nvCxnSpPr>
      <xdr:spPr>
        <a:xfrm>
          <a:off x="1028700" y="6405517"/>
          <a:ext cx="8001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4" name="n_1aveValue【図書館】&#10;有形固定資産減価償却率"/>
        <xdr:cNvSpPr txBox="1"/>
      </xdr:nvSpPr>
      <xdr:spPr>
        <a:xfrm>
          <a:off x="32391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5" name="n_2aveValue【図書館】&#10;有形固定資産減価償却率"/>
        <xdr:cNvSpPr txBox="1"/>
      </xdr:nvSpPr>
      <xdr:spPr>
        <a:xfrm>
          <a:off x="24390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64529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7" name="n_4aveValue【図書館】&#10;有形固定資産減価償却率"/>
        <xdr:cNvSpPr txBox="1"/>
      </xdr:nvSpPr>
      <xdr:spPr>
        <a:xfrm>
          <a:off x="8515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75673</xdr:rowOff>
    </xdr:from>
    <xdr:ext cx="405111" cy="259045"/>
    <xdr:sp macro="" textlink="">
      <xdr:nvSpPr>
        <xdr:cNvPr id="88" name="n_1mainValue【図書館】&#10;有形固定資産減価償却率"/>
        <xdr:cNvSpPr txBox="1"/>
      </xdr:nvSpPr>
      <xdr:spPr>
        <a:xfrm>
          <a:off x="3239144" y="651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89" name="n_2mainValue【図書館】&#10;有形固定資産減価償却率"/>
        <xdr:cNvSpPr txBox="1"/>
      </xdr:nvSpPr>
      <xdr:spPr>
        <a:xfrm>
          <a:off x="2439044" y="651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46281</xdr:rowOff>
    </xdr:from>
    <xdr:ext cx="405111" cy="259045"/>
    <xdr:sp macro="" textlink="">
      <xdr:nvSpPr>
        <xdr:cNvPr id="90" name="n_3mainValue【図書館】&#10;有形固定資産減価償却率"/>
        <xdr:cNvSpPr txBox="1"/>
      </xdr:nvSpPr>
      <xdr:spPr>
        <a:xfrm>
          <a:off x="1645294" y="64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2194</xdr:rowOff>
    </xdr:from>
    <xdr:ext cx="405111" cy="259045"/>
    <xdr:sp macro="" textlink="">
      <xdr:nvSpPr>
        <xdr:cNvPr id="91" name="n_4mainValue【図書館】&#10;有形固定資産減価償却率"/>
        <xdr:cNvSpPr txBox="1"/>
      </xdr:nvSpPr>
      <xdr:spPr>
        <a:xfrm>
          <a:off x="851544" y="644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xdr:cNvCxnSpPr/>
      </xdr:nvCxnSpPr>
      <xdr:spPr>
        <a:xfrm flipV="1">
          <a:off x="9429115" y="5422900"/>
          <a:ext cx="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9467850" y="686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9359900" y="6864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xdr:cNvSpPr txBox="1"/>
      </xdr:nvSpPr>
      <xdr:spPr>
        <a:xfrm>
          <a:off x="9467850" y="520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xdr:cNvCxnSpPr/>
      </xdr:nvCxnSpPr>
      <xdr:spPr>
        <a:xfrm>
          <a:off x="9359900" y="542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xdr:cNvSpPr txBox="1"/>
      </xdr:nvSpPr>
      <xdr:spPr>
        <a:xfrm>
          <a:off x="946785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939800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xdr:cNvSpPr/>
      </xdr:nvSpPr>
      <xdr:spPr>
        <a:xfrm>
          <a:off x="8636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7842250" y="6457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02945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xdr:cNvSpPr/>
      </xdr:nvSpPr>
      <xdr:spPr>
        <a:xfrm>
          <a:off x="6235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31" name="楕円 130"/>
        <xdr:cNvSpPr/>
      </xdr:nvSpPr>
      <xdr:spPr>
        <a:xfrm>
          <a:off x="9398000" y="6242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32" name="【図書館】&#10;一人当たり面積該当値テキスト"/>
        <xdr:cNvSpPr txBox="1"/>
      </xdr:nvSpPr>
      <xdr:spPr>
        <a:xfrm>
          <a:off x="9467850"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133" name="楕円 132"/>
        <xdr:cNvSpPr/>
      </xdr:nvSpPr>
      <xdr:spPr>
        <a:xfrm>
          <a:off x="8636000" y="6254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25400</xdr:rowOff>
    </xdr:to>
    <xdr:cxnSp macro="">
      <xdr:nvCxnSpPr>
        <xdr:cNvPr id="134" name="直線コネクタ 133"/>
        <xdr:cNvCxnSpPr/>
      </xdr:nvCxnSpPr>
      <xdr:spPr>
        <a:xfrm flipV="1">
          <a:off x="8686800" y="628650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146050</xdr:rowOff>
    </xdr:from>
    <xdr:to>
      <xdr:col>46</xdr:col>
      <xdr:colOff>38100</xdr:colOff>
      <xdr:row>38</xdr:row>
      <xdr:rowOff>76200</xdr:rowOff>
    </xdr:to>
    <xdr:sp macro="" textlink="">
      <xdr:nvSpPr>
        <xdr:cNvPr id="135" name="楕円 134"/>
        <xdr:cNvSpPr/>
      </xdr:nvSpPr>
      <xdr:spPr>
        <a:xfrm>
          <a:off x="7842250" y="6254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25400</xdr:rowOff>
    </xdr:to>
    <xdr:cxnSp macro="">
      <xdr:nvCxnSpPr>
        <xdr:cNvPr id="136" name="直線コネクタ 135"/>
        <xdr:cNvCxnSpPr/>
      </xdr:nvCxnSpPr>
      <xdr:spPr>
        <a:xfrm>
          <a:off x="7886700" y="6299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7" name="楕円 136"/>
        <xdr:cNvSpPr/>
      </xdr:nvSpPr>
      <xdr:spPr>
        <a:xfrm>
          <a:off x="7029450" y="6254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25400</xdr:rowOff>
    </xdr:from>
    <xdr:to>
      <xdr:col>45</xdr:col>
      <xdr:colOff>177800</xdr:colOff>
      <xdr:row>38</xdr:row>
      <xdr:rowOff>25400</xdr:rowOff>
    </xdr:to>
    <xdr:cxnSp macro="">
      <xdr:nvCxnSpPr>
        <xdr:cNvPr id="138" name="直線コネクタ 137"/>
        <xdr:cNvCxnSpPr/>
      </xdr:nvCxnSpPr>
      <xdr:spPr>
        <a:xfrm>
          <a:off x="7080250" y="6299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146050</xdr:rowOff>
    </xdr:from>
    <xdr:to>
      <xdr:col>36</xdr:col>
      <xdr:colOff>165100</xdr:colOff>
      <xdr:row>38</xdr:row>
      <xdr:rowOff>76200</xdr:rowOff>
    </xdr:to>
    <xdr:sp macro="" textlink="">
      <xdr:nvSpPr>
        <xdr:cNvPr id="139" name="楕円 138"/>
        <xdr:cNvSpPr/>
      </xdr:nvSpPr>
      <xdr:spPr>
        <a:xfrm>
          <a:off x="6235700" y="6254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25400</xdr:rowOff>
    </xdr:from>
    <xdr:to>
      <xdr:col>41</xdr:col>
      <xdr:colOff>50800</xdr:colOff>
      <xdr:row>38</xdr:row>
      <xdr:rowOff>25400</xdr:rowOff>
    </xdr:to>
    <xdr:cxnSp macro="">
      <xdr:nvCxnSpPr>
        <xdr:cNvPr id="140" name="直線コネクタ 139"/>
        <xdr:cNvCxnSpPr/>
      </xdr:nvCxnSpPr>
      <xdr:spPr>
        <a:xfrm>
          <a:off x="6286500" y="62992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41" name="n_1aveValue【図書館】&#10;一人当たり面積"/>
        <xdr:cNvSpPr txBox="1"/>
      </xdr:nvSpPr>
      <xdr:spPr>
        <a:xfrm>
          <a:off x="845827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xdr:cNvSpPr txBox="1"/>
      </xdr:nvSpPr>
      <xdr:spPr>
        <a:xfrm>
          <a:off x="76772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68644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4" name="n_4aveValue【図書館】&#10;一人当たり面積"/>
        <xdr:cNvSpPr txBox="1"/>
      </xdr:nvSpPr>
      <xdr:spPr>
        <a:xfrm>
          <a:off x="607067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92727</xdr:rowOff>
    </xdr:from>
    <xdr:ext cx="469744" cy="259045"/>
    <xdr:sp macro="" textlink="">
      <xdr:nvSpPr>
        <xdr:cNvPr id="145" name="n_1mainValue【図書館】&#10;一人当たり面積"/>
        <xdr:cNvSpPr txBox="1"/>
      </xdr:nvSpPr>
      <xdr:spPr>
        <a:xfrm>
          <a:off x="845827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92727</xdr:rowOff>
    </xdr:from>
    <xdr:ext cx="469744" cy="259045"/>
    <xdr:sp macro="" textlink="">
      <xdr:nvSpPr>
        <xdr:cNvPr id="146" name="n_2mainValue【図書館】&#10;一人当たり面積"/>
        <xdr:cNvSpPr txBox="1"/>
      </xdr:nvSpPr>
      <xdr:spPr>
        <a:xfrm>
          <a:off x="767722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7" name="n_3mainValue【図書館】&#10;一人当たり面積"/>
        <xdr:cNvSpPr txBox="1"/>
      </xdr:nvSpPr>
      <xdr:spPr>
        <a:xfrm>
          <a:off x="686442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92727</xdr:rowOff>
    </xdr:from>
    <xdr:ext cx="469744" cy="259045"/>
    <xdr:sp macro="" textlink="">
      <xdr:nvSpPr>
        <xdr:cNvPr id="148" name="n_4mainValue【図書館】&#10;一人当たり面積"/>
        <xdr:cNvSpPr txBox="1"/>
      </xdr:nvSpPr>
      <xdr:spPr>
        <a:xfrm>
          <a:off x="607067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57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xdr:cNvCxnSpPr/>
      </xdr:nvCxnSpPr>
      <xdr:spPr>
        <a:xfrm flipV="1">
          <a:off x="4177665" y="9266555"/>
          <a:ext cx="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xdr:cNvSpPr txBox="1"/>
      </xdr:nvSpPr>
      <xdr:spPr>
        <a:xfrm>
          <a:off x="42164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xdr:cNvCxnSpPr/>
      </xdr:nvCxnSpPr>
      <xdr:spPr>
        <a:xfrm>
          <a:off x="4108450" y="104374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xdr:cNvSpPr txBox="1"/>
      </xdr:nvSpPr>
      <xdr:spPr>
        <a:xfrm>
          <a:off x="4216400" y="9054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xdr:cNvCxnSpPr/>
      </xdr:nvCxnSpPr>
      <xdr:spPr>
        <a:xfrm>
          <a:off x="4108450" y="9266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8" name="【体育館・プール】&#10;有形固定資産減価償却率平均値テキスト"/>
        <xdr:cNvSpPr txBox="1"/>
      </xdr:nvSpPr>
      <xdr:spPr>
        <a:xfrm>
          <a:off x="4216400" y="971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xdr:cNvSpPr/>
      </xdr:nvSpPr>
      <xdr:spPr>
        <a:xfrm>
          <a:off x="4127500" y="986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xdr:cNvSpPr/>
      </xdr:nvSpPr>
      <xdr:spPr>
        <a:xfrm>
          <a:off x="3384550" y="98520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xdr:cNvSpPr/>
      </xdr:nvSpPr>
      <xdr:spPr>
        <a:xfrm>
          <a:off x="2571750" y="9823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xdr:cNvSpPr/>
      </xdr:nvSpPr>
      <xdr:spPr>
        <a:xfrm>
          <a:off x="17780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xdr:cNvSpPr/>
      </xdr:nvSpPr>
      <xdr:spPr>
        <a:xfrm>
          <a:off x="984250" y="9775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158750</xdr:rowOff>
    </xdr:from>
    <xdr:to>
      <xdr:col>24</xdr:col>
      <xdr:colOff>114300</xdr:colOff>
      <xdr:row>61</xdr:row>
      <xdr:rowOff>88900</xdr:rowOff>
    </xdr:to>
    <xdr:sp macro="" textlink="">
      <xdr:nvSpPr>
        <xdr:cNvPr id="189" name="楕円 188"/>
        <xdr:cNvSpPr/>
      </xdr:nvSpPr>
      <xdr:spPr>
        <a:xfrm>
          <a:off x="4127500" y="10064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137177</xdr:rowOff>
    </xdr:from>
    <xdr:ext cx="405111" cy="259045"/>
    <xdr:sp macro="" textlink="">
      <xdr:nvSpPr>
        <xdr:cNvPr id="190" name="【体育館・プール】&#10;有形固定資産減価償却率該当値テキスト"/>
        <xdr:cNvSpPr txBox="1"/>
      </xdr:nvSpPr>
      <xdr:spPr>
        <a:xfrm>
          <a:off x="4216400"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124460</xdr:rowOff>
    </xdr:from>
    <xdr:to>
      <xdr:col>20</xdr:col>
      <xdr:colOff>38100</xdr:colOff>
      <xdr:row>61</xdr:row>
      <xdr:rowOff>54610</xdr:rowOff>
    </xdr:to>
    <xdr:sp macro="" textlink="">
      <xdr:nvSpPr>
        <xdr:cNvPr id="191" name="楕円 190"/>
        <xdr:cNvSpPr/>
      </xdr:nvSpPr>
      <xdr:spPr>
        <a:xfrm>
          <a:off x="3384550" y="100304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61</xdr:row>
      <xdr:rowOff>38100</xdr:rowOff>
    </xdr:to>
    <xdr:cxnSp macro="">
      <xdr:nvCxnSpPr>
        <xdr:cNvPr id="192" name="直線コネクタ 191"/>
        <xdr:cNvCxnSpPr/>
      </xdr:nvCxnSpPr>
      <xdr:spPr>
        <a:xfrm>
          <a:off x="3429000" y="1007491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84455</xdr:rowOff>
    </xdr:from>
    <xdr:to>
      <xdr:col>15</xdr:col>
      <xdr:colOff>101600</xdr:colOff>
      <xdr:row>61</xdr:row>
      <xdr:rowOff>14605</xdr:rowOff>
    </xdr:to>
    <xdr:sp macro="" textlink="">
      <xdr:nvSpPr>
        <xdr:cNvPr id="193" name="楕円 192"/>
        <xdr:cNvSpPr/>
      </xdr:nvSpPr>
      <xdr:spPr>
        <a:xfrm>
          <a:off x="2571750" y="9990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135255</xdr:rowOff>
    </xdr:from>
    <xdr:to>
      <xdr:col>19</xdr:col>
      <xdr:colOff>177800</xdr:colOff>
      <xdr:row>61</xdr:row>
      <xdr:rowOff>3810</xdr:rowOff>
    </xdr:to>
    <xdr:cxnSp macro="">
      <xdr:nvCxnSpPr>
        <xdr:cNvPr id="194" name="直線コネクタ 193"/>
        <xdr:cNvCxnSpPr/>
      </xdr:nvCxnSpPr>
      <xdr:spPr>
        <a:xfrm>
          <a:off x="2622550" y="10041255"/>
          <a:ext cx="8064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5" name="楕円 194"/>
        <xdr:cNvSpPr/>
      </xdr:nvSpPr>
      <xdr:spPr>
        <a:xfrm>
          <a:off x="177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135255</xdr:rowOff>
    </xdr:to>
    <xdr:cxnSp macro="">
      <xdr:nvCxnSpPr>
        <xdr:cNvPr id="196" name="直線コネクタ 195"/>
        <xdr:cNvCxnSpPr/>
      </xdr:nvCxnSpPr>
      <xdr:spPr>
        <a:xfrm>
          <a:off x="1828800" y="10020300"/>
          <a:ext cx="7937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27305</xdr:rowOff>
    </xdr:from>
    <xdr:to>
      <xdr:col>6</xdr:col>
      <xdr:colOff>38100</xdr:colOff>
      <xdr:row>60</xdr:row>
      <xdr:rowOff>128905</xdr:rowOff>
    </xdr:to>
    <xdr:sp macro="" textlink="">
      <xdr:nvSpPr>
        <xdr:cNvPr id="197" name="楕円 196"/>
        <xdr:cNvSpPr/>
      </xdr:nvSpPr>
      <xdr:spPr>
        <a:xfrm>
          <a:off x="984250" y="9933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78105</xdr:rowOff>
    </xdr:from>
    <xdr:to>
      <xdr:col>10</xdr:col>
      <xdr:colOff>114300</xdr:colOff>
      <xdr:row>60</xdr:row>
      <xdr:rowOff>114300</xdr:rowOff>
    </xdr:to>
    <xdr:cxnSp macro="">
      <xdr:nvCxnSpPr>
        <xdr:cNvPr id="198" name="直線コネクタ 197"/>
        <xdr:cNvCxnSpPr/>
      </xdr:nvCxnSpPr>
      <xdr:spPr>
        <a:xfrm>
          <a:off x="1028700" y="9984105"/>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9" name="n_1aveValue【体育館・プール】&#10;有形固定資産減価償却率"/>
        <xdr:cNvSpPr txBox="1"/>
      </xdr:nvSpPr>
      <xdr:spPr>
        <a:xfrm>
          <a:off x="3239144" y="963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200" name="n_2aveValue【体育館・プール】&#10;有形固定資産減価償却率"/>
        <xdr:cNvSpPr txBox="1"/>
      </xdr:nvSpPr>
      <xdr:spPr>
        <a:xfrm>
          <a:off x="2439044"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201" name="n_3aveValue【体育館・プール】&#10;有形固定資産減価償却率"/>
        <xdr:cNvSpPr txBox="1"/>
      </xdr:nvSpPr>
      <xdr:spPr>
        <a:xfrm>
          <a:off x="1645294"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2" name="n_4aveValue【体育館・プール】&#10;有形固定資産減価償却率"/>
        <xdr:cNvSpPr txBox="1"/>
      </xdr:nvSpPr>
      <xdr:spPr>
        <a:xfrm>
          <a:off x="8515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45737</xdr:rowOff>
    </xdr:from>
    <xdr:ext cx="405111" cy="259045"/>
    <xdr:sp macro="" textlink="">
      <xdr:nvSpPr>
        <xdr:cNvPr id="203" name="n_1mainValue【体育館・プール】&#10;有形固定資産減価償却率"/>
        <xdr:cNvSpPr txBox="1"/>
      </xdr:nvSpPr>
      <xdr:spPr>
        <a:xfrm>
          <a:off x="3239144" y="1011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5732</xdr:rowOff>
    </xdr:from>
    <xdr:ext cx="405111" cy="259045"/>
    <xdr:sp macro="" textlink="">
      <xdr:nvSpPr>
        <xdr:cNvPr id="204" name="n_2mainValue【体育館・プール】&#10;有形固定資産減価償却率"/>
        <xdr:cNvSpPr txBox="1"/>
      </xdr:nvSpPr>
      <xdr:spPr>
        <a:xfrm>
          <a:off x="2439044" y="1007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5" name="n_3mainValue【体育館・プール】&#10;有形固定資産減価償却率"/>
        <xdr:cNvSpPr txBox="1"/>
      </xdr:nvSpPr>
      <xdr:spPr>
        <a:xfrm>
          <a:off x="164529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120032</xdr:rowOff>
    </xdr:from>
    <xdr:ext cx="405111" cy="259045"/>
    <xdr:sp macro="" textlink="">
      <xdr:nvSpPr>
        <xdr:cNvPr id="206" name="n_4mainValue【体育館・プール】&#10;有形固定資産減価償却率"/>
        <xdr:cNvSpPr txBox="1"/>
      </xdr:nvSpPr>
      <xdr:spPr>
        <a:xfrm>
          <a:off x="8515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xdr:cNvCxnSpPr/>
      </xdr:nvCxnSpPr>
      <xdr:spPr>
        <a:xfrm flipV="1">
          <a:off x="9429115" y="9333230"/>
          <a:ext cx="0" cy="110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9467850"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9359900" y="104432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xdr:cNvSpPr txBox="1"/>
      </xdr:nvSpPr>
      <xdr:spPr>
        <a:xfrm>
          <a:off x="9467850" y="911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xdr:cNvCxnSpPr/>
      </xdr:nvCxnSpPr>
      <xdr:spPr>
        <a:xfrm>
          <a:off x="9359900" y="9333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35" name="【体育館・プール】&#10;一人当たり面積平均値テキスト"/>
        <xdr:cNvSpPr txBox="1"/>
      </xdr:nvSpPr>
      <xdr:spPr>
        <a:xfrm>
          <a:off x="9467850" y="9939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xdr:cNvSpPr/>
      </xdr:nvSpPr>
      <xdr:spPr>
        <a:xfrm>
          <a:off x="9398000" y="100812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xdr:cNvSpPr/>
      </xdr:nvSpPr>
      <xdr:spPr>
        <a:xfrm>
          <a:off x="8636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xdr:cNvSpPr/>
      </xdr:nvSpPr>
      <xdr:spPr>
        <a:xfrm>
          <a:off x="7842250" y="10085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xdr:cNvSpPr/>
      </xdr:nvSpPr>
      <xdr:spPr>
        <a:xfrm>
          <a:off x="7029450" y="10072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xdr:cNvSpPr/>
      </xdr:nvSpPr>
      <xdr:spPr>
        <a:xfrm>
          <a:off x="6235700" y="1010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46" name="楕円 245"/>
        <xdr:cNvSpPr/>
      </xdr:nvSpPr>
      <xdr:spPr>
        <a:xfrm>
          <a:off x="9398000" y="10307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157497</xdr:rowOff>
    </xdr:from>
    <xdr:ext cx="469744" cy="259045"/>
    <xdr:sp macro="" textlink="">
      <xdr:nvSpPr>
        <xdr:cNvPr id="247" name="【体育館・プール】&#10;一人当たり面積該当値テキスト"/>
        <xdr:cNvSpPr txBox="1"/>
      </xdr:nvSpPr>
      <xdr:spPr>
        <a:xfrm>
          <a:off x="9467850"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48" name="楕円 247"/>
        <xdr:cNvSpPr/>
      </xdr:nvSpPr>
      <xdr:spPr>
        <a:xfrm>
          <a:off x="8636000" y="10307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121920</xdr:rowOff>
    </xdr:to>
    <xdr:cxnSp macro="">
      <xdr:nvCxnSpPr>
        <xdr:cNvPr id="249" name="直線コネクタ 248"/>
        <xdr:cNvCxnSpPr/>
      </xdr:nvCxnSpPr>
      <xdr:spPr>
        <a:xfrm>
          <a:off x="8686800" y="1035812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50" name="楕円 249"/>
        <xdr:cNvSpPr/>
      </xdr:nvSpPr>
      <xdr:spPr>
        <a:xfrm>
          <a:off x="7842250" y="10307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121920</xdr:rowOff>
    </xdr:from>
    <xdr:to>
      <xdr:col>50</xdr:col>
      <xdr:colOff>114300</xdr:colOff>
      <xdr:row>62</xdr:row>
      <xdr:rowOff>121920</xdr:rowOff>
    </xdr:to>
    <xdr:cxnSp macro="">
      <xdr:nvCxnSpPr>
        <xdr:cNvPr id="251" name="直線コネクタ 250"/>
        <xdr:cNvCxnSpPr/>
      </xdr:nvCxnSpPr>
      <xdr:spPr>
        <a:xfrm>
          <a:off x="7886700" y="103581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44450</xdr:rowOff>
    </xdr:from>
    <xdr:to>
      <xdr:col>41</xdr:col>
      <xdr:colOff>101600</xdr:colOff>
      <xdr:row>62</xdr:row>
      <xdr:rowOff>146050</xdr:rowOff>
    </xdr:to>
    <xdr:sp macro="" textlink="">
      <xdr:nvSpPr>
        <xdr:cNvPr id="252" name="楕円 251"/>
        <xdr:cNvSpPr/>
      </xdr:nvSpPr>
      <xdr:spPr>
        <a:xfrm>
          <a:off x="702945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95250</xdr:rowOff>
    </xdr:from>
    <xdr:to>
      <xdr:col>45</xdr:col>
      <xdr:colOff>177800</xdr:colOff>
      <xdr:row>62</xdr:row>
      <xdr:rowOff>121920</xdr:rowOff>
    </xdr:to>
    <xdr:cxnSp macro="">
      <xdr:nvCxnSpPr>
        <xdr:cNvPr id="253" name="直線コネクタ 252"/>
        <xdr:cNvCxnSpPr/>
      </xdr:nvCxnSpPr>
      <xdr:spPr>
        <a:xfrm>
          <a:off x="7080250" y="1033145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54" name="楕円 253"/>
        <xdr:cNvSpPr/>
      </xdr:nvSpPr>
      <xdr:spPr>
        <a:xfrm>
          <a:off x="62357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95250</xdr:rowOff>
    </xdr:from>
    <xdr:to>
      <xdr:col>41</xdr:col>
      <xdr:colOff>50800</xdr:colOff>
      <xdr:row>62</xdr:row>
      <xdr:rowOff>95250</xdr:rowOff>
    </xdr:to>
    <xdr:cxnSp macro="">
      <xdr:nvCxnSpPr>
        <xdr:cNvPr id="255" name="直線コネクタ 254"/>
        <xdr:cNvCxnSpPr/>
      </xdr:nvCxnSpPr>
      <xdr:spPr>
        <a:xfrm>
          <a:off x="6286500" y="1033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56" name="n_1aveValue【体育館・プール】&#10;一人当たり面積"/>
        <xdr:cNvSpPr txBox="1"/>
      </xdr:nvSpPr>
      <xdr:spPr>
        <a:xfrm>
          <a:off x="8458277" y="98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57" name="n_2aveValue【体育館・プール】&#10;一人当たり面積"/>
        <xdr:cNvSpPr txBox="1"/>
      </xdr:nvSpPr>
      <xdr:spPr>
        <a:xfrm>
          <a:off x="7677227" y="987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58" name="n_3aveValue【体育館・プール】&#10;一人当たり面積"/>
        <xdr:cNvSpPr txBox="1"/>
      </xdr:nvSpPr>
      <xdr:spPr>
        <a:xfrm>
          <a:off x="6864427" y="98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59" name="n_4aveValue【体育館・プール】&#10;一人当たり面積"/>
        <xdr:cNvSpPr txBox="1"/>
      </xdr:nvSpPr>
      <xdr:spPr>
        <a:xfrm>
          <a:off x="6070677" y="989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60" name="n_1mainValue【体育館・プール】&#10;一人当たり面積"/>
        <xdr:cNvSpPr txBox="1"/>
      </xdr:nvSpPr>
      <xdr:spPr>
        <a:xfrm>
          <a:off x="845827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61" name="n_2mainValue【体育館・プール】&#10;一人当たり面積"/>
        <xdr:cNvSpPr txBox="1"/>
      </xdr:nvSpPr>
      <xdr:spPr>
        <a:xfrm>
          <a:off x="76772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2" name="n_3mainValue【体育館・プール】&#10;一人当たり面積"/>
        <xdr:cNvSpPr txBox="1"/>
      </xdr:nvSpPr>
      <xdr:spPr>
        <a:xfrm>
          <a:off x="6864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3" name="n_4mainValue【体育館・プール】&#10;一人当たり面積"/>
        <xdr:cNvSpPr txBox="1"/>
      </xdr:nvSpPr>
      <xdr:spPr>
        <a:xfrm>
          <a:off x="607067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xdr:cNvCxnSpPr/>
      </xdr:nvCxnSpPr>
      <xdr:spPr>
        <a:xfrm flipV="1">
          <a:off x="4177665" y="1308290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xdr:cNvSpPr txBox="1"/>
      </xdr:nvSpPr>
      <xdr:spPr>
        <a:xfrm>
          <a:off x="4216400" y="1409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xdr:cNvCxnSpPr/>
      </xdr:nvCxnSpPr>
      <xdr:spPr>
        <a:xfrm>
          <a:off x="4108450" y="140944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xdr:cNvSpPr txBox="1"/>
      </xdr:nvSpPr>
      <xdr:spPr>
        <a:xfrm>
          <a:off x="4216400" y="1287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xdr:cNvCxnSpPr/>
      </xdr:nvCxnSpPr>
      <xdr:spPr>
        <a:xfrm>
          <a:off x="4108450" y="13082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3" name="【福祉施設】&#10;有形固定資産減価償却率平均値テキスト"/>
        <xdr:cNvSpPr txBox="1"/>
      </xdr:nvSpPr>
      <xdr:spPr>
        <a:xfrm>
          <a:off x="4216400" y="13298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xdr:cNvSpPr/>
      </xdr:nvSpPr>
      <xdr:spPr>
        <a:xfrm>
          <a:off x="4127500" y="134404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xdr:cNvSpPr/>
      </xdr:nvSpPr>
      <xdr:spPr>
        <a:xfrm>
          <a:off x="3384550" y="13415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xdr:cNvSpPr/>
      </xdr:nvSpPr>
      <xdr:spPr>
        <a:xfrm>
          <a:off x="257175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xdr:cNvSpPr/>
      </xdr:nvSpPr>
      <xdr:spPr>
        <a:xfrm>
          <a:off x="177800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xdr:cNvSpPr/>
      </xdr:nvSpPr>
      <xdr:spPr>
        <a:xfrm>
          <a:off x="984250" y="13371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118745</xdr:rowOff>
    </xdr:from>
    <xdr:to>
      <xdr:col>24</xdr:col>
      <xdr:colOff>114300</xdr:colOff>
      <xdr:row>83</xdr:row>
      <xdr:rowOff>48895</xdr:rowOff>
    </xdr:to>
    <xdr:sp macro="" textlink="">
      <xdr:nvSpPr>
        <xdr:cNvPr id="304" name="楕円 303"/>
        <xdr:cNvSpPr/>
      </xdr:nvSpPr>
      <xdr:spPr>
        <a:xfrm>
          <a:off x="4127500" y="13656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97172</xdr:rowOff>
    </xdr:from>
    <xdr:ext cx="405111" cy="259045"/>
    <xdr:sp macro="" textlink="">
      <xdr:nvSpPr>
        <xdr:cNvPr id="305" name="【福祉施設】&#10;有形固定資産減価償却率該当値テキスト"/>
        <xdr:cNvSpPr txBox="1"/>
      </xdr:nvSpPr>
      <xdr:spPr>
        <a:xfrm>
          <a:off x="4216400" y="1363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306" name="楕円 305"/>
        <xdr:cNvSpPr/>
      </xdr:nvSpPr>
      <xdr:spPr>
        <a:xfrm>
          <a:off x="3384550" y="13628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82</xdr:row>
      <xdr:rowOff>169545</xdr:rowOff>
    </xdr:to>
    <xdr:cxnSp macro="">
      <xdr:nvCxnSpPr>
        <xdr:cNvPr id="307" name="直線コネクタ 306"/>
        <xdr:cNvCxnSpPr/>
      </xdr:nvCxnSpPr>
      <xdr:spPr>
        <a:xfrm>
          <a:off x="3429000" y="13679170"/>
          <a:ext cx="7493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308" name="楕円 307"/>
        <xdr:cNvSpPr/>
      </xdr:nvSpPr>
      <xdr:spPr>
        <a:xfrm>
          <a:off x="2571750" y="13609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82</xdr:row>
      <xdr:rowOff>140970</xdr:rowOff>
    </xdr:to>
    <xdr:cxnSp macro="">
      <xdr:nvCxnSpPr>
        <xdr:cNvPr id="309" name="直線コネクタ 308"/>
        <xdr:cNvCxnSpPr/>
      </xdr:nvCxnSpPr>
      <xdr:spPr>
        <a:xfrm>
          <a:off x="2622550" y="1366012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31114</xdr:rowOff>
    </xdr:from>
    <xdr:to>
      <xdr:col>10</xdr:col>
      <xdr:colOff>165100</xdr:colOff>
      <xdr:row>82</xdr:row>
      <xdr:rowOff>132714</xdr:rowOff>
    </xdr:to>
    <xdr:sp macro="" textlink="">
      <xdr:nvSpPr>
        <xdr:cNvPr id="310" name="楕円 309"/>
        <xdr:cNvSpPr/>
      </xdr:nvSpPr>
      <xdr:spPr>
        <a:xfrm>
          <a:off x="1778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81914</xdr:rowOff>
    </xdr:from>
    <xdr:to>
      <xdr:col>15</xdr:col>
      <xdr:colOff>50800</xdr:colOff>
      <xdr:row>82</xdr:row>
      <xdr:rowOff>121920</xdr:rowOff>
    </xdr:to>
    <xdr:cxnSp macro="">
      <xdr:nvCxnSpPr>
        <xdr:cNvPr id="311" name="直線コネクタ 310"/>
        <xdr:cNvCxnSpPr/>
      </xdr:nvCxnSpPr>
      <xdr:spPr>
        <a:xfrm>
          <a:off x="1828800" y="13620114"/>
          <a:ext cx="7937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158750</xdr:rowOff>
    </xdr:from>
    <xdr:to>
      <xdr:col>6</xdr:col>
      <xdr:colOff>38100</xdr:colOff>
      <xdr:row>82</xdr:row>
      <xdr:rowOff>88900</xdr:rowOff>
    </xdr:to>
    <xdr:sp macro="" textlink="">
      <xdr:nvSpPr>
        <xdr:cNvPr id="312" name="楕円 311"/>
        <xdr:cNvSpPr/>
      </xdr:nvSpPr>
      <xdr:spPr>
        <a:xfrm>
          <a:off x="984250" y="13531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38100</xdr:rowOff>
    </xdr:from>
    <xdr:to>
      <xdr:col>10</xdr:col>
      <xdr:colOff>114300</xdr:colOff>
      <xdr:row>82</xdr:row>
      <xdr:rowOff>81914</xdr:rowOff>
    </xdr:to>
    <xdr:cxnSp macro="">
      <xdr:nvCxnSpPr>
        <xdr:cNvPr id="313" name="直線コネクタ 312"/>
        <xdr:cNvCxnSpPr/>
      </xdr:nvCxnSpPr>
      <xdr:spPr>
        <a:xfrm>
          <a:off x="1028700" y="13576300"/>
          <a:ext cx="8001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14" name="n_1aveValue【福祉施設】&#10;有形固定資産減価償却率"/>
        <xdr:cNvSpPr txBox="1"/>
      </xdr:nvSpPr>
      <xdr:spPr>
        <a:xfrm>
          <a:off x="3239144"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5" name="n_2aveValue【福祉施設】&#10;有形固定資産減価償却率"/>
        <xdr:cNvSpPr txBox="1"/>
      </xdr:nvSpPr>
      <xdr:spPr>
        <a:xfrm>
          <a:off x="2439044"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16" name="n_3aveValue【福祉施設】&#10;有形固定資産減価償却率"/>
        <xdr:cNvSpPr txBox="1"/>
      </xdr:nvSpPr>
      <xdr:spPr>
        <a:xfrm>
          <a:off x="1645294"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7" name="n_4aveValue【福祉施設】&#10;有形固定資産減価償却率"/>
        <xdr:cNvSpPr txBox="1"/>
      </xdr:nvSpPr>
      <xdr:spPr>
        <a:xfrm>
          <a:off x="851544"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318" name="n_1mainValue【福祉施設】&#10;有形固定資産減価償却率"/>
        <xdr:cNvSpPr txBox="1"/>
      </xdr:nvSpPr>
      <xdr:spPr>
        <a:xfrm>
          <a:off x="32391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163847</xdr:rowOff>
    </xdr:from>
    <xdr:ext cx="405111" cy="259045"/>
    <xdr:sp macro="" textlink="">
      <xdr:nvSpPr>
        <xdr:cNvPr id="319" name="n_2mainValue【福祉施設】&#10;有形固定資産減価償却率"/>
        <xdr:cNvSpPr txBox="1"/>
      </xdr:nvSpPr>
      <xdr:spPr>
        <a:xfrm>
          <a:off x="2439044" y="1370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123841</xdr:rowOff>
    </xdr:from>
    <xdr:ext cx="405111" cy="259045"/>
    <xdr:sp macro="" textlink="">
      <xdr:nvSpPr>
        <xdr:cNvPr id="320" name="n_3mainValue【福祉施設】&#10;有形固定資産減価償却率"/>
        <xdr:cNvSpPr txBox="1"/>
      </xdr:nvSpPr>
      <xdr:spPr>
        <a:xfrm>
          <a:off x="1645294" y="13662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80027</xdr:rowOff>
    </xdr:from>
    <xdr:ext cx="405111" cy="259045"/>
    <xdr:sp macro="" textlink="">
      <xdr:nvSpPr>
        <xdr:cNvPr id="321" name="n_4mainValue【福祉施設】&#10;有形固定資産減価償却率"/>
        <xdr:cNvSpPr txBox="1"/>
      </xdr:nvSpPr>
      <xdr:spPr>
        <a:xfrm>
          <a:off x="851544" y="1361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45" name="直線コネクタ 344"/>
        <xdr:cNvCxnSpPr/>
      </xdr:nvCxnSpPr>
      <xdr:spPr>
        <a:xfrm flipV="1">
          <a:off x="9429115" y="12999720"/>
          <a:ext cx="0" cy="126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6" name="【福祉施設】&#10;一人当たり面積最小値テキスト"/>
        <xdr:cNvSpPr txBox="1"/>
      </xdr:nvSpPr>
      <xdr:spPr>
        <a:xfrm>
          <a:off x="9467850"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7" name="直線コネクタ 346"/>
        <xdr:cNvCxnSpPr/>
      </xdr:nvCxnSpPr>
      <xdr:spPr>
        <a:xfrm>
          <a:off x="9359900" y="14267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48" name="【福祉施設】&#10;一人当たり面積最大値テキスト"/>
        <xdr:cNvSpPr txBox="1"/>
      </xdr:nvSpPr>
      <xdr:spPr>
        <a:xfrm>
          <a:off x="9467850" y="1278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9" name="直線コネクタ 348"/>
        <xdr:cNvCxnSpPr/>
      </xdr:nvCxnSpPr>
      <xdr:spPr>
        <a:xfrm>
          <a:off x="9359900" y="1299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163847</xdr:rowOff>
    </xdr:from>
    <xdr:ext cx="469744" cy="259045"/>
    <xdr:sp macro="" textlink="">
      <xdr:nvSpPr>
        <xdr:cNvPr id="350" name="【福祉施設】&#10;一人当たり面積平均値テキスト"/>
        <xdr:cNvSpPr txBox="1"/>
      </xdr:nvSpPr>
      <xdr:spPr>
        <a:xfrm>
          <a:off x="9467850" y="13702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51" name="フローチャート: 判断 350"/>
        <xdr:cNvSpPr/>
      </xdr:nvSpPr>
      <xdr:spPr>
        <a:xfrm>
          <a:off x="9398000" y="13717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52" name="フローチャート: 判断 351"/>
        <xdr:cNvSpPr/>
      </xdr:nvSpPr>
      <xdr:spPr>
        <a:xfrm>
          <a:off x="8636000" y="136931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3" name="フローチャート: 判断 352"/>
        <xdr:cNvSpPr/>
      </xdr:nvSpPr>
      <xdr:spPr>
        <a:xfrm>
          <a:off x="7842250" y="13717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4" name="フローチャート: 判断 353"/>
        <xdr:cNvSpPr/>
      </xdr:nvSpPr>
      <xdr:spPr>
        <a:xfrm>
          <a:off x="7029450" y="1371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55" name="フローチャート: 判断 354"/>
        <xdr:cNvSpPr/>
      </xdr:nvSpPr>
      <xdr:spPr>
        <a:xfrm>
          <a:off x="62357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48261</xdr:rowOff>
    </xdr:from>
    <xdr:to>
      <xdr:col>55</xdr:col>
      <xdr:colOff>50800</xdr:colOff>
      <xdr:row>82</xdr:row>
      <xdr:rowOff>149861</xdr:rowOff>
    </xdr:to>
    <xdr:sp macro="" textlink="">
      <xdr:nvSpPr>
        <xdr:cNvPr id="361" name="楕円 360"/>
        <xdr:cNvSpPr/>
      </xdr:nvSpPr>
      <xdr:spPr>
        <a:xfrm>
          <a:off x="9398000" y="13586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71138</xdr:rowOff>
    </xdr:from>
    <xdr:ext cx="469744" cy="259045"/>
    <xdr:sp macro="" textlink="">
      <xdr:nvSpPr>
        <xdr:cNvPr id="362" name="【福祉施設】&#10;一人当たり面積該当値テキスト"/>
        <xdr:cNvSpPr txBox="1"/>
      </xdr:nvSpPr>
      <xdr:spPr>
        <a:xfrm>
          <a:off x="9467850" y="134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48261</xdr:rowOff>
    </xdr:from>
    <xdr:to>
      <xdr:col>50</xdr:col>
      <xdr:colOff>165100</xdr:colOff>
      <xdr:row>82</xdr:row>
      <xdr:rowOff>149861</xdr:rowOff>
    </xdr:to>
    <xdr:sp macro="" textlink="">
      <xdr:nvSpPr>
        <xdr:cNvPr id="363" name="楕円 362"/>
        <xdr:cNvSpPr/>
      </xdr:nvSpPr>
      <xdr:spPr>
        <a:xfrm>
          <a:off x="8636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99061</xdr:rowOff>
    </xdr:from>
    <xdr:to>
      <xdr:col>55</xdr:col>
      <xdr:colOff>0</xdr:colOff>
      <xdr:row>82</xdr:row>
      <xdr:rowOff>99061</xdr:rowOff>
    </xdr:to>
    <xdr:cxnSp macro="">
      <xdr:nvCxnSpPr>
        <xdr:cNvPr id="364" name="直線コネクタ 363"/>
        <xdr:cNvCxnSpPr/>
      </xdr:nvCxnSpPr>
      <xdr:spPr>
        <a:xfrm>
          <a:off x="8686800" y="136372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48261</xdr:rowOff>
    </xdr:from>
    <xdr:to>
      <xdr:col>46</xdr:col>
      <xdr:colOff>38100</xdr:colOff>
      <xdr:row>82</xdr:row>
      <xdr:rowOff>149861</xdr:rowOff>
    </xdr:to>
    <xdr:sp macro="" textlink="">
      <xdr:nvSpPr>
        <xdr:cNvPr id="365" name="楕円 364"/>
        <xdr:cNvSpPr/>
      </xdr:nvSpPr>
      <xdr:spPr>
        <a:xfrm>
          <a:off x="7842250" y="13586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99061</xdr:rowOff>
    </xdr:from>
    <xdr:to>
      <xdr:col>50</xdr:col>
      <xdr:colOff>114300</xdr:colOff>
      <xdr:row>82</xdr:row>
      <xdr:rowOff>99061</xdr:rowOff>
    </xdr:to>
    <xdr:cxnSp macro="">
      <xdr:nvCxnSpPr>
        <xdr:cNvPr id="366" name="直線コネクタ 365"/>
        <xdr:cNvCxnSpPr/>
      </xdr:nvCxnSpPr>
      <xdr:spPr>
        <a:xfrm>
          <a:off x="7886700" y="136372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48261</xdr:rowOff>
    </xdr:from>
    <xdr:to>
      <xdr:col>41</xdr:col>
      <xdr:colOff>101600</xdr:colOff>
      <xdr:row>82</xdr:row>
      <xdr:rowOff>149861</xdr:rowOff>
    </xdr:to>
    <xdr:sp macro="" textlink="">
      <xdr:nvSpPr>
        <xdr:cNvPr id="367" name="楕円 366"/>
        <xdr:cNvSpPr/>
      </xdr:nvSpPr>
      <xdr:spPr>
        <a:xfrm>
          <a:off x="702945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99061</xdr:rowOff>
    </xdr:from>
    <xdr:to>
      <xdr:col>45</xdr:col>
      <xdr:colOff>177800</xdr:colOff>
      <xdr:row>82</xdr:row>
      <xdr:rowOff>99061</xdr:rowOff>
    </xdr:to>
    <xdr:cxnSp macro="">
      <xdr:nvCxnSpPr>
        <xdr:cNvPr id="368" name="直線コネクタ 367"/>
        <xdr:cNvCxnSpPr/>
      </xdr:nvCxnSpPr>
      <xdr:spPr>
        <a:xfrm>
          <a:off x="7080250" y="136372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48261</xdr:rowOff>
    </xdr:from>
    <xdr:to>
      <xdr:col>36</xdr:col>
      <xdr:colOff>165100</xdr:colOff>
      <xdr:row>82</xdr:row>
      <xdr:rowOff>149861</xdr:rowOff>
    </xdr:to>
    <xdr:sp macro="" textlink="">
      <xdr:nvSpPr>
        <xdr:cNvPr id="369" name="楕円 368"/>
        <xdr:cNvSpPr/>
      </xdr:nvSpPr>
      <xdr:spPr>
        <a:xfrm>
          <a:off x="62357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99061</xdr:rowOff>
    </xdr:from>
    <xdr:to>
      <xdr:col>41</xdr:col>
      <xdr:colOff>50800</xdr:colOff>
      <xdr:row>82</xdr:row>
      <xdr:rowOff>99061</xdr:rowOff>
    </xdr:to>
    <xdr:cxnSp macro="">
      <xdr:nvCxnSpPr>
        <xdr:cNvPr id="370" name="直線コネクタ 369"/>
        <xdr:cNvCxnSpPr/>
      </xdr:nvCxnSpPr>
      <xdr:spPr>
        <a:xfrm>
          <a:off x="6286500" y="136372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76216</xdr:rowOff>
    </xdr:from>
    <xdr:ext cx="469744" cy="259045"/>
    <xdr:sp macro="" textlink="">
      <xdr:nvSpPr>
        <xdr:cNvPr id="371" name="n_1aveValue【福祉施設】&#10;一人当たり面積"/>
        <xdr:cNvSpPr txBox="1"/>
      </xdr:nvSpPr>
      <xdr:spPr>
        <a:xfrm>
          <a:off x="8458277" y="1377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72" name="n_2aveValue【福祉施設】&#10;一人当たり面積"/>
        <xdr:cNvSpPr txBox="1"/>
      </xdr:nvSpPr>
      <xdr:spPr>
        <a:xfrm>
          <a:off x="76772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73" name="n_3aveValue【福祉施設】&#10;一人当たり面積"/>
        <xdr:cNvSpPr txBox="1"/>
      </xdr:nvSpPr>
      <xdr:spPr>
        <a:xfrm>
          <a:off x="68644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74" name="n_4aveValue【福祉施設】&#10;一人当たり面積"/>
        <xdr:cNvSpPr txBox="1"/>
      </xdr:nvSpPr>
      <xdr:spPr>
        <a:xfrm>
          <a:off x="6070677" y="133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166388</xdr:rowOff>
    </xdr:from>
    <xdr:ext cx="469744" cy="259045"/>
    <xdr:sp macro="" textlink="">
      <xdr:nvSpPr>
        <xdr:cNvPr id="375" name="n_1mainValue【福祉施設】&#10;一人当たり面積"/>
        <xdr:cNvSpPr txBox="1"/>
      </xdr:nvSpPr>
      <xdr:spPr>
        <a:xfrm>
          <a:off x="8458277" y="133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166388</xdr:rowOff>
    </xdr:from>
    <xdr:ext cx="469744" cy="259045"/>
    <xdr:sp macro="" textlink="">
      <xdr:nvSpPr>
        <xdr:cNvPr id="376" name="n_2mainValue【福祉施設】&#10;一人当たり面積"/>
        <xdr:cNvSpPr txBox="1"/>
      </xdr:nvSpPr>
      <xdr:spPr>
        <a:xfrm>
          <a:off x="7677227" y="133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166388</xdr:rowOff>
    </xdr:from>
    <xdr:ext cx="469744" cy="259045"/>
    <xdr:sp macro="" textlink="">
      <xdr:nvSpPr>
        <xdr:cNvPr id="377" name="n_3mainValue【福祉施設】&#10;一人当たり面積"/>
        <xdr:cNvSpPr txBox="1"/>
      </xdr:nvSpPr>
      <xdr:spPr>
        <a:xfrm>
          <a:off x="6864427" y="133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140988</xdr:rowOff>
    </xdr:from>
    <xdr:ext cx="469744" cy="259045"/>
    <xdr:sp macro="" textlink="">
      <xdr:nvSpPr>
        <xdr:cNvPr id="378" name="n_4mainValue【福祉施設】&#10;一人当たり面積"/>
        <xdr:cNvSpPr txBox="1"/>
      </xdr:nvSpPr>
      <xdr:spPr>
        <a:xfrm>
          <a:off x="6070677" y="136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57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8496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404" name="直線コネクタ 403"/>
        <xdr:cNvCxnSpPr/>
      </xdr:nvCxnSpPr>
      <xdr:spPr>
        <a:xfrm flipV="1">
          <a:off x="4177665" y="16620489"/>
          <a:ext cx="0" cy="136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405" name="【市民会館】&#10;有形固定資産減価償却率最小値テキスト"/>
        <xdr:cNvSpPr txBox="1"/>
      </xdr:nvSpPr>
      <xdr:spPr>
        <a:xfrm>
          <a:off x="42164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406" name="直線コネクタ 405"/>
        <xdr:cNvCxnSpPr/>
      </xdr:nvCxnSpPr>
      <xdr:spPr>
        <a:xfrm>
          <a:off x="4108450" y="17987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407" name="【市民会館】&#10;有形固定資産減価償却率最大値テキスト"/>
        <xdr:cNvSpPr txBox="1"/>
      </xdr:nvSpPr>
      <xdr:spPr>
        <a:xfrm>
          <a:off x="4216400" y="1640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408" name="直線コネクタ 407"/>
        <xdr:cNvCxnSpPr/>
      </xdr:nvCxnSpPr>
      <xdr:spPr>
        <a:xfrm>
          <a:off x="4108450" y="16620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409" name="【市民会館】&#10;有形固定資産減価償却率平均値テキスト"/>
        <xdr:cNvSpPr txBox="1"/>
      </xdr:nvSpPr>
      <xdr:spPr>
        <a:xfrm>
          <a:off x="4216400" y="17035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0" name="フローチャート: 判断 409"/>
        <xdr:cNvSpPr/>
      </xdr:nvSpPr>
      <xdr:spPr>
        <a:xfrm>
          <a:off x="4127500" y="171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1" name="フローチャート: 判断 410"/>
        <xdr:cNvSpPr/>
      </xdr:nvSpPr>
      <xdr:spPr>
        <a:xfrm>
          <a:off x="3384550" y="171711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412" name="フローチャート: 判断 411"/>
        <xdr:cNvSpPr/>
      </xdr:nvSpPr>
      <xdr:spPr>
        <a:xfrm>
          <a:off x="2571750" y="171466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13" name="フローチャート: 判断 412"/>
        <xdr:cNvSpPr/>
      </xdr:nvSpPr>
      <xdr:spPr>
        <a:xfrm>
          <a:off x="1778000" y="171041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14" name="フローチャート: 判断 413"/>
        <xdr:cNvSpPr/>
      </xdr:nvSpPr>
      <xdr:spPr>
        <a:xfrm>
          <a:off x="984250" y="170225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138068</xdr:rowOff>
    </xdr:from>
    <xdr:to>
      <xdr:col>24</xdr:col>
      <xdr:colOff>114300</xdr:colOff>
      <xdr:row>106</xdr:row>
      <xdr:rowOff>68218</xdr:rowOff>
    </xdr:to>
    <xdr:sp macro="" textlink="">
      <xdr:nvSpPr>
        <xdr:cNvPr id="420" name="楕円 419"/>
        <xdr:cNvSpPr/>
      </xdr:nvSpPr>
      <xdr:spPr>
        <a:xfrm>
          <a:off x="4127500" y="174735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116495</xdr:rowOff>
    </xdr:from>
    <xdr:ext cx="405111" cy="259045"/>
    <xdr:sp macro="" textlink="">
      <xdr:nvSpPr>
        <xdr:cNvPr id="421" name="【市民会館】&#10;有形固定資産減価償却率該当値テキスト"/>
        <xdr:cNvSpPr txBox="1"/>
      </xdr:nvSpPr>
      <xdr:spPr>
        <a:xfrm>
          <a:off x="4216400" y="1745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74386</xdr:rowOff>
    </xdr:from>
    <xdr:to>
      <xdr:col>20</xdr:col>
      <xdr:colOff>38100</xdr:colOff>
      <xdr:row>107</xdr:row>
      <xdr:rowOff>4536</xdr:rowOff>
    </xdr:to>
    <xdr:sp macro="" textlink="">
      <xdr:nvSpPr>
        <xdr:cNvPr id="422" name="楕円 421"/>
        <xdr:cNvSpPr/>
      </xdr:nvSpPr>
      <xdr:spPr>
        <a:xfrm>
          <a:off x="3384550" y="175749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17418</xdr:rowOff>
    </xdr:from>
    <xdr:to>
      <xdr:col>24</xdr:col>
      <xdr:colOff>63500</xdr:colOff>
      <xdr:row>106</xdr:row>
      <xdr:rowOff>125186</xdr:rowOff>
    </xdr:to>
    <xdr:cxnSp macro="">
      <xdr:nvCxnSpPr>
        <xdr:cNvPr id="423" name="直線コネクタ 422"/>
        <xdr:cNvCxnSpPr/>
      </xdr:nvCxnSpPr>
      <xdr:spPr>
        <a:xfrm flipV="1">
          <a:off x="3429000" y="17518018"/>
          <a:ext cx="7493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36830</xdr:rowOff>
    </xdr:from>
    <xdr:to>
      <xdr:col>15</xdr:col>
      <xdr:colOff>101600</xdr:colOff>
      <xdr:row>106</xdr:row>
      <xdr:rowOff>138430</xdr:rowOff>
    </xdr:to>
    <xdr:sp macro="" textlink="">
      <xdr:nvSpPr>
        <xdr:cNvPr id="424" name="楕円 423"/>
        <xdr:cNvSpPr/>
      </xdr:nvSpPr>
      <xdr:spPr>
        <a:xfrm>
          <a:off x="2571750" y="175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125186</xdr:rowOff>
    </xdr:to>
    <xdr:cxnSp macro="">
      <xdr:nvCxnSpPr>
        <xdr:cNvPr id="425" name="直線コネクタ 424"/>
        <xdr:cNvCxnSpPr/>
      </xdr:nvCxnSpPr>
      <xdr:spPr>
        <a:xfrm>
          <a:off x="2622550" y="17588230"/>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151130</xdr:rowOff>
    </xdr:from>
    <xdr:to>
      <xdr:col>10</xdr:col>
      <xdr:colOff>165100</xdr:colOff>
      <xdr:row>106</xdr:row>
      <xdr:rowOff>81280</xdr:rowOff>
    </xdr:to>
    <xdr:sp macro="" textlink="">
      <xdr:nvSpPr>
        <xdr:cNvPr id="426" name="楕円 425"/>
        <xdr:cNvSpPr/>
      </xdr:nvSpPr>
      <xdr:spPr>
        <a:xfrm>
          <a:off x="1778000" y="17486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30480</xdr:rowOff>
    </xdr:from>
    <xdr:to>
      <xdr:col>15</xdr:col>
      <xdr:colOff>50800</xdr:colOff>
      <xdr:row>106</xdr:row>
      <xdr:rowOff>87630</xdr:rowOff>
    </xdr:to>
    <xdr:cxnSp macro="">
      <xdr:nvCxnSpPr>
        <xdr:cNvPr id="427" name="直線コネクタ 426"/>
        <xdr:cNvCxnSpPr/>
      </xdr:nvCxnSpPr>
      <xdr:spPr>
        <a:xfrm>
          <a:off x="1828800" y="1753108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92348</xdr:rowOff>
    </xdr:from>
    <xdr:to>
      <xdr:col>6</xdr:col>
      <xdr:colOff>38100</xdr:colOff>
      <xdr:row>106</xdr:row>
      <xdr:rowOff>22498</xdr:rowOff>
    </xdr:to>
    <xdr:sp macro="" textlink="">
      <xdr:nvSpPr>
        <xdr:cNvPr id="428" name="楕円 427"/>
        <xdr:cNvSpPr/>
      </xdr:nvSpPr>
      <xdr:spPr>
        <a:xfrm>
          <a:off x="984250" y="174278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143148</xdr:rowOff>
    </xdr:from>
    <xdr:to>
      <xdr:col>10</xdr:col>
      <xdr:colOff>114300</xdr:colOff>
      <xdr:row>106</xdr:row>
      <xdr:rowOff>30480</xdr:rowOff>
    </xdr:to>
    <xdr:cxnSp macro="">
      <xdr:nvCxnSpPr>
        <xdr:cNvPr id="429" name="直線コネクタ 428"/>
        <xdr:cNvCxnSpPr/>
      </xdr:nvCxnSpPr>
      <xdr:spPr>
        <a:xfrm>
          <a:off x="1028700" y="17478648"/>
          <a:ext cx="8001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30" name="n_1aveValue【市民会館】&#10;有形固定資産減価償却率"/>
        <xdr:cNvSpPr txBox="1"/>
      </xdr:nvSpPr>
      <xdr:spPr>
        <a:xfrm>
          <a:off x="3239144" y="1695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31" name="n_2aveValue【市民会館】&#10;有形固定資産減価償却率"/>
        <xdr:cNvSpPr txBox="1"/>
      </xdr:nvSpPr>
      <xdr:spPr>
        <a:xfrm>
          <a:off x="2439044" y="16928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32" name="n_3aveValue【市民会館】&#10;有形固定資産減価償却率"/>
        <xdr:cNvSpPr txBox="1"/>
      </xdr:nvSpPr>
      <xdr:spPr>
        <a:xfrm>
          <a:off x="1645294" y="16885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33" name="n_4aveValue【市民会館】&#10;有形固定資産減価償却率"/>
        <xdr:cNvSpPr txBox="1"/>
      </xdr:nvSpPr>
      <xdr:spPr>
        <a:xfrm>
          <a:off x="851544" y="1681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167113</xdr:rowOff>
    </xdr:from>
    <xdr:ext cx="405111" cy="259045"/>
    <xdr:sp macro="" textlink="">
      <xdr:nvSpPr>
        <xdr:cNvPr id="434" name="n_1mainValue【市民会館】&#10;有形固定資産減価償却率"/>
        <xdr:cNvSpPr txBox="1"/>
      </xdr:nvSpPr>
      <xdr:spPr>
        <a:xfrm>
          <a:off x="3239144" y="1766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435" name="n_2mainValue【市民会館】&#10;有形固定資産減価償却率"/>
        <xdr:cNvSpPr txBox="1"/>
      </xdr:nvSpPr>
      <xdr:spPr>
        <a:xfrm>
          <a:off x="2439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72407</xdr:rowOff>
    </xdr:from>
    <xdr:ext cx="405111" cy="259045"/>
    <xdr:sp macro="" textlink="">
      <xdr:nvSpPr>
        <xdr:cNvPr id="436" name="n_3mainValue【市民会館】&#10;有形固定資産減価償却率"/>
        <xdr:cNvSpPr txBox="1"/>
      </xdr:nvSpPr>
      <xdr:spPr>
        <a:xfrm>
          <a:off x="1645294"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13625</xdr:rowOff>
    </xdr:from>
    <xdr:ext cx="405111" cy="259045"/>
    <xdr:sp macro="" textlink="">
      <xdr:nvSpPr>
        <xdr:cNvPr id="437" name="n_4mainValue【市民会館】&#10;有形固定資産減価償却率"/>
        <xdr:cNvSpPr txBox="1"/>
      </xdr:nvSpPr>
      <xdr:spPr>
        <a:xfrm>
          <a:off x="851544" y="17514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61" name="直線コネクタ 460"/>
        <xdr:cNvCxnSpPr/>
      </xdr:nvCxnSpPr>
      <xdr:spPr>
        <a:xfrm flipV="1">
          <a:off x="9429115" y="166547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2" name="【市民会館】&#10;一人当たり面積最小値テキスト"/>
        <xdr:cNvSpPr txBox="1"/>
      </xdr:nvSpPr>
      <xdr:spPr>
        <a:xfrm>
          <a:off x="9467850"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3" name="直線コネクタ 462"/>
        <xdr:cNvCxnSpPr/>
      </xdr:nvCxnSpPr>
      <xdr:spPr>
        <a:xfrm>
          <a:off x="9359900" y="17929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64" name="【市民会館】&#10;一人当たり面積最大値テキスト"/>
        <xdr:cNvSpPr txBox="1"/>
      </xdr:nvSpPr>
      <xdr:spPr>
        <a:xfrm>
          <a:off x="9467850" y="164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65" name="直線コネクタ 464"/>
        <xdr:cNvCxnSpPr/>
      </xdr:nvCxnSpPr>
      <xdr:spPr>
        <a:xfrm>
          <a:off x="9359900" y="16654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6" name="【市民会館】&#10;一人当たり面積平均値テキスト"/>
        <xdr:cNvSpPr txBox="1"/>
      </xdr:nvSpPr>
      <xdr:spPr>
        <a:xfrm>
          <a:off x="9467850" y="17336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7" name="フローチャート: 判断 466"/>
        <xdr:cNvSpPr/>
      </xdr:nvSpPr>
      <xdr:spPr>
        <a:xfrm>
          <a:off x="9398000" y="17479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68" name="フローチャート: 判断 467"/>
        <xdr:cNvSpPr/>
      </xdr:nvSpPr>
      <xdr:spPr>
        <a:xfrm>
          <a:off x="8636000" y="17463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9" name="フローチャート: 判断 468"/>
        <xdr:cNvSpPr/>
      </xdr:nvSpPr>
      <xdr:spPr>
        <a:xfrm>
          <a:off x="7842250" y="17459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70" name="フローチャート: 判断 469"/>
        <xdr:cNvSpPr/>
      </xdr:nvSpPr>
      <xdr:spPr>
        <a:xfrm>
          <a:off x="7029450" y="1747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71" name="フローチャート: 判断 470"/>
        <xdr:cNvSpPr/>
      </xdr:nvSpPr>
      <xdr:spPr>
        <a:xfrm>
          <a:off x="6235700" y="17459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77" name="楕円 476"/>
        <xdr:cNvSpPr/>
      </xdr:nvSpPr>
      <xdr:spPr>
        <a:xfrm>
          <a:off x="9398000" y="17816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78" name="【市民会館】&#10;一人当たり面積該当値テキスト"/>
        <xdr:cNvSpPr txBox="1"/>
      </xdr:nvSpPr>
      <xdr:spPr>
        <a:xfrm>
          <a:off x="9467850"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154939</xdr:rowOff>
    </xdr:from>
    <xdr:to>
      <xdr:col>50</xdr:col>
      <xdr:colOff>165100</xdr:colOff>
      <xdr:row>108</xdr:row>
      <xdr:rowOff>85089</xdr:rowOff>
    </xdr:to>
    <xdr:sp macro="" textlink="">
      <xdr:nvSpPr>
        <xdr:cNvPr id="479" name="楕円 478"/>
        <xdr:cNvSpPr/>
      </xdr:nvSpPr>
      <xdr:spPr>
        <a:xfrm>
          <a:off x="8636000" y="17820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34289</xdr:rowOff>
    </xdr:to>
    <xdr:cxnSp macro="">
      <xdr:nvCxnSpPr>
        <xdr:cNvPr id="480" name="直線コネクタ 479"/>
        <xdr:cNvCxnSpPr/>
      </xdr:nvCxnSpPr>
      <xdr:spPr>
        <a:xfrm flipV="1">
          <a:off x="8686800" y="17861280"/>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154939</xdr:rowOff>
    </xdr:from>
    <xdr:to>
      <xdr:col>46</xdr:col>
      <xdr:colOff>38100</xdr:colOff>
      <xdr:row>108</xdr:row>
      <xdr:rowOff>85089</xdr:rowOff>
    </xdr:to>
    <xdr:sp macro="" textlink="">
      <xdr:nvSpPr>
        <xdr:cNvPr id="481" name="楕円 480"/>
        <xdr:cNvSpPr/>
      </xdr:nvSpPr>
      <xdr:spPr>
        <a:xfrm>
          <a:off x="7842250" y="178206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34289</xdr:rowOff>
    </xdr:from>
    <xdr:to>
      <xdr:col>50</xdr:col>
      <xdr:colOff>114300</xdr:colOff>
      <xdr:row>108</xdr:row>
      <xdr:rowOff>34289</xdr:rowOff>
    </xdr:to>
    <xdr:cxnSp macro="">
      <xdr:nvCxnSpPr>
        <xdr:cNvPr id="482" name="直線コネクタ 481"/>
        <xdr:cNvCxnSpPr/>
      </xdr:nvCxnSpPr>
      <xdr:spPr>
        <a:xfrm>
          <a:off x="7886700" y="1786508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154939</xdr:rowOff>
    </xdr:from>
    <xdr:to>
      <xdr:col>41</xdr:col>
      <xdr:colOff>101600</xdr:colOff>
      <xdr:row>108</xdr:row>
      <xdr:rowOff>85089</xdr:rowOff>
    </xdr:to>
    <xdr:sp macro="" textlink="">
      <xdr:nvSpPr>
        <xdr:cNvPr id="483" name="楕円 482"/>
        <xdr:cNvSpPr/>
      </xdr:nvSpPr>
      <xdr:spPr>
        <a:xfrm>
          <a:off x="7029450" y="17820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34289</xdr:rowOff>
    </xdr:from>
    <xdr:to>
      <xdr:col>45</xdr:col>
      <xdr:colOff>177800</xdr:colOff>
      <xdr:row>108</xdr:row>
      <xdr:rowOff>34289</xdr:rowOff>
    </xdr:to>
    <xdr:cxnSp macro="">
      <xdr:nvCxnSpPr>
        <xdr:cNvPr id="484" name="直線コネクタ 483"/>
        <xdr:cNvCxnSpPr/>
      </xdr:nvCxnSpPr>
      <xdr:spPr>
        <a:xfrm>
          <a:off x="7080250" y="178650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154939</xdr:rowOff>
    </xdr:from>
    <xdr:to>
      <xdr:col>36</xdr:col>
      <xdr:colOff>165100</xdr:colOff>
      <xdr:row>108</xdr:row>
      <xdr:rowOff>85089</xdr:rowOff>
    </xdr:to>
    <xdr:sp macro="" textlink="">
      <xdr:nvSpPr>
        <xdr:cNvPr id="485" name="楕円 484"/>
        <xdr:cNvSpPr/>
      </xdr:nvSpPr>
      <xdr:spPr>
        <a:xfrm>
          <a:off x="6235700" y="17820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34289</xdr:rowOff>
    </xdr:from>
    <xdr:to>
      <xdr:col>41</xdr:col>
      <xdr:colOff>50800</xdr:colOff>
      <xdr:row>108</xdr:row>
      <xdr:rowOff>34289</xdr:rowOff>
    </xdr:to>
    <xdr:cxnSp macro="">
      <xdr:nvCxnSpPr>
        <xdr:cNvPr id="486" name="直線コネクタ 485"/>
        <xdr:cNvCxnSpPr/>
      </xdr:nvCxnSpPr>
      <xdr:spPr>
        <a:xfrm>
          <a:off x="6286500" y="178650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87" name="n_1aveValue【市民会館】&#10;一人当たり面積"/>
        <xdr:cNvSpPr txBox="1"/>
      </xdr:nvSpPr>
      <xdr:spPr>
        <a:xfrm>
          <a:off x="8458277" y="1724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88" name="n_2aveValue【市民会館】&#10;一人当たり面積"/>
        <xdr:cNvSpPr txBox="1"/>
      </xdr:nvSpPr>
      <xdr:spPr>
        <a:xfrm>
          <a:off x="7677227" y="1724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9" name="n_3aveValue【市民会館】&#10;一人当たり面積"/>
        <xdr:cNvSpPr txBox="1"/>
      </xdr:nvSpPr>
      <xdr:spPr>
        <a:xfrm>
          <a:off x="6864427" y="1726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90" name="n_4aveValue【市民会館】&#10;一人当たり面積"/>
        <xdr:cNvSpPr txBox="1"/>
      </xdr:nvSpPr>
      <xdr:spPr>
        <a:xfrm>
          <a:off x="6070677" y="1724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76216</xdr:rowOff>
    </xdr:from>
    <xdr:ext cx="469744" cy="259045"/>
    <xdr:sp macro="" textlink="">
      <xdr:nvSpPr>
        <xdr:cNvPr id="491" name="n_1mainValue【市民会館】&#10;一人当たり面積"/>
        <xdr:cNvSpPr txBox="1"/>
      </xdr:nvSpPr>
      <xdr:spPr>
        <a:xfrm>
          <a:off x="845827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76216</xdr:rowOff>
    </xdr:from>
    <xdr:ext cx="469744" cy="259045"/>
    <xdr:sp macro="" textlink="">
      <xdr:nvSpPr>
        <xdr:cNvPr id="492" name="n_2mainValue【市民会館】&#10;一人当たり面積"/>
        <xdr:cNvSpPr txBox="1"/>
      </xdr:nvSpPr>
      <xdr:spPr>
        <a:xfrm>
          <a:off x="76772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76216</xdr:rowOff>
    </xdr:from>
    <xdr:ext cx="469744" cy="259045"/>
    <xdr:sp macro="" textlink="">
      <xdr:nvSpPr>
        <xdr:cNvPr id="493" name="n_3mainValue【市民会館】&#10;一人当たり面積"/>
        <xdr:cNvSpPr txBox="1"/>
      </xdr:nvSpPr>
      <xdr:spPr>
        <a:xfrm>
          <a:off x="68644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76216</xdr:rowOff>
    </xdr:from>
    <xdr:ext cx="469744" cy="259045"/>
    <xdr:sp macro="" textlink="">
      <xdr:nvSpPr>
        <xdr:cNvPr id="494" name="n_4mainValue【市民会館】&#10;一人当たり面積"/>
        <xdr:cNvSpPr txBox="1"/>
      </xdr:nvSpPr>
      <xdr:spPr>
        <a:xfrm>
          <a:off x="607067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xdr:cNvSpPr txBox="1"/>
      </xdr:nvSpPr>
      <xdr:spPr>
        <a:xfrm>
          <a:off x="10906911" y="5369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518" name="直線コネクタ 517"/>
        <xdr:cNvCxnSpPr/>
      </xdr:nvCxnSpPr>
      <xdr:spPr>
        <a:xfrm flipV="1">
          <a:off x="14699614" y="5746750"/>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519" name="【一般廃棄物処理施設】&#10;有形固定資産減価償却率最小値テキスト"/>
        <xdr:cNvSpPr txBox="1"/>
      </xdr:nvSpPr>
      <xdr:spPr>
        <a:xfrm>
          <a:off x="14738350" y="688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520" name="直線コネクタ 519"/>
        <xdr:cNvCxnSpPr/>
      </xdr:nvCxnSpPr>
      <xdr:spPr>
        <a:xfrm>
          <a:off x="14611350" y="68795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21" name="【一般廃棄物処理施設】&#10;有形固定資産減価償却率最大値テキスト"/>
        <xdr:cNvSpPr txBox="1"/>
      </xdr:nvSpPr>
      <xdr:spPr>
        <a:xfrm>
          <a:off x="1473835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22" name="直線コネクタ 521"/>
        <xdr:cNvCxnSpPr/>
      </xdr:nvCxnSpPr>
      <xdr:spPr>
        <a:xfrm>
          <a:off x="14611350" y="5746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523" name="【一般廃棄物処理施設】&#10;有形固定資産減価償却率平均値テキスト"/>
        <xdr:cNvSpPr txBox="1"/>
      </xdr:nvSpPr>
      <xdr:spPr>
        <a:xfrm>
          <a:off x="1473835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24" name="フローチャート: 判断 523"/>
        <xdr:cNvSpPr/>
      </xdr:nvSpPr>
      <xdr:spPr>
        <a:xfrm>
          <a:off x="14649450" y="63030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5" name="フローチャート: 判断 524"/>
        <xdr:cNvSpPr/>
      </xdr:nvSpPr>
      <xdr:spPr>
        <a:xfrm>
          <a:off x="1388745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26" name="フローチャート: 判断 525"/>
        <xdr:cNvSpPr/>
      </xdr:nvSpPr>
      <xdr:spPr>
        <a:xfrm>
          <a:off x="130937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27" name="フローチャート: 判断 526"/>
        <xdr:cNvSpPr/>
      </xdr:nvSpPr>
      <xdr:spPr>
        <a:xfrm>
          <a:off x="12299950" y="6371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28" name="フローチャート: 判断 527"/>
        <xdr:cNvSpPr/>
      </xdr:nvSpPr>
      <xdr:spPr>
        <a:xfrm>
          <a:off x="1148715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34" name="楕円 533"/>
        <xdr:cNvSpPr/>
      </xdr:nvSpPr>
      <xdr:spPr>
        <a:xfrm>
          <a:off x="14649450" y="63677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535" name="【一般廃棄物処理施設】&#10;有形固定資産減価償却率該当値テキスト"/>
        <xdr:cNvSpPr txBox="1"/>
      </xdr:nvSpPr>
      <xdr:spPr>
        <a:xfrm>
          <a:off x="1473835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536" name="楕円 535"/>
        <xdr:cNvSpPr/>
      </xdr:nvSpPr>
      <xdr:spPr>
        <a:xfrm>
          <a:off x="13887450" y="6344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144780</xdr:rowOff>
    </xdr:to>
    <xdr:cxnSp macro="">
      <xdr:nvCxnSpPr>
        <xdr:cNvPr id="537" name="直線コネクタ 536"/>
        <xdr:cNvCxnSpPr/>
      </xdr:nvCxnSpPr>
      <xdr:spPr>
        <a:xfrm>
          <a:off x="13938250" y="639572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23495</xdr:rowOff>
    </xdr:from>
    <xdr:to>
      <xdr:col>76</xdr:col>
      <xdr:colOff>165100</xdr:colOff>
      <xdr:row>38</xdr:row>
      <xdr:rowOff>125095</xdr:rowOff>
    </xdr:to>
    <xdr:sp macro="" textlink="">
      <xdr:nvSpPr>
        <xdr:cNvPr id="538" name="楕円 537"/>
        <xdr:cNvSpPr/>
      </xdr:nvSpPr>
      <xdr:spPr>
        <a:xfrm>
          <a:off x="130937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74295</xdr:rowOff>
    </xdr:from>
    <xdr:to>
      <xdr:col>81</xdr:col>
      <xdr:colOff>50800</xdr:colOff>
      <xdr:row>38</xdr:row>
      <xdr:rowOff>121920</xdr:rowOff>
    </xdr:to>
    <xdr:cxnSp macro="">
      <xdr:nvCxnSpPr>
        <xdr:cNvPr id="539" name="直線コネクタ 538"/>
        <xdr:cNvCxnSpPr/>
      </xdr:nvCxnSpPr>
      <xdr:spPr>
        <a:xfrm>
          <a:off x="13144500" y="6348095"/>
          <a:ext cx="7937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151130</xdr:rowOff>
    </xdr:from>
    <xdr:to>
      <xdr:col>72</xdr:col>
      <xdr:colOff>38100</xdr:colOff>
      <xdr:row>38</xdr:row>
      <xdr:rowOff>81280</xdr:rowOff>
    </xdr:to>
    <xdr:sp macro="" textlink="">
      <xdr:nvSpPr>
        <xdr:cNvPr id="540" name="楕円 539"/>
        <xdr:cNvSpPr/>
      </xdr:nvSpPr>
      <xdr:spPr>
        <a:xfrm>
          <a:off x="12299950" y="6259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30480</xdr:rowOff>
    </xdr:from>
    <xdr:to>
      <xdr:col>76</xdr:col>
      <xdr:colOff>114300</xdr:colOff>
      <xdr:row>38</xdr:row>
      <xdr:rowOff>74295</xdr:rowOff>
    </xdr:to>
    <xdr:cxnSp macro="">
      <xdr:nvCxnSpPr>
        <xdr:cNvPr id="541" name="直線コネクタ 540"/>
        <xdr:cNvCxnSpPr/>
      </xdr:nvCxnSpPr>
      <xdr:spPr>
        <a:xfrm>
          <a:off x="12344400" y="6304280"/>
          <a:ext cx="8001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99695</xdr:rowOff>
    </xdr:from>
    <xdr:to>
      <xdr:col>67</xdr:col>
      <xdr:colOff>101600</xdr:colOff>
      <xdr:row>38</xdr:row>
      <xdr:rowOff>29845</xdr:rowOff>
    </xdr:to>
    <xdr:sp macro="" textlink="">
      <xdr:nvSpPr>
        <xdr:cNvPr id="542" name="楕円 541"/>
        <xdr:cNvSpPr/>
      </xdr:nvSpPr>
      <xdr:spPr>
        <a:xfrm>
          <a:off x="11487150" y="6208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150495</xdr:rowOff>
    </xdr:from>
    <xdr:to>
      <xdr:col>71</xdr:col>
      <xdr:colOff>177800</xdr:colOff>
      <xdr:row>38</xdr:row>
      <xdr:rowOff>30480</xdr:rowOff>
    </xdr:to>
    <xdr:cxnSp macro="">
      <xdr:nvCxnSpPr>
        <xdr:cNvPr id="543" name="直線コネクタ 542"/>
        <xdr:cNvCxnSpPr/>
      </xdr:nvCxnSpPr>
      <xdr:spPr>
        <a:xfrm>
          <a:off x="11537950" y="6259195"/>
          <a:ext cx="80645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4" name="n_1aveValue【一般廃棄物処理施設】&#10;有形固定資産減価償却率"/>
        <xdr:cNvSpPr txBox="1"/>
      </xdr:nvSpPr>
      <xdr:spPr>
        <a:xfrm>
          <a:off x="13742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45" name="n_2aveValue【一般廃棄物処理施設】&#10;有形固定資産減価償却率"/>
        <xdr:cNvSpPr txBox="1"/>
      </xdr:nvSpPr>
      <xdr:spPr>
        <a:xfrm>
          <a:off x="1296099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46" name="n_3aveValue【一般廃棄物処理施設】&#10;有形固定資産減価償却率"/>
        <xdr:cNvSpPr txBox="1"/>
      </xdr:nvSpPr>
      <xdr:spPr>
        <a:xfrm>
          <a:off x="121672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100982</xdr:rowOff>
    </xdr:from>
    <xdr:ext cx="405111" cy="259045"/>
    <xdr:sp macro="" textlink="">
      <xdr:nvSpPr>
        <xdr:cNvPr id="547" name="n_4aveValue【一般廃棄物処理施設】&#10;有形固定資産減価償却率"/>
        <xdr:cNvSpPr txBox="1"/>
      </xdr:nvSpPr>
      <xdr:spPr>
        <a:xfrm>
          <a:off x="113544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548" name="n_1mainValue【一般廃棄物処理施設】&#10;有形固定資産減価償却率"/>
        <xdr:cNvSpPr txBox="1"/>
      </xdr:nvSpPr>
      <xdr:spPr>
        <a:xfrm>
          <a:off x="137420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116222</xdr:rowOff>
    </xdr:from>
    <xdr:ext cx="405111" cy="259045"/>
    <xdr:sp macro="" textlink="">
      <xdr:nvSpPr>
        <xdr:cNvPr id="549" name="n_2mainValue【一般廃棄物処理施設】&#10;有形固定資産減価償却率"/>
        <xdr:cNvSpPr txBox="1"/>
      </xdr:nvSpPr>
      <xdr:spPr>
        <a:xfrm>
          <a:off x="1296099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97807</xdr:rowOff>
    </xdr:from>
    <xdr:ext cx="405111" cy="259045"/>
    <xdr:sp macro="" textlink="">
      <xdr:nvSpPr>
        <xdr:cNvPr id="550" name="n_3mainValue【一般廃棄物処理施設】&#10;有形固定資産減価償却率"/>
        <xdr:cNvSpPr txBox="1"/>
      </xdr:nvSpPr>
      <xdr:spPr>
        <a:xfrm>
          <a:off x="121672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46372</xdr:rowOff>
    </xdr:from>
    <xdr:ext cx="405111" cy="259045"/>
    <xdr:sp macro="" textlink="">
      <xdr:nvSpPr>
        <xdr:cNvPr id="551" name="n_4mainValue【一般廃棄物処理施設】&#10;有形固定資産減価償却率"/>
        <xdr:cNvSpPr txBox="1"/>
      </xdr:nvSpPr>
      <xdr:spPr>
        <a:xfrm>
          <a:off x="113544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64592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3" name="テキスト ボックス 562"/>
        <xdr:cNvSpPr txBox="1"/>
      </xdr:nvSpPr>
      <xdr:spPr>
        <a:xfrm>
          <a:off x="16248514" y="68908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64592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xdr:cNvSpPr txBox="1"/>
      </xdr:nvSpPr>
      <xdr:spPr>
        <a:xfrm>
          <a:off x="15985051" y="65769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64592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xdr:cNvSpPr txBox="1"/>
      </xdr:nvSpPr>
      <xdr:spPr>
        <a:xfrm>
          <a:off x="15985051" y="62631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64592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xdr:cNvSpPr txBox="1"/>
      </xdr:nvSpPr>
      <xdr:spPr>
        <a:xfrm>
          <a:off x="15985051" y="5942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64592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xdr:cNvSpPr txBox="1"/>
      </xdr:nvSpPr>
      <xdr:spPr>
        <a:xfrm>
          <a:off x="15939981" y="56290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64592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xdr:cNvSpPr txBox="1"/>
      </xdr:nvSpPr>
      <xdr:spPr>
        <a:xfrm>
          <a:off x="15939981" y="5315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77" name="直線コネクタ 576"/>
        <xdr:cNvCxnSpPr/>
      </xdr:nvCxnSpPr>
      <xdr:spPr>
        <a:xfrm flipV="1">
          <a:off x="19951064" y="5652099"/>
          <a:ext cx="0" cy="13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78" name="【一般廃棄物処理施設】&#10;一人当たり有形固定資産（償却資産）額最小値テキスト"/>
        <xdr:cNvSpPr txBox="1"/>
      </xdr:nvSpPr>
      <xdr:spPr>
        <a:xfrm>
          <a:off x="19989800" y="700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79" name="直線コネクタ 578"/>
        <xdr:cNvCxnSpPr/>
      </xdr:nvCxnSpPr>
      <xdr:spPr>
        <a:xfrm>
          <a:off x="19881850" y="70003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80" name="【一般廃棄物処理施設】&#10;一人当たり有形固定資産（償却資産）額最大値テキスト"/>
        <xdr:cNvSpPr txBox="1"/>
      </xdr:nvSpPr>
      <xdr:spPr>
        <a:xfrm>
          <a:off x="19989800" y="544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81" name="直線コネクタ 580"/>
        <xdr:cNvCxnSpPr/>
      </xdr:nvCxnSpPr>
      <xdr:spPr>
        <a:xfrm>
          <a:off x="19881850" y="56520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582" name="【一般廃棄物処理施設】&#10;一人当たり有形固定資産（償却資産）額平均値テキスト"/>
        <xdr:cNvSpPr txBox="1"/>
      </xdr:nvSpPr>
      <xdr:spPr>
        <a:xfrm>
          <a:off x="19989800" y="6379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83" name="フローチャート: 判断 582"/>
        <xdr:cNvSpPr/>
      </xdr:nvSpPr>
      <xdr:spPr>
        <a:xfrm>
          <a:off x="19900900" y="6400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84" name="フローチャート: 判断 583"/>
        <xdr:cNvSpPr/>
      </xdr:nvSpPr>
      <xdr:spPr>
        <a:xfrm>
          <a:off x="19157950" y="64358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85" name="フローチャート: 判断 584"/>
        <xdr:cNvSpPr/>
      </xdr:nvSpPr>
      <xdr:spPr>
        <a:xfrm>
          <a:off x="18345150" y="64405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86" name="フローチャート: 判断 585"/>
        <xdr:cNvSpPr/>
      </xdr:nvSpPr>
      <xdr:spPr>
        <a:xfrm>
          <a:off x="17551400" y="6377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87" name="フローチャート: 判断 586"/>
        <xdr:cNvSpPr/>
      </xdr:nvSpPr>
      <xdr:spPr>
        <a:xfrm>
          <a:off x="16757650" y="5893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21318</xdr:rowOff>
    </xdr:from>
    <xdr:to>
      <xdr:col>116</xdr:col>
      <xdr:colOff>114300</xdr:colOff>
      <xdr:row>35</xdr:row>
      <xdr:rowOff>122918</xdr:rowOff>
    </xdr:to>
    <xdr:sp macro="" textlink="">
      <xdr:nvSpPr>
        <xdr:cNvPr id="593" name="楕円 592"/>
        <xdr:cNvSpPr/>
      </xdr:nvSpPr>
      <xdr:spPr>
        <a:xfrm>
          <a:off x="19900900" y="57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44195</xdr:rowOff>
    </xdr:from>
    <xdr:ext cx="599010" cy="259045"/>
    <xdr:sp macro="" textlink="">
      <xdr:nvSpPr>
        <xdr:cNvPr id="594" name="【一般廃棄物処理施設】&#10;一人当たり有形固定資産（償却資産）額該当値テキスト"/>
        <xdr:cNvSpPr txBox="1"/>
      </xdr:nvSpPr>
      <xdr:spPr>
        <a:xfrm>
          <a:off x="19989800" y="565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24246</xdr:rowOff>
    </xdr:from>
    <xdr:to>
      <xdr:col>112</xdr:col>
      <xdr:colOff>38100</xdr:colOff>
      <xdr:row>35</xdr:row>
      <xdr:rowOff>125846</xdr:rowOff>
    </xdr:to>
    <xdr:sp macro="" textlink="">
      <xdr:nvSpPr>
        <xdr:cNvPr id="595" name="楕円 594"/>
        <xdr:cNvSpPr/>
      </xdr:nvSpPr>
      <xdr:spPr>
        <a:xfrm>
          <a:off x="19157950" y="58027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72118</xdr:rowOff>
    </xdr:from>
    <xdr:to>
      <xdr:col>116</xdr:col>
      <xdr:colOff>63500</xdr:colOff>
      <xdr:row>35</xdr:row>
      <xdr:rowOff>75046</xdr:rowOff>
    </xdr:to>
    <xdr:cxnSp macro="">
      <xdr:nvCxnSpPr>
        <xdr:cNvPr id="596" name="直線コネクタ 595"/>
        <xdr:cNvCxnSpPr/>
      </xdr:nvCxnSpPr>
      <xdr:spPr>
        <a:xfrm flipV="1">
          <a:off x="19202400" y="5850618"/>
          <a:ext cx="7493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23234</xdr:rowOff>
    </xdr:from>
    <xdr:to>
      <xdr:col>107</xdr:col>
      <xdr:colOff>101600</xdr:colOff>
      <xdr:row>35</xdr:row>
      <xdr:rowOff>124834</xdr:rowOff>
    </xdr:to>
    <xdr:sp macro="" textlink="">
      <xdr:nvSpPr>
        <xdr:cNvPr id="597" name="楕円 596"/>
        <xdr:cNvSpPr/>
      </xdr:nvSpPr>
      <xdr:spPr>
        <a:xfrm>
          <a:off x="18345150" y="58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74034</xdr:rowOff>
    </xdr:from>
    <xdr:to>
      <xdr:col>111</xdr:col>
      <xdr:colOff>177800</xdr:colOff>
      <xdr:row>35</xdr:row>
      <xdr:rowOff>75046</xdr:rowOff>
    </xdr:to>
    <xdr:cxnSp macro="">
      <xdr:nvCxnSpPr>
        <xdr:cNvPr id="598" name="直線コネクタ 597"/>
        <xdr:cNvCxnSpPr/>
      </xdr:nvCxnSpPr>
      <xdr:spPr>
        <a:xfrm>
          <a:off x="18395950" y="5852534"/>
          <a:ext cx="80645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32171</xdr:rowOff>
    </xdr:from>
    <xdr:to>
      <xdr:col>102</xdr:col>
      <xdr:colOff>165100</xdr:colOff>
      <xdr:row>35</xdr:row>
      <xdr:rowOff>133771</xdr:rowOff>
    </xdr:to>
    <xdr:sp macro="" textlink="">
      <xdr:nvSpPr>
        <xdr:cNvPr id="599" name="楕円 598"/>
        <xdr:cNvSpPr/>
      </xdr:nvSpPr>
      <xdr:spPr>
        <a:xfrm>
          <a:off x="17551400" y="581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74034</xdr:rowOff>
    </xdr:from>
    <xdr:to>
      <xdr:col>107</xdr:col>
      <xdr:colOff>50800</xdr:colOff>
      <xdr:row>35</xdr:row>
      <xdr:rowOff>82971</xdr:rowOff>
    </xdr:to>
    <xdr:cxnSp macro="">
      <xdr:nvCxnSpPr>
        <xdr:cNvPr id="600" name="直線コネクタ 599"/>
        <xdr:cNvCxnSpPr/>
      </xdr:nvCxnSpPr>
      <xdr:spPr>
        <a:xfrm flipV="1">
          <a:off x="17602200" y="5852534"/>
          <a:ext cx="793750" cy="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48565</xdr:rowOff>
    </xdr:from>
    <xdr:to>
      <xdr:col>98</xdr:col>
      <xdr:colOff>38100</xdr:colOff>
      <xdr:row>35</xdr:row>
      <xdr:rowOff>150165</xdr:rowOff>
    </xdr:to>
    <xdr:sp macro="" textlink="">
      <xdr:nvSpPr>
        <xdr:cNvPr id="601" name="楕円 600"/>
        <xdr:cNvSpPr/>
      </xdr:nvSpPr>
      <xdr:spPr>
        <a:xfrm>
          <a:off x="16757650" y="58270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82971</xdr:rowOff>
    </xdr:from>
    <xdr:to>
      <xdr:col>102</xdr:col>
      <xdr:colOff>114300</xdr:colOff>
      <xdr:row>35</xdr:row>
      <xdr:rowOff>99365</xdr:rowOff>
    </xdr:to>
    <xdr:cxnSp macro="">
      <xdr:nvCxnSpPr>
        <xdr:cNvPr id="602" name="直線コネクタ 601"/>
        <xdr:cNvCxnSpPr/>
      </xdr:nvCxnSpPr>
      <xdr:spPr>
        <a:xfrm flipV="1">
          <a:off x="16802100" y="5861471"/>
          <a:ext cx="8001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603" name="n_1aveValue【一般廃棄物処理施設】&#10;一人当たり有形固定資産（償却資産）額"/>
        <xdr:cNvSpPr txBox="1"/>
      </xdr:nvSpPr>
      <xdr:spPr>
        <a:xfrm>
          <a:off x="18947911" y="65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604" name="n_2aveValue【一般廃棄物処理施設】&#10;一人当たり有形固定資産（償却資産）額"/>
        <xdr:cNvSpPr txBox="1"/>
      </xdr:nvSpPr>
      <xdr:spPr>
        <a:xfrm>
          <a:off x="18166861" y="652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25119</xdr:rowOff>
    </xdr:from>
    <xdr:ext cx="534377" cy="259045"/>
    <xdr:sp macro="" textlink="">
      <xdr:nvSpPr>
        <xdr:cNvPr id="605" name="n_3aveValue【一般廃棄物処理施設】&#10;一人当たり有形固定資産（償却資産）額"/>
        <xdr:cNvSpPr txBox="1"/>
      </xdr:nvSpPr>
      <xdr:spPr>
        <a:xfrm>
          <a:off x="17354061" y="64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35994</xdr:rowOff>
    </xdr:from>
    <xdr:ext cx="599010" cy="259045"/>
    <xdr:sp macro="" textlink="">
      <xdr:nvSpPr>
        <xdr:cNvPr id="606" name="n_4aveValue【一般廃棄物処理施設】&#10;一人当たり有形固定資産（償却資産）額"/>
        <xdr:cNvSpPr txBox="1"/>
      </xdr:nvSpPr>
      <xdr:spPr>
        <a:xfrm>
          <a:off x="16527995" y="597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142373</xdr:rowOff>
    </xdr:from>
    <xdr:ext cx="599010" cy="259045"/>
    <xdr:sp macro="" textlink="">
      <xdr:nvSpPr>
        <xdr:cNvPr id="607" name="n_1mainValue【一般廃棄物処理施設】&#10;一人当たり有形固定資産（償却資産）額"/>
        <xdr:cNvSpPr txBox="1"/>
      </xdr:nvSpPr>
      <xdr:spPr>
        <a:xfrm>
          <a:off x="18915595" y="559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141361</xdr:rowOff>
    </xdr:from>
    <xdr:ext cx="599010" cy="259045"/>
    <xdr:sp macro="" textlink="">
      <xdr:nvSpPr>
        <xdr:cNvPr id="608" name="n_2mainValue【一般廃棄物処理施設】&#10;一人当たり有形固定資産（償却資産）額"/>
        <xdr:cNvSpPr txBox="1"/>
      </xdr:nvSpPr>
      <xdr:spPr>
        <a:xfrm>
          <a:off x="18134545" y="55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150298</xdr:rowOff>
    </xdr:from>
    <xdr:ext cx="599010" cy="259045"/>
    <xdr:sp macro="" textlink="">
      <xdr:nvSpPr>
        <xdr:cNvPr id="609" name="n_3mainValue【一般廃棄物処理施設】&#10;一人当たり有形固定資産（償却資産）額"/>
        <xdr:cNvSpPr txBox="1"/>
      </xdr:nvSpPr>
      <xdr:spPr>
        <a:xfrm>
          <a:off x="17321745" y="559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166692</xdr:rowOff>
    </xdr:from>
    <xdr:ext cx="599010" cy="259045"/>
    <xdr:sp macro="" textlink="">
      <xdr:nvSpPr>
        <xdr:cNvPr id="610" name="n_4mainValue【一般廃棄物処理施設】&#10;一人当たり有形固定資産（償却資産）額"/>
        <xdr:cNvSpPr txBox="1"/>
      </xdr:nvSpPr>
      <xdr:spPr>
        <a:xfrm>
          <a:off x="16527995" y="561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22" name="直線コネクタ 621"/>
        <xdr:cNvCxnSpPr/>
      </xdr:nvCxnSpPr>
      <xdr:spPr>
        <a:xfrm>
          <a:off x="11207750" y="10731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23" name="テキスト ボックス 622"/>
        <xdr:cNvSpPr txBox="1"/>
      </xdr:nvSpPr>
      <xdr:spPr>
        <a:xfrm>
          <a:off x="10842791" y="10595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4" name="直線コネクタ 623"/>
        <xdr:cNvCxnSpPr/>
      </xdr:nvCxnSpPr>
      <xdr:spPr>
        <a:xfrm>
          <a:off x="11207750" y="10458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5" name="テキスト ボックス 624"/>
        <xdr:cNvSpPr txBox="1"/>
      </xdr:nvSpPr>
      <xdr:spPr>
        <a:xfrm>
          <a:off x="10842791" y="10322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26" name="直線コネクタ 625"/>
        <xdr:cNvCxnSpPr/>
      </xdr:nvCxnSpPr>
      <xdr:spPr>
        <a:xfrm>
          <a:off x="11207750" y="1018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7" name="テキスト ボックス 626"/>
        <xdr:cNvSpPr txBox="1"/>
      </xdr:nvSpPr>
      <xdr:spPr>
        <a:xfrm>
          <a:off x="10842791" y="10049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30" name="直線コネクタ 629"/>
        <xdr:cNvCxnSpPr/>
      </xdr:nvCxnSpPr>
      <xdr:spPr>
        <a:xfrm>
          <a:off x="11207750" y="9632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31" name="テキスト ボックス 630"/>
        <xdr:cNvSpPr txBox="1"/>
      </xdr:nvSpPr>
      <xdr:spPr>
        <a:xfrm>
          <a:off x="10842791" y="9497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32" name="直線コネクタ 631"/>
        <xdr:cNvCxnSpPr/>
      </xdr:nvCxnSpPr>
      <xdr:spPr>
        <a:xfrm>
          <a:off x="11207750" y="9359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33" name="テキスト ボックス 632"/>
        <xdr:cNvSpPr txBox="1"/>
      </xdr:nvSpPr>
      <xdr:spPr>
        <a:xfrm>
          <a:off x="10842791" y="9224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34" name="直線コネクタ 633"/>
        <xdr:cNvCxnSpPr/>
      </xdr:nvCxnSpPr>
      <xdr:spPr>
        <a:xfrm>
          <a:off x="11207750" y="9080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35" name="テキスト ボックス 634"/>
        <xdr:cNvSpPr txBox="1"/>
      </xdr:nvSpPr>
      <xdr:spPr>
        <a:xfrm>
          <a:off x="10842791" y="894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39" name="直線コネクタ 638"/>
        <xdr:cNvCxnSpPr/>
      </xdr:nvCxnSpPr>
      <xdr:spPr>
        <a:xfrm flipV="1">
          <a:off x="14699614" y="9271318"/>
          <a:ext cx="0" cy="12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40" name="【保健センター・保健所】&#10;有形固定資産減価償却率最小値テキスト"/>
        <xdr:cNvSpPr txBox="1"/>
      </xdr:nvSpPr>
      <xdr:spPr>
        <a:xfrm>
          <a:off x="14738350" y="1056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41" name="直線コネクタ 640"/>
        <xdr:cNvCxnSpPr/>
      </xdr:nvCxnSpPr>
      <xdr:spPr>
        <a:xfrm>
          <a:off x="14611350" y="10567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42" name="【保健センター・保健所】&#10;有形固定資産減価償却率最大値テキスト"/>
        <xdr:cNvSpPr txBox="1"/>
      </xdr:nvSpPr>
      <xdr:spPr>
        <a:xfrm>
          <a:off x="14738350" y="9059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43" name="直線コネクタ 642"/>
        <xdr:cNvCxnSpPr/>
      </xdr:nvCxnSpPr>
      <xdr:spPr>
        <a:xfrm>
          <a:off x="14611350" y="9271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44" name="【保健センター・保健所】&#10;有形固定資産減価償却率平均値テキスト"/>
        <xdr:cNvSpPr txBox="1"/>
      </xdr:nvSpPr>
      <xdr:spPr>
        <a:xfrm>
          <a:off x="14738350" y="9787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45" name="フローチャート: 判断 644"/>
        <xdr:cNvSpPr/>
      </xdr:nvSpPr>
      <xdr:spPr>
        <a:xfrm>
          <a:off x="14649450" y="9929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46" name="フローチャート: 判断 645"/>
        <xdr:cNvSpPr/>
      </xdr:nvSpPr>
      <xdr:spPr>
        <a:xfrm>
          <a:off x="1388745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47" name="フローチャート: 判断 646"/>
        <xdr:cNvSpPr/>
      </xdr:nvSpPr>
      <xdr:spPr>
        <a:xfrm>
          <a:off x="13093700" y="9832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48" name="フローチャート: 判断 647"/>
        <xdr:cNvSpPr/>
      </xdr:nvSpPr>
      <xdr:spPr>
        <a:xfrm>
          <a:off x="12299950" y="9775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49" name="フローチャート: 判断 648"/>
        <xdr:cNvSpPr/>
      </xdr:nvSpPr>
      <xdr:spPr>
        <a:xfrm>
          <a:off x="11487150" y="9707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655" name="楕円 654"/>
        <xdr:cNvSpPr/>
      </xdr:nvSpPr>
      <xdr:spPr>
        <a:xfrm>
          <a:off x="14649450" y="103911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133367</xdr:rowOff>
    </xdr:from>
    <xdr:ext cx="405111" cy="259045"/>
    <xdr:sp macro="" textlink="">
      <xdr:nvSpPr>
        <xdr:cNvPr id="656" name="【保健センター・保健所】&#10;有形固定資産減価償却率該当値テキスト"/>
        <xdr:cNvSpPr txBox="1"/>
      </xdr:nvSpPr>
      <xdr:spPr>
        <a:xfrm>
          <a:off x="14738350" y="1036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80645</xdr:rowOff>
    </xdr:from>
    <xdr:to>
      <xdr:col>81</xdr:col>
      <xdr:colOff>101600</xdr:colOff>
      <xdr:row>63</xdr:row>
      <xdr:rowOff>10795</xdr:rowOff>
    </xdr:to>
    <xdr:sp macro="" textlink="">
      <xdr:nvSpPr>
        <xdr:cNvPr id="657" name="楕円 656"/>
        <xdr:cNvSpPr/>
      </xdr:nvSpPr>
      <xdr:spPr>
        <a:xfrm>
          <a:off x="13887450" y="103168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131445</xdr:rowOff>
    </xdr:from>
    <xdr:to>
      <xdr:col>85</xdr:col>
      <xdr:colOff>127000</xdr:colOff>
      <xdr:row>63</xdr:row>
      <xdr:rowOff>34290</xdr:rowOff>
    </xdr:to>
    <xdr:cxnSp macro="">
      <xdr:nvCxnSpPr>
        <xdr:cNvPr id="658" name="直線コネクタ 657"/>
        <xdr:cNvCxnSpPr/>
      </xdr:nvCxnSpPr>
      <xdr:spPr>
        <a:xfrm>
          <a:off x="13938250" y="10367645"/>
          <a:ext cx="762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112078</xdr:rowOff>
    </xdr:from>
    <xdr:to>
      <xdr:col>76</xdr:col>
      <xdr:colOff>165100</xdr:colOff>
      <xdr:row>62</xdr:row>
      <xdr:rowOff>42228</xdr:rowOff>
    </xdr:to>
    <xdr:sp macro="" textlink="">
      <xdr:nvSpPr>
        <xdr:cNvPr id="659" name="楕円 658"/>
        <xdr:cNvSpPr/>
      </xdr:nvSpPr>
      <xdr:spPr>
        <a:xfrm>
          <a:off x="13093700" y="10183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162878</xdr:rowOff>
    </xdr:from>
    <xdr:to>
      <xdr:col>81</xdr:col>
      <xdr:colOff>50800</xdr:colOff>
      <xdr:row>62</xdr:row>
      <xdr:rowOff>131445</xdr:rowOff>
    </xdr:to>
    <xdr:cxnSp macro="">
      <xdr:nvCxnSpPr>
        <xdr:cNvPr id="660" name="直線コネクタ 659"/>
        <xdr:cNvCxnSpPr/>
      </xdr:nvCxnSpPr>
      <xdr:spPr>
        <a:xfrm>
          <a:off x="13144500" y="10233978"/>
          <a:ext cx="793750" cy="1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xdr:rowOff>
    </xdr:from>
    <xdr:to>
      <xdr:col>72</xdr:col>
      <xdr:colOff>38100</xdr:colOff>
      <xdr:row>61</xdr:row>
      <xdr:rowOff>113665</xdr:rowOff>
    </xdr:to>
    <xdr:sp macro="" textlink="">
      <xdr:nvSpPr>
        <xdr:cNvPr id="661" name="楕円 660"/>
        <xdr:cNvSpPr/>
      </xdr:nvSpPr>
      <xdr:spPr>
        <a:xfrm>
          <a:off x="12299950" y="10083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62865</xdr:rowOff>
    </xdr:from>
    <xdr:to>
      <xdr:col>76</xdr:col>
      <xdr:colOff>114300</xdr:colOff>
      <xdr:row>61</xdr:row>
      <xdr:rowOff>162878</xdr:rowOff>
    </xdr:to>
    <xdr:cxnSp macro="">
      <xdr:nvCxnSpPr>
        <xdr:cNvPr id="662" name="直線コネクタ 661"/>
        <xdr:cNvCxnSpPr/>
      </xdr:nvCxnSpPr>
      <xdr:spPr>
        <a:xfrm>
          <a:off x="12344400" y="10133965"/>
          <a:ext cx="8001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12065</xdr:rowOff>
    </xdr:from>
    <xdr:to>
      <xdr:col>67</xdr:col>
      <xdr:colOff>101600</xdr:colOff>
      <xdr:row>63</xdr:row>
      <xdr:rowOff>113665</xdr:rowOff>
    </xdr:to>
    <xdr:sp macro="" textlink="">
      <xdr:nvSpPr>
        <xdr:cNvPr id="663" name="楕円 662"/>
        <xdr:cNvSpPr/>
      </xdr:nvSpPr>
      <xdr:spPr>
        <a:xfrm>
          <a:off x="1148715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62865</xdr:rowOff>
    </xdr:from>
    <xdr:to>
      <xdr:col>71</xdr:col>
      <xdr:colOff>177800</xdr:colOff>
      <xdr:row>63</xdr:row>
      <xdr:rowOff>62865</xdr:rowOff>
    </xdr:to>
    <xdr:cxnSp macro="">
      <xdr:nvCxnSpPr>
        <xdr:cNvPr id="664" name="直線コネクタ 663"/>
        <xdr:cNvCxnSpPr/>
      </xdr:nvCxnSpPr>
      <xdr:spPr>
        <a:xfrm flipV="1">
          <a:off x="11537950" y="10133965"/>
          <a:ext cx="80645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665" name="n_1aveValue【保健センター・保健所】&#10;有形固定資産減価償却率"/>
        <xdr:cNvSpPr txBox="1"/>
      </xdr:nvSpPr>
      <xdr:spPr>
        <a:xfrm>
          <a:off x="13742044" y="9714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66" name="n_2aveValue【保健センター・保健所】&#10;有形固定資産減価償却率"/>
        <xdr:cNvSpPr txBox="1"/>
      </xdr:nvSpPr>
      <xdr:spPr>
        <a:xfrm>
          <a:off x="12960994" y="961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67" name="n_3aveValue【保健センター・保健所】&#10;有形固定資産減価償却率"/>
        <xdr:cNvSpPr txBox="1"/>
      </xdr:nvSpPr>
      <xdr:spPr>
        <a:xfrm>
          <a:off x="121672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68" name="n_4aveValue【保健センター・保健所】&#10;有形固定資産減価償却率"/>
        <xdr:cNvSpPr txBox="1"/>
      </xdr:nvSpPr>
      <xdr:spPr>
        <a:xfrm>
          <a:off x="113544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1922</xdr:rowOff>
    </xdr:from>
    <xdr:ext cx="405111" cy="259045"/>
    <xdr:sp macro="" textlink="">
      <xdr:nvSpPr>
        <xdr:cNvPr id="669" name="n_1mainValue【保健センター・保健所】&#10;有形固定資産減価償却率"/>
        <xdr:cNvSpPr txBox="1"/>
      </xdr:nvSpPr>
      <xdr:spPr>
        <a:xfrm>
          <a:off x="13742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33355</xdr:rowOff>
    </xdr:from>
    <xdr:ext cx="405111" cy="259045"/>
    <xdr:sp macro="" textlink="">
      <xdr:nvSpPr>
        <xdr:cNvPr id="670" name="n_2mainValue【保健センター・保健所】&#10;有形固定資産減価償却率"/>
        <xdr:cNvSpPr txBox="1"/>
      </xdr:nvSpPr>
      <xdr:spPr>
        <a:xfrm>
          <a:off x="12960994" y="1026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104792</xdr:rowOff>
    </xdr:from>
    <xdr:ext cx="405111" cy="259045"/>
    <xdr:sp macro="" textlink="">
      <xdr:nvSpPr>
        <xdr:cNvPr id="671" name="n_3mainValue【保健センター・保健所】&#10;有形固定資産減価償却率"/>
        <xdr:cNvSpPr txBox="1"/>
      </xdr:nvSpPr>
      <xdr:spPr>
        <a:xfrm>
          <a:off x="12167244" y="1017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104792</xdr:rowOff>
    </xdr:from>
    <xdr:ext cx="405111" cy="259045"/>
    <xdr:sp macro="" textlink="">
      <xdr:nvSpPr>
        <xdr:cNvPr id="672" name="n_4mainValue【保健センター・保健所】&#10;有形固定資産減価償却率"/>
        <xdr:cNvSpPr txBox="1"/>
      </xdr:nvSpPr>
      <xdr:spPr>
        <a:xfrm>
          <a:off x="113544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3" name="直線コネクタ 682"/>
        <xdr:cNvCxnSpPr/>
      </xdr:nvCxnSpPr>
      <xdr:spPr>
        <a:xfrm>
          <a:off x="164592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4" name="テキスト ボックス 683"/>
        <xdr:cNvSpPr txBox="1"/>
      </xdr:nvSpPr>
      <xdr:spPr>
        <a:xfrm>
          <a:off x="1604917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5" name="直線コネクタ 684"/>
        <xdr:cNvCxnSpPr/>
      </xdr:nvCxnSpPr>
      <xdr:spPr>
        <a:xfrm>
          <a:off x="164592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6" name="テキスト ボックス 685"/>
        <xdr:cNvSpPr txBox="1"/>
      </xdr:nvSpPr>
      <xdr:spPr>
        <a:xfrm>
          <a:off x="1604917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7" name="直線コネクタ 686"/>
        <xdr:cNvCxnSpPr/>
      </xdr:nvCxnSpPr>
      <xdr:spPr>
        <a:xfrm>
          <a:off x="164592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8" name="テキスト ボックス 687"/>
        <xdr:cNvSpPr txBox="1"/>
      </xdr:nvSpPr>
      <xdr:spPr>
        <a:xfrm>
          <a:off x="1604917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9" name="直線コネクタ 688"/>
        <xdr:cNvCxnSpPr/>
      </xdr:nvCxnSpPr>
      <xdr:spPr>
        <a:xfrm>
          <a:off x="164592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0" name="テキスト ボックス 689"/>
        <xdr:cNvSpPr txBox="1"/>
      </xdr:nvSpPr>
      <xdr:spPr>
        <a:xfrm>
          <a:off x="1604917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94" name="直線コネクタ 693"/>
        <xdr:cNvCxnSpPr/>
      </xdr:nvCxnSpPr>
      <xdr:spPr>
        <a:xfrm flipV="1">
          <a:off x="19951064" y="9114790"/>
          <a:ext cx="0" cy="12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95" name="【保健センター・保健所】&#10;一人当たり面積最小値テキスト"/>
        <xdr:cNvSpPr txBox="1"/>
      </xdr:nvSpPr>
      <xdr:spPr>
        <a:xfrm>
          <a:off x="19989800"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96" name="直線コネクタ 695"/>
        <xdr:cNvCxnSpPr/>
      </xdr:nvCxnSpPr>
      <xdr:spPr>
        <a:xfrm>
          <a:off x="19881850" y="10373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97" name="【保健センター・保健所】&#10;一人当たり面積最大値テキスト"/>
        <xdr:cNvSpPr txBox="1"/>
      </xdr:nvSpPr>
      <xdr:spPr>
        <a:xfrm>
          <a:off x="19989800" y="89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98" name="直線コネクタ 697"/>
        <xdr:cNvCxnSpPr/>
      </xdr:nvCxnSpPr>
      <xdr:spPr>
        <a:xfrm>
          <a:off x="19881850" y="91147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99" name="【保健センター・保健所】&#10;一人当たり面積平均値テキスト"/>
        <xdr:cNvSpPr txBox="1"/>
      </xdr:nvSpPr>
      <xdr:spPr>
        <a:xfrm>
          <a:off x="19989800" y="982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700" name="フローチャート: 判断 699"/>
        <xdr:cNvSpPr/>
      </xdr:nvSpPr>
      <xdr:spPr>
        <a:xfrm>
          <a:off x="199009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701" name="フローチャート: 判断 700"/>
        <xdr:cNvSpPr/>
      </xdr:nvSpPr>
      <xdr:spPr>
        <a:xfrm>
          <a:off x="19157950" y="10038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702" name="フローチャート: 判断 701"/>
        <xdr:cNvSpPr/>
      </xdr:nvSpPr>
      <xdr:spPr>
        <a:xfrm>
          <a:off x="18345150" y="10015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703" name="フローチャート: 判断 702"/>
        <xdr:cNvSpPr/>
      </xdr:nvSpPr>
      <xdr:spPr>
        <a:xfrm>
          <a:off x="175514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704" name="フローチャート: 判断 703"/>
        <xdr:cNvSpPr/>
      </xdr:nvSpPr>
      <xdr:spPr>
        <a:xfrm>
          <a:off x="16757650" y="996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10" name="楕円 709"/>
        <xdr:cNvSpPr/>
      </xdr:nvSpPr>
      <xdr:spPr>
        <a:xfrm>
          <a:off x="199009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711" name="【保健センター・保健所】&#10;一人当たり面積該当値テキスト"/>
        <xdr:cNvSpPr txBox="1"/>
      </xdr:nvSpPr>
      <xdr:spPr>
        <a:xfrm>
          <a:off x="19989800"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12" name="楕円 711"/>
        <xdr:cNvSpPr/>
      </xdr:nvSpPr>
      <xdr:spPr>
        <a:xfrm>
          <a:off x="19157950" y="10299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13" name="直線コネクタ 712"/>
        <xdr:cNvCxnSpPr/>
      </xdr:nvCxnSpPr>
      <xdr:spPr>
        <a:xfrm>
          <a:off x="19202400" y="10350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4" name="楕円 713"/>
        <xdr:cNvSpPr/>
      </xdr:nvSpPr>
      <xdr:spPr>
        <a:xfrm>
          <a:off x="1834515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5" name="直線コネクタ 714"/>
        <xdr:cNvCxnSpPr/>
      </xdr:nvCxnSpPr>
      <xdr:spPr>
        <a:xfrm>
          <a:off x="18395950" y="10350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6" name="楕円 715"/>
        <xdr:cNvSpPr/>
      </xdr:nvSpPr>
      <xdr:spPr>
        <a:xfrm>
          <a:off x="175514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7" name="直線コネクタ 716"/>
        <xdr:cNvCxnSpPr/>
      </xdr:nvCxnSpPr>
      <xdr:spPr>
        <a:xfrm>
          <a:off x="17602200" y="10350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xdr:nvSpPr>
        <xdr:cNvPr id="718" name="楕円 717"/>
        <xdr:cNvSpPr/>
      </xdr:nvSpPr>
      <xdr:spPr>
        <a:xfrm>
          <a:off x="16757650" y="103225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137160</xdr:rowOff>
    </xdr:to>
    <xdr:cxnSp macro="">
      <xdr:nvCxnSpPr>
        <xdr:cNvPr id="719" name="直線コネクタ 718"/>
        <xdr:cNvCxnSpPr/>
      </xdr:nvCxnSpPr>
      <xdr:spPr>
        <a:xfrm flipV="1">
          <a:off x="16802100" y="1035050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720" name="n_1aveValue【保健センター・保健所】&#10;一人当たり面積"/>
        <xdr:cNvSpPr txBox="1"/>
      </xdr:nvSpPr>
      <xdr:spPr>
        <a:xfrm>
          <a:off x="18980227" y="98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721" name="n_2aveValue【保健センター・保健所】&#10;一人当たり面積"/>
        <xdr:cNvSpPr txBox="1"/>
      </xdr:nvSpPr>
      <xdr:spPr>
        <a:xfrm>
          <a:off x="18180127" y="97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722" name="n_3aveValue【保健センター・保健所】&#10;一人当たり面積"/>
        <xdr:cNvSpPr txBox="1"/>
      </xdr:nvSpPr>
      <xdr:spPr>
        <a:xfrm>
          <a:off x="17386377" y="97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23" name="n_4aveValue【保健センター・保健所】&#10;一人当たり面積"/>
        <xdr:cNvSpPr txBox="1"/>
      </xdr:nvSpPr>
      <xdr:spPr>
        <a:xfrm>
          <a:off x="16592627"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4" name="n_1mainValue【保健センター・保健所】&#10;一人当たり面積"/>
        <xdr:cNvSpPr txBox="1"/>
      </xdr:nvSpPr>
      <xdr:spPr>
        <a:xfrm>
          <a:off x="189802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5" name="n_2mainValue【保健センター・保健所】&#10;一人当たり面積"/>
        <xdr:cNvSpPr txBox="1"/>
      </xdr:nvSpPr>
      <xdr:spPr>
        <a:xfrm>
          <a:off x="181801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6" name="n_3mainValue【保健センター・保健所】&#10;一人当たり面積"/>
        <xdr:cNvSpPr txBox="1"/>
      </xdr:nvSpPr>
      <xdr:spPr>
        <a:xfrm>
          <a:off x="1738637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27" name="n_4mainValue【保健センター・保健所】&#10;一人当たり面積"/>
        <xdr:cNvSpPr txBox="1"/>
      </xdr:nvSpPr>
      <xdr:spPr>
        <a:xfrm>
          <a:off x="165926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xdr:cNvCxnSpPr/>
      </xdr:nvCxnSpPr>
      <xdr:spPr>
        <a:xfrm>
          <a:off x="11207750" y="14236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xdr:cNvSpPr txBox="1"/>
      </xdr:nvSpPr>
      <xdr:spPr>
        <a:xfrm>
          <a:off x="10842791" y="1410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xdr:cNvCxnSpPr/>
      </xdr:nvCxnSpPr>
      <xdr:spPr>
        <a:xfrm>
          <a:off x="11207750" y="1379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xdr:cNvSpPr txBox="1"/>
      </xdr:nvSpPr>
      <xdr:spPr>
        <a:xfrm>
          <a:off x="10842791" y="13662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xdr:cNvCxnSpPr/>
      </xdr:nvCxnSpPr>
      <xdr:spPr>
        <a:xfrm>
          <a:off x="11207750" y="1336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xdr:cNvSpPr txBox="1"/>
      </xdr:nvSpPr>
      <xdr:spPr>
        <a:xfrm>
          <a:off x="10842791" y="1321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xdr:cNvCxnSpPr/>
      </xdr:nvCxnSpPr>
      <xdr:spPr>
        <a:xfrm>
          <a:off x="11207750" y="1291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xdr:cNvSpPr txBox="1"/>
      </xdr:nvSpPr>
      <xdr:spPr>
        <a:xfrm>
          <a:off x="10842791" y="1278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50" name="直線コネクタ 749"/>
        <xdr:cNvCxnSpPr/>
      </xdr:nvCxnSpPr>
      <xdr:spPr>
        <a:xfrm flipV="1">
          <a:off x="14699614" y="12794235"/>
          <a:ext cx="0" cy="1398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51" name="【消防施設】&#10;有形固定資産減価償却率最小値テキスト"/>
        <xdr:cNvSpPr txBox="1"/>
      </xdr:nvSpPr>
      <xdr:spPr>
        <a:xfrm>
          <a:off x="14738350" y="14196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52" name="直線コネクタ 751"/>
        <xdr:cNvCxnSpPr/>
      </xdr:nvCxnSpPr>
      <xdr:spPr>
        <a:xfrm>
          <a:off x="14611350" y="141927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53" name="【消防施設】&#10;有形固定資産減価償却率最大値テキスト"/>
        <xdr:cNvSpPr txBox="1"/>
      </xdr:nvSpPr>
      <xdr:spPr>
        <a:xfrm>
          <a:off x="14738350" y="12575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54" name="直線コネクタ 753"/>
        <xdr:cNvCxnSpPr/>
      </xdr:nvCxnSpPr>
      <xdr:spPr>
        <a:xfrm>
          <a:off x="14611350" y="12794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55" name="【消防施設】&#10;有形固定資産減価償却率平均値テキスト"/>
        <xdr:cNvSpPr txBox="1"/>
      </xdr:nvSpPr>
      <xdr:spPr>
        <a:xfrm>
          <a:off x="14738350" y="13396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6" name="フローチャート: 判断 755"/>
        <xdr:cNvSpPr/>
      </xdr:nvSpPr>
      <xdr:spPr>
        <a:xfrm>
          <a:off x="14649450" y="135392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57" name="フローチャート: 判断 756"/>
        <xdr:cNvSpPr/>
      </xdr:nvSpPr>
      <xdr:spPr>
        <a:xfrm>
          <a:off x="13887450" y="136580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58" name="フローチャート: 判断 757"/>
        <xdr:cNvSpPr/>
      </xdr:nvSpPr>
      <xdr:spPr>
        <a:xfrm>
          <a:off x="13093700" y="136215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59" name="フローチャート: 判断 758"/>
        <xdr:cNvSpPr/>
      </xdr:nvSpPr>
      <xdr:spPr>
        <a:xfrm>
          <a:off x="12299950" y="135181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60" name="フローチャート: 判断 759"/>
        <xdr:cNvSpPr/>
      </xdr:nvSpPr>
      <xdr:spPr>
        <a:xfrm>
          <a:off x="11487150" y="1356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99313</xdr:rowOff>
    </xdr:from>
    <xdr:to>
      <xdr:col>85</xdr:col>
      <xdr:colOff>177800</xdr:colOff>
      <xdr:row>85</xdr:row>
      <xdr:rowOff>29463</xdr:rowOff>
    </xdr:to>
    <xdr:sp macro="" textlink="">
      <xdr:nvSpPr>
        <xdr:cNvPr id="766" name="楕円 765"/>
        <xdr:cNvSpPr/>
      </xdr:nvSpPr>
      <xdr:spPr>
        <a:xfrm>
          <a:off x="14649450" y="139677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77740</xdr:rowOff>
    </xdr:from>
    <xdr:ext cx="405111" cy="259045"/>
    <xdr:sp macro="" textlink="">
      <xdr:nvSpPr>
        <xdr:cNvPr id="767" name="【消防施設】&#10;有形固定資産減価償却率該当値テキスト"/>
        <xdr:cNvSpPr txBox="1"/>
      </xdr:nvSpPr>
      <xdr:spPr>
        <a:xfrm>
          <a:off x="14738350" y="1394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58165</xdr:rowOff>
    </xdr:from>
    <xdr:to>
      <xdr:col>81</xdr:col>
      <xdr:colOff>101600</xdr:colOff>
      <xdr:row>84</xdr:row>
      <xdr:rowOff>159765</xdr:rowOff>
    </xdr:to>
    <xdr:sp macro="" textlink="">
      <xdr:nvSpPr>
        <xdr:cNvPr id="768" name="楕円 767"/>
        <xdr:cNvSpPr/>
      </xdr:nvSpPr>
      <xdr:spPr>
        <a:xfrm>
          <a:off x="13887450" y="139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108965</xdr:rowOff>
    </xdr:from>
    <xdr:to>
      <xdr:col>85</xdr:col>
      <xdr:colOff>127000</xdr:colOff>
      <xdr:row>84</xdr:row>
      <xdr:rowOff>150113</xdr:rowOff>
    </xdr:to>
    <xdr:cxnSp macro="">
      <xdr:nvCxnSpPr>
        <xdr:cNvPr id="769" name="直線コネクタ 768"/>
        <xdr:cNvCxnSpPr/>
      </xdr:nvCxnSpPr>
      <xdr:spPr>
        <a:xfrm>
          <a:off x="13938250" y="13977365"/>
          <a:ext cx="762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167894</xdr:rowOff>
    </xdr:from>
    <xdr:to>
      <xdr:col>76</xdr:col>
      <xdr:colOff>165100</xdr:colOff>
      <xdr:row>84</xdr:row>
      <xdr:rowOff>98044</xdr:rowOff>
    </xdr:to>
    <xdr:sp macro="" textlink="">
      <xdr:nvSpPr>
        <xdr:cNvPr id="770" name="楕円 769"/>
        <xdr:cNvSpPr/>
      </xdr:nvSpPr>
      <xdr:spPr>
        <a:xfrm>
          <a:off x="13093700" y="138711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47244</xdr:rowOff>
    </xdr:from>
    <xdr:to>
      <xdr:col>81</xdr:col>
      <xdr:colOff>50800</xdr:colOff>
      <xdr:row>84</xdr:row>
      <xdr:rowOff>108965</xdr:rowOff>
    </xdr:to>
    <xdr:cxnSp macro="">
      <xdr:nvCxnSpPr>
        <xdr:cNvPr id="771" name="直線コネクタ 770"/>
        <xdr:cNvCxnSpPr/>
      </xdr:nvCxnSpPr>
      <xdr:spPr>
        <a:xfrm>
          <a:off x="13144500" y="13915644"/>
          <a:ext cx="79375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122174</xdr:rowOff>
    </xdr:from>
    <xdr:to>
      <xdr:col>72</xdr:col>
      <xdr:colOff>38100</xdr:colOff>
      <xdr:row>84</xdr:row>
      <xdr:rowOff>52324</xdr:rowOff>
    </xdr:to>
    <xdr:sp macro="" textlink="">
      <xdr:nvSpPr>
        <xdr:cNvPr id="772" name="楕円 771"/>
        <xdr:cNvSpPr/>
      </xdr:nvSpPr>
      <xdr:spPr>
        <a:xfrm>
          <a:off x="12299950" y="138254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1524</xdr:rowOff>
    </xdr:from>
    <xdr:to>
      <xdr:col>76</xdr:col>
      <xdr:colOff>114300</xdr:colOff>
      <xdr:row>84</xdr:row>
      <xdr:rowOff>47244</xdr:rowOff>
    </xdr:to>
    <xdr:cxnSp macro="">
      <xdr:nvCxnSpPr>
        <xdr:cNvPr id="773" name="直線コネクタ 772"/>
        <xdr:cNvCxnSpPr/>
      </xdr:nvCxnSpPr>
      <xdr:spPr>
        <a:xfrm>
          <a:off x="12344400" y="13869924"/>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74168</xdr:rowOff>
    </xdr:from>
    <xdr:to>
      <xdr:col>67</xdr:col>
      <xdr:colOff>101600</xdr:colOff>
      <xdr:row>84</xdr:row>
      <xdr:rowOff>4318</xdr:rowOff>
    </xdr:to>
    <xdr:sp macro="" textlink="">
      <xdr:nvSpPr>
        <xdr:cNvPr id="774" name="楕円 773"/>
        <xdr:cNvSpPr/>
      </xdr:nvSpPr>
      <xdr:spPr>
        <a:xfrm>
          <a:off x="11487150" y="137774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124968</xdr:rowOff>
    </xdr:from>
    <xdr:to>
      <xdr:col>71</xdr:col>
      <xdr:colOff>177800</xdr:colOff>
      <xdr:row>84</xdr:row>
      <xdr:rowOff>1524</xdr:rowOff>
    </xdr:to>
    <xdr:cxnSp macro="">
      <xdr:nvCxnSpPr>
        <xdr:cNvPr id="775" name="直線コネクタ 774"/>
        <xdr:cNvCxnSpPr/>
      </xdr:nvCxnSpPr>
      <xdr:spPr>
        <a:xfrm>
          <a:off x="11537950" y="13828268"/>
          <a:ext cx="80645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776" name="n_1aveValue【消防施設】&#10;有形固定資産減価償却率"/>
        <xdr:cNvSpPr txBox="1"/>
      </xdr:nvSpPr>
      <xdr:spPr>
        <a:xfrm>
          <a:off x="137420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29990</xdr:rowOff>
    </xdr:from>
    <xdr:ext cx="405111" cy="259045"/>
    <xdr:sp macro="" textlink="">
      <xdr:nvSpPr>
        <xdr:cNvPr id="777" name="n_2aveValue【消防施設】&#10;有形固定資産減価償却率"/>
        <xdr:cNvSpPr txBox="1"/>
      </xdr:nvSpPr>
      <xdr:spPr>
        <a:xfrm>
          <a:off x="1296099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91712</xdr:rowOff>
    </xdr:from>
    <xdr:ext cx="405111" cy="259045"/>
    <xdr:sp macro="" textlink="">
      <xdr:nvSpPr>
        <xdr:cNvPr id="778" name="n_3aveValue【消防施設】&#10;有形固定資産減価償却率"/>
        <xdr:cNvSpPr txBox="1"/>
      </xdr:nvSpPr>
      <xdr:spPr>
        <a:xfrm>
          <a:off x="12167244" y="1329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79" name="n_4aveValue【消防施設】&#10;有形固定資産減価償却率"/>
        <xdr:cNvSpPr txBox="1"/>
      </xdr:nvSpPr>
      <xdr:spPr>
        <a:xfrm>
          <a:off x="11354444" y="1335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150892</xdr:rowOff>
    </xdr:from>
    <xdr:ext cx="405111" cy="259045"/>
    <xdr:sp macro="" textlink="">
      <xdr:nvSpPr>
        <xdr:cNvPr id="780" name="n_1mainValue【消防施設】&#10;有形固定資産減価償却率"/>
        <xdr:cNvSpPr txBox="1"/>
      </xdr:nvSpPr>
      <xdr:spPr>
        <a:xfrm>
          <a:off x="13742044" y="1401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89171</xdr:rowOff>
    </xdr:from>
    <xdr:ext cx="405111" cy="259045"/>
    <xdr:sp macro="" textlink="">
      <xdr:nvSpPr>
        <xdr:cNvPr id="781" name="n_2mainValue【消防施設】&#10;有形固定資産減価償却率"/>
        <xdr:cNvSpPr txBox="1"/>
      </xdr:nvSpPr>
      <xdr:spPr>
        <a:xfrm>
          <a:off x="12960994" y="1395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43451</xdr:rowOff>
    </xdr:from>
    <xdr:ext cx="405111" cy="259045"/>
    <xdr:sp macro="" textlink="">
      <xdr:nvSpPr>
        <xdr:cNvPr id="782" name="n_3mainValue【消防施設】&#10;有形固定資産減価償却率"/>
        <xdr:cNvSpPr txBox="1"/>
      </xdr:nvSpPr>
      <xdr:spPr>
        <a:xfrm>
          <a:off x="12167244" y="1391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166895</xdr:rowOff>
    </xdr:from>
    <xdr:ext cx="405111" cy="259045"/>
    <xdr:sp macro="" textlink="">
      <xdr:nvSpPr>
        <xdr:cNvPr id="783" name="n_4mainValue【消防施設】&#10;有形固定資産減価償却率"/>
        <xdr:cNvSpPr txBox="1"/>
      </xdr:nvSpPr>
      <xdr:spPr>
        <a:xfrm>
          <a:off x="11354444" y="1387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807" name="直線コネクタ 806"/>
        <xdr:cNvCxnSpPr/>
      </xdr:nvCxnSpPr>
      <xdr:spPr>
        <a:xfrm flipV="1">
          <a:off x="19951064" y="13022580"/>
          <a:ext cx="0" cy="11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8" name="【消防施設】&#10;一人当たり面積最小値テキスト"/>
        <xdr:cNvSpPr txBox="1"/>
      </xdr:nvSpPr>
      <xdr:spPr>
        <a:xfrm>
          <a:off x="19989800" y="1417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9" name="直線コネクタ 808"/>
        <xdr:cNvCxnSpPr/>
      </xdr:nvCxnSpPr>
      <xdr:spPr>
        <a:xfrm>
          <a:off x="19881850" y="14174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810" name="【消防施設】&#10;一人当たり面積最大値テキスト"/>
        <xdr:cNvSpPr txBox="1"/>
      </xdr:nvSpPr>
      <xdr:spPr>
        <a:xfrm>
          <a:off x="19989800" y="1280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811" name="直線コネクタ 810"/>
        <xdr:cNvCxnSpPr/>
      </xdr:nvCxnSpPr>
      <xdr:spPr>
        <a:xfrm>
          <a:off x="19881850" y="1302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812" name="【消防施設】&#10;一人当たり面積平均値テキスト"/>
        <xdr:cNvSpPr txBox="1"/>
      </xdr:nvSpPr>
      <xdr:spPr>
        <a:xfrm>
          <a:off x="19989800" y="13620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813" name="フローチャート: 判断 812"/>
        <xdr:cNvSpPr/>
      </xdr:nvSpPr>
      <xdr:spPr>
        <a:xfrm>
          <a:off x="19900900" y="137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814" name="フローチャート: 判断 813"/>
        <xdr:cNvSpPr/>
      </xdr:nvSpPr>
      <xdr:spPr>
        <a:xfrm>
          <a:off x="19157950" y="13778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5" name="フローチャート: 判断 814"/>
        <xdr:cNvSpPr/>
      </xdr:nvSpPr>
      <xdr:spPr>
        <a:xfrm>
          <a:off x="18345150" y="137706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816" name="フローチャート: 判断 815"/>
        <xdr:cNvSpPr/>
      </xdr:nvSpPr>
      <xdr:spPr>
        <a:xfrm>
          <a:off x="17551400" y="1375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7" name="フローチャート: 判断 816"/>
        <xdr:cNvSpPr/>
      </xdr:nvSpPr>
      <xdr:spPr>
        <a:xfrm>
          <a:off x="16757650" y="137706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2539</xdr:rowOff>
    </xdr:from>
    <xdr:to>
      <xdr:col>116</xdr:col>
      <xdr:colOff>114300</xdr:colOff>
      <xdr:row>84</xdr:row>
      <xdr:rowOff>104139</xdr:rowOff>
    </xdr:to>
    <xdr:sp macro="" textlink="">
      <xdr:nvSpPr>
        <xdr:cNvPr id="823" name="楕円 822"/>
        <xdr:cNvSpPr/>
      </xdr:nvSpPr>
      <xdr:spPr>
        <a:xfrm>
          <a:off x="199009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152416</xdr:rowOff>
    </xdr:from>
    <xdr:ext cx="469744" cy="259045"/>
    <xdr:sp macro="" textlink="">
      <xdr:nvSpPr>
        <xdr:cNvPr id="824" name="【消防施設】&#10;一人当たり面積該当値テキスト"/>
        <xdr:cNvSpPr txBox="1"/>
      </xdr:nvSpPr>
      <xdr:spPr>
        <a:xfrm>
          <a:off x="19989800"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25" name="楕円 824"/>
        <xdr:cNvSpPr/>
      </xdr:nvSpPr>
      <xdr:spPr>
        <a:xfrm>
          <a:off x="19157950" y="13878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60961</xdr:rowOff>
    </xdr:to>
    <xdr:cxnSp macro="">
      <xdr:nvCxnSpPr>
        <xdr:cNvPr id="826" name="直線コネクタ 825"/>
        <xdr:cNvCxnSpPr/>
      </xdr:nvCxnSpPr>
      <xdr:spPr>
        <a:xfrm flipV="1">
          <a:off x="19202400" y="13921739"/>
          <a:ext cx="7493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2539</xdr:rowOff>
    </xdr:from>
    <xdr:to>
      <xdr:col>107</xdr:col>
      <xdr:colOff>101600</xdr:colOff>
      <xdr:row>84</xdr:row>
      <xdr:rowOff>104139</xdr:rowOff>
    </xdr:to>
    <xdr:sp macro="" textlink="">
      <xdr:nvSpPr>
        <xdr:cNvPr id="827" name="楕円 826"/>
        <xdr:cNvSpPr/>
      </xdr:nvSpPr>
      <xdr:spPr>
        <a:xfrm>
          <a:off x="1834515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60961</xdr:rowOff>
    </xdr:to>
    <xdr:cxnSp macro="">
      <xdr:nvCxnSpPr>
        <xdr:cNvPr id="828" name="直線コネクタ 827"/>
        <xdr:cNvCxnSpPr/>
      </xdr:nvCxnSpPr>
      <xdr:spPr>
        <a:xfrm>
          <a:off x="18395950" y="13921739"/>
          <a:ext cx="8064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9" name="楕円 828"/>
        <xdr:cNvSpPr/>
      </xdr:nvSpPr>
      <xdr:spPr>
        <a:xfrm>
          <a:off x="175514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53339</xdr:rowOff>
    </xdr:from>
    <xdr:to>
      <xdr:col>107</xdr:col>
      <xdr:colOff>50800</xdr:colOff>
      <xdr:row>84</xdr:row>
      <xdr:rowOff>60961</xdr:rowOff>
    </xdr:to>
    <xdr:cxnSp macro="">
      <xdr:nvCxnSpPr>
        <xdr:cNvPr id="830" name="直線コネクタ 829"/>
        <xdr:cNvCxnSpPr/>
      </xdr:nvCxnSpPr>
      <xdr:spPr>
        <a:xfrm flipV="1">
          <a:off x="17602200" y="13921739"/>
          <a:ext cx="7937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31" name="楕円 830"/>
        <xdr:cNvSpPr/>
      </xdr:nvSpPr>
      <xdr:spPr>
        <a:xfrm>
          <a:off x="16757650" y="13878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832" name="直線コネクタ 831"/>
        <xdr:cNvCxnSpPr/>
      </xdr:nvCxnSpPr>
      <xdr:spPr>
        <a:xfrm>
          <a:off x="16802100" y="139293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833" name="n_1aveValue【消防施設】&#10;一人当たり面積"/>
        <xdr:cNvSpPr txBox="1"/>
      </xdr:nvSpPr>
      <xdr:spPr>
        <a:xfrm>
          <a:off x="18980227" y="1355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4" name="n_2aveValue【消防施設】&#10;一人当たり面積"/>
        <xdr:cNvSpPr txBox="1"/>
      </xdr:nvSpPr>
      <xdr:spPr>
        <a:xfrm>
          <a:off x="18180127" y="135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835" name="n_3aveValue【消防施設】&#10;一人当たり面積"/>
        <xdr:cNvSpPr txBox="1"/>
      </xdr:nvSpPr>
      <xdr:spPr>
        <a:xfrm>
          <a:off x="17386377" y="1353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6" name="n_4aveValue【消防施設】&#10;一人当たり面積"/>
        <xdr:cNvSpPr txBox="1"/>
      </xdr:nvSpPr>
      <xdr:spPr>
        <a:xfrm>
          <a:off x="16592627" y="135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837" name="n_1mainValue【消防施設】&#10;一人当たり面積"/>
        <xdr:cNvSpPr txBox="1"/>
      </xdr:nvSpPr>
      <xdr:spPr>
        <a:xfrm>
          <a:off x="18980227" y="1397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95266</xdr:rowOff>
    </xdr:from>
    <xdr:ext cx="469744" cy="259045"/>
    <xdr:sp macro="" textlink="">
      <xdr:nvSpPr>
        <xdr:cNvPr id="838" name="n_2mainValue【消防施設】&#10;一人当たり面積"/>
        <xdr:cNvSpPr txBox="1"/>
      </xdr:nvSpPr>
      <xdr:spPr>
        <a:xfrm>
          <a:off x="18180127" y="1396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39" name="n_3mainValue【消防施設】&#10;一人当たり面積"/>
        <xdr:cNvSpPr txBox="1"/>
      </xdr:nvSpPr>
      <xdr:spPr>
        <a:xfrm>
          <a:off x="17386377" y="1397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40" name="n_4mainValue【消防施設】&#10;一人当たり面積"/>
        <xdr:cNvSpPr txBox="1"/>
      </xdr:nvSpPr>
      <xdr:spPr>
        <a:xfrm>
          <a:off x="16592627" y="1397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07977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090691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66" name="直線コネクタ 865"/>
        <xdr:cNvCxnSpPr/>
      </xdr:nvCxnSpPr>
      <xdr:spPr>
        <a:xfrm flipV="1">
          <a:off x="14699614" y="16576402"/>
          <a:ext cx="0" cy="141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67" name="【庁舎】&#10;有形固定資産減価償却率最小値テキスト"/>
        <xdr:cNvSpPr txBox="1"/>
      </xdr:nvSpPr>
      <xdr:spPr>
        <a:xfrm>
          <a:off x="1473835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68" name="直線コネクタ 867"/>
        <xdr:cNvCxnSpPr/>
      </xdr:nvCxnSpPr>
      <xdr:spPr>
        <a:xfrm>
          <a:off x="14611350" y="17987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69" name="【庁舎】&#10;有形固定資産減価償却率最大値テキスト"/>
        <xdr:cNvSpPr txBox="1"/>
      </xdr:nvSpPr>
      <xdr:spPr>
        <a:xfrm>
          <a:off x="14738350" y="16357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70" name="直線コネクタ 869"/>
        <xdr:cNvCxnSpPr/>
      </xdr:nvCxnSpPr>
      <xdr:spPr>
        <a:xfrm>
          <a:off x="14611350" y="165764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1" name="【庁舎】&#10;有形固定資産減価償却率平均値テキスト"/>
        <xdr:cNvSpPr txBox="1"/>
      </xdr:nvSpPr>
      <xdr:spPr>
        <a:xfrm>
          <a:off x="14738350" y="17068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2" name="フローチャート: 判断 871"/>
        <xdr:cNvSpPr/>
      </xdr:nvSpPr>
      <xdr:spPr>
        <a:xfrm>
          <a:off x="14649450" y="17210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73" name="フローチャート: 判断 872"/>
        <xdr:cNvSpPr/>
      </xdr:nvSpPr>
      <xdr:spPr>
        <a:xfrm>
          <a:off x="13887450" y="1722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74" name="フローチャート: 判断 873"/>
        <xdr:cNvSpPr/>
      </xdr:nvSpPr>
      <xdr:spPr>
        <a:xfrm>
          <a:off x="13093700" y="172594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5" name="フローチャート: 判断 874"/>
        <xdr:cNvSpPr/>
      </xdr:nvSpPr>
      <xdr:spPr>
        <a:xfrm>
          <a:off x="12299950" y="171990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76" name="フローチャート: 判断 875"/>
        <xdr:cNvSpPr/>
      </xdr:nvSpPr>
      <xdr:spPr>
        <a:xfrm>
          <a:off x="11487150" y="172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882" name="楕円 881"/>
        <xdr:cNvSpPr/>
      </xdr:nvSpPr>
      <xdr:spPr>
        <a:xfrm>
          <a:off x="14649450" y="175929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883" name="【庁舎】&#10;有形固定資産減価償却率該当値テキスト"/>
        <xdr:cNvSpPr txBox="1"/>
      </xdr:nvSpPr>
      <xdr:spPr>
        <a:xfrm>
          <a:off x="14738350" y="17571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54792</xdr:rowOff>
    </xdr:from>
    <xdr:to>
      <xdr:col>81</xdr:col>
      <xdr:colOff>101600</xdr:colOff>
      <xdr:row>106</xdr:row>
      <xdr:rowOff>156392</xdr:rowOff>
    </xdr:to>
    <xdr:sp macro="" textlink="">
      <xdr:nvSpPr>
        <xdr:cNvPr id="884" name="楕円 883"/>
        <xdr:cNvSpPr/>
      </xdr:nvSpPr>
      <xdr:spPr>
        <a:xfrm>
          <a:off x="13887450" y="175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105592</xdr:rowOff>
    </xdr:from>
    <xdr:to>
      <xdr:col>85</xdr:col>
      <xdr:colOff>127000</xdr:colOff>
      <xdr:row>106</xdr:row>
      <xdr:rowOff>143148</xdr:rowOff>
    </xdr:to>
    <xdr:cxnSp macro="">
      <xdr:nvCxnSpPr>
        <xdr:cNvPr id="885" name="直線コネクタ 884"/>
        <xdr:cNvCxnSpPr/>
      </xdr:nvCxnSpPr>
      <xdr:spPr>
        <a:xfrm>
          <a:off x="13938250" y="17606192"/>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54792</xdr:rowOff>
    </xdr:from>
    <xdr:to>
      <xdr:col>76</xdr:col>
      <xdr:colOff>165100</xdr:colOff>
      <xdr:row>106</xdr:row>
      <xdr:rowOff>156392</xdr:rowOff>
    </xdr:to>
    <xdr:sp macro="" textlink="">
      <xdr:nvSpPr>
        <xdr:cNvPr id="886" name="楕円 885"/>
        <xdr:cNvSpPr/>
      </xdr:nvSpPr>
      <xdr:spPr>
        <a:xfrm>
          <a:off x="13093700" y="175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105592</xdr:rowOff>
    </xdr:from>
    <xdr:to>
      <xdr:col>81</xdr:col>
      <xdr:colOff>50800</xdr:colOff>
      <xdr:row>106</xdr:row>
      <xdr:rowOff>105592</xdr:rowOff>
    </xdr:to>
    <xdr:cxnSp macro="">
      <xdr:nvCxnSpPr>
        <xdr:cNvPr id="887" name="直線コネクタ 886"/>
        <xdr:cNvCxnSpPr/>
      </xdr:nvCxnSpPr>
      <xdr:spPr>
        <a:xfrm>
          <a:off x="13144500" y="1760619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888" name="楕円 887"/>
        <xdr:cNvSpPr/>
      </xdr:nvSpPr>
      <xdr:spPr>
        <a:xfrm>
          <a:off x="12299950" y="175211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105592</xdr:rowOff>
    </xdr:to>
    <xdr:cxnSp macro="">
      <xdr:nvCxnSpPr>
        <xdr:cNvPr id="889" name="直線コネクタ 888"/>
        <xdr:cNvCxnSpPr/>
      </xdr:nvCxnSpPr>
      <xdr:spPr>
        <a:xfrm>
          <a:off x="12344400" y="17571901"/>
          <a:ext cx="8001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890" name="楕円 889"/>
        <xdr:cNvSpPr/>
      </xdr:nvSpPr>
      <xdr:spPr>
        <a:xfrm>
          <a:off x="11487150" y="1749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71301</xdr:rowOff>
    </xdr:to>
    <xdr:cxnSp macro="">
      <xdr:nvCxnSpPr>
        <xdr:cNvPr id="891" name="直線コネクタ 890"/>
        <xdr:cNvCxnSpPr/>
      </xdr:nvCxnSpPr>
      <xdr:spPr>
        <a:xfrm>
          <a:off x="11537950" y="17550674"/>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92" name="n_1aveValue【庁舎】&#10;有形固定資産減価償却率"/>
        <xdr:cNvSpPr txBox="1"/>
      </xdr:nvSpPr>
      <xdr:spPr>
        <a:xfrm>
          <a:off x="13742044" y="17003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893" name="n_2aveValue【庁舎】&#10;有形固定資産減価償却率"/>
        <xdr:cNvSpPr txBox="1"/>
      </xdr:nvSpPr>
      <xdr:spPr>
        <a:xfrm>
          <a:off x="12960994" y="17041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94" name="n_3aveValue【庁舎】&#10;有形固定資産減価償却率"/>
        <xdr:cNvSpPr txBox="1"/>
      </xdr:nvSpPr>
      <xdr:spPr>
        <a:xfrm>
          <a:off x="12167244" y="1698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95" name="n_4aveValue【庁舎】&#10;有形固定資産減価償却率"/>
        <xdr:cNvSpPr txBox="1"/>
      </xdr:nvSpPr>
      <xdr:spPr>
        <a:xfrm>
          <a:off x="11354444" y="169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147519</xdr:rowOff>
    </xdr:from>
    <xdr:ext cx="405111" cy="259045"/>
    <xdr:sp macro="" textlink="">
      <xdr:nvSpPr>
        <xdr:cNvPr id="896" name="n_1mainValue【庁舎】&#10;有形固定資産減価償却率"/>
        <xdr:cNvSpPr txBox="1"/>
      </xdr:nvSpPr>
      <xdr:spPr>
        <a:xfrm>
          <a:off x="13742044" y="1764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147519</xdr:rowOff>
    </xdr:from>
    <xdr:ext cx="405111" cy="259045"/>
    <xdr:sp macro="" textlink="">
      <xdr:nvSpPr>
        <xdr:cNvPr id="897" name="n_2mainValue【庁舎】&#10;有形固定資産減価償却率"/>
        <xdr:cNvSpPr txBox="1"/>
      </xdr:nvSpPr>
      <xdr:spPr>
        <a:xfrm>
          <a:off x="12960994" y="1764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898" name="n_3mainValue【庁舎】&#10;有形固定資産減価償却率"/>
        <xdr:cNvSpPr txBox="1"/>
      </xdr:nvSpPr>
      <xdr:spPr>
        <a:xfrm>
          <a:off x="12167244" y="17613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899" name="n_4mainValue【庁舎】&#10;有形固定資産減価償却率"/>
        <xdr:cNvSpPr txBox="1"/>
      </xdr:nvSpPr>
      <xdr:spPr>
        <a:xfrm>
          <a:off x="11354444" y="1759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0" name="直線コネクタ 909"/>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1" name="テキスト ボックス 910"/>
        <xdr:cNvSpPr txBox="1"/>
      </xdr:nvSpPr>
      <xdr:spPr>
        <a:xfrm>
          <a:off x="1604917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2" name="直線コネクタ 911"/>
        <xdr:cNvCxnSpPr/>
      </xdr:nvCxnSpPr>
      <xdr:spPr>
        <a:xfrm>
          <a:off x="164592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3" name="テキスト ボックス 912"/>
        <xdr:cNvSpPr txBox="1"/>
      </xdr:nvSpPr>
      <xdr:spPr>
        <a:xfrm>
          <a:off x="1604917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4" name="直線コネクタ 913"/>
        <xdr:cNvCxnSpPr/>
      </xdr:nvCxnSpPr>
      <xdr:spPr>
        <a:xfrm>
          <a:off x="164592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5" name="テキスト ボックス 914"/>
        <xdr:cNvSpPr txBox="1"/>
      </xdr:nvSpPr>
      <xdr:spPr>
        <a:xfrm>
          <a:off x="1604917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6" name="直線コネクタ 915"/>
        <xdr:cNvCxnSpPr/>
      </xdr:nvCxnSpPr>
      <xdr:spPr>
        <a:xfrm>
          <a:off x="164592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7" name="テキスト ボックス 916"/>
        <xdr:cNvSpPr txBox="1"/>
      </xdr:nvSpPr>
      <xdr:spPr>
        <a:xfrm>
          <a:off x="1604917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921" name="直線コネクタ 920"/>
        <xdr:cNvCxnSpPr/>
      </xdr:nvCxnSpPr>
      <xdr:spPr>
        <a:xfrm flipV="1">
          <a:off x="19951064" y="16875252"/>
          <a:ext cx="0" cy="8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22" name="【庁舎】&#10;一人当たり面積最小値テキスト"/>
        <xdr:cNvSpPr txBox="1"/>
      </xdr:nvSpPr>
      <xdr:spPr>
        <a:xfrm>
          <a:off x="19989800" y="1773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23" name="直線コネクタ 922"/>
        <xdr:cNvCxnSpPr/>
      </xdr:nvCxnSpPr>
      <xdr:spPr>
        <a:xfrm>
          <a:off x="19881850" y="177350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924" name="【庁舎】&#10;一人当たり面積最大値テキスト"/>
        <xdr:cNvSpPr txBox="1"/>
      </xdr:nvSpPr>
      <xdr:spPr>
        <a:xfrm>
          <a:off x="19989800" y="1666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925" name="直線コネクタ 924"/>
        <xdr:cNvCxnSpPr/>
      </xdr:nvCxnSpPr>
      <xdr:spPr>
        <a:xfrm>
          <a:off x="19881850" y="168752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6" name="【庁舎】&#10;一人当たり面積平均値テキスト"/>
        <xdr:cNvSpPr txBox="1"/>
      </xdr:nvSpPr>
      <xdr:spPr>
        <a:xfrm>
          <a:off x="19989800" y="1728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7" name="フローチャート: 判断 926"/>
        <xdr:cNvSpPr/>
      </xdr:nvSpPr>
      <xdr:spPr>
        <a:xfrm>
          <a:off x="19900900" y="17429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28" name="フローチャート: 判断 927"/>
        <xdr:cNvSpPr/>
      </xdr:nvSpPr>
      <xdr:spPr>
        <a:xfrm>
          <a:off x="19157950" y="174409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29" name="フローチャート: 判断 928"/>
        <xdr:cNvSpPr/>
      </xdr:nvSpPr>
      <xdr:spPr>
        <a:xfrm>
          <a:off x="18345150" y="17452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930" name="フローチャート: 判断 929"/>
        <xdr:cNvSpPr/>
      </xdr:nvSpPr>
      <xdr:spPr>
        <a:xfrm>
          <a:off x="17551400" y="16484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931" name="フローチャート: 判断 930"/>
        <xdr:cNvSpPr/>
      </xdr:nvSpPr>
      <xdr:spPr>
        <a:xfrm>
          <a:off x="16757650" y="174569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121413</xdr:rowOff>
    </xdr:from>
    <xdr:to>
      <xdr:col>116</xdr:col>
      <xdr:colOff>114300</xdr:colOff>
      <xdr:row>106</xdr:row>
      <xdr:rowOff>51563</xdr:rowOff>
    </xdr:to>
    <xdr:sp macro="" textlink="">
      <xdr:nvSpPr>
        <xdr:cNvPr id="937" name="楕円 936"/>
        <xdr:cNvSpPr/>
      </xdr:nvSpPr>
      <xdr:spPr>
        <a:xfrm>
          <a:off x="19900900" y="174569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99840</xdr:rowOff>
    </xdr:from>
    <xdr:ext cx="469744" cy="259045"/>
    <xdr:sp macro="" textlink="">
      <xdr:nvSpPr>
        <xdr:cNvPr id="938" name="【庁舎】&#10;一人当たり面積該当値テキスト"/>
        <xdr:cNvSpPr txBox="1"/>
      </xdr:nvSpPr>
      <xdr:spPr>
        <a:xfrm>
          <a:off x="19989800" y="1743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123698</xdr:rowOff>
    </xdr:from>
    <xdr:to>
      <xdr:col>112</xdr:col>
      <xdr:colOff>38100</xdr:colOff>
      <xdr:row>106</xdr:row>
      <xdr:rowOff>53848</xdr:rowOff>
    </xdr:to>
    <xdr:sp macro="" textlink="">
      <xdr:nvSpPr>
        <xdr:cNvPr id="939" name="楕円 938"/>
        <xdr:cNvSpPr/>
      </xdr:nvSpPr>
      <xdr:spPr>
        <a:xfrm>
          <a:off x="19157950" y="174591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763</xdr:rowOff>
    </xdr:from>
    <xdr:to>
      <xdr:col>116</xdr:col>
      <xdr:colOff>63500</xdr:colOff>
      <xdr:row>106</xdr:row>
      <xdr:rowOff>3048</xdr:rowOff>
    </xdr:to>
    <xdr:cxnSp macro="">
      <xdr:nvCxnSpPr>
        <xdr:cNvPr id="940" name="直線コネクタ 939"/>
        <xdr:cNvCxnSpPr/>
      </xdr:nvCxnSpPr>
      <xdr:spPr>
        <a:xfrm flipV="1">
          <a:off x="19202400" y="17501363"/>
          <a:ext cx="7493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123698</xdr:rowOff>
    </xdr:from>
    <xdr:to>
      <xdr:col>107</xdr:col>
      <xdr:colOff>101600</xdr:colOff>
      <xdr:row>106</xdr:row>
      <xdr:rowOff>53848</xdr:rowOff>
    </xdr:to>
    <xdr:sp macro="" textlink="">
      <xdr:nvSpPr>
        <xdr:cNvPr id="941" name="楕円 940"/>
        <xdr:cNvSpPr/>
      </xdr:nvSpPr>
      <xdr:spPr>
        <a:xfrm>
          <a:off x="18345150" y="174591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xdr:rowOff>
    </xdr:from>
    <xdr:to>
      <xdr:col>111</xdr:col>
      <xdr:colOff>177800</xdr:colOff>
      <xdr:row>106</xdr:row>
      <xdr:rowOff>3048</xdr:rowOff>
    </xdr:to>
    <xdr:cxnSp macro="">
      <xdr:nvCxnSpPr>
        <xdr:cNvPr id="942" name="直線コネクタ 941"/>
        <xdr:cNvCxnSpPr/>
      </xdr:nvCxnSpPr>
      <xdr:spPr>
        <a:xfrm>
          <a:off x="18395950" y="1750364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123698</xdr:rowOff>
    </xdr:from>
    <xdr:to>
      <xdr:col>102</xdr:col>
      <xdr:colOff>165100</xdr:colOff>
      <xdr:row>106</xdr:row>
      <xdr:rowOff>53848</xdr:rowOff>
    </xdr:to>
    <xdr:sp macro="" textlink="">
      <xdr:nvSpPr>
        <xdr:cNvPr id="943" name="楕円 942"/>
        <xdr:cNvSpPr/>
      </xdr:nvSpPr>
      <xdr:spPr>
        <a:xfrm>
          <a:off x="17551400" y="174591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xdr:rowOff>
    </xdr:from>
    <xdr:to>
      <xdr:col>107</xdr:col>
      <xdr:colOff>50800</xdr:colOff>
      <xdr:row>106</xdr:row>
      <xdr:rowOff>3048</xdr:rowOff>
    </xdr:to>
    <xdr:cxnSp macro="">
      <xdr:nvCxnSpPr>
        <xdr:cNvPr id="944" name="直線コネクタ 943"/>
        <xdr:cNvCxnSpPr/>
      </xdr:nvCxnSpPr>
      <xdr:spPr>
        <a:xfrm>
          <a:off x="17602200" y="1750364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123698</xdr:rowOff>
    </xdr:from>
    <xdr:to>
      <xdr:col>98</xdr:col>
      <xdr:colOff>38100</xdr:colOff>
      <xdr:row>106</xdr:row>
      <xdr:rowOff>53848</xdr:rowOff>
    </xdr:to>
    <xdr:sp macro="" textlink="">
      <xdr:nvSpPr>
        <xdr:cNvPr id="945" name="楕円 944"/>
        <xdr:cNvSpPr/>
      </xdr:nvSpPr>
      <xdr:spPr>
        <a:xfrm>
          <a:off x="16757650" y="174591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xdr:rowOff>
    </xdr:from>
    <xdr:to>
      <xdr:col>102</xdr:col>
      <xdr:colOff>114300</xdr:colOff>
      <xdr:row>106</xdr:row>
      <xdr:rowOff>3048</xdr:rowOff>
    </xdr:to>
    <xdr:cxnSp macro="">
      <xdr:nvCxnSpPr>
        <xdr:cNvPr id="946" name="直線コネクタ 945"/>
        <xdr:cNvCxnSpPr/>
      </xdr:nvCxnSpPr>
      <xdr:spPr>
        <a:xfrm>
          <a:off x="16802100" y="1750364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47" name="n_1aveValue【庁舎】&#10;一人当たり面積"/>
        <xdr:cNvSpPr txBox="1"/>
      </xdr:nvSpPr>
      <xdr:spPr>
        <a:xfrm>
          <a:off x="18980227" y="172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48" name="n_2aveValue【庁舎】&#10;一人当たり面積"/>
        <xdr:cNvSpPr txBox="1"/>
      </xdr:nvSpPr>
      <xdr:spPr>
        <a:xfrm>
          <a:off x="18180127" y="1723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49" name="n_3aveValue【庁舎】&#10;一人当たり面積"/>
        <xdr:cNvSpPr txBox="1"/>
      </xdr:nvSpPr>
      <xdr:spPr>
        <a:xfrm>
          <a:off x="17386377" y="1626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50" name="n_4aveValue【庁舎】&#10;一人当たり面積"/>
        <xdr:cNvSpPr txBox="1"/>
      </xdr:nvSpPr>
      <xdr:spPr>
        <a:xfrm>
          <a:off x="16592627" y="1723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44975</xdr:rowOff>
    </xdr:from>
    <xdr:ext cx="469744" cy="259045"/>
    <xdr:sp macro="" textlink="">
      <xdr:nvSpPr>
        <xdr:cNvPr id="951" name="n_1mainValue【庁舎】&#10;一人当たり面積"/>
        <xdr:cNvSpPr txBox="1"/>
      </xdr:nvSpPr>
      <xdr:spPr>
        <a:xfrm>
          <a:off x="18980227" y="1754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44975</xdr:rowOff>
    </xdr:from>
    <xdr:ext cx="469744" cy="259045"/>
    <xdr:sp macro="" textlink="">
      <xdr:nvSpPr>
        <xdr:cNvPr id="952" name="n_2mainValue【庁舎】&#10;一人当たり面積"/>
        <xdr:cNvSpPr txBox="1"/>
      </xdr:nvSpPr>
      <xdr:spPr>
        <a:xfrm>
          <a:off x="18180127" y="1754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44975</xdr:rowOff>
    </xdr:from>
    <xdr:ext cx="469744" cy="259045"/>
    <xdr:sp macro="" textlink="">
      <xdr:nvSpPr>
        <xdr:cNvPr id="953" name="n_3mainValue【庁舎】&#10;一人当たり面積"/>
        <xdr:cNvSpPr txBox="1"/>
      </xdr:nvSpPr>
      <xdr:spPr>
        <a:xfrm>
          <a:off x="17386377" y="1754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44975</xdr:rowOff>
    </xdr:from>
    <xdr:ext cx="469744" cy="259045"/>
    <xdr:sp macro="" textlink="">
      <xdr:nvSpPr>
        <xdr:cNvPr id="954" name="n_4mainValue【庁舎】&#10;一人当たり面積"/>
        <xdr:cNvSpPr txBox="1"/>
      </xdr:nvSpPr>
      <xdr:spPr>
        <a:xfrm>
          <a:off x="16592627" y="1754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図書館については、有形固定資産減価償却率が類似団体・全国・県平均を上回っている。平成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年に建設して以降これまで大規模な改修は行われていないが、長寿命化計画に基づき適切に日々の修繕を行っている。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一般廃棄物処理施設については、ごみ処理施設「北清掃センター」の現在の施設は平成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年の稼働となっており、基幹的設備の計画的な改修を行っている。</a:t>
          </a:r>
        </a:p>
        <a:p>
          <a:r>
            <a:rPr kumimoji="1" lang="ja-JP" altLang="en-US" sz="1300">
              <a:latin typeface="ＭＳ Ｐゴシック" panose="020B0600070205080204" pitchFamily="50" charset="-128"/>
              <a:ea typeface="ＭＳ Ｐゴシック" panose="020B0600070205080204" pitchFamily="50" charset="-128"/>
            </a:rPr>
            <a:t>し尿処理施設「クリーンセンター」は、平成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年の稼働であるが、平成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年度に処理水の放流先を公共下水道へ変更したことで、処理設備の簡素化が図られ基幹的設備の計画的な改修を行っている。</a:t>
          </a:r>
        </a:p>
        <a:p>
          <a:r>
            <a:rPr kumimoji="1" lang="ja-JP" altLang="en-US" sz="1300">
              <a:latin typeface="ＭＳ Ｐゴシック" panose="020B0600070205080204" pitchFamily="50" charset="-128"/>
              <a:ea typeface="ＭＳ Ｐゴシック" panose="020B0600070205080204" pitchFamily="50" charset="-128"/>
            </a:rPr>
            <a:t>保健センターについては、市民サービスセンター・保健センター・児童館との複合施設として平成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年度に整備したため、有形固定資産減価償却率が低くなっている。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庁舎については、本庁舎の建替えに向けて平成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年度に「基本計画」、平成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年度に「基本設計」、平成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年度に「実施設計」を行った後、令和元年度より建設工事に着手した。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147,651
144,267
87.81
54,163,780
50,638,827
3,071,234
27,906,912
27,469,563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類似団体・全国・県平均より高い値であり、健全財政を維持している。</a:t>
          </a:r>
        </a:p>
        <a:p>
          <a:r>
            <a:rPr kumimoji="1" lang="ja-JP" altLang="en-US" sz="1300">
              <a:latin typeface="ＭＳ Ｐゴシック" panose="020B0600070205080204" pitchFamily="50" charset="-128"/>
              <a:ea typeface="ＭＳ Ｐゴシック" panose="020B0600070205080204" pitchFamily="50" charset="-128"/>
            </a:rPr>
            <a:t>　消費税率引き上げに伴い基準財政収入額が増加した一方で、地域社会再生事業費や社会福祉費等の増に伴い基準財政需要額が増加したことから、財政力指数は前年同となった。</a:t>
          </a:r>
        </a:p>
        <a:p>
          <a:r>
            <a:rPr kumimoji="1" lang="ja-JP" altLang="en-US" sz="1300">
              <a:latin typeface="ＭＳ Ｐゴシック" panose="020B0600070205080204" pitchFamily="50" charset="-128"/>
              <a:ea typeface="ＭＳ Ｐゴシック" panose="020B0600070205080204" pitchFamily="50" charset="-128"/>
            </a:rPr>
            <a:t>　今後、人口減少等により歳入の大幅な増加は見込めない中、扶助費等の経常的な支出の増加が予測されることから、引き続き、事業のコスト縮減及び効率化等によって経費削減を図り、歳出の抑制に努める。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144235</xdr:rowOff>
    </xdr:to>
    <xdr:cxnSp macro="">
      <xdr:nvCxnSpPr>
        <xdr:cNvPr id="71" name="直線コネクタ 70"/>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41</xdr:row>
      <xdr:rowOff>7257</xdr:rowOff>
    </xdr:to>
    <xdr:cxnSp macro="">
      <xdr:nvCxnSpPr>
        <xdr:cNvPr id="74" name="直線コネクタ 73"/>
        <xdr:cNvCxnSpPr/>
      </xdr:nvCxnSpPr>
      <xdr:spPr>
        <a:xfrm flipV="1">
          <a:off x="3225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7257</xdr:rowOff>
    </xdr:to>
    <xdr:cxnSp macro="">
      <xdr:nvCxnSpPr>
        <xdr:cNvPr id="77" name="直線コネクタ 76"/>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ポイント改善し、類似団体平均より低い割合となった。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ポイント改善の背景としては、分子となる扶助費の経常的な歳出に充当した一般財源等が増加したものの、分母となる地方税や地方特例交付金が増加し、結果的に経常一般財源が減少した。</a:t>
          </a:r>
        </a:p>
        <a:p>
          <a:r>
            <a:rPr kumimoji="1" lang="ja-JP" altLang="en-US" sz="1300">
              <a:latin typeface="ＭＳ Ｐゴシック" panose="020B0600070205080204" pitchFamily="50" charset="-128"/>
              <a:ea typeface="ＭＳ Ｐゴシック" panose="020B0600070205080204" pitchFamily="50" charset="-128"/>
            </a:rPr>
            <a:t>　人口減少等により市税収入の大幅な増加が見込めない中、今後も扶助費の増が見込まれるため、事業の見直し等を行い、持続可能な財政運営に努める。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62</xdr:row>
      <xdr:rowOff>5842</xdr:rowOff>
    </xdr:to>
    <xdr:cxnSp macro="">
      <xdr:nvCxnSpPr>
        <xdr:cNvPr id="132" name="直線コネクタ 131"/>
        <xdr:cNvCxnSpPr/>
      </xdr:nvCxnSpPr>
      <xdr:spPr>
        <a:xfrm flipV="1">
          <a:off x="4114800" y="1059713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10668</xdr:rowOff>
    </xdr:to>
    <xdr:cxnSp macro="">
      <xdr:nvCxnSpPr>
        <xdr:cNvPr id="135" name="直線コネクタ 134"/>
        <xdr:cNvCxnSpPr/>
      </xdr:nvCxnSpPr>
      <xdr:spPr>
        <a:xfrm flipV="1">
          <a:off x="3225800" y="106357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8382</xdr:rowOff>
    </xdr:from>
    <xdr:to>
      <xdr:col>15</xdr:col>
      <xdr:colOff>82550</xdr:colOff>
      <xdr:row>62</xdr:row>
      <xdr:rowOff>10668</xdr:rowOff>
    </xdr:to>
    <xdr:cxnSp macro="">
      <xdr:nvCxnSpPr>
        <xdr:cNvPr id="138" name="直線コネクタ 137"/>
        <xdr:cNvCxnSpPr/>
      </xdr:nvCxnSpPr>
      <xdr:spPr>
        <a:xfrm>
          <a:off x="2336800" y="104668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64008</xdr:rowOff>
    </xdr:from>
    <xdr:to>
      <xdr:col>11</xdr:col>
      <xdr:colOff>31750</xdr:colOff>
      <xdr:row>61</xdr:row>
      <xdr:rowOff>8382</xdr:rowOff>
    </xdr:to>
    <xdr:cxnSp macro="">
      <xdr:nvCxnSpPr>
        <xdr:cNvPr id="141" name="直線コネクタ 140"/>
        <xdr:cNvCxnSpPr/>
      </xdr:nvCxnSpPr>
      <xdr:spPr>
        <a:xfrm>
          <a:off x="1447800" y="103510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51" name="楕円 150"/>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104411</xdr:rowOff>
    </xdr:from>
    <xdr:ext cx="762000" cy="259045"/>
    <xdr:sp macro="" textlink="">
      <xdr:nvSpPr>
        <xdr:cNvPr id="152" name="財政構造の弾力性該当値テキスト"/>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3" name="楕円 152"/>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54" name="テキスト ボックス 153"/>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5" name="楕円 154"/>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56" name="テキスト ボックス 155"/>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7" name="楕円 156"/>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8" name="テキスト ボックス 157"/>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13208</xdr:rowOff>
    </xdr:from>
    <xdr:to>
      <xdr:col>7</xdr:col>
      <xdr:colOff>31750</xdr:colOff>
      <xdr:row>60</xdr:row>
      <xdr:rowOff>114808</xdr:rowOff>
    </xdr:to>
    <xdr:sp macro="" textlink="">
      <xdr:nvSpPr>
        <xdr:cNvPr id="159" name="楕円 158"/>
        <xdr:cNvSpPr/>
      </xdr:nvSpPr>
      <xdr:spPr>
        <a:xfrm>
          <a:off x="1397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124985</xdr:rowOff>
    </xdr:from>
    <xdr:ext cx="762000" cy="259045"/>
    <xdr:sp macro="" textlink="">
      <xdr:nvSpPr>
        <xdr:cNvPr id="160" name="テキスト ボックス 159"/>
        <xdr:cNvSpPr txBox="1"/>
      </xdr:nvSpPr>
      <xdr:spPr>
        <a:xfrm>
          <a:off x="1066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類似団体・全国・県平均より低い値である。</a:t>
          </a:r>
        </a:p>
        <a:p>
          <a:r>
            <a:rPr kumimoji="1" lang="ja-JP" altLang="en-US" sz="1300">
              <a:latin typeface="ＭＳ Ｐゴシック" panose="020B0600070205080204" pitchFamily="50" charset="-128"/>
              <a:ea typeface="ＭＳ Ｐゴシック" panose="020B0600070205080204" pitchFamily="50" charset="-128"/>
            </a:rPr>
            <a:t>　その要因としては、定員適正化計画に基づき、職員数の削減を行ってきた結果、人口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人当たりの職員数が少なく、人件費が抑制されていることがあげられる。</a:t>
          </a:r>
        </a:p>
        <a:p>
          <a:r>
            <a:rPr kumimoji="1" lang="ja-JP" altLang="en-US" sz="1300">
              <a:latin typeface="ＭＳ Ｐゴシック" panose="020B0600070205080204" pitchFamily="50" charset="-128"/>
              <a:ea typeface="ＭＳ Ｐゴシック" panose="020B0600070205080204" pitchFamily="50" charset="-128"/>
            </a:rPr>
            <a:t>　しかし、今後、老朽化した公共施設の維持補修費の増加が予測されるため、公共施設長寿命化計画に基づき計画的に維持補修を実施するよう努める。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122538</xdr:rowOff>
    </xdr:from>
    <xdr:to>
      <xdr:col>23</xdr:col>
      <xdr:colOff>133350</xdr:colOff>
      <xdr:row>82</xdr:row>
      <xdr:rowOff>366</xdr:rowOff>
    </xdr:to>
    <xdr:cxnSp macro="">
      <xdr:nvCxnSpPr>
        <xdr:cNvPr id="197" name="直線コネクタ 196"/>
        <xdr:cNvCxnSpPr/>
      </xdr:nvCxnSpPr>
      <xdr:spPr>
        <a:xfrm>
          <a:off x="4114800" y="14009988"/>
          <a:ext cx="8382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122538</xdr:rowOff>
    </xdr:from>
    <xdr:to>
      <xdr:col>19</xdr:col>
      <xdr:colOff>133350</xdr:colOff>
      <xdr:row>81</xdr:row>
      <xdr:rowOff>144463</xdr:rowOff>
    </xdr:to>
    <xdr:cxnSp macro="">
      <xdr:nvCxnSpPr>
        <xdr:cNvPr id="200" name="直線コネクタ 199"/>
        <xdr:cNvCxnSpPr/>
      </xdr:nvCxnSpPr>
      <xdr:spPr>
        <a:xfrm flipV="1">
          <a:off x="3225800" y="14009988"/>
          <a:ext cx="889000" cy="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101357</xdr:rowOff>
    </xdr:from>
    <xdr:to>
      <xdr:col>15</xdr:col>
      <xdr:colOff>82550</xdr:colOff>
      <xdr:row>81</xdr:row>
      <xdr:rowOff>144463</xdr:rowOff>
    </xdr:to>
    <xdr:cxnSp macro="">
      <xdr:nvCxnSpPr>
        <xdr:cNvPr id="203" name="直線コネクタ 202"/>
        <xdr:cNvCxnSpPr/>
      </xdr:nvCxnSpPr>
      <xdr:spPr>
        <a:xfrm>
          <a:off x="2336800" y="13988807"/>
          <a:ext cx="889000" cy="4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101357</xdr:rowOff>
    </xdr:from>
    <xdr:to>
      <xdr:col>11</xdr:col>
      <xdr:colOff>31750</xdr:colOff>
      <xdr:row>81</xdr:row>
      <xdr:rowOff>111128</xdr:rowOff>
    </xdr:to>
    <xdr:cxnSp macro="">
      <xdr:nvCxnSpPr>
        <xdr:cNvPr id="206" name="直線コネクタ 205"/>
        <xdr:cNvCxnSpPr/>
      </xdr:nvCxnSpPr>
      <xdr:spPr>
        <a:xfrm flipV="1">
          <a:off x="1447800" y="13988807"/>
          <a:ext cx="8890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121016</xdr:rowOff>
    </xdr:from>
    <xdr:to>
      <xdr:col>23</xdr:col>
      <xdr:colOff>184150</xdr:colOff>
      <xdr:row>82</xdr:row>
      <xdr:rowOff>51166</xdr:rowOff>
    </xdr:to>
    <xdr:sp macro="" textlink="">
      <xdr:nvSpPr>
        <xdr:cNvPr id="216" name="楕円 215"/>
        <xdr:cNvSpPr/>
      </xdr:nvSpPr>
      <xdr:spPr>
        <a:xfrm>
          <a:off x="4902200" y="1400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137543</xdr:rowOff>
    </xdr:from>
    <xdr:ext cx="762000" cy="259045"/>
    <xdr:sp macro="" textlink="">
      <xdr:nvSpPr>
        <xdr:cNvPr id="217" name="人件費・物件費等の状況該当値テキスト"/>
        <xdr:cNvSpPr txBox="1"/>
      </xdr:nvSpPr>
      <xdr:spPr>
        <a:xfrm>
          <a:off x="5041900" y="1385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71738</xdr:rowOff>
    </xdr:from>
    <xdr:to>
      <xdr:col>19</xdr:col>
      <xdr:colOff>184150</xdr:colOff>
      <xdr:row>82</xdr:row>
      <xdr:rowOff>1888</xdr:rowOff>
    </xdr:to>
    <xdr:sp macro="" textlink="">
      <xdr:nvSpPr>
        <xdr:cNvPr id="218" name="楕円 217"/>
        <xdr:cNvSpPr/>
      </xdr:nvSpPr>
      <xdr:spPr>
        <a:xfrm>
          <a:off x="4064000" y="139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12065</xdr:rowOff>
    </xdr:from>
    <xdr:ext cx="736600" cy="259045"/>
    <xdr:sp macro="" textlink="">
      <xdr:nvSpPr>
        <xdr:cNvPr id="219" name="テキスト ボックス 218"/>
        <xdr:cNvSpPr txBox="1"/>
      </xdr:nvSpPr>
      <xdr:spPr>
        <a:xfrm>
          <a:off x="3733800" y="1372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93663</xdr:rowOff>
    </xdr:from>
    <xdr:to>
      <xdr:col>15</xdr:col>
      <xdr:colOff>133350</xdr:colOff>
      <xdr:row>82</xdr:row>
      <xdr:rowOff>23813</xdr:rowOff>
    </xdr:to>
    <xdr:sp macro="" textlink="">
      <xdr:nvSpPr>
        <xdr:cNvPr id="220" name="楕円 219"/>
        <xdr:cNvSpPr/>
      </xdr:nvSpPr>
      <xdr:spPr>
        <a:xfrm>
          <a:off x="31750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33990</xdr:rowOff>
    </xdr:from>
    <xdr:ext cx="762000" cy="259045"/>
    <xdr:sp macro="" textlink="">
      <xdr:nvSpPr>
        <xdr:cNvPr id="221" name="テキスト ボックス 220"/>
        <xdr:cNvSpPr txBox="1"/>
      </xdr:nvSpPr>
      <xdr:spPr>
        <a:xfrm>
          <a:off x="2844800" y="1374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50557</xdr:rowOff>
    </xdr:from>
    <xdr:to>
      <xdr:col>11</xdr:col>
      <xdr:colOff>82550</xdr:colOff>
      <xdr:row>81</xdr:row>
      <xdr:rowOff>152157</xdr:rowOff>
    </xdr:to>
    <xdr:sp macro="" textlink="">
      <xdr:nvSpPr>
        <xdr:cNvPr id="222" name="楕円 221"/>
        <xdr:cNvSpPr/>
      </xdr:nvSpPr>
      <xdr:spPr>
        <a:xfrm>
          <a:off x="2286000" y="139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162334</xdr:rowOff>
    </xdr:from>
    <xdr:ext cx="762000" cy="259045"/>
    <xdr:sp macro="" textlink="">
      <xdr:nvSpPr>
        <xdr:cNvPr id="223" name="テキスト ボックス 222"/>
        <xdr:cNvSpPr txBox="1"/>
      </xdr:nvSpPr>
      <xdr:spPr>
        <a:xfrm>
          <a:off x="1955800" y="1370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60328</xdr:rowOff>
    </xdr:from>
    <xdr:to>
      <xdr:col>7</xdr:col>
      <xdr:colOff>31750</xdr:colOff>
      <xdr:row>81</xdr:row>
      <xdr:rowOff>161928</xdr:rowOff>
    </xdr:to>
    <xdr:sp macro="" textlink="">
      <xdr:nvSpPr>
        <xdr:cNvPr id="224" name="楕円 223"/>
        <xdr:cNvSpPr/>
      </xdr:nvSpPr>
      <xdr:spPr>
        <a:xfrm>
          <a:off x="1397000" y="139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655</xdr:rowOff>
    </xdr:from>
    <xdr:ext cx="762000" cy="259045"/>
    <xdr:sp macro="" textlink="">
      <xdr:nvSpPr>
        <xdr:cNvPr id="225" name="テキスト ボックス 224"/>
        <xdr:cNvSpPr txBox="1"/>
      </xdr:nvSpPr>
      <xdr:spPr>
        <a:xfrm>
          <a:off x="1066800" y="137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類似団体・全国・県平均より高い値である。</a:t>
          </a:r>
        </a:p>
        <a:p>
          <a:r>
            <a:rPr kumimoji="1" lang="ja-JP" altLang="en-US" sz="1300">
              <a:latin typeface="ＭＳ Ｐゴシック" panose="020B0600070205080204" pitchFamily="50" charset="-128"/>
              <a:ea typeface="ＭＳ Ｐゴシック" panose="020B0600070205080204" pitchFamily="50" charset="-128"/>
            </a:rPr>
            <a:t>　国に準じて給料表及び昇格昇給の基準を決定しているところであるが、高齢層職員は、給与水準が高い状況にあること等が考えられる。</a:t>
          </a:r>
        </a:p>
        <a:p>
          <a:r>
            <a:rPr kumimoji="1" lang="ja-JP" altLang="en-US" sz="1300">
              <a:latin typeface="ＭＳ Ｐゴシック" panose="020B0600070205080204" pitchFamily="50" charset="-128"/>
              <a:ea typeface="ＭＳ Ｐゴシック" panose="020B0600070205080204" pitchFamily="50" charset="-128"/>
            </a:rPr>
            <a:t>　今後も人員削減による職員一人ひとりへの負担や、職員の士気への影響も踏まえながら、給与水準の適正化に努める。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50800</xdr:rowOff>
    </xdr:to>
    <xdr:cxnSp macro="">
      <xdr:nvCxnSpPr>
        <xdr:cNvPr id="257" name="直線コネクタ 256"/>
        <xdr:cNvCxnSpPr/>
      </xdr:nvCxnSpPr>
      <xdr:spPr>
        <a:xfrm>
          <a:off x="16179800" y="148945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149861</xdr:rowOff>
    </xdr:to>
    <xdr:cxnSp macro="">
      <xdr:nvCxnSpPr>
        <xdr:cNvPr id="260" name="直線コネクタ 259"/>
        <xdr:cNvCxnSpPr/>
      </xdr:nvCxnSpPr>
      <xdr:spPr>
        <a:xfrm>
          <a:off x="15290800" y="148463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63" name="直線コネクタ 262"/>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125730</xdr:rowOff>
    </xdr:to>
    <xdr:cxnSp macro="">
      <xdr:nvCxnSpPr>
        <xdr:cNvPr id="266" name="直線コネクタ 265"/>
        <xdr:cNvCxnSpPr/>
      </xdr:nvCxnSpPr>
      <xdr:spPr>
        <a:xfrm flipV="1">
          <a:off x="13512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9" name="テキスト ボックス 278"/>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4" name="楕円 283"/>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5" name="テキスト ボックス 284"/>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類似団体・全国・県平均より少ない人数である。</a:t>
          </a:r>
        </a:p>
        <a:p>
          <a:r>
            <a:rPr kumimoji="1" lang="ja-JP" altLang="en-US" sz="1300">
              <a:latin typeface="ＭＳ Ｐゴシック" panose="020B0600070205080204" pitchFamily="50" charset="-128"/>
              <a:ea typeface="ＭＳ Ｐゴシック" panose="020B0600070205080204" pitchFamily="50" charset="-128"/>
            </a:rPr>
            <a:t>　要因は、定員適正化計画に基づき、事務事業の再編・整理、民間委託等の推進、組織機構の弾力化等により、計画的に職員数の削減を行ってきたことによるものである。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今後は、職員の削減から職員の質の向上へと重点をシフトするとともに、市民ニーズに的確に応えることができるよう、適正な職員規模の管理に努める。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131572</xdr:rowOff>
    </xdr:from>
    <xdr:to>
      <xdr:col>81</xdr:col>
      <xdr:colOff>44450</xdr:colOff>
      <xdr:row>60</xdr:row>
      <xdr:rowOff>150876</xdr:rowOff>
    </xdr:to>
    <xdr:cxnSp macro="">
      <xdr:nvCxnSpPr>
        <xdr:cNvPr id="318" name="直線コネクタ 317"/>
        <xdr:cNvCxnSpPr/>
      </xdr:nvCxnSpPr>
      <xdr:spPr>
        <a:xfrm>
          <a:off x="16179800" y="104185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109855</xdr:rowOff>
    </xdr:from>
    <xdr:to>
      <xdr:col>77</xdr:col>
      <xdr:colOff>44450</xdr:colOff>
      <xdr:row>60</xdr:row>
      <xdr:rowOff>131572</xdr:rowOff>
    </xdr:to>
    <xdr:cxnSp macro="">
      <xdr:nvCxnSpPr>
        <xdr:cNvPr id="321" name="直線コネクタ 320"/>
        <xdr:cNvCxnSpPr/>
      </xdr:nvCxnSpPr>
      <xdr:spPr>
        <a:xfrm>
          <a:off x="15290800" y="1039685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83312</xdr:rowOff>
    </xdr:from>
    <xdr:to>
      <xdr:col>72</xdr:col>
      <xdr:colOff>203200</xdr:colOff>
      <xdr:row>60</xdr:row>
      <xdr:rowOff>109855</xdr:rowOff>
    </xdr:to>
    <xdr:cxnSp macro="">
      <xdr:nvCxnSpPr>
        <xdr:cNvPr id="324" name="直線コネクタ 323"/>
        <xdr:cNvCxnSpPr/>
      </xdr:nvCxnSpPr>
      <xdr:spPr>
        <a:xfrm>
          <a:off x="14401800" y="1037031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68834</xdr:rowOff>
    </xdr:from>
    <xdr:to>
      <xdr:col>68</xdr:col>
      <xdr:colOff>152400</xdr:colOff>
      <xdr:row>60</xdr:row>
      <xdr:rowOff>83312</xdr:rowOff>
    </xdr:to>
    <xdr:cxnSp macro="">
      <xdr:nvCxnSpPr>
        <xdr:cNvPr id="327" name="直線コネクタ 326"/>
        <xdr:cNvCxnSpPr/>
      </xdr:nvCxnSpPr>
      <xdr:spPr>
        <a:xfrm>
          <a:off x="13512800" y="103558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100076</xdr:rowOff>
    </xdr:from>
    <xdr:to>
      <xdr:col>81</xdr:col>
      <xdr:colOff>95250</xdr:colOff>
      <xdr:row>61</xdr:row>
      <xdr:rowOff>30226</xdr:rowOff>
    </xdr:to>
    <xdr:sp macro="" textlink="">
      <xdr:nvSpPr>
        <xdr:cNvPr id="337" name="楕円 336"/>
        <xdr:cNvSpPr/>
      </xdr:nvSpPr>
      <xdr:spPr>
        <a:xfrm>
          <a:off x="16967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116603</xdr:rowOff>
    </xdr:from>
    <xdr:ext cx="762000" cy="259045"/>
    <xdr:sp macro="" textlink="">
      <xdr:nvSpPr>
        <xdr:cNvPr id="338" name="定員管理の状況該当値テキスト"/>
        <xdr:cNvSpPr txBox="1"/>
      </xdr:nvSpPr>
      <xdr:spPr>
        <a:xfrm>
          <a:off x="17106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80772</xdr:rowOff>
    </xdr:from>
    <xdr:to>
      <xdr:col>77</xdr:col>
      <xdr:colOff>95250</xdr:colOff>
      <xdr:row>61</xdr:row>
      <xdr:rowOff>10922</xdr:rowOff>
    </xdr:to>
    <xdr:sp macro="" textlink="">
      <xdr:nvSpPr>
        <xdr:cNvPr id="339" name="楕円 338"/>
        <xdr:cNvSpPr/>
      </xdr:nvSpPr>
      <xdr:spPr>
        <a:xfrm>
          <a:off x="16129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21099</xdr:rowOff>
    </xdr:from>
    <xdr:ext cx="736600" cy="259045"/>
    <xdr:sp macro="" textlink="">
      <xdr:nvSpPr>
        <xdr:cNvPr id="340" name="テキスト ボックス 339"/>
        <xdr:cNvSpPr txBox="1"/>
      </xdr:nvSpPr>
      <xdr:spPr>
        <a:xfrm>
          <a:off x="15798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59055</xdr:rowOff>
    </xdr:from>
    <xdr:to>
      <xdr:col>73</xdr:col>
      <xdr:colOff>44450</xdr:colOff>
      <xdr:row>60</xdr:row>
      <xdr:rowOff>160655</xdr:rowOff>
    </xdr:to>
    <xdr:sp macro="" textlink="">
      <xdr:nvSpPr>
        <xdr:cNvPr id="341" name="楕円 340"/>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170832</xdr:rowOff>
    </xdr:from>
    <xdr:ext cx="762000" cy="259045"/>
    <xdr:sp macro="" textlink="">
      <xdr:nvSpPr>
        <xdr:cNvPr id="342" name="テキスト ボックス 341"/>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32512</xdr:rowOff>
    </xdr:from>
    <xdr:to>
      <xdr:col>68</xdr:col>
      <xdr:colOff>203200</xdr:colOff>
      <xdr:row>60</xdr:row>
      <xdr:rowOff>134112</xdr:rowOff>
    </xdr:to>
    <xdr:sp macro="" textlink="">
      <xdr:nvSpPr>
        <xdr:cNvPr id="343" name="楕円 342"/>
        <xdr:cNvSpPr/>
      </xdr:nvSpPr>
      <xdr:spPr>
        <a:xfrm>
          <a:off x="14351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44" name="テキスト ボックス 343"/>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18034</xdr:rowOff>
    </xdr:from>
    <xdr:to>
      <xdr:col>64</xdr:col>
      <xdr:colOff>152400</xdr:colOff>
      <xdr:row>60</xdr:row>
      <xdr:rowOff>119634</xdr:rowOff>
    </xdr:to>
    <xdr:sp macro="" textlink="">
      <xdr:nvSpPr>
        <xdr:cNvPr id="345" name="楕円 344"/>
        <xdr:cNvSpPr/>
      </xdr:nvSpPr>
      <xdr:spPr>
        <a:xfrm>
          <a:off x="13462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129811</xdr:rowOff>
    </xdr:from>
    <xdr:ext cx="762000" cy="259045"/>
    <xdr:sp macro="" textlink="">
      <xdr:nvSpPr>
        <xdr:cNvPr id="346" name="テキスト ボックス 345"/>
        <xdr:cNvSpPr txBox="1"/>
      </xdr:nvSpPr>
      <xdr:spPr>
        <a:xfrm>
          <a:off x="13131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類似団体・全国・県平均より低い割合である。</a:t>
          </a:r>
        </a:p>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ポイント減少した要因としては、元利償還金の減等によるものである。</a:t>
          </a:r>
        </a:p>
        <a:p>
          <a:r>
            <a:rPr kumimoji="1" lang="ja-JP" altLang="en-US" sz="1300">
              <a:latin typeface="ＭＳ Ｐゴシック" panose="020B0600070205080204" pitchFamily="50" charset="-128"/>
              <a:ea typeface="ＭＳ Ｐゴシック" panose="020B0600070205080204" pitchFamily="50" charset="-128"/>
            </a:rPr>
            <a:t>　引き続き、負担を次世代に先送りすることがないよう、適切な借入の維持に努める。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115994</xdr:rowOff>
    </xdr:to>
    <xdr:cxnSp macro="">
      <xdr:nvCxnSpPr>
        <xdr:cNvPr id="379" name="直線コネクタ 378"/>
        <xdr:cNvCxnSpPr/>
      </xdr:nvCxnSpPr>
      <xdr:spPr>
        <a:xfrm flipV="1">
          <a:off x="16179800" y="65828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39</xdr:row>
      <xdr:rowOff>846</xdr:rowOff>
    </xdr:to>
    <xdr:cxnSp macro="">
      <xdr:nvCxnSpPr>
        <xdr:cNvPr id="382" name="直線コネクタ 381"/>
        <xdr:cNvCxnSpPr/>
      </xdr:nvCxnSpPr>
      <xdr:spPr>
        <a:xfrm flipV="1">
          <a:off x="15290800" y="66310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24977</xdr:rowOff>
    </xdr:to>
    <xdr:cxnSp macro="">
      <xdr:nvCxnSpPr>
        <xdr:cNvPr id="385" name="直線コネクタ 384"/>
        <xdr:cNvCxnSpPr/>
      </xdr:nvCxnSpPr>
      <xdr:spPr>
        <a:xfrm flipV="1">
          <a:off x="14401800" y="66873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39</xdr:row>
      <xdr:rowOff>24977</xdr:rowOff>
    </xdr:to>
    <xdr:cxnSp macro="">
      <xdr:nvCxnSpPr>
        <xdr:cNvPr id="388" name="直線コネクタ 387"/>
        <xdr:cNvCxnSpPr/>
      </xdr:nvCxnSpPr>
      <xdr:spPr>
        <a:xfrm>
          <a:off x="13512800" y="66310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398" name="楕円 397"/>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399"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0" name="楕円 399"/>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1" name="テキスト ボックス 400"/>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2" name="楕円 401"/>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3" name="テキスト ボックス 402"/>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4" name="楕円 403"/>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5" name="テキスト ボックス 404"/>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06" name="楕円 405"/>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07" name="テキスト ボックス 406"/>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将来負担比率は例年算定されていない。</a:t>
          </a:r>
        </a:p>
        <a:p>
          <a:r>
            <a:rPr kumimoji="1" lang="ja-JP" altLang="en-US" sz="1300">
              <a:latin typeface="ＭＳ Ｐゴシック" panose="020B0600070205080204" pitchFamily="50" charset="-128"/>
              <a:ea typeface="ＭＳ Ｐゴシック" panose="020B0600070205080204" pitchFamily="50" charset="-128"/>
            </a:rPr>
            <a:t>　今後も次世代へ過大な負担を残さぬよう、新規事業実施の精査、地方債の利率や償還方法の見直し等を行うことで健全な財政を維持していく。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3"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2" name="テキスト ボックス 451"/>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147,651
144,267
87.81
54,163,780
50,638,827
3,071,234
27,906,912
27,469,563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類似団体より高く、全国・県平均より低い。</a:t>
          </a:r>
        </a:p>
        <a:p>
          <a:r>
            <a:rPr kumimoji="1" lang="ja-JP" altLang="en-US" sz="1300">
              <a:latin typeface="ＭＳ Ｐゴシック" panose="020B0600070205080204" pitchFamily="50" charset="-128"/>
              <a:ea typeface="ＭＳ Ｐゴシック" panose="020B0600070205080204" pitchFamily="50" charset="-128"/>
            </a:rPr>
            <a:t>　定員適正化計画に基づき、事務事業の再編・整理、組織機構の弾力化等により計画的に職員数の削減を行ってきたが、市民ニーズに的確に応えることができるよう、適正な人員配置を進めたことで職員数が微増傾向にある。</a:t>
          </a:r>
        </a:p>
        <a:p>
          <a:r>
            <a:rPr kumimoji="1" lang="ja-JP" altLang="en-US" sz="1300">
              <a:latin typeface="ＭＳ Ｐゴシック" panose="020B0600070205080204" pitchFamily="50" charset="-128"/>
              <a:ea typeface="ＭＳ Ｐゴシック" panose="020B0600070205080204" pitchFamily="50" charset="-128"/>
            </a:rPr>
            <a:t>　今後も職員の質の向上に努めつつ適正な職員規模の管理に努める。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53522</xdr:rowOff>
    </xdr:from>
    <xdr:to>
      <xdr:col>24</xdr:col>
      <xdr:colOff>25400</xdr:colOff>
      <xdr:row>35</xdr:row>
      <xdr:rowOff>53522</xdr:rowOff>
    </xdr:to>
    <xdr:cxnSp macro="">
      <xdr:nvCxnSpPr>
        <xdr:cNvPr id="68" name="直線コネクタ 67"/>
        <xdr:cNvCxnSpPr/>
      </xdr:nvCxnSpPr>
      <xdr:spPr>
        <a:xfrm>
          <a:off x="3987800" y="6054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35</xdr:row>
      <xdr:rowOff>53522</xdr:rowOff>
    </xdr:to>
    <xdr:cxnSp macro="">
      <xdr:nvCxnSpPr>
        <xdr:cNvPr id="71" name="直線コネクタ 70"/>
        <xdr:cNvCxnSpPr/>
      </xdr:nvCxnSpPr>
      <xdr:spPr>
        <a:xfrm>
          <a:off x="3098800" y="598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83457</xdr:rowOff>
    </xdr:from>
    <xdr:to>
      <xdr:col>15</xdr:col>
      <xdr:colOff>98425</xdr:colOff>
      <xdr:row>34</xdr:row>
      <xdr:rowOff>159657</xdr:rowOff>
    </xdr:to>
    <xdr:cxnSp macro="">
      <xdr:nvCxnSpPr>
        <xdr:cNvPr id="74" name="直線コネクタ 73"/>
        <xdr:cNvCxnSpPr/>
      </xdr:nvCxnSpPr>
      <xdr:spPr>
        <a:xfrm>
          <a:off x="2209800" y="591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83457</xdr:rowOff>
    </xdr:to>
    <xdr:cxnSp macro="">
      <xdr:nvCxnSpPr>
        <xdr:cNvPr id="77" name="直線コネクタ 76"/>
        <xdr:cNvCxnSpPr/>
      </xdr:nvCxnSpPr>
      <xdr:spPr>
        <a:xfrm>
          <a:off x="1320800" y="584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2722</xdr:rowOff>
    </xdr:from>
    <xdr:to>
      <xdr:col>24</xdr:col>
      <xdr:colOff>76200</xdr:colOff>
      <xdr:row>35</xdr:row>
      <xdr:rowOff>104322</xdr:rowOff>
    </xdr:to>
    <xdr:sp macro="" textlink="">
      <xdr:nvSpPr>
        <xdr:cNvPr id="87" name="楕円 86"/>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146249</xdr:rowOff>
    </xdr:from>
    <xdr:ext cx="762000" cy="259045"/>
    <xdr:sp macro="" textlink="">
      <xdr:nvSpPr>
        <xdr:cNvPr id="88" name="人件費該当値テキスト"/>
        <xdr:cNvSpPr txBox="1"/>
      </xdr:nvSpPr>
      <xdr:spPr>
        <a:xfrm>
          <a:off x="4914900" y="597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2722</xdr:rowOff>
    </xdr:from>
    <xdr:to>
      <xdr:col>20</xdr:col>
      <xdr:colOff>38100</xdr:colOff>
      <xdr:row>35</xdr:row>
      <xdr:rowOff>104322</xdr:rowOff>
    </xdr:to>
    <xdr:sp macro="" textlink="">
      <xdr:nvSpPr>
        <xdr:cNvPr id="89" name="楕円 88"/>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89099</xdr:rowOff>
    </xdr:from>
    <xdr:ext cx="736600" cy="259045"/>
    <xdr:sp macro="" textlink="">
      <xdr:nvSpPr>
        <xdr:cNvPr id="90" name="テキスト ボックス 89"/>
        <xdr:cNvSpPr txBox="1"/>
      </xdr:nvSpPr>
      <xdr:spPr>
        <a:xfrm>
          <a:off x="3606800" y="608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32657</xdr:rowOff>
    </xdr:from>
    <xdr:to>
      <xdr:col>11</xdr:col>
      <xdr:colOff>60325</xdr:colOff>
      <xdr:row>34</xdr:row>
      <xdr:rowOff>134257</xdr:rowOff>
    </xdr:to>
    <xdr:sp macro="" textlink="">
      <xdr:nvSpPr>
        <xdr:cNvPr id="93" name="楕円 92"/>
        <xdr:cNvSpPr/>
      </xdr:nvSpPr>
      <xdr:spPr>
        <a:xfrm>
          <a:off x="2159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144434</xdr:rowOff>
    </xdr:from>
    <xdr:ext cx="762000" cy="259045"/>
    <xdr:sp macro="" textlink="">
      <xdr:nvSpPr>
        <xdr:cNvPr id="94" name="テキスト ボックス 93"/>
        <xdr:cNvSpPr txBox="1"/>
      </xdr:nvSpPr>
      <xdr:spPr>
        <a:xfrm>
          <a:off x="1828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類似団体・全国・県平均より高い割合である。</a:t>
          </a:r>
        </a:p>
        <a:p>
          <a:r>
            <a:rPr kumimoji="1" lang="ja-JP" altLang="en-US" sz="1300">
              <a:latin typeface="ＭＳ Ｐゴシック" panose="020B0600070205080204" pitchFamily="50" charset="-128"/>
              <a:ea typeface="ＭＳ Ｐゴシック" panose="020B0600070205080204" pitchFamily="50" charset="-128"/>
            </a:rPr>
            <a:t>　要因は、施設の指定管理をはじめとした民間委託等が考えられる。</a:t>
          </a:r>
        </a:p>
        <a:p>
          <a:r>
            <a:rPr kumimoji="1" lang="ja-JP" altLang="en-US" sz="1300">
              <a:latin typeface="ＭＳ Ｐゴシック" panose="020B0600070205080204" pitchFamily="50" charset="-128"/>
              <a:ea typeface="ＭＳ Ｐゴシック" panose="020B0600070205080204" pitchFamily="50" charset="-128"/>
            </a:rPr>
            <a:t>　今後、実施事業の見直しや運営体制の見直し等により物件費の抑制に努める。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129286</xdr:rowOff>
    </xdr:from>
    <xdr:to>
      <xdr:col>82</xdr:col>
      <xdr:colOff>107950</xdr:colOff>
      <xdr:row>20</xdr:row>
      <xdr:rowOff>12700</xdr:rowOff>
    </xdr:to>
    <xdr:cxnSp macro="">
      <xdr:nvCxnSpPr>
        <xdr:cNvPr id="127" name="直線コネクタ 126"/>
        <xdr:cNvCxnSpPr/>
      </xdr:nvCxnSpPr>
      <xdr:spPr>
        <a:xfrm flipV="1">
          <a:off x="15671800" y="33868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120142</xdr:rowOff>
    </xdr:from>
    <xdr:to>
      <xdr:col>78</xdr:col>
      <xdr:colOff>69850</xdr:colOff>
      <xdr:row>20</xdr:row>
      <xdr:rowOff>12700</xdr:rowOff>
    </xdr:to>
    <xdr:cxnSp macro="">
      <xdr:nvCxnSpPr>
        <xdr:cNvPr id="130" name="直線コネクタ 129"/>
        <xdr:cNvCxnSpPr/>
      </xdr:nvCxnSpPr>
      <xdr:spPr>
        <a:xfrm>
          <a:off x="14782800" y="33776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65278</xdr:rowOff>
    </xdr:from>
    <xdr:to>
      <xdr:col>73</xdr:col>
      <xdr:colOff>180975</xdr:colOff>
      <xdr:row>19</xdr:row>
      <xdr:rowOff>120142</xdr:rowOff>
    </xdr:to>
    <xdr:cxnSp macro="">
      <xdr:nvCxnSpPr>
        <xdr:cNvPr id="133" name="直線コネクタ 132"/>
        <xdr:cNvCxnSpPr/>
      </xdr:nvCxnSpPr>
      <xdr:spPr>
        <a:xfrm>
          <a:off x="13893800" y="3322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19558</xdr:rowOff>
    </xdr:from>
    <xdr:to>
      <xdr:col>69</xdr:col>
      <xdr:colOff>92075</xdr:colOff>
      <xdr:row>19</xdr:row>
      <xdr:rowOff>65278</xdr:rowOff>
    </xdr:to>
    <xdr:cxnSp macro="">
      <xdr:nvCxnSpPr>
        <xdr:cNvPr id="136" name="直線コネクタ 135"/>
        <xdr:cNvCxnSpPr/>
      </xdr:nvCxnSpPr>
      <xdr:spPr>
        <a:xfrm>
          <a:off x="13004800" y="3277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0" name="テキスト ボックス 13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78486</xdr:rowOff>
    </xdr:from>
    <xdr:to>
      <xdr:col>82</xdr:col>
      <xdr:colOff>158750</xdr:colOff>
      <xdr:row>20</xdr:row>
      <xdr:rowOff>8636</xdr:rowOff>
    </xdr:to>
    <xdr:sp macro="" textlink="">
      <xdr:nvSpPr>
        <xdr:cNvPr id="146" name="楕円 145"/>
        <xdr:cNvSpPr/>
      </xdr:nvSpPr>
      <xdr:spPr>
        <a:xfrm>
          <a:off x="164592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50563</xdr:rowOff>
    </xdr:from>
    <xdr:ext cx="762000" cy="259045"/>
    <xdr:sp macro="" textlink="">
      <xdr:nvSpPr>
        <xdr:cNvPr id="147" name="物件費該当値テキスト"/>
        <xdr:cNvSpPr txBox="1"/>
      </xdr:nvSpPr>
      <xdr:spPr>
        <a:xfrm>
          <a:off x="16598900" y="33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8" name="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69342</xdr:rowOff>
    </xdr:from>
    <xdr:to>
      <xdr:col>74</xdr:col>
      <xdr:colOff>31750</xdr:colOff>
      <xdr:row>19</xdr:row>
      <xdr:rowOff>170942</xdr:rowOff>
    </xdr:to>
    <xdr:sp macro="" textlink="">
      <xdr:nvSpPr>
        <xdr:cNvPr id="150" name="楕円 149"/>
        <xdr:cNvSpPr/>
      </xdr:nvSpPr>
      <xdr:spPr>
        <a:xfrm>
          <a:off x="14732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155719</xdr:rowOff>
    </xdr:from>
    <xdr:ext cx="762000" cy="259045"/>
    <xdr:sp macro="" textlink="">
      <xdr:nvSpPr>
        <xdr:cNvPr id="151" name="テキスト ボックス 150"/>
        <xdr:cNvSpPr txBox="1"/>
      </xdr:nvSpPr>
      <xdr:spPr>
        <a:xfrm>
          <a:off x="14401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14478</xdr:rowOff>
    </xdr:from>
    <xdr:to>
      <xdr:col>69</xdr:col>
      <xdr:colOff>142875</xdr:colOff>
      <xdr:row>19</xdr:row>
      <xdr:rowOff>116078</xdr:rowOff>
    </xdr:to>
    <xdr:sp macro="" textlink="">
      <xdr:nvSpPr>
        <xdr:cNvPr id="152" name="楕円 151"/>
        <xdr:cNvSpPr/>
      </xdr:nvSpPr>
      <xdr:spPr>
        <a:xfrm>
          <a:off x="13843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100855</xdr:rowOff>
    </xdr:from>
    <xdr:ext cx="762000" cy="259045"/>
    <xdr:sp macro="" textlink="">
      <xdr:nvSpPr>
        <xdr:cNvPr id="153" name="テキスト ボックス 152"/>
        <xdr:cNvSpPr txBox="1"/>
      </xdr:nvSpPr>
      <xdr:spPr>
        <a:xfrm>
          <a:off x="135128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140208</xdr:rowOff>
    </xdr:from>
    <xdr:to>
      <xdr:col>65</xdr:col>
      <xdr:colOff>53975</xdr:colOff>
      <xdr:row>19</xdr:row>
      <xdr:rowOff>70358</xdr:rowOff>
    </xdr:to>
    <xdr:sp macro="" textlink="">
      <xdr:nvSpPr>
        <xdr:cNvPr id="154" name="楕円 153"/>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55135</xdr:rowOff>
    </xdr:from>
    <xdr:ext cx="762000" cy="259045"/>
    <xdr:sp macro="" textlink="">
      <xdr:nvSpPr>
        <xdr:cNvPr id="155" name="テキスト ボックス 154"/>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類似団体・全国・県平均より高い割合である。</a:t>
          </a:r>
        </a:p>
        <a:p>
          <a:r>
            <a:rPr kumimoji="1" lang="ja-JP" altLang="en-US" sz="1300">
              <a:latin typeface="ＭＳ Ｐゴシック" panose="020B0600070205080204" pitchFamily="50" charset="-128"/>
              <a:ea typeface="ＭＳ Ｐゴシック" panose="020B0600070205080204" pitchFamily="50" charset="-128"/>
            </a:rPr>
            <a:t>　要因は、私立保育所等に対する施設型給付費、障害者に対する自立支援介護・訓練等給付費の増加によるものである。</a:t>
          </a:r>
        </a:p>
        <a:p>
          <a:r>
            <a:rPr kumimoji="1" lang="ja-JP" altLang="en-US" sz="1300">
              <a:latin typeface="ＭＳ Ｐゴシック" panose="020B0600070205080204" pitchFamily="50" charset="-128"/>
              <a:ea typeface="ＭＳ Ｐゴシック" panose="020B0600070205080204" pitchFamily="50" charset="-128"/>
            </a:rPr>
            <a:t>　今後、資格審査の適正化や独自事業の見直し等により、上昇傾向に歯止めをかけるよう努める。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59</xdr:row>
      <xdr:rowOff>69850</xdr:rowOff>
    </xdr:to>
    <xdr:cxnSp macro="">
      <xdr:nvCxnSpPr>
        <xdr:cNvPr id="188" name="直線コネクタ 187"/>
        <xdr:cNvCxnSpPr/>
      </xdr:nvCxnSpPr>
      <xdr:spPr>
        <a:xfrm>
          <a:off x="3987800" y="10013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165100</xdr:rowOff>
    </xdr:to>
    <xdr:cxnSp macro="">
      <xdr:nvCxnSpPr>
        <xdr:cNvPr id="191" name="直線コネクタ 190"/>
        <xdr:cNvCxnSpPr/>
      </xdr:nvCxnSpPr>
      <xdr:spPr>
        <a:xfrm flipV="1">
          <a:off x="3098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165100</xdr:rowOff>
    </xdr:to>
    <xdr:cxnSp macro="">
      <xdr:nvCxnSpPr>
        <xdr:cNvPr id="194" name="直線コネクタ 193"/>
        <xdr:cNvCxnSpPr/>
      </xdr:nvCxnSpPr>
      <xdr:spPr>
        <a:xfrm>
          <a:off x="2209800" y="9937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165100</xdr:rowOff>
    </xdr:to>
    <xdr:cxnSp macro="">
      <xdr:nvCxnSpPr>
        <xdr:cNvPr id="197" name="直線コネクタ 196"/>
        <xdr:cNvCxnSpPr/>
      </xdr:nvCxnSpPr>
      <xdr:spPr>
        <a:xfrm>
          <a:off x="1320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9" name="楕円 208"/>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0" name="テキスト ボックス 209"/>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3" name="楕円 212"/>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14" name="テキスト ボックス 213"/>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県平均より低く、類似団体・全国平均より高い。　</a:t>
          </a:r>
        </a:p>
        <a:p>
          <a:r>
            <a:rPr kumimoji="1" lang="ja-JP" altLang="en-US" sz="1300">
              <a:latin typeface="ＭＳ Ｐゴシック" panose="020B0600070205080204" pitchFamily="50" charset="-128"/>
              <a:ea typeface="ＭＳ Ｐゴシック" panose="020B0600070205080204" pitchFamily="50" charset="-128"/>
            </a:rPr>
            <a:t>　下水道事業特別会計への繰出金が減少したため前年比で減となったが、高齢化の進展及び医療の高度化等に伴う介護保険特別会計や後期高齢者医療特別会計への繰出金等の増加が引き続き見込まれる。</a:t>
          </a:r>
        </a:p>
        <a:p>
          <a:r>
            <a:rPr kumimoji="1" lang="ja-JP" altLang="en-US" sz="1300">
              <a:latin typeface="ＭＳ Ｐゴシック" panose="020B0600070205080204" pitchFamily="50" charset="-128"/>
              <a:ea typeface="ＭＳ Ｐゴシック" panose="020B0600070205080204" pitchFamily="50" charset="-128"/>
            </a:rPr>
            <a:t>　今後、全体的なコストを意識しながら、適切な保険料や使用料を設定する等、各特別会計の健全な財政運営に努める。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132443</xdr:rowOff>
    </xdr:to>
    <xdr:cxnSp macro="">
      <xdr:nvCxnSpPr>
        <xdr:cNvPr id="251" name="直線コネクタ 250"/>
        <xdr:cNvCxnSpPr/>
      </xdr:nvCxnSpPr>
      <xdr:spPr>
        <a:xfrm flipV="1">
          <a:off x="15671800" y="9690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56</xdr:row>
      <xdr:rowOff>132443</xdr:rowOff>
    </xdr:to>
    <xdr:cxnSp macro="">
      <xdr:nvCxnSpPr>
        <xdr:cNvPr id="254" name="直線コネクタ 253"/>
        <xdr:cNvCxnSpPr/>
      </xdr:nvCxnSpPr>
      <xdr:spPr>
        <a:xfrm>
          <a:off x="14782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56</xdr:row>
      <xdr:rowOff>121557</xdr:rowOff>
    </xdr:to>
    <xdr:cxnSp macro="">
      <xdr:nvCxnSpPr>
        <xdr:cNvPr id="257" name="直線コネクタ 256"/>
        <xdr:cNvCxnSpPr/>
      </xdr:nvCxnSpPr>
      <xdr:spPr>
        <a:xfrm>
          <a:off x="13893800" y="95159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55</xdr:row>
      <xdr:rowOff>86178</xdr:rowOff>
    </xdr:to>
    <xdr:cxnSp macro="">
      <xdr:nvCxnSpPr>
        <xdr:cNvPr id="260" name="直線コネクタ 259"/>
        <xdr:cNvCxnSpPr/>
      </xdr:nvCxnSpPr>
      <xdr:spPr>
        <a:xfrm>
          <a:off x="13004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2" name="楕円 271"/>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73" name="テキスト ボックス 272"/>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4" name="楕円 273"/>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75" name="テキスト ボックス 274"/>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6" name="楕円 275"/>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7" name="テキスト ボックス 276"/>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163285</xdr:rowOff>
    </xdr:from>
    <xdr:to>
      <xdr:col>65</xdr:col>
      <xdr:colOff>53975</xdr:colOff>
      <xdr:row>55</xdr:row>
      <xdr:rowOff>93435</xdr:rowOff>
    </xdr:to>
    <xdr:sp macro="" textlink="">
      <xdr:nvSpPr>
        <xdr:cNvPr id="278" name="楕円 277"/>
        <xdr:cNvSpPr/>
      </xdr:nvSpPr>
      <xdr:spPr>
        <a:xfrm>
          <a:off x="12954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103612</xdr:rowOff>
    </xdr:from>
    <xdr:ext cx="762000" cy="259045"/>
    <xdr:sp macro="" textlink="">
      <xdr:nvSpPr>
        <xdr:cNvPr id="279" name="テキスト ボックス 278"/>
        <xdr:cNvSpPr txBox="1"/>
      </xdr:nvSpPr>
      <xdr:spPr>
        <a:xfrm>
          <a:off x="12623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類似団体・全国・県平均より低い割合である。</a:t>
          </a:r>
        </a:p>
        <a:p>
          <a:r>
            <a:rPr kumimoji="1" lang="ja-JP" altLang="en-US" sz="1300">
              <a:latin typeface="ＭＳ Ｐゴシック" panose="020B0600070205080204" pitchFamily="50" charset="-128"/>
              <a:ea typeface="ＭＳ Ｐゴシック" panose="020B0600070205080204" pitchFamily="50" charset="-128"/>
            </a:rPr>
            <a:t>　要因は、一部事務組合に対する負担金が少ないことや、市から支出する補助金・負担金を定期的に見直していることが考えられる。</a:t>
          </a:r>
        </a:p>
        <a:p>
          <a:r>
            <a:rPr kumimoji="1" lang="ja-JP" altLang="en-US" sz="1300">
              <a:latin typeface="ＭＳ Ｐゴシック" panose="020B0600070205080204" pitchFamily="50" charset="-128"/>
              <a:ea typeface="ＭＳ Ｐゴシック" panose="020B0600070205080204" pitchFamily="50" charset="-128"/>
            </a:rPr>
            <a:t>　今後も引き続き、公益性や費用対効果等を考慮しながら、定期的に補助金・負担金の見直しや廃止に努める。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43180</xdr:rowOff>
    </xdr:from>
    <xdr:to>
      <xdr:col>82</xdr:col>
      <xdr:colOff>107950</xdr:colOff>
      <xdr:row>34</xdr:row>
      <xdr:rowOff>73660</xdr:rowOff>
    </xdr:to>
    <xdr:cxnSp macro="">
      <xdr:nvCxnSpPr>
        <xdr:cNvPr id="311" name="直線コネクタ 310"/>
        <xdr:cNvCxnSpPr/>
      </xdr:nvCxnSpPr>
      <xdr:spPr>
        <a:xfrm flipV="1">
          <a:off x="15671800" y="5872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73660</xdr:rowOff>
    </xdr:to>
    <xdr:cxnSp macro="">
      <xdr:nvCxnSpPr>
        <xdr:cNvPr id="314" name="直線コネクタ 313"/>
        <xdr:cNvCxnSpPr/>
      </xdr:nvCxnSpPr>
      <xdr:spPr>
        <a:xfrm>
          <a:off x="14782800" y="589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66040</xdr:rowOff>
    </xdr:to>
    <xdr:cxnSp macro="">
      <xdr:nvCxnSpPr>
        <xdr:cNvPr id="317" name="直線コネクタ 316"/>
        <xdr:cNvCxnSpPr/>
      </xdr:nvCxnSpPr>
      <xdr:spPr>
        <a:xfrm>
          <a:off x="13893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66040</xdr:rowOff>
    </xdr:to>
    <xdr:cxnSp macro="">
      <xdr:nvCxnSpPr>
        <xdr:cNvPr id="320" name="直線コネクタ 319"/>
        <xdr:cNvCxnSpPr/>
      </xdr:nvCxnSpPr>
      <xdr:spPr>
        <a:xfrm>
          <a:off x="13004800" y="586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163830</xdr:rowOff>
    </xdr:from>
    <xdr:to>
      <xdr:col>82</xdr:col>
      <xdr:colOff>158750</xdr:colOff>
      <xdr:row>34</xdr:row>
      <xdr:rowOff>93980</xdr:rowOff>
    </xdr:to>
    <xdr:sp macro="" textlink="">
      <xdr:nvSpPr>
        <xdr:cNvPr id="330" name="楕円 329"/>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8907</xdr:rowOff>
    </xdr:from>
    <xdr:ext cx="762000" cy="259045"/>
    <xdr:sp macro="" textlink="">
      <xdr:nvSpPr>
        <xdr:cNvPr id="331" name="補助費等該当値テキスト"/>
        <xdr:cNvSpPr txBox="1"/>
      </xdr:nvSpPr>
      <xdr:spPr>
        <a:xfrm>
          <a:off x="16598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22860</xdr:rowOff>
    </xdr:from>
    <xdr:to>
      <xdr:col>78</xdr:col>
      <xdr:colOff>120650</xdr:colOff>
      <xdr:row>34</xdr:row>
      <xdr:rowOff>124460</xdr:rowOff>
    </xdr:to>
    <xdr:sp macro="" textlink="">
      <xdr:nvSpPr>
        <xdr:cNvPr id="332" name="楕円 331"/>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33" name="テキスト ボックス 332"/>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4" name="楕円 333"/>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5" name="テキスト ボックス 334"/>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xdr:rowOff>
    </xdr:from>
    <xdr:to>
      <xdr:col>69</xdr:col>
      <xdr:colOff>142875</xdr:colOff>
      <xdr:row>34</xdr:row>
      <xdr:rowOff>116840</xdr:rowOff>
    </xdr:to>
    <xdr:sp macro="" textlink="">
      <xdr:nvSpPr>
        <xdr:cNvPr id="336" name="楕円 335"/>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127017</xdr:rowOff>
    </xdr:from>
    <xdr:ext cx="762000" cy="259045"/>
    <xdr:sp macro="" textlink="">
      <xdr:nvSpPr>
        <xdr:cNvPr id="337" name="テキスト ボックス 336"/>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8" name="楕円 337"/>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39" name="テキスト ボックス 338"/>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類似団体と同程度で、県平均より高く、全国平均より低い。</a:t>
          </a:r>
        </a:p>
        <a:p>
          <a:r>
            <a:rPr kumimoji="1" lang="ja-JP" altLang="en-US" sz="1300">
              <a:latin typeface="ＭＳ Ｐゴシック" panose="020B0600070205080204" pitchFamily="50" charset="-128"/>
              <a:ea typeface="ＭＳ Ｐゴシック" panose="020B0600070205080204" pitchFamily="50" charset="-128"/>
            </a:rPr>
            <a:t>　将来の公債費の縮減のために行った借入条件の見直しにより、据え置き期間を廃止したことや、償還年限を短くしたことにより類似団体・県平均より高いが、近年はその影響がなくなったことで減少している。</a:t>
          </a:r>
        </a:p>
        <a:p>
          <a:r>
            <a:rPr kumimoji="1" lang="ja-JP" altLang="en-US" sz="1300">
              <a:latin typeface="ＭＳ Ｐゴシック" panose="020B0600070205080204" pitchFamily="50" charset="-128"/>
              <a:ea typeface="ＭＳ Ｐゴシック" panose="020B0600070205080204" pitchFamily="50" charset="-128"/>
            </a:rPr>
            <a:t>　今後も交付税算入のある有利な地方債に厳選した借入や、借り入れ条件見直し等により、公債費の抑制に努める。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83565</xdr:rowOff>
    </xdr:to>
    <xdr:cxnSp macro="">
      <xdr:nvCxnSpPr>
        <xdr:cNvPr id="369" name="直線コネクタ 368"/>
        <xdr:cNvCxnSpPr/>
      </xdr:nvCxnSpPr>
      <xdr:spPr>
        <a:xfrm flipV="1">
          <a:off x="3987800" y="132715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133858</xdr:rowOff>
    </xdr:to>
    <xdr:cxnSp macro="">
      <xdr:nvCxnSpPr>
        <xdr:cNvPr id="372" name="直線コネクタ 371"/>
        <xdr:cNvCxnSpPr/>
      </xdr:nvCxnSpPr>
      <xdr:spPr>
        <a:xfrm flipV="1">
          <a:off x="3098800" y="132852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156718</xdr:rowOff>
    </xdr:to>
    <xdr:cxnSp macro="">
      <xdr:nvCxnSpPr>
        <xdr:cNvPr id="375" name="直線コネクタ 374"/>
        <xdr:cNvCxnSpPr/>
      </xdr:nvCxnSpPr>
      <xdr:spPr>
        <a:xfrm flipV="1">
          <a:off x="2209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77</xdr:row>
      <xdr:rowOff>156718</xdr:rowOff>
    </xdr:to>
    <xdr:cxnSp macro="">
      <xdr:nvCxnSpPr>
        <xdr:cNvPr id="378" name="直線コネクタ 377"/>
        <xdr:cNvCxnSpPr/>
      </xdr:nvCxnSpPr>
      <xdr:spPr>
        <a:xfrm>
          <a:off x="1320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8" name="楕円 387"/>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9"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0" name="楕円 389"/>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91" name="テキスト ボックス 39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2" name="楕円 391"/>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3" name="テキスト ボックス 392"/>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4" name="楕円 393"/>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95" name="テキスト ボックス 394"/>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6" name="楕円 395"/>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7" name="テキスト ボックス 396"/>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類似団体・全国平均より低いが、県平均より高い</a:t>
          </a:r>
        </a:p>
        <a:p>
          <a:r>
            <a:rPr kumimoji="1" lang="ja-JP" altLang="en-US" sz="1300">
              <a:latin typeface="ＭＳ Ｐゴシック" panose="020B0600070205080204" pitchFamily="50" charset="-128"/>
              <a:ea typeface="ＭＳ Ｐゴシック" panose="020B0600070205080204" pitchFamily="50" charset="-128"/>
            </a:rPr>
            <a:t>　要因は、保育所等に対する施設型給付費や障害者自立支援介護・訓練等給付費といった扶助費が増加、職員数の増加による人件費が増加したことによる。</a:t>
          </a:r>
        </a:p>
        <a:p>
          <a:r>
            <a:rPr kumimoji="1" lang="ja-JP" altLang="en-US" sz="1300">
              <a:latin typeface="ＭＳ Ｐゴシック" panose="020B0600070205080204" pitchFamily="50" charset="-128"/>
              <a:ea typeface="ＭＳ Ｐゴシック" panose="020B0600070205080204" pitchFamily="50" charset="-128"/>
            </a:rPr>
            <a:t>　今後、引き続き人件費の適正規模を維持するとともに、実施事業の見直しを行うことで、健全な財政運営に努める。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77</xdr:row>
      <xdr:rowOff>133858</xdr:rowOff>
    </xdr:to>
    <xdr:cxnSp macro="">
      <xdr:nvCxnSpPr>
        <xdr:cNvPr id="428" name="直線コネクタ 427"/>
        <xdr:cNvCxnSpPr/>
      </xdr:nvCxnSpPr>
      <xdr:spPr>
        <a:xfrm flipV="1">
          <a:off x="15671800" y="133126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29"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133858</xdr:rowOff>
    </xdr:to>
    <xdr:cxnSp macro="">
      <xdr:nvCxnSpPr>
        <xdr:cNvPr id="431" name="直線コネクタ 430"/>
        <xdr:cNvCxnSpPr/>
      </xdr:nvCxnSpPr>
      <xdr:spPr>
        <a:xfrm>
          <a:off x="14782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88137</xdr:rowOff>
    </xdr:to>
    <xdr:cxnSp macro="">
      <xdr:nvCxnSpPr>
        <xdr:cNvPr id="434" name="直線コネクタ 433"/>
        <xdr:cNvCxnSpPr/>
      </xdr:nvCxnSpPr>
      <xdr:spPr>
        <a:xfrm>
          <a:off x="13893800" y="13102337"/>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72137</xdr:rowOff>
    </xdr:to>
    <xdr:cxnSp macro="">
      <xdr:nvCxnSpPr>
        <xdr:cNvPr id="437" name="直線コネクタ 436"/>
        <xdr:cNvCxnSpPr/>
      </xdr:nvCxnSpPr>
      <xdr:spPr>
        <a:xfrm>
          <a:off x="13004800" y="130017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39" name="テキスト ボックス 438"/>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1" name="テキスト ボックス 440"/>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7" name="楕円 446"/>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48"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9" name="楕円 448"/>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0" name="テキスト ボックス 449"/>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1" name="楕円 450"/>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2" name="テキスト ボックス 451"/>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3" name="楕円 452"/>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4" name="テキスト ボックス 453"/>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5" name="楕円 454"/>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6" name="テキスト ボックス 455"/>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62901</xdr:rowOff>
    </xdr:from>
    <xdr:ext cx="762000" cy="259045"/>
    <xdr:sp macro="" textlink="">
      <xdr:nvSpPr>
        <xdr:cNvPr id="46" name="人口1人当たり決算額の推移最小値テキスト130"/>
        <xdr:cNvSpPr txBox="1"/>
      </xdr:nvSpPr>
      <xdr:spPr>
        <a:xfrm>
          <a:off x="5740400" y="336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52724</xdr:rowOff>
    </xdr:from>
    <xdr:to>
      <xdr:col>29</xdr:col>
      <xdr:colOff>127000</xdr:colOff>
      <xdr:row>19</xdr:row>
      <xdr:rowOff>71145</xdr:rowOff>
    </xdr:to>
    <xdr:cxnSp macro="">
      <xdr:nvCxnSpPr>
        <xdr:cNvPr id="50" name="直線コネクタ 49"/>
        <xdr:cNvCxnSpPr/>
      </xdr:nvCxnSpPr>
      <xdr:spPr bwMode="auto">
        <a:xfrm flipV="1">
          <a:off x="5003800" y="3357899"/>
          <a:ext cx="647700" cy="18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71145</xdr:rowOff>
    </xdr:from>
    <xdr:to>
      <xdr:col>26</xdr:col>
      <xdr:colOff>50800</xdr:colOff>
      <xdr:row>19</xdr:row>
      <xdr:rowOff>84233</xdr:rowOff>
    </xdr:to>
    <xdr:cxnSp macro="">
      <xdr:nvCxnSpPr>
        <xdr:cNvPr id="53" name="直線コネクタ 52"/>
        <xdr:cNvCxnSpPr/>
      </xdr:nvCxnSpPr>
      <xdr:spPr bwMode="auto">
        <a:xfrm flipV="1">
          <a:off x="4305300" y="3376320"/>
          <a:ext cx="698500" cy="1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84233</xdr:rowOff>
    </xdr:from>
    <xdr:to>
      <xdr:col>22</xdr:col>
      <xdr:colOff>114300</xdr:colOff>
      <xdr:row>19</xdr:row>
      <xdr:rowOff>91872</xdr:rowOff>
    </xdr:to>
    <xdr:cxnSp macro="">
      <xdr:nvCxnSpPr>
        <xdr:cNvPr id="56" name="直線コネクタ 55"/>
        <xdr:cNvCxnSpPr/>
      </xdr:nvCxnSpPr>
      <xdr:spPr bwMode="auto">
        <a:xfrm flipV="1">
          <a:off x="3606800" y="3389408"/>
          <a:ext cx="698500" cy="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87262</xdr:rowOff>
    </xdr:from>
    <xdr:to>
      <xdr:col>18</xdr:col>
      <xdr:colOff>177800</xdr:colOff>
      <xdr:row>19</xdr:row>
      <xdr:rowOff>91872</xdr:rowOff>
    </xdr:to>
    <xdr:cxnSp macro="">
      <xdr:nvCxnSpPr>
        <xdr:cNvPr id="59" name="直線コネクタ 58"/>
        <xdr:cNvCxnSpPr/>
      </xdr:nvCxnSpPr>
      <xdr:spPr bwMode="auto">
        <a:xfrm>
          <a:off x="2908300" y="3392437"/>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1924</xdr:rowOff>
    </xdr:from>
    <xdr:to>
      <xdr:col>29</xdr:col>
      <xdr:colOff>177800</xdr:colOff>
      <xdr:row>19</xdr:row>
      <xdr:rowOff>103524</xdr:rowOff>
    </xdr:to>
    <xdr:sp macro="" textlink="">
      <xdr:nvSpPr>
        <xdr:cNvPr id="69" name="楕円 68"/>
        <xdr:cNvSpPr/>
      </xdr:nvSpPr>
      <xdr:spPr bwMode="auto">
        <a:xfrm>
          <a:off x="5600700" y="33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81951</xdr:rowOff>
    </xdr:from>
    <xdr:ext cx="762000" cy="259045"/>
    <xdr:sp macro="" textlink="">
      <xdr:nvSpPr>
        <xdr:cNvPr id="70" name="人口1人当たり決算額の推移該当値テキスト130"/>
        <xdr:cNvSpPr txBox="1"/>
      </xdr:nvSpPr>
      <xdr:spPr>
        <a:xfrm>
          <a:off x="5740400" y="321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20345</xdr:rowOff>
    </xdr:from>
    <xdr:to>
      <xdr:col>26</xdr:col>
      <xdr:colOff>101600</xdr:colOff>
      <xdr:row>19</xdr:row>
      <xdr:rowOff>121945</xdr:rowOff>
    </xdr:to>
    <xdr:sp macro="" textlink="">
      <xdr:nvSpPr>
        <xdr:cNvPr id="71" name="楕円 70"/>
        <xdr:cNvSpPr/>
      </xdr:nvSpPr>
      <xdr:spPr bwMode="auto">
        <a:xfrm>
          <a:off x="4953000" y="332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106722</xdr:rowOff>
    </xdr:from>
    <xdr:ext cx="736600" cy="259045"/>
    <xdr:sp macro="" textlink="">
      <xdr:nvSpPr>
        <xdr:cNvPr id="72" name="テキスト ボックス 71"/>
        <xdr:cNvSpPr txBox="1"/>
      </xdr:nvSpPr>
      <xdr:spPr>
        <a:xfrm>
          <a:off x="4622800" y="341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33433</xdr:rowOff>
    </xdr:from>
    <xdr:to>
      <xdr:col>22</xdr:col>
      <xdr:colOff>165100</xdr:colOff>
      <xdr:row>19</xdr:row>
      <xdr:rowOff>135033</xdr:rowOff>
    </xdr:to>
    <xdr:sp macro="" textlink="">
      <xdr:nvSpPr>
        <xdr:cNvPr id="73" name="楕円 72"/>
        <xdr:cNvSpPr/>
      </xdr:nvSpPr>
      <xdr:spPr bwMode="auto">
        <a:xfrm>
          <a:off x="4254500" y="333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119810</xdr:rowOff>
    </xdr:from>
    <xdr:ext cx="762000" cy="259045"/>
    <xdr:sp macro="" textlink="">
      <xdr:nvSpPr>
        <xdr:cNvPr id="74" name="テキスト ボックス 73"/>
        <xdr:cNvSpPr txBox="1"/>
      </xdr:nvSpPr>
      <xdr:spPr>
        <a:xfrm>
          <a:off x="3924300" y="34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41072</xdr:rowOff>
    </xdr:from>
    <xdr:to>
      <xdr:col>19</xdr:col>
      <xdr:colOff>38100</xdr:colOff>
      <xdr:row>19</xdr:row>
      <xdr:rowOff>142672</xdr:rowOff>
    </xdr:to>
    <xdr:sp macro="" textlink="">
      <xdr:nvSpPr>
        <xdr:cNvPr id="75" name="楕円 74"/>
        <xdr:cNvSpPr/>
      </xdr:nvSpPr>
      <xdr:spPr bwMode="auto">
        <a:xfrm>
          <a:off x="3556000" y="334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127449</xdr:rowOff>
    </xdr:from>
    <xdr:ext cx="762000" cy="259045"/>
    <xdr:sp macro="" textlink="">
      <xdr:nvSpPr>
        <xdr:cNvPr id="76" name="テキスト ボックス 75"/>
        <xdr:cNvSpPr txBox="1"/>
      </xdr:nvSpPr>
      <xdr:spPr>
        <a:xfrm>
          <a:off x="3225800" y="343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36462</xdr:rowOff>
    </xdr:from>
    <xdr:to>
      <xdr:col>15</xdr:col>
      <xdr:colOff>101600</xdr:colOff>
      <xdr:row>19</xdr:row>
      <xdr:rowOff>138062</xdr:rowOff>
    </xdr:to>
    <xdr:sp macro="" textlink="">
      <xdr:nvSpPr>
        <xdr:cNvPr id="77" name="楕円 76"/>
        <xdr:cNvSpPr/>
      </xdr:nvSpPr>
      <xdr:spPr bwMode="auto">
        <a:xfrm>
          <a:off x="2857500" y="334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122839</xdr:rowOff>
    </xdr:from>
    <xdr:ext cx="762000" cy="259045"/>
    <xdr:sp macro="" textlink="">
      <xdr:nvSpPr>
        <xdr:cNvPr id="78" name="テキスト ボックス 77"/>
        <xdr:cNvSpPr txBox="1"/>
      </xdr:nvSpPr>
      <xdr:spPr>
        <a:xfrm>
          <a:off x="2527300" y="342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71031</xdr:rowOff>
    </xdr:from>
    <xdr:to>
      <xdr:col>29</xdr:col>
      <xdr:colOff>127000</xdr:colOff>
      <xdr:row>37</xdr:row>
      <xdr:rowOff>71603</xdr:rowOff>
    </xdr:to>
    <xdr:cxnSp macro="">
      <xdr:nvCxnSpPr>
        <xdr:cNvPr id="111" name="直線コネクタ 110"/>
        <xdr:cNvCxnSpPr/>
      </xdr:nvCxnSpPr>
      <xdr:spPr bwMode="auto">
        <a:xfrm flipV="1">
          <a:off x="5003800" y="7195731"/>
          <a:ext cx="6477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10376</xdr:rowOff>
    </xdr:from>
    <xdr:to>
      <xdr:col>26</xdr:col>
      <xdr:colOff>50800</xdr:colOff>
      <xdr:row>37</xdr:row>
      <xdr:rowOff>71603</xdr:rowOff>
    </xdr:to>
    <xdr:cxnSp macro="">
      <xdr:nvCxnSpPr>
        <xdr:cNvPr id="114" name="直線コネクタ 113"/>
        <xdr:cNvCxnSpPr/>
      </xdr:nvCxnSpPr>
      <xdr:spPr bwMode="auto">
        <a:xfrm>
          <a:off x="4305300" y="7135076"/>
          <a:ext cx="698500" cy="6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121666</xdr:rowOff>
    </xdr:from>
    <xdr:to>
      <xdr:col>22</xdr:col>
      <xdr:colOff>114300</xdr:colOff>
      <xdr:row>37</xdr:row>
      <xdr:rowOff>10376</xdr:rowOff>
    </xdr:to>
    <xdr:cxnSp macro="">
      <xdr:nvCxnSpPr>
        <xdr:cNvPr id="117" name="直線コネクタ 116"/>
        <xdr:cNvCxnSpPr/>
      </xdr:nvCxnSpPr>
      <xdr:spPr bwMode="auto">
        <a:xfrm>
          <a:off x="3606800" y="7074916"/>
          <a:ext cx="698500" cy="6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111189</xdr:rowOff>
    </xdr:from>
    <xdr:to>
      <xdr:col>18</xdr:col>
      <xdr:colOff>177800</xdr:colOff>
      <xdr:row>36</xdr:row>
      <xdr:rowOff>121666</xdr:rowOff>
    </xdr:to>
    <xdr:cxnSp macro="">
      <xdr:nvCxnSpPr>
        <xdr:cNvPr id="120" name="直線コネクタ 119"/>
        <xdr:cNvCxnSpPr/>
      </xdr:nvCxnSpPr>
      <xdr:spPr bwMode="auto">
        <a:xfrm>
          <a:off x="2908300" y="7064439"/>
          <a:ext cx="698500" cy="1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20231</xdr:rowOff>
    </xdr:from>
    <xdr:to>
      <xdr:col>29</xdr:col>
      <xdr:colOff>177800</xdr:colOff>
      <xdr:row>37</xdr:row>
      <xdr:rowOff>121831</xdr:rowOff>
    </xdr:to>
    <xdr:sp macro="" textlink="">
      <xdr:nvSpPr>
        <xdr:cNvPr id="130" name="楕円 129"/>
        <xdr:cNvSpPr/>
      </xdr:nvSpPr>
      <xdr:spPr bwMode="auto">
        <a:xfrm>
          <a:off x="5600700" y="714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163758</xdr:rowOff>
    </xdr:from>
    <xdr:ext cx="762000" cy="259045"/>
    <xdr:sp macro="" textlink="">
      <xdr:nvSpPr>
        <xdr:cNvPr id="131" name="人口1人当たり決算額の推移該当値テキスト445"/>
        <xdr:cNvSpPr txBox="1"/>
      </xdr:nvSpPr>
      <xdr:spPr>
        <a:xfrm>
          <a:off x="5740400" y="711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20803</xdr:rowOff>
    </xdr:from>
    <xdr:to>
      <xdr:col>26</xdr:col>
      <xdr:colOff>101600</xdr:colOff>
      <xdr:row>37</xdr:row>
      <xdr:rowOff>122403</xdr:rowOff>
    </xdr:to>
    <xdr:sp macro="" textlink="">
      <xdr:nvSpPr>
        <xdr:cNvPr id="132" name="楕円 131"/>
        <xdr:cNvSpPr/>
      </xdr:nvSpPr>
      <xdr:spPr bwMode="auto">
        <a:xfrm>
          <a:off x="4953000" y="71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107180</xdr:rowOff>
    </xdr:from>
    <xdr:ext cx="736600" cy="259045"/>
    <xdr:sp macro="" textlink="">
      <xdr:nvSpPr>
        <xdr:cNvPr id="133" name="テキスト ボックス 132"/>
        <xdr:cNvSpPr txBox="1"/>
      </xdr:nvSpPr>
      <xdr:spPr>
        <a:xfrm>
          <a:off x="4622800" y="723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131026</xdr:rowOff>
    </xdr:from>
    <xdr:to>
      <xdr:col>22</xdr:col>
      <xdr:colOff>165100</xdr:colOff>
      <xdr:row>37</xdr:row>
      <xdr:rowOff>61176</xdr:rowOff>
    </xdr:to>
    <xdr:sp macro="" textlink="">
      <xdr:nvSpPr>
        <xdr:cNvPr id="134" name="楕円 133"/>
        <xdr:cNvSpPr/>
      </xdr:nvSpPr>
      <xdr:spPr bwMode="auto">
        <a:xfrm>
          <a:off x="4254500" y="708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45953</xdr:rowOff>
    </xdr:from>
    <xdr:ext cx="762000" cy="259045"/>
    <xdr:sp macro="" textlink="">
      <xdr:nvSpPr>
        <xdr:cNvPr id="135" name="テキスト ボックス 134"/>
        <xdr:cNvSpPr txBox="1"/>
      </xdr:nvSpPr>
      <xdr:spPr>
        <a:xfrm>
          <a:off x="3924300" y="717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70866</xdr:rowOff>
    </xdr:from>
    <xdr:to>
      <xdr:col>19</xdr:col>
      <xdr:colOff>38100</xdr:colOff>
      <xdr:row>37</xdr:row>
      <xdr:rowOff>1016</xdr:rowOff>
    </xdr:to>
    <xdr:sp macro="" textlink="">
      <xdr:nvSpPr>
        <xdr:cNvPr id="136" name="楕円 135"/>
        <xdr:cNvSpPr/>
      </xdr:nvSpPr>
      <xdr:spPr bwMode="auto">
        <a:xfrm>
          <a:off x="3556000" y="702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157243</xdr:rowOff>
    </xdr:from>
    <xdr:ext cx="762000" cy="259045"/>
    <xdr:sp macro="" textlink="">
      <xdr:nvSpPr>
        <xdr:cNvPr id="137" name="テキスト ボックス 136"/>
        <xdr:cNvSpPr txBox="1"/>
      </xdr:nvSpPr>
      <xdr:spPr>
        <a:xfrm>
          <a:off x="3225800" y="711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60389</xdr:rowOff>
    </xdr:from>
    <xdr:to>
      <xdr:col>15</xdr:col>
      <xdr:colOff>101600</xdr:colOff>
      <xdr:row>36</xdr:row>
      <xdr:rowOff>161989</xdr:rowOff>
    </xdr:to>
    <xdr:sp macro="" textlink="">
      <xdr:nvSpPr>
        <xdr:cNvPr id="138" name="楕円 137"/>
        <xdr:cNvSpPr/>
      </xdr:nvSpPr>
      <xdr:spPr bwMode="auto">
        <a:xfrm>
          <a:off x="2857500" y="70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146766</xdr:rowOff>
    </xdr:from>
    <xdr:ext cx="762000" cy="259045"/>
    <xdr:sp macro="" textlink="">
      <xdr:nvSpPr>
        <xdr:cNvPr id="139" name="テキスト ボックス 138"/>
        <xdr:cNvSpPr txBox="1"/>
      </xdr:nvSpPr>
      <xdr:spPr>
        <a:xfrm>
          <a:off x="2527300" y="710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147,651
144,267
87.81
54,163,780
50,638,827
3,071,234
27,906,912
27,469,563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170142</xdr:rowOff>
    </xdr:from>
    <xdr:to>
      <xdr:col>24</xdr:col>
      <xdr:colOff>63500</xdr:colOff>
      <xdr:row>38</xdr:row>
      <xdr:rowOff>28181</xdr:rowOff>
    </xdr:to>
    <xdr:cxnSp macro="">
      <xdr:nvCxnSpPr>
        <xdr:cNvPr id="61" name="直線コネクタ 60"/>
        <xdr:cNvCxnSpPr/>
      </xdr:nvCxnSpPr>
      <xdr:spPr>
        <a:xfrm flipV="1">
          <a:off x="3797300" y="6513792"/>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28181</xdr:rowOff>
    </xdr:from>
    <xdr:to>
      <xdr:col>19</xdr:col>
      <xdr:colOff>177800</xdr:colOff>
      <xdr:row>38</xdr:row>
      <xdr:rowOff>47841</xdr:rowOff>
    </xdr:to>
    <xdr:cxnSp macro="">
      <xdr:nvCxnSpPr>
        <xdr:cNvPr id="64" name="直線コネクタ 63"/>
        <xdr:cNvCxnSpPr/>
      </xdr:nvCxnSpPr>
      <xdr:spPr>
        <a:xfrm flipV="1">
          <a:off x="2908300" y="6543281"/>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47841</xdr:rowOff>
    </xdr:from>
    <xdr:to>
      <xdr:col>15</xdr:col>
      <xdr:colOff>50800</xdr:colOff>
      <xdr:row>38</xdr:row>
      <xdr:rowOff>79311</xdr:rowOff>
    </xdr:to>
    <xdr:cxnSp macro="">
      <xdr:nvCxnSpPr>
        <xdr:cNvPr id="67" name="直線コネクタ 66"/>
        <xdr:cNvCxnSpPr/>
      </xdr:nvCxnSpPr>
      <xdr:spPr>
        <a:xfrm flipV="1">
          <a:off x="2019300" y="6562941"/>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54508</xdr:rowOff>
    </xdr:from>
    <xdr:to>
      <xdr:col>10</xdr:col>
      <xdr:colOff>114300</xdr:colOff>
      <xdr:row>38</xdr:row>
      <xdr:rowOff>79311</xdr:rowOff>
    </xdr:to>
    <xdr:cxnSp macro="">
      <xdr:nvCxnSpPr>
        <xdr:cNvPr id="70" name="直線コネクタ 69"/>
        <xdr:cNvCxnSpPr/>
      </xdr:nvCxnSpPr>
      <xdr:spPr>
        <a:xfrm>
          <a:off x="1130300" y="6569608"/>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119342</xdr:rowOff>
    </xdr:from>
    <xdr:to>
      <xdr:col>24</xdr:col>
      <xdr:colOff>114300</xdr:colOff>
      <xdr:row>38</xdr:row>
      <xdr:rowOff>49492</xdr:rowOff>
    </xdr:to>
    <xdr:sp macro="" textlink="">
      <xdr:nvSpPr>
        <xdr:cNvPr id="80" name="楕円 79"/>
        <xdr:cNvSpPr/>
      </xdr:nvSpPr>
      <xdr:spPr>
        <a:xfrm>
          <a:off x="4584700" y="64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97769</xdr:rowOff>
    </xdr:from>
    <xdr:ext cx="534377" cy="259045"/>
    <xdr:sp macro="" textlink="">
      <xdr:nvSpPr>
        <xdr:cNvPr id="81" name="人件費該当値テキスト"/>
        <xdr:cNvSpPr txBox="1"/>
      </xdr:nvSpPr>
      <xdr:spPr>
        <a:xfrm>
          <a:off x="4686300" y="64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148831</xdr:rowOff>
    </xdr:from>
    <xdr:to>
      <xdr:col>20</xdr:col>
      <xdr:colOff>38100</xdr:colOff>
      <xdr:row>38</xdr:row>
      <xdr:rowOff>78981</xdr:rowOff>
    </xdr:to>
    <xdr:sp macro="" textlink="">
      <xdr:nvSpPr>
        <xdr:cNvPr id="82" name="楕円 81"/>
        <xdr:cNvSpPr/>
      </xdr:nvSpPr>
      <xdr:spPr>
        <a:xfrm>
          <a:off x="3746500" y="64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70108</xdr:rowOff>
    </xdr:from>
    <xdr:ext cx="534377" cy="259045"/>
    <xdr:sp macro="" textlink="">
      <xdr:nvSpPr>
        <xdr:cNvPr id="83" name="テキスト ボックス 82"/>
        <xdr:cNvSpPr txBox="1"/>
      </xdr:nvSpPr>
      <xdr:spPr>
        <a:xfrm>
          <a:off x="3530111" y="65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168491</xdr:rowOff>
    </xdr:from>
    <xdr:to>
      <xdr:col>15</xdr:col>
      <xdr:colOff>101600</xdr:colOff>
      <xdr:row>38</xdr:row>
      <xdr:rowOff>98641</xdr:rowOff>
    </xdr:to>
    <xdr:sp macro="" textlink="">
      <xdr:nvSpPr>
        <xdr:cNvPr id="84" name="楕円 83"/>
        <xdr:cNvSpPr/>
      </xdr:nvSpPr>
      <xdr:spPr>
        <a:xfrm>
          <a:off x="2857500" y="65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89768</xdr:rowOff>
    </xdr:from>
    <xdr:ext cx="534377" cy="259045"/>
    <xdr:sp macro="" textlink="">
      <xdr:nvSpPr>
        <xdr:cNvPr id="85" name="テキスト ボックス 84"/>
        <xdr:cNvSpPr txBox="1"/>
      </xdr:nvSpPr>
      <xdr:spPr>
        <a:xfrm>
          <a:off x="2641111" y="66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28511</xdr:rowOff>
    </xdr:from>
    <xdr:to>
      <xdr:col>10</xdr:col>
      <xdr:colOff>165100</xdr:colOff>
      <xdr:row>38</xdr:row>
      <xdr:rowOff>130111</xdr:rowOff>
    </xdr:to>
    <xdr:sp macro="" textlink="">
      <xdr:nvSpPr>
        <xdr:cNvPr id="86" name="楕円 85"/>
        <xdr:cNvSpPr/>
      </xdr:nvSpPr>
      <xdr:spPr>
        <a:xfrm>
          <a:off x="1968500" y="65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121238</xdr:rowOff>
    </xdr:from>
    <xdr:ext cx="534377" cy="259045"/>
    <xdr:sp macro="" textlink="">
      <xdr:nvSpPr>
        <xdr:cNvPr id="87" name="テキスト ボックス 86"/>
        <xdr:cNvSpPr txBox="1"/>
      </xdr:nvSpPr>
      <xdr:spPr>
        <a:xfrm>
          <a:off x="1752111" y="66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3708</xdr:rowOff>
    </xdr:from>
    <xdr:to>
      <xdr:col>6</xdr:col>
      <xdr:colOff>38100</xdr:colOff>
      <xdr:row>38</xdr:row>
      <xdr:rowOff>105308</xdr:rowOff>
    </xdr:to>
    <xdr:sp macro="" textlink="">
      <xdr:nvSpPr>
        <xdr:cNvPr id="88" name="楕円 87"/>
        <xdr:cNvSpPr/>
      </xdr:nvSpPr>
      <xdr:spPr>
        <a:xfrm>
          <a:off x="1079500" y="65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96435</xdr:rowOff>
    </xdr:from>
    <xdr:ext cx="534377" cy="259045"/>
    <xdr:sp macro="" textlink="">
      <xdr:nvSpPr>
        <xdr:cNvPr id="89" name="テキスト ボックス 88"/>
        <xdr:cNvSpPr txBox="1"/>
      </xdr:nvSpPr>
      <xdr:spPr>
        <a:xfrm>
          <a:off x="863111" y="66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51167</xdr:rowOff>
    </xdr:from>
    <xdr:to>
      <xdr:col>24</xdr:col>
      <xdr:colOff>63500</xdr:colOff>
      <xdr:row>57</xdr:row>
      <xdr:rowOff>102569</xdr:rowOff>
    </xdr:to>
    <xdr:cxnSp macro="">
      <xdr:nvCxnSpPr>
        <xdr:cNvPr id="121" name="直線コネクタ 120"/>
        <xdr:cNvCxnSpPr/>
      </xdr:nvCxnSpPr>
      <xdr:spPr>
        <a:xfrm flipV="1">
          <a:off x="3797300" y="9823817"/>
          <a:ext cx="8382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62825</xdr:rowOff>
    </xdr:from>
    <xdr:to>
      <xdr:col>19</xdr:col>
      <xdr:colOff>177800</xdr:colOff>
      <xdr:row>57</xdr:row>
      <xdr:rowOff>102569</xdr:rowOff>
    </xdr:to>
    <xdr:cxnSp macro="">
      <xdr:nvCxnSpPr>
        <xdr:cNvPr id="124" name="直線コネクタ 123"/>
        <xdr:cNvCxnSpPr/>
      </xdr:nvCxnSpPr>
      <xdr:spPr>
        <a:xfrm>
          <a:off x="2908300" y="9835475"/>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62825</xdr:rowOff>
    </xdr:from>
    <xdr:to>
      <xdr:col>15</xdr:col>
      <xdr:colOff>50800</xdr:colOff>
      <xdr:row>57</xdr:row>
      <xdr:rowOff>116024</xdr:rowOff>
    </xdr:to>
    <xdr:cxnSp macro="">
      <xdr:nvCxnSpPr>
        <xdr:cNvPr id="127" name="直線コネクタ 126"/>
        <xdr:cNvCxnSpPr/>
      </xdr:nvCxnSpPr>
      <xdr:spPr>
        <a:xfrm flipV="1">
          <a:off x="2019300" y="9835475"/>
          <a:ext cx="889000" cy="5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102732</xdr:rowOff>
    </xdr:from>
    <xdr:to>
      <xdr:col>10</xdr:col>
      <xdr:colOff>114300</xdr:colOff>
      <xdr:row>57</xdr:row>
      <xdr:rowOff>116024</xdr:rowOff>
    </xdr:to>
    <xdr:cxnSp macro="">
      <xdr:nvCxnSpPr>
        <xdr:cNvPr id="130" name="直線コネクタ 129"/>
        <xdr:cNvCxnSpPr/>
      </xdr:nvCxnSpPr>
      <xdr:spPr>
        <a:xfrm>
          <a:off x="1130300" y="9875382"/>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367</xdr:rowOff>
    </xdr:from>
    <xdr:to>
      <xdr:col>24</xdr:col>
      <xdr:colOff>114300</xdr:colOff>
      <xdr:row>57</xdr:row>
      <xdr:rowOff>101967</xdr:rowOff>
    </xdr:to>
    <xdr:sp macro="" textlink="">
      <xdr:nvSpPr>
        <xdr:cNvPr id="140" name="楕円 139"/>
        <xdr:cNvSpPr/>
      </xdr:nvSpPr>
      <xdr:spPr>
        <a:xfrm>
          <a:off x="4584700" y="97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150244</xdr:rowOff>
    </xdr:from>
    <xdr:ext cx="534377" cy="259045"/>
    <xdr:sp macro="" textlink="">
      <xdr:nvSpPr>
        <xdr:cNvPr id="141" name="物件費該当値テキスト"/>
        <xdr:cNvSpPr txBox="1"/>
      </xdr:nvSpPr>
      <xdr:spPr>
        <a:xfrm>
          <a:off x="4686300" y="97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51769</xdr:rowOff>
    </xdr:from>
    <xdr:to>
      <xdr:col>20</xdr:col>
      <xdr:colOff>38100</xdr:colOff>
      <xdr:row>57</xdr:row>
      <xdr:rowOff>153369</xdr:rowOff>
    </xdr:to>
    <xdr:sp macro="" textlink="">
      <xdr:nvSpPr>
        <xdr:cNvPr id="142" name="楕円 141"/>
        <xdr:cNvSpPr/>
      </xdr:nvSpPr>
      <xdr:spPr>
        <a:xfrm>
          <a:off x="3746500" y="98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144496</xdr:rowOff>
    </xdr:from>
    <xdr:ext cx="534377" cy="259045"/>
    <xdr:sp macro="" textlink="">
      <xdr:nvSpPr>
        <xdr:cNvPr id="143" name="テキスト ボックス 142"/>
        <xdr:cNvSpPr txBox="1"/>
      </xdr:nvSpPr>
      <xdr:spPr>
        <a:xfrm>
          <a:off x="3530111" y="99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12025</xdr:rowOff>
    </xdr:from>
    <xdr:to>
      <xdr:col>15</xdr:col>
      <xdr:colOff>101600</xdr:colOff>
      <xdr:row>57</xdr:row>
      <xdr:rowOff>113625</xdr:rowOff>
    </xdr:to>
    <xdr:sp macro="" textlink="">
      <xdr:nvSpPr>
        <xdr:cNvPr id="144" name="楕円 143"/>
        <xdr:cNvSpPr/>
      </xdr:nvSpPr>
      <xdr:spPr>
        <a:xfrm>
          <a:off x="2857500" y="97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104752</xdr:rowOff>
    </xdr:from>
    <xdr:ext cx="534377" cy="259045"/>
    <xdr:sp macro="" textlink="">
      <xdr:nvSpPr>
        <xdr:cNvPr id="145" name="テキスト ボックス 144"/>
        <xdr:cNvSpPr txBox="1"/>
      </xdr:nvSpPr>
      <xdr:spPr>
        <a:xfrm>
          <a:off x="2641111" y="987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65224</xdr:rowOff>
    </xdr:from>
    <xdr:to>
      <xdr:col>10</xdr:col>
      <xdr:colOff>165100</xdr:colOff>
      <xdr:row>57</xdr:row>
      <xdr:rowOff>166824</xdr:rowOff>
    </xdr:to>
    <xdr:sp macro="" textlink="">
      <xdr:nvSpPr>
        <xdr:cNvPr id="146" name="楕円 145"/>
        <xdr:cNvSpPr/>
      </xdr:nvSpPr>
      <xdr:spPr>
        <a:xfrm>
          <a:off x="1968500" y="98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157951</xdr:rowOff>
    </xdr:from>
    <xdr:ext cx="534377" cy="259045"/>
    <xdr:sp macro="" textlink="">
      <xdr:nvSpPr>
        <xdr:cNvPr id="147" name="テキスト ボックス 146"/>
        <xdr:cNvSpPr txBox="1"/>
      </xdr:nvSpPr>
      <xdr:spPr>
        <a:xfrm>
          <a:off x="1752111" y="99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51932</xdr:rowOff>
    </xdr:from>
    <xdr:to>
      <xdr:col>6</xdr:col>
      <xdr:colOff>38100</xdr:colOff>
      <xdr:row>57</xdr:row>
      <xdr:rowOff>153532</xdr:rowOff>
    </xdr:to>
    <xdr:sp macro="" textlink="">
      <xdr:nvSpPr>
        <xdr:cNvPr id="148" name="楕円 147"/>
        <xdr:cNvSpPr/>
      </xdr:nvSpPr>
      <xdr:spPr>
        <a:xfrm>
          <a:off x="1079500" y="98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144659</xdr:rowOff>
    </xdr:from>
    <xdr:ext cx="534377" cy="259045"/>
    <xdr:sp macro="" textlink="">
      <xdr:nvSpPr>
        <xdr:cNvPr id="149" name="テキスト ボックス 148"/>
        <xdr:cNvSpPr txBox="1"/>
      </xdr:nvSpPr>
      <xdr:spPr>
        <a:xfrm>
          <a:off x="863111" y="99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121086</xdr:rowOff>
    </xdr:from>
    <xdr:to>
      <xdr:col>24</xdr:col>
      <xdr:colOff>63500</xdr:colOff>
      <xdr:row>77</xdr:row>
      <xdr:rowOff>4173</xdr:rowOff>
    </xdr:to>
    <xdr:cxnSp macro="">
      <xdr:nvCxnSpPr>
        <xdr:cNvPr id="180" name="直線コネクタ 179"/>
        <xdr:cNvCxnSpPr/>
      </xdr:nvCxnSpPr>
      <xdr:spPr>
        <a:xfrm flipV="1">
          <a:off x="3797300" y="13151286"/>
          <a:ext cx="8382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90551</xdr:rowOff>
    </xdr:from>
    <xdr:to>
      <xdr:col>19</xdr:col>
      <xdr:colOff>177800</xdr:colOff>
      <xdr:row>77</xdr:row>
      <xdr:rowOff>4173</xdr:rowOff>
    </xdr:to>
    <xdr:cxnSp macro="">
      <xdr:nvCxnSpPr>
        <xdr:cNvPr id="183" name="直線コネクタ 182"/>
        <xdr:cNvCxnSpPr/>
      </xdr:nvCxnSpPr>
      <xdr:spPr>
        <a:xfrm>
          <a:off x="2908300" y="13120751"/>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90551</xdr:rowOff>
    </xdr:from>
    <xdr:to>
      <xdr:col>15</xdr:col>
      <xdr:colOff>50800</xdr:colOff>
      <xdr:row>76</xdr:row>
      <xdr:rowOff>118309</xdr:rowOff>
    </xdr:to>
    <xdr:cxnSp macro="">
      <xdr:nvCxnSpPr>
        <xdr:cNvPr id="186" name="直線コネクタ 185"/>
        <xdr:cNvCxnSpPr/>
      </xdr:nvCxnSpPr>
      <xdr:spPr>
        <a:xfrm flipV="1">
          <a:off x="2019300" y="1312075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118309</xdr:rowOff>
    </xdr:from>
    <xdr:to>
      <xdr:col>10</xdr:col>
      <xdr:colOff>114300</xdr:colOff>
      <xdr:row>76</xdr:row>
      <xdr:rowOff>149334</xdr:rowOff>
    </xdr:to>
    <xdr:cxnSp macro="">
      <xdr:nvCxnSpPr>
        <xdr:cNvPr id="189" name="直線コネクタ 188"/>
        <xdr:cNvCxnSpPr/>
      </xdr:nvCxnSpPr>
      <xdr:spPr>
        <a:xfrm flipV="1">
          <a:off x="1130300" y="1314850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70286</xdr:rowOff>
    </xdr:from>
    <xdr:to>
      <xdr:col>24</xdr:col>
      <xdr:colOff>114300</xdr:colOff>
      <xdr:row>77</xdr:row>
      <xdr:rowOff>436</xdr:rowOff>
    </xdr:to>
    <xdr:sp macro="" textlink="">
      <xdr:nvSpPr>
        <xdr:cNvPr id="199" name="楕円 198"/>
        <xdr:cNvSpPr/>
      </xdr:nvSpPr>
      <xdr:spPr>
        <a:xfrm>
          <a:off x="4584700" y="131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48713</xdr:rowOff>
    </xdr:from>
    <xdr:ext cx="469744" cy="259045"/>
    <xdr:sp macro="" textlink="">
      <xdr:nvSpPr>
        <xdr:cNvPr id="200" name="維持補修費該当値テキスト"/>
        <xdr:cNvSpPr txBox="1"/>
      </xdr:nvSpPr>
      <xdr:spPr>
        <a:xfrm>
          <a:off x="4686300" y="130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124823</xdr:rowOff>
    </xdr:from>
    <xdr:to>
      <xdr:col>20</xdr:col>
      <xdr:colOff>38100</xdr:colOff>
      <xdr:row>77</xdr:row>
      <xdr:rowOff>54973</xdr:rowOff>
    </xdr:to>
    <xdr:sp macro="" textlink="">
      <xdr:nvSpPr>
        <xdr:cNvPr id="201" name="楕円 200"/>
        <xdr:cNvSpPr/>
      </xdr:nvSpPr>
      <xdr:spPr>
        <a:xfrm>
          <a:off x="3746500" y="131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46100</xdr:rowOff>
    </xdr:from>
    <xdr:ext cx="469744" cy="259045"/>
    <xdr:sp macro="" textlink="">
      <xdr:nvSpPr>
        <xdr:cNvPr id="202" name="テキスト ボックス 201"/>
        <xdr:cNvSpPr txBox="1"/>
      </xdr:nvSpPr>
      <xdr:spPr>
        <a:xfrm>
          <a:off x="3562428" y="1324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39751</xdr:rowOff>
    </xdr:from>
    <xdr:to>
      <xdr:col>15</xdr:col>
      <xdr:colOff>101600</xdr:colOff>
      <xdr:row>76</xdr:row>
      <xdr:rowOff>141351</xdr:rowOff>
    </xdr:to>
    <xdr:sp macro="" textlink="">
      <xdr:nvSpPr>
        <xdr:cNvPr id="203" name="楕円 202"/>
        <xdr:cNvSpPr/>
      </xdr:nvSpPr>
      <xdr:spPr>
        <a:xfrm>
          <a:off x="2857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132478</xdr:rowOff>
    </xdr:from>
    <xdr:ext cx="469744" cy="259045"/>
    <xdr:sp macro="" textlink="">
      <xdr:nvSpPr>
        <xdr:cNvPr id="204" name="テキスト ボックス 203"/>
        <xdr:cNvSpPr txBox="1"/>
      </xdr:nvSpPr>
      <xdr:spPr>
        <a:xfrm>
          <a:off x="2673428" y="131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67509</xdr:rowOff>
    </xdr:from>
    <xdr:to>
      <xdr:col>10</xdr:col>
      <xdr:colOff>165100</xdr:colOff>
      <xdr:row>76</xdr:row>
      <xdr:rowOff>169109</xdr:rowOff>
    </xdr:to>
    <xdr:sp macro="" textlink="">
      <xdr:nvSpPr>
        <xdr:cNvPr id="205" name="楕円 204"/>
        <xdr:cNvSpPr/>
      </xdr:nvSpPr>
      <xdr:spPr>
        <a:xfrm>
          <a:off x="1968500" y="130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160236</xdr:rowOff>
    </xdr:from>
    <xdr:ext cx="469744" cy="259045"/>
    <xdr:sp macro="" textlink="">
      <xdr:nvSpPr>
        <xdr:cNvPr id="206" name="テキスト ボックス 205"/>
        <xdr:cNvSpPr txBox="1"/>
      </xdr:nvSpPr>
      <xdr:spPr>
        <a:xfrm>
          <a:off x="1784428" y="1319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98534</xdr:rowOff>
    </xdr:from>
    <xdr:to>
      <xdr:col>6</xdr:col>
      <xdr:colOff>38100</xdr:colOff>
      <xdr:row>77</xdr:row>
      <xdr:rowOff>28684</xdr:rowOff>
    </xdr:to>
    <xdr:sp macro="" textlink="">
      <xdr:nvSpPr>
        <xdr:cNvPr id="207" name="楕円 206"/>
        <xdr:cNvSpPr/>
      </xdr:nvSpPr>
      <xdr:spPr>
        <a:xfrm>
          <a:off x="1079500" y="131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19811</xdr:rowOff>
    </xdr:from>
    <xdr:ext cx="469744" cy="259045"/>
    <xdr:sp macro="" textlink="">
      <xdr:nvSpPr>
        <xdr:cNvPr id="208" name="テキスト ボックス 207"/>
        <xdr:cNvSpPr txBox="1"/>
      </xdr:nvSpPr>
      <xdr:spPr>
        <a:xfrm>
          <a:off x="895428" y="132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13627</xdr:rowOff>
    </xdr:from>
    <xdr:to>
      <xdr:col>24</xdr:col>
      <xdr:colOff>63500</xdr:colOff>
      <xdr:row>98</xdr:row>
      <xdr:rowOff>163818</xdr:rowOff>
    </xdr:to>
    <xdr:cxnSp macro="">
      <xdr:nvCxnSpPr>
        <xdr:cNvPr id="238" name="直線コネクタ 237"/>
        <xdr:cNvCxnSpPr/>
      </xdr:nvCxnSpPr>
      <xdr:spPr>
        <a:xfrm flipV="1">
          <a:off x="3797300" y="16644277"/>
          <a:ext cx="838200" cy="3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123322</xdr:rowOff>
    </xdr:from>
    <xdr:ext cx="534377" cy="259045"/>
    <xdr:sp macro="" textlink="">
      <xdr:nvSpPr>
        <xdr:cNvPr id="239" name="扶助費平均値テキスト"/>
        <xdr:cNvSpPr txBox="1"/>
      </xdr:nvSpPr>
      <xdr:spPr>
        <a:xfrm>
          <a:off x="4686300" y="162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163818</xdr:rowOff>
    </xdr:from>
    <xdr:to>
      <xdr:col>19</xdr:col>
      <xdr:colOff>177800</xdr:colOff>
      <xdr:row>99</xdr:row>
      <xdr:rowOff>9779</xdr:rowOff>
    </xdr:to>
    <xdr:cxnSp macro="">
      <xdr:nvCxnSpPr>
        <xdr:cNvPr id="241" name="直線コネクタ 240"/>
        <xdr:cNvCxnSpPr/>
      </xdr:nvCxnSpPr>
      <xdr:spPr>
        <a:xfrm flipV="1">
          <a:off x="2908300" y="16965918"/>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81945</xdr:rowOff>
    </xdr:from>
    <xdr:ext cx="534377" cy="259045"/>
    <xdr:sp macro="" textlink="">
      <xdr:nvSpPr>
        <xdr:cNvPr id="243" name="テキスト ボックス 242"/>
        <xdr:cNvSpPr txBox="1"/>
      </xdr:nvSpPr>
      <xdr:spPr>
        <a:xfrm>
          <a:off x="3530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161492</xdr:rowOff>
    </xdr:from>
    <xdr:to>
      <xdr:col>15</xdr:col>
      <xdr:colOff>50800</xdr:colOff>
      <xdr:row>99</xdr:row>
      <xdr:rowOff>9779</xdr:rowOff>
    </xdr:to>
    <xdr:cxnSp macro="">
      <xdr:nvCxnSpPr>
        <xdr:cNvPr id="244" name="直線コネクタ 243"/>
        <xdr:cNvCxnSpPr/>
      </xdr:nvCxnSpPr>
      <xdr:spPr>
        <a:xfrm>
          <a:off x="2019300" y="16963592"/>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78364</xdr:rowOff>
    </xdr:from>
    <xdr:ext cx="534377" cy="259045"/>
    <xdr:sp macro="" textlink="">
      <xdr:nvSpPr>
        <xdr:cNvPr id="246" name="テキスト ボックス 245"/>
        <xdr:cNvSpPr txBox="1"/>
      </xdr:nvSpPr>
      <xdr:spPr>
        <a:xfrm>
          <a:off x="2641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161492</xdr:rowOff>
    </xdr:from>
    <xdr:to>
      <xdr:col>10</xdr:col>
      <xdr:colOff>114300</xdr:colOff>
      <xdr:row>99</xdr:row>
      <xdr:rowOff>139357</xdr:rowOff>
    </xdr:to>
    <xdr:cxnSp macro="">
      <xdr:nvCxnSpPr>
        <xdr:cNvPr id="247" name="直線コネクタ 246"/>
        <xdr:cNvCxnSpPr/>
      </xdr:nvCxnSpPr>
      <xdr:spPr>
        <a:xfrm flipV="1">
          <a:off x="1130300" y="16963592"/>
          <a:ext cx="889000" cy="14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98365</xdr:rowOff>
    </xdr:from>
    <xdr:ext cx="534377" cy="259045"/>
    <xdr:sp macro="" textlink="">
      <xdr:nvSpPr>
        <xdr:cNvPr id="249" name="テキスト ボックス 248"/>
        <xdr:cNvSpPr txBox="1"/>
      </xdr:nvSpPr>
      <xdr:spPr>
        <a:xfrm>
          <a:off x="1752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3839</xdr:rowOff>
    </xdr:from>
    <xdr:ext cx="534377" cy="259045"/>
    <xdr:sp macro="" textlink="">
      <xdr:nvSpPr>
        <xdr:cNvPr id="251" name="テキスト ボックス 250"/>
        <xdr:cNvSpPr txBox="1"/>
      </xdr:nvSpPr>
      <xdr:spPr>
        <a:xfrm>
          <a:off x="863111" y="164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134277</xdr:rowOff>
    </xdr:from>
    <xdr:to>
      <xdr:col>24</xdr:col>
      <xdr:colOff>114300</xdr:colOff>
      <xdr:row>97</xdr:row>
      <xdr:rowOff>64427</xdr:rowOff>
    </xdr:to>
    <xdr:sp macro="" textlink="">
      <xdr:nvSpPr>
        <xdr:cNvPr id="257" name="楕円 256"/>
        <xdr:cNvSpPr/>
      </xdr:nvSpPr>
      <xdr:spPr>
        <a:xfrm>
          <a:off x="4584700" y="165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112704</xdr:rowOff>
    </xdr:from>
    <xdr:ext cx="534377" cy="259045"/>
    <xdr:sp macro="" textlink="">
      <xdr:nvSpPr>
        <xdr:cNvPr id="258" name="扶助費該当値テキスト"/>
        <xdr:cNvSpPr txBox="1"/>
      </xdr:nvSpPr>
      <xdr:spPr>
        <a:xfrm>
          <a:off x="4686300" y="165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113018</xdr:rowOff>
    </xdr:from>
    <xdr:to>
      <xdr:col>20</xdr:col>
      <xdr:colOff>38100</xdr:colOff>
      <xdr:row>99</xdr:row>
      <xdr:rowOff>43168</xdr:rowOff>
    </xdr:to>
    <xdr:sp macro="" textlink="">
      <xdr:nvSpPr>
        <xdr:cNvPr id="259" name="楕円 258"/>
        <xdr:cNvSpPr/>
      </xdr:nvSpPr>
      <xdr:spPr>
        <a:xfrm>
          <a:off x="3746500" y="169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34295</xdr:rowOff>
    </xdr:from>
    <xdr:ext cx="534377" cy="259045"/>
    <xdr:sp macro="" textlink="">
      <xdr:nvSpPr>
        <xdr:cNvPr id="260" name="テキスト ボックス 259"/>
        <xdr:cNvSpPr txBox="1"/>
      </xdr:nvSpPr>
      <xdr:spPr>
        <a:xfrm>
          <a:off x="3530111" y="170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130429</xdr:rowOff>
    </xdr:from>
    <xdr:to>
      <xdr:col>15</xdr:col>
      <xdr:colOff>101600</xdr:colOff>
      <xdr:row>99</xdr:row>
      <xdr:rowOff>60579</xdr:rowOff>
    </xdr:to>
    <xdr:sp macro="" textlink="">
      <xdr:nvSpPr>
        <xdr:cNvPr id="261" name="楕円 260"/>
        <xdr:cNvSpPr/>
      </xdr:nvSpPr>
      <xdr:spPr>
        <a:xfrm>
          <a:off x="2857500" y="169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51706</xdr:rowOff>
    </xdr:from>
    <xdr:ext cx="534377" cy="259045"/>
    <xdr:sp macro="" textlink="">
      <xdr:nvSpPr>
        <xdr:cNvPr id="262" name="テキスト ボックス 261"/>
        <xdr:cNvSpPr txBox="1"/>
      </xdr:nvSpPr>
      <xdr:spPr>
        <a:xfrm>
          <a:off x="2641111" y="1702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110692</xdr:rowOff>
    </xdr:from>
    <xdr:to>
      <xdr:col>10</xdr:col>
      <xdr:colOff>165100</xdr:colOff>
      <xdr:row>99</xdr:row>
      <xdr:rowOff>40842</xdr:rowOff>
    </xdr:to>
    <xdr:sp macro="" textlink="">
      <xdr:nvSpPr>
        <xdr:cNvPr id="263" name="楕円 262"/>
        <xdr:cNvSpPr/>
      </xdr:nvSpPr>
      <xdr:spPr>
        <a:xfrm>
          <a:off x="1968500" y="169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31969</xdr:rowOff>
    </xdr:from>
    <xdr:ext cx="534377" cy="259045"/>
    <xdr:sp macro="" textlink="">
      <xdr:nvSpPr>
        <xdr:cNvPr id="264" name="テキスト ボックス 263"/>
        <xdr:cNvSpPr txBox="1"/>
      </xdr:nvSpPr>
      <xdr:spPr>
        <a:xfrm>
          <a:off x="1752111" y="170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88557</xdr:rowOff>
    </xdr:from>
    <xdr:to>
      <xdr:col>6</xdr:col>
      <xdr:colOff>38100</xdr:colOff>
      <xdr:row>100</xdr:row>
      <xdr:rowOff>18707</xdr:rowOff>
    </xdr:to>
    <xdr:sp macro="" textlink="">
      <xdr:nvSpPr>
        <xdr:cNvPr id="265" name="楕円 264"/>
        <xdr:cNvSpPr/>
      </xdr:nvSpPr>
      <xdr:spPr>
        <a:xfrm>
          <a:off x="1079500" y="170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9834</xdr:rowOff>
    </xdr:from>
    <xdr:ext cx="534377" cy="259045"/>
    <xdr:sp macro="" textlink="">
      <xdr:nvSpPr>
        <xdr:cNvPr id="266" name="テキスト ボックス 265"/>
        <xdr:cNvSpPr txBox="1"/>
      </xdr:nvSpPr>
      <xdr:spPr>
        <a:xfrm>
          <a:off x="863111" y="171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69732</xdr:rowOff>
    </xdr:from>
    <xdr:to>
      <xdr:col>55</xdr:col>
      <xdr:colOff>0</xdr:colOff>
      <xdr:row>38</xdr:row>
      <xdr:rowOff>83758</xdr:rowOff>
    </xdr:to>
    <xdr:cxnSp macro="">
      <xdr:nvCxnSpPr>
        <xdr:cNvPr id="297" name="直線コネクタ 296"/>
        <xdr:cNvCxnSpPr/>
      </xdr:nvCxnSpPr>
      <xdr:spPr>
        <a:xfrm flipV="1">
          <a:off x="9639300" y="6584832"/>
          <a:ext cx="8382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69128</xdr:rowOff>
    </xdr:from>
    <xdr:to>
      <xdr:col>50</xdr:col>
      <xdr:colOff>114300</xdr:colOff>
      <xdr:row>38</xdr:row>
      <xdr:rowOff>83758</xdr:rowOff>
    </xdr:to>
    <xdr:cxnSp macro="">
      <xdr:nvCxnSpPr>
        <xdr:cNvPr id="300" name="直線コネクタ 299"/>
        <xdr:cNvCxnSpPr/>
      </xdr:nvCxnSpPr>
      <xdr:spPr>
        <a:xfrm>
          <a:off x="8750300" y="658422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69128</xdr:rowOff>
    </xdr:from>
    <xdr:to>
      <xdr:col>45</xdr:col>
      <xdr:colOff>177800</xdr:colOff>
      <xdr:row>38</xdr:row>
      <xdr:rowOff>88183</xdr:rowOff>
    </xdr:to>
    <xdr:cxnSp macro="">
      <xdr:nvCxnSpPr>
        <xdr:cNvPr id="303" name="直線コネクタ 302"/>
        <xdr:cNvCxnSpPr/>
      </xdr:nvCxnSpPr>
      <xdr:spPr>
        <a:xfrm flipV="1">
          <a:off x="7861300" y="6584228"/>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73749</xdr:rowOff>
    </xdr:from>
    <xdr:to>
      <xdr:col>41</xdr:col>
      <xdr:colOff>50800</xdr:colOff>
      <xdr:row>38</xdr:row>
      <xdr:rowOff>88183</xdr:rowOff>
    </xdr:to>
    <xdr:cxnSp macro="">
      <xdr:nvCxnSpPr>
        <xdr:cNvPr id="306" name="直線コネクタ 305"/>
        <xdr:cNvCxnSpPr/>
      </xdr:nvCxnSpPr>
      <xdr:spPr>
        <a:xfrm>
          <a:off x="6972300" y="6588849"/>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0" name="テキスト ボックス 309"/>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18932</xdr:rowOff>
    </xdr:from>
    <xdr:to>
      <xdr:col>55</xdr:col>
      <xdr:colOff>50800</xdr:colOff>
      <xdr:row>38</xdr:row>
      <xdr:rowOff>120532</xdr:rowOff>
    </xdr:to>
    <xdr:sp macro="" textlink="">
      <xdr:nvSpPr>
        <xdr:cNvPr id="316" name="楕円 315"/>
        <xdr:cNvSpPr/>
      </xdr:nvSpPr>
      <xdr:spPr>
        <a:xfrm>
          <a:off x="10426700" y="65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105309</xdr:rowOff>
    </xdr:from>
    <xdr:ext cx="534377" cy="259045"/>
    <xdr:sp macro="" textlink="">
      <xdr:nvSpPr>
        <xdr:cNvPr id="317" name="補助費等該当値テキスト"/>
        <xdr:cNvSpPr txBox="1"/>
      </xdr:nvSpPr>
      <xdr:spPr>
        <a:xfrm>
          <a:off x="10528300" y="64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32958</xdr:rowOff>
    </xdr:from>
    <xdr:to>
      <xdr:col>50</xdr:col>
      <xdr:colOff>165100</xdr:colOff>
      <xdr:row>38</xdr:row>
      <xdr:rowOff>134558</xdr:rowOff>
    </xdr:to>
    <xdr:sp macro="" textlink="">
      <xdr:nvSpPr>
        <xdr:cNvPr id="318" name="楕円 317"/>
        <xdr:cNvSpPr/>
      </xdr:nvSpPr>
      <xdr:spPr>
        <a:xfrm>
          <a:off x="9588500" y="65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125685</xdr:rowOff>
    </xdr:from>
    <xdr:ext cx="534377" cy="259045"/>
    <xdr:sp macro="" textlink="">
      <xdr:nvSpPr>
        <xdr:cNvPr id="319" name="テキスト ボックス 318"/>
        <xdr:cNvSpPr txBox="1"/>
      </xdr:nvSpPr>
      <xdr:spPr>
        <a:xfrm>
          <a:off x="9372111" y="66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18328</xdr:rowOff>
    </xdr:from>
    <xdr:to>
      <xdr:col>46</xdr:col>
      <xdr:colOff>38100</xdr:colOff>
      <xdr:row>38</xdr:row>
      <xdr:rowOff>119928</xdr:rowOff>
    </xdr:to>
    <xdr:sp macro="" textlink="">
      <xdr:nvSpPr>
        <xdr:cNvPr id="320" name="楕円 319"/>
        <xdr:cNvSpPr/>
      </xdr:nvSpPr>
      <xdr:spPr>
        <a:xfrm>
          <a:off x="8699500" y="6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111055</xdr:rowOff>
    </xdr:from>
    <xdr:ext cx="534377" cy="259045"/>
    <xdr:sp macro="" textlink="">
      <xdr:nvSpPr>
        <xdr:cNvPr id="321" name="テキスト ボックス 320"/>
        <xdr:cNvSpPr txBox="1"/>
      </xdr:nvSpPr>
      <xdr:spPr>
        <a:xfrm>
          <a:off x="8483111" y="662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37383</xdr:rowOff>
    </xdr:from>
    <xdr:to>
      <xdr:col>41</xdr:col>
      <xdr:colOff>101600</xdr:colOff>
      <xdr:row>38</xdr:row>
      <xdr:rowOff>138983</xdr:rowOff>
    </xdr:to>
    <xdr:sp macro="" textlink="">
      <xdr:nvSpPr>
        <xdr:cNvPr id="322" name="楕円 321"/>
        <xdr:cNvSpPr/>
      </xdr:nvSpPr>
      <xdr:spPr>
        <a:xfrm>
          <a:off x="7810500" y="65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130110</xdr:rowOff>
    </xdr:from>
    <xdr:ext cx="534377" cy="259045"/>
    <xdr:sp macro="" textlink="">
      <xdr:nvSpPr>
        <xdr:cNvPr id="323" name="テキスト ボックス 322"/>
        <xdr:cNvSpPr txBox="1"/>
      </xdr:nvSpPr>
      <xdr:spPr>
        <a:xfrm>
          <a:off x="7594111" y="664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22949</xdr:rowOff>
    </xdr:from>
    <xdr:to>
      <xdr:col>36</xdr:col>
      <xdr:colOff>165100</xdr:colOff>
      <xdr:row>38</xdr:row>
      <xdr:rowOff>124549</xdr:rowOff>
    </xdr:to>
    <xdr:sp macro="" textlink="">
      <xdr:nvSpPr>
        <xdr:cNvPr id="324" name="楕円 323"/>
        <xdr:cNvSpPr/>
      </xdr:nvSpPr>
      <xdr:spPr>
        <a:xfrm>
          <a:off x="6921500" y="65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115676</xdr:rowOff>
    </xdr:from>
    <xdr:ext cx="534377" cy="259045"/>
    <xdr:sp macro="" textlink="">
      <xdr:nvSpPr>
        <xdr:cNvPr id="325" name="テキスト ボックス 324"/>
        <xdr:cNvSpPr txBox="1"/>
      </xdr:nvSpPr>
      <xdr:spPr>
        <a:xfrm>
          <a:off x="6705111" y="66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57660</xdr:rowOff>
    </xdr:from>
    <xdr:to>
      <xdr:col>55</xdr:col>
      <xdr:colOff>0</xdr:colOff>
      <xdr:row>57</xdr:row>
      <xdr:rowOff>140281</xdr:rowOff>
    </xdr:to>
    <xdr:cxnSp macro="">
      <xdr:nvCxnSpPr>
        <xdr:cNvPr id="352" name="直線コネクタ 351"/>
        <xdr:cNvCxnSpPr/>
      </xdr:nvCxnSpPr>
      <xdr:spPr>
        <a:xfrm flipV="1">
          <a:off x="9639300" y="9830310"/>
          <a:ext cx="838200" cy="8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74828</xdr:rowOff>
    </xdr:from>
    <xdr:to>
      <xdr:col>50</xdr:col>
      <xdr:colOff>114300</xdr:colOff>
      <xdr:row>57</xdr:row>
      <xdr:rowOff>140281</xdr:rowOff>
    </xdr:to>
    <xdr:cxnSp macro="">
      <xdr:nvCxnSpPr>
        <xdr:cNvPr id="355" name="直線コネクタ 354"/>
        <xdr:cNvCxnSpPr/>
      </xdr:nvCxnSpPr>
      <xdr:spPr>
        <a:xfrm>
          <a:off x="8750300" y="9847478"/>
          <a:ext cx="889000" cy="6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35316</xdr:rowOff>
    </xdr:from>
    <xdr:to>
      <xdr:col>45</xdr:col>
      <xdr:colOff>177800</xdr:colOff>
      <xdr:row>57</xdr:row>
      <xdr:rowOff>74828</xdr:rowOff>
    </xdr:to>
    <xdr:cxnSp macro="">
      <xdr:nvCxnSpPr>
        <xdr:cNvPr id="358" name="直線コネクタ 357"/>
        <xdr:cNvCxnSpPr/>
      </xdr:nvCxnSpPr>
      <xdr:spPr>
        <a:xfrm>
          <a:off x="7861300" y="9807966"/>
          <a:ext cx="889000" cy="3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35316</xdr:rowOff>
    </xdr:from>
    <xdr:to>
      <xdr:col>41</xdr:col>
      <xdr:colOff>50800</xdr:colOff>
      <xdr:row>57</xdr:row>
      <xdr:rowOff>129651</xdr:rowOff>
    </xdr:to>
    <xdr:cxnSp macro="">
      <xdr:nvCxnSpPr>
        <xdr:cNvPr id="361" name="直線コネクタ 360"/>
        <xdr:cNvCxnSpPr/>
      </xdr:nvCxnSpPr>
      <xdr:spPr>
        <a:xfrm flipV="1">
          <a:off x="6972300" y="9807966"/>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6860</xdr:rowOff>
    </xdr:from>
    <xdr:to>
      <xdr:col>55</xdr:col>
      <xdr:colOff>50800</xdr:colOff>
      <xdr:row>57</xdr:row>
      <xdr:rowOff>108460</xdr:rowOff>
    </xdr:to>
    <xdr:sp macro="" textlink="">
      <xdr:nvSpPr>
        <xdr:cNvPr id="371" name="楕円 370"/>
        <xdr:cNvSpPr/>
      </xdr:nvSpPr>
      <xdr:spPr>
        <a:xfrm>
          <a:off x="10426700" y="977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106907</xdr:rowOff>
    </xdr:from>
    <xdr:ext cx="534377" cy="259045"/>
    <xdr:sp macro="" textlink="">
      <xdr:nvSpPr>
        <xdr:cNvPr id="372" name="普通建設事業費該当値テキスト"/>
        <xdr:cNvSpPr txBox="1"/>
      </xdr:nvSpPr>
      <xdr:spPr>
        <a:xfrm>
          <a:off x="10528300" y="97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89481</xdr:rowOff>
    </xdr:from>
    <xdr:to>
      <xdr:col>50</xdr:col>
      <xdr:colOff>165100</xdr:colOff>
      <xdr:row>58</xdr:row>
      <xdr:rowOff>19631</xdr:rowOff>
    </xdr:to>
    <xdr:sp macro="" textlink="">
      <xdr:nvSpPr>
        <xdr:cNvPr id="373" name="楕円 372"/>
        <xdr:cNvSpPr/>
      </xdr:nvSpPr>
      <xdr:spPr>
        <a:xfrm>
          <a:off x="9588500" y="98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10758</xdr:rowOff>
    </xdr:from>
    <xdr:ext cx="534377" cy="259045"/>
    <xdr:sp macro="" textlink="">
      <xdr:nvSpPr>
        <xdr:cNvPr id="374" name="テキスト ボックス 373"/>
        <xdr:cNvSpPr txBox="1"/>
      </xdr:nvSpPr>
      <xdr:spPr>
        <a:xfrm>
          <a:off x="9372111" y="995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24028</xdr:rowOff>
    </xdr:from>
    <xdr:to>
      <xdr:col>46</xdr:col>
      <xdr:colOff>38100</xdr:colOff>
      <xdr:row>57</xdr:row>
      <xdr:rowOff>125628</xdr:rowOff>
    </xdr:to>
    <xdr:sp macro="" textlink="">
      <xdr:nvSpPr>
        <xdr:cNvPr id="375" name="楕円 374"/>
        <xdr:cNvSpPr/>
      </xdr:nvSpPr>
      <xdr:spPr>
        <a:xfrm>
          <a:off x="8699500" y="97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116755</xdr:rowOff>
    </xdr:from>
    <xdr:ext cx="534377" cy="259045"/>
    <xdr:sp macro="" textlink="">
      <xdr:nvSpPr>
        <xdr:cNvPr id="376" name="テキスト ボックス 375"/>
        <xdr:cNvSpPr txBox="1"/>
      </xdr:nvSpPr>
      <xdr:spPr>
        <a:xfrm>
          <a:off x="8483111" y="98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155966</xdr:rowOff>
    </xdr:from>
    <xdr:to>
      <xdr:col>41</xdr:col>
      <xdr:colOff>101600</xdr:colOff>
      <xdr:row>57</xdr:row>
      <xdr:rowOff>86116</xdr:rowOff>
    </xdr:to>
    <xdr:sp macro="" textlink="">
      <xdr:nvSpPr>
        <xdr:cNvPr id="377" name="楕円 376"/>
        <xdr:cNvSpPr/>
      </xdr:nvSpPr>
      <xdr:spPr>
        <a:xfrm>
          <a:off x="7810500" y="97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77243</xdr:rowOff>
    </xdr:from>
    <xdr:ext cx="534377" cy="259045"/>
    <xdr:sp macro="" textlink="">
      <xdr:nvSpPr>
        <xdr:cNvPr id="378" name="テキスト ボックス 377"/>
        <xdr:cNvSpPr txBox="1"/>
      </xdr:nvSpPr>
      <xdr:spPr>
        <a:xfrm>
          <a:off x="7594111" y="98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78851</xdr:rowOff>
    </xdr:from>
    <xdr:to>
      <xdr:col>36</xdr:col>
      <xdr:colOff>165100</xdr:colOff>
      <xdr:row>58</xdr:row>
      <xdr:rowOff>9001</xdr:rowOff>
    </xdr:to>
    <xdr:sp macro="" textlink="">
      <xdr:nvSpPr>
        <xdr:cNvPr id="379" name="楕円 378"/>
        <xdr:cNvSpPr/>
      </xdr:nvSpPr>
      <xdr:spPr>
        <a:xfrm>
          <a:off x="6921500" y="98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xdr:rowOff>
    </xdr:from>
    <xdr:ext cx="534377" cy="259045"/>
    <xdr:sp macro="" textlink="">
      <xdr:nvSpPr>
        <xdr:cNvPr id="380" name="テキスト ボックス 379"/>
        <xdr:cNvSpPr txBox="1"/>
      </xdr:nvSpPr>
      <xdr:spPr>
        <a:xfrm>
          <a:off x="6705111" y="99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8706</xdr:rowOff>
    </xdr:from>
    <xdr:to>
      <xdr:col>55</xdr:col>
      <xdr:colOff>0</xdr:colOff>
      <xdr:row>78</xdr:row>
      <xdr:rowOff>17490</xdr:rowOff>
    </xdr:to>
    <xdr:cxnSp macro="">
      <xdr:nvCxnSpPr>
        <xdr:cNvPr id="405" name="直線コネクタ 404"/>
        <xdr:cNvCxnSpPr/>
      </xdr:nvCxnSpPr>
      <xdr:spPr>
        <a:xfrm>
          <a:off x="9639300" y="13381806"/>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8706</xdr:rowOff>
    </xdr:from>
    <xdr:to>
      <xdr:col>50</xdr:col>
      <xdr:colOff>114300</xdr:colOff>
      <xdr:row>78</xdr:row>
      <xdr:rowOff>17022</xdr:rowOff>
    </xdr:to>
    <xdr:cxnSp macro="">
      <xdr:nvCxnSpPr>
        <xdr:cNvPr id="408" name="直線コネクタ 407"/>
        <xdr:cNvCxnSpPr/>
      </xdr:nvCxnSpPr>
      <xdr:spPr>
        <a:xfrm flipV="1">
          <a:off x="8750300" y="13381806"/>
          <a:ext cx="8890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16965</xdr:rowOff>
    </xdr:from>
    <xdr:to>
      <xdr:col>45</xdr:col>
      <xdr:colOff>177800</xdr:colOff>
      <xdr:row>78</xdr:row>
      <xdr:rowOff>17022</xdr:rowOff>
    </xdr:to>
    <xdr:cxnSp macro="">
      <xdr:nvCxnSpPr>
        <xdr:cNvPr id="411" name="直線コネクタ 410"/>
        <xdr:cNvCxnSpPr/>
      </xdr:nvCxnSpPr>
      <xdr:spPr>
        <a:xfrm>
          <a:off x="7861300" y="1339006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70337</xdr:rowOff>
    </xdr:from>
    <xdr:to>
      <xdr:col>41</xdr:col>
      <xdr:colOff>50800</xdr:colOff>
      <xdr:row>78</xdr:row>
      <xdr:rowOff>16965</xdr:rowOff>
    </xdr:to>
    <xdr:cxnSp macro="">
      <xdr:nvCxnSpPr>
        <xdr:cNvPr id="414" name="直線コネクタ 413"/>
        <xdr:cNvCxnSpPr/>
      </xdr:nvCxnSpPr>
      <xdr:spPr>
        <a:xfrm>
          <a:off x="6972300" y="13271987"/>
          <a:ext cx="889000" cy="1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18" name="テキスト ボックス 417"/>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138140</xdr:rowOff>
    </xdr:from>
    <xdr:to>
      <xdr:col>55</xdr:col>
      <xdr:colOff>50800</xdr:colOff>
      <xdr:row>78</xdr:row>
      <xdr:rowOff>68290</xdr:rowOff>
    </xdr:to>
    <xdr:sp macro="" textlink="">
      <xdr:nvSpPr>
        <xdr:cNvPr id="424" name="楕円 423"/>
        <xdr:cNvSpPr/>
      </xdr:nvSpPr>
      <xdr:spPr>
        <a:xfrm>
          <a:off x="10426700" y="133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53067</xdr:rowOff>
    </xdr:from>
    <xdr:ext cx="469744" cy="259045"/>
    <xdr:sp macro="" textlink="">
      <xdr:nvSpPr>
        <xdr:cNvPr id="425" name="普通建設事業費 （ うち新規整備　）該当値テキスト"/>
        <xdr:cNvSpPr txBox="1"/>
      </xdr:nvSpPr>
      <xdr:spPr>
        <a:xfrm>
          <a:off x="10528300" y="132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129356</xdr:rowOff>
    </xdr:from>
    <xdr:to>
      <xdr:col>50</xdr:col>
      <xdr:colOff>165100</xdr:colOff>
      <xdr:row>78</xdr:row>
      <xdr:rowOff>59506</xdr:rowOff>
    </xdr:to>
    <xdr:sp macro="" textlink="">
      <xdr:nvSpPr>
        <xdr:cNvPr id="426" name="楕円 425"/>
        <xdr:cNvSpPr/>
      </xdr:nvSpPr>
      <xdr:spPr>
        <a:xfrm>
          <a:off x="9588500" y="133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50633</xdr:rowOff>
    </xdr:from>
    <xdr:ext cx="469744" cy="259045"/>
    <xdr:sp macro="" textlink="">
      <xdr:nvSpPr>
        <xdr:cNvPr id="427" name="テキスト ボックス 426"/>
        <xdr:cNvSpPr txBox="1"/>
      </xdr:nvSpPr>
      <xdr:spPr>
        <a:xfrm>
          <a:off x="9404428" y="134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137672</xdr:rowOff>
    </xdr:from>
    <xdr:to>
      <xdr:col>46</xdr:col>
      <xdr:colOff>38100</xdr:colOff>
      <xdr:row>78</xdr:row>
      <xdr:rowOff>67822</xdr:rowOff>
    </xdr:to>
    <xdr:sp macro="" textlink="">
      <xdr:nvSpPr>
        <xdr:cNvPr id="428" name="楕円 427"/>
        <xdr:cNvSpPr/>
      </xdr:nvSpPr>
      <xdr:spPr>
        <a:xfrm>
          <a:off x="8699500" y="133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58949</xdr:rowOff>
    </xdr:from>
    <xdr:ext cx="469744" cy="259045"/>
    <xdr:sp macro="" textlink="">
      <xdr:nvSpPr>
        <xdr:cNvPr id="429" name="テキスト ボックス 428"/>
        <xdr:cNvSpPr txBox="1"/>
      </xdr:nvSpPr>
      <xdr:spPr>
        <a:xfrm>
          <a:off x="8515428" y="1343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137615</xdr:rowOff>
    </xdr:from>
    <xdr:to>
      <xdr:col>41</xdr:col>
      <xdr:colOff>101600</xdr:colOff>
      <xdr:row>78</xdr:row>
      <xdr:rowOff>67765</xdr:rowOff>
    </xdr:to>
    <xdr:sp macro="" textlink="">
      <xdr:nvSpPr>
        <xdr:cNvPr id="430" name="楕円 429"/>
        <xdr:cNvSpPr/>
      </xdr:nvSpPr>
      <xdr:spPr>
        <a:xfrm>
          <a:off x="7810500" y="133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58892</xdr:rowOff>
    </xdr:from>
    <xdr:ext cx="469744" cy="259045"/>
    <xdr:sp macro="" textlink="">
      <xdr:nvSpPr>
        <xdr:cNvPr id="431" name="テキスト ボックス 430"/>
        <xdr:cNvSpPr txBox="1"/>
      </xdr:nvSpPr>
      <xdr:spPr>
        <a:xfrm>
          <a:off x="7626428" y="1343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19537</xdr:rowOff>
    </xdr:from>
    <xdr:to>
      <xdr:col>36</xdr:col>
      <xdr:colOff>165100</xdr:colOff>
      <xdr:row>77</xdr:row>
      <xdr:rowOff>121137</xdr:rowOff>
    </xdr:to>
    <xdr:sp macro="" textlink="">
      <xdr:nvSpPr>
        <xdr:cNvPr id="432" name="楕円 431"/>
        <xdr:cNvSpPr/>
      </xdr:nvSpPr>
      <xdr:spPr>
        <a:xfrm>
          <a:off x="6921500" y="1322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137664</xdr:rowOff>
    </xdr:from>
    <xdr:ext cx="534377" cy="259045"/>
    <xdr:sp macro="" textlink="">
      <xdr:nvSpPr>
        <xdr:cNvPr id="433" name="テキスト ボックス 432"/>
        <xdr:cNvSpPr txBox="1"/>
      </xdr:nvSpPr>
      <xdr:spPr>
        <a:xfrm>
          <a:off x="6705111" y="1299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22485</xdr:rowOff>
    </xdr:from>
    <xdr:to>
      <xdr:col>55</xdr:col>
      <xdr:colOff>0</xdr:colOff>
      <xdr:row>96</xdr:row>
      <xdr:rowOff>2826</xdr:rowOff>
    </xdr:to>
    <xdr:cxnSp macro="">
      <xdr:nvCxnSpPr>
        <xdr:cNvPr id="462" name="直線コネクタ 461"/>
        <xdr:cNvCxnSpPr/>
      </xdr:nvCxnSpPr>
      <xdr:spPr>
        <a:xfrm flipV="1">
          <a:off x="9639300" y="16138785"/>
          <a:ext cx="838200" cy="3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3" name="普通建設事業費 （ うち更新整備　）平均値テキスト"/>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24924</xdr:rowOff>
    </xdr:from>
    <xdr:to>
      <xdr:col>50</xdr:col>
      <xdr:colOff>114300</xdr:colOff>
      <xdr:row>96</xdr:row>
      <xdr:rowOff>2826</xdr:rowOff>
    </xdr:to>
    <xdr:cxnSp macro="">
      <xdr:nvCxnSpPr>
        <xdr:cNvPr id="465" name="直線コネクタ 464"/>
        <xdr:cNvCxnSpPr/>
      </xdr:nvCxnSpPr>
      <xdr:spPr>
        <a:xfrm>
          <a:off x="8750300" y="16141224"/>
          <a:ext cx="889000" cy="3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67" name="テキスト ボックス 466"/>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161455</xdr:rowOff>
    </xdr:from>
    <xdr:to>
      <xdr:col>45</xdr:col>
      <xdr:colOff>177800</xdr:colOff>
      <xdr:row>94</xdr:row>
      <xdr:rowOff>24924</xdr:rowOff>
    </xdr:to>
    <xdr:cxnSp macro="">
      <xdr:nvCxnSpPr>
        <xdr:cNvPr id="468" name="直線コネクタ 467"/>
        <xdr:cNvCxnSpPr/>
      </xdr:nvCxnSpPr>
      <xdr:spPr>
        <a:xfrm>
          <a:off x="7861300" y="16106305"/>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152537</xdr:rowOff>
    </xdr:from>
    <xdr:ext cx="534377" cy="259045"/>
    <xdr:sp macro="" textlink="">
      <xdr:nvSpPr>
        <xdr:cNvPr id="470" name="テキスト ボックス 469"/>
        <xdr:cNvSpPr txBox="1"/>
      </xdr:nvSpPr>
      <xdr:spPr>
        <a:xfrm>
          <a:off x="8483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161455</xdr:rowOff>
    </xdr:from>
    <xdr:to>
      <xdr:col>41</xdr:col>
      <xdr:colOff>50800</xdr:colOff>
      <xdr:row>97</xdr:row>
      <xdr:rowOff>128899</xdr:rowOff>
    </xdr:to>
    <xdr:cxnSp macro="">
      <xdr:nvCxnSpPr>
        <xdr:cNvPr id="471" name="直線コネクタ 470"/>
        <xdr:cNvCxnSpPr/>
      </xdr:nvCxnSpPr>
      <xdr:spPr>
        <a:xfrm flipV="1">
          <a:off x="6972300" y="16106305"/>
          <a:ext cx="889000" cy="65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3" name="テキスト ボックス 472"/>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5" name="テキスト ボックス 474"/>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143135</xdr:rowOff>
    </xdr:from>
    <xdr:to>
      <xdr:col>55</xdr:col>
      <xdr:colOff>50800</xdr:colOff>
      <xdr:row>94</xdr:row>
      <xdr:rowOff>73285</xdr:rowOff>
    </xdr:to>
    <xdr:sp macro="" textlink="">
      <xdr:nvSpPr>
        <xdr:cNvPr id="481" name="楕円 480"/>
        <xdr:cNvSpPr/>
      </xdr:nvSpPr>
      <xdr:spPr>
        <a:xfrm>
          <a:off x="10426700" y="16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166012</xdr:rowOff>
    </xdr:from>
    <xdr:ext cx="534377" cy="259045"/>
    <xdr:sp macro="" textlink="">
      <xdr:nvSpPr>
        <xdr:cNvPr id="482" name="普通建設事業費 （ うち更新整備　）該当値テキスト"/>
        <xdr:cNvSpPr txBox="1"/>
      </xdr:nvSpPr>
      <xdr:spPr>
        <a:xfrm>
          <a:off x="10528300" y="1593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123476</xdr:rowOff>
    </xdr:from>
    <xdr:to>
      <xdr:col>50</xdr:col>
      <xdr:colOff>165100</xdr:colOff>
      <xdr:row>96</xdr:row>
      <xdr:rowOff>53626</xdr:rowOff>
    </xdr:to>
    <xdr:sp macro="" textlink="">
      <xdr:nvSpPr>
        <xdr:cNvPr id="483" name="楕円 482"/>
        <xdr:cNvSpPr/>
      </xdr:nvSpPr>
      <xdr:spPr>
        <a:xfrm>
          <a:off x="9588500" y="164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70153</xdr:rowOff>
    </xdr:from>
    <xdr:ext cx="534377" cy="259045"/>
    <xdr:sp macro="" textlink="">
      <xdr:nvSpPr>
        <xdr:cNvPr id="484" name="テキスト ボックス 483"/>
        <xdr:cNvSpPr txBox="1"/>
      </xdr:nvSpPr>
      <xdr:spPr>
        <a:xfrm>
          <a:off x="9372111" y="1618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145574</xdr:rowOff>
    </xdr:from>
    <xdr:to>
      <xdr:col>46</xdr:col>
      <xdr:colOff>38100</xdr:colOff>
      <xdr:row>94</xdr:row>
      <xdr:rowOff>75724</xdr:rowOff>
    </xdr:to>
    <xdr:sp macro="" textlink="">
      <xdr:nvSpPr>
        <xdr:cNvPr id="485" name="楕円 484"/>
        <xdr:cNvSpPr/>
      </xdr:nvSpPr>
      <xdr:spPr>
        <a:xfrm>
          <a:off x="8699500" y="160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92251</xdr:rowOff>
    </xdr:from>
    <xdr:ext cx="534377" cy="259045"/>
    <xdr:sp macro="" textlink="">
      <xdr:nvSpPr>
        <xdr:cNvPr id="486" name="テキスト ボックス 485"/>
        <xdr:cNvSpPr txBox="1"/>
      </xdr:nvSpPr>
      <xdr:spPr>
        <a:xfrm>
          <a:off x="8483111" y="158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110655</xdr:rowOff>
    </xdr:from>
    <xdr:to>
      <xdr:col>41</xdr:col>
      <xdr:colOff>101600</xdr:colOff>
      <xdr:row>94</xdr:row>
      <xdr:rowOff>40805</xdr:rowOff>
    </xdr:to>
    <xdr:sp macro="" textlink="">
      <xdr:nvSpPr>
        <xdr:cNvPr id="487" name="楕円 486"/>
        <xdr:cNvSpPr/>
      </xdr:nvSpPr>
      <xdr:spPr>
        <a:xfrm>
          <a:off x="7810500" y="160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57332</xdr:rowOff>
    </xdr:from>
    <xdr:ext cx="534377" cy="259045"/>
    <xdr:sp macro="" textlink="">
      <xdr:nvSpPr>
        <xdr:cNvPr id="488" name="テキスト ボックス 487"/>
        <xdr:cNvSpPr txBox="1"/>
      </xdr:nvSpPr>
      <xdr:spPr>
        <a:xfrm>
          <a:off x="7594111" y="158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78099</xdr:rowOff>
    </xdr:from>
    <xdr:to>
      <xdr:col>36</xdr:col>
      <xdr:colOff>165100</xdr:colOff>
      <xdr:row>98</xdr:row>
      <xdr:rowOff>8249</xdr:rowOff>
    </xdr:to>
    <xdr:sp macro="" textlink="">
      <xdr:nvSpPr>
        <xdr:cNvPr id="489" name="楕円 488"/>
        <xdr:cNvSpPr/>
      </xdr:nvSpPr>
      <xdr:spPr>
        <a:xfrm>
          <a:off x="6921500" y="16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170826</xdr:rowOff>
    </xdr:from>
    <xdr:ext cx="534377" cy="259045"/>
    <xdr:sp macro="" textlink="">
      <xdr:nvSpPr>
        <xdr:cNvPr id="490" name="テキスト ボックス 489"/>
        <xdr:cNvSpPr txBox="1"/>
      </xdr:nvSpPr>
      <xdr:spPr>
        <a:xfrm>
          <a:off x="6705111" y="168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168938</xdr:rowOff>
    </xdr:from>
    <xdr:to>
      <xdr:col>85</xdr:col>
      <xdr:colOff>127000</xdr:colOff>
      <xdr:row>75</xdr:row>
      <xdr:rowOff>848</xdr:rowOff>
    </xdr:to>
    <xdr:cxnSp macro="">
      <xdr:nvCxnSpPr>
        <xdr:cNvPr id="625" name="直線コネクタ 624"/>
        <xdr:cNvCxnSpPr/>
      </xdr:nvCxnSpPr>
      <xdr:spPr>
        <a:xfrm>
          <a:off x="15481300" y="12856238"/>
          <a:ext cx="8382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110759</xdr:rowOff>
    </xdr:from>
    <xdr:to>
      <xdr:col>81</xdr:col>
      <xdr:colOff>50800</xdr:colOff>
      <xdr:row>74</xdr:row>
      <xdr:rowOff>168938</xdr:rowOff>
    </xdr:to>
    <xdr:cxnSp macro="">
      <xdr:nvCxnSpPr>
        <xdr:cNvPr id="628" name="直線コネクタ 627"/>
        <xdr:cNvCxnSpPr/>
      </xdr:nvCxnSpPr>
      <xdr:spPr>
        <a:xfrm>
          <a:off x="14592300" y="12798059"/>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83121</xdr:rowOff>
    </xdr:from>
    <xdr:to>
      <xdr:col>76</xdr:col>
      <xdr:colOff>114300</xdr:colOff>
      <xdr:row>74</xdr:row>
      <xdr:rowOff>110759</xdr:rowOff>
    </xdr:to>
    <xdr:cxnSp macro="">
      <xdr:nvCxnSpPr>
        <xdr:cNvPr id="631" name="直線コネクタ 630"/>
        <xdr:cNvCxnSpPr/>
      </xdr:nvCxnSpPr>
      <xdr:spPr>
        <a:xfrm>
          <a:off x="13703300" y="12770421"/>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53084</xdr:rowOff>
    </xdr:from>
    <xdr:to>
      <xdr:col>71</xdr:col>
      <xdr:colOff>177800</xdr:colOff>
      <xdr:row>74</xdr:row>
      <xdr:rowOff>83121</xdr:rowOff>
    </xdr:to>
    <xdr:cxnSp macro="">
      <xdr:nvCxnSpPr>
        <xdr:cNvPr id="634" name="直線コネクタ 633"/>
        <xdr:cNvCxnSpPr/>
      </xdr:nvCxnSpPr>
      <xdr:spPr>
        <a:xfrm>
          <a:off x="12814300" y="12740384"/>
          <a:ext cx="8890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38" name="テキスト ボックス 637"/>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121498</xdr:rowOff>
    </xdr:from>
    <xdr:to>
      <xdr:col>85</xdr:col>
      <xdr:colOff>177800</xdr:colOff>
      <xdr:row>75</xdr:row>
      <xdr:rowOff>51648</xdr:rowOff>
    </xdr:to>
    <xdr:sp macro="" textlink="">
      <xdr:nvSpPr>
        <xdr:cNvPr id="644" name="楕円 643"/>
        <xdr:cNvSpPr/>
      </xdr:nvSpPr>
      <xdr:spPr>
        <a:xfrm>
          <a:off x="16268700" y="128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99925</xdr:rowOff>
    </xdr:from>
    <xdr:ext cx="534377" cy="259045"/>
    <xdr:sp macro="" textlink="">
      <xdr:nvSpPr>
        <xdr:cNvPr id="645" name="公債費該当値テキスト"/>
        <xdr:cNvSpPr txBox="1"/>
      </xdr:nvSpPr>
      <xdr:spPr>
        <a:xfrm>
          <a:off x="16370300" y="1278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118138</xdr:rowOff>
    </xdr:from>
    <xdr:to>
      <xdr:col>81</xdr:col>
      <xdr:colOff>101600</xdr:colOff>
      <xdr:row>75</xdr:row>
      <xdr:rowOff>48288</xdr:rowOff>
    </xdr:to>
    <xdr:sp macro="" textlink="">
      <xdr:nvSpPr>
        <xdr:cNvPr id="646" name="楕円 645"/>
        <xdr:cNvSpPr/>
      </xdr:nvSpPr>
      <xdr:spPr>
        <a:xfrm>
          <a:off x="15430500" y="128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39415</xdr:rowOff>
    </xdr:from>
    <xdr:ext cx="534377" cy="259045"/>
    <xdr:sp macro="" textlink="">
      <xdr:nvSpPr>
        <xdr:cNvPr id="647" name="テキスト ボックス 646"/>
        <xdr:cNvSpPr txBox="1"/>
      </xdr:nvSpPr>
      <xdr:spPr>
        <a:xfrm>
          <a:off x="15214111" y="1289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59959</xdr:rowOff>
    </xdr:from>
    <xdr:to>
      <xdr:col>76</xdr:col>
      <xdr:colOff>165100</xdr:colOff>
      <xdr:row>74</xdr:row>
      <xdr:rowOff>161559</xdr:rowOff>
    </xdr:to>
    <xdr:sp macro="" textlink="">
      <xdr:nvSpPr>
        <xdr:cNvPr id="648" name="楕円 647"/>
        <xdr:cNvSpPr/>
      </xdr:nvSpPr>
      <xdr:spPr>
        <a:xfrm>
          <a:off x="14541500" y="127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152686</xdr:rowOff>
    </xdr:from>
    <xdr:ext cx="534377" cy="259045"/>
    <xdr:sp macro="" textlink="">
      <xdr:nvSpPr>
        <xdr:cNvPr id="649" name="テキスト ボックス 648"/>
        <xdr:cNvSpPr txBox="1"/>
      </xdr:nvSpPr>
      <xdr:spPr>
        <a:xfrm>
          <a:off x="14325111" y="1283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32321</xdr:rowOff>
    </xdr:from>
    <xdr:to>
      <xdr:col>72</xdr:col>
      <xdr:colOff>38100</xdr:colOff>
      <xdr:row>74</xdr:row>
      <xdr:rowOff>133921</xdr:rowOff>
    </xdr:to>
    <xdr:sp macro="" textlink="">
      <xdr:nvSpPr>
        <xdr:cNvPr id="650" name="楕円 649"/>
        <xdr:cNvSpPr/>
      </xdr:nvSpPr>
      <xdr:spPr>
        <a:xfrm>
          <a:off x="13652500" y="127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125048</xdr:rowOff>
    </xdr:from>
    <xdr:ext cx="534377" cy="259045"/>
    <xdr:sp macro="" textlink="">
      <xdr:nvSpPr>
        <xdr:cNvPr id="651" name="テキスト ボックス 650"/>
        <xdr:cNvSpPr txBox="1"/>
      </xdr:nvSpPr>
      <xdr:spPr>
        <a:xfrm>
          <a:off x="13436111" y="128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2284</xdr:rowOff>
    </xdr:from>
    <xdr:to>
      <xdr:col>67</xdr:col>
      <xdr:colOff>101600</xdr:colOff>
      <xdr:row>74</xdr:row>
      <xdr:rowOff>103884</xdr:rowOff>
    </xdr:to>
    <xdr:sp macro="" textlink="">
      <xdr:nvSpPr>
        <xdr:cNvPr id="652" name="楕円 651"/>
        <xdr:cNvSpPr/>
      </xdr:nvSpPr>
      <xdr:spPr>
        <a:xfrm>
          <a:off x="12763500" y="126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95011</xdr:rowOff>
    </xdr:from>
    <xdr:ext cx="534377" cy="259045"/>
    <xdr:sp macro="" textlink="">
      <xdr:nvSpPr>
        <xdr:cNvPr id="653" name="テキスト ボックス 652"/>
        <xdr:cNvSpPr txBox="1"/>
      </xdr:nvSpPr>
      <xdr:spPr>
        <a:xfrm>
          <a:off x="12547111" y="127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107528</xdr:rowOff>
    </xdr:from>
    <xdr:to>
      <xdr:col>85</xdr:col>
      <xdr:colOff>127000</xdr:colOff>
      <xdr:row>98</xdr:row>
      <xdr:rowOff>150276</xdr:rowOff>
    </xdr:to>
    <xdr:cxnSp macro="">
      <xdr:nvCxnSpPr>
        <xdr:cNvPr id="682" name="直線コネクタ 681"/>
        <xdr:cNvCxnSpPr/>
      </xdr:nvCxnSpPr>
      <xdr:spPr>
        <a:xfrm flipV="1">
          <a:off x="15481300" y="16909628"/>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56464</xdr:rowOff>
    </xdr:from>
    <xdr:ext cx="534377" cy="259045"/>
    <xdr:sp macro="" textlink="">
      <xdr:nvSpPr>
        <xdr:cNvPr id="683" name="積立金平均値テキスト"/>
        <xdr:cNvSpPr txBox="1"/>
      </xdr:nvSpPr>
      <xdr:spPr>
        <a:xfrm>
          <a:off x="16370300" y="1685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117380</xdr:rowOff>
    </xdr:from>
    <xdr:to>
      <xdr:col>81</xdr:col>
      <xdr:colOff>50800</xdr:colOff>
      <xdr:row>98</xdr:row>
      <xdr:rowOff>150276</xdr:rowOff>
    </xdr:to>
    <xdr:cxnSp macro="">
      <xdr:nvCxnSpPr>
        <xdr:cNvPr id="685" name="直線コネクタ 684"/>
        <xdr:cNvCxnSpPr/>
      </xdr:nvCxnSpPr>
      <xdr:spPr>
        <a:xfrm>
          <a:off x="14592300" y="16919480"/>
          <a:ext cx="889000" cy="3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7" name="テキスト ボックス 686"/>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117380</xdr:rowOff>
    </xdr:from>
    <xdr:to>
      <xdr:col>76</xdr:col>
      <xdr:colOff>114300</xdr:colOff>
      <xdr:row>98</xdr:row>
      <xdr:rowOff>160533</xdr:rowOff>
    </xdr:to>
    <xdr:cxnSp macro="">
      <xdr:nvCxnSpPr>
        <xdr:cNvPr id="688" name="直線コネクタ 687"/>
        <xdr:cNvCxnSpPr/>
      </xdr:nvCxnSpPr>
      <xdr:spPr>
        <a:xfrm flipV="1">
          <a:off x="13703300" y="16919480"/>
          <a:ext cx="889000" cy="4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41522</xdr:rowOff>
    </xdr:from>
    <xdr:ext cx="534377" cy="259045"/>
    <xdr:sp macro="" textlink="">
      <xdr:nvSpPr>
        <xdr:cNvPr id="690" name="テキスト ボックス 689"/>
        <xdr:cNvSpPr txBox="1"/>
      </xdr:nvSpPr>
      <xdr:spPr>
        <a:xfrm>
          <a:off x="14325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121834</xdr:rowOff>
    </xdr:from>
    <xdr:to>
      <xdr:col>71</xdr:col>
      <xdr:colOff>177800</xdr:colOff>
      <xdr:row>98</xdr:row>
      <xdr:rowOff>160533</xdr:rowOff>
    </xdr:to>
    <xdr:cxnSp macro="">
      <xdr:nvCxnSpPr>
        <xdr:cNvPr id="691" name="直線コネクタ 690"/>
        <xdr:cNvCxnSpPr/>
      </xdr:nvCxnSpPr>
      <xdr:spPr>
        <a:xfrm>
          <a:off x="12814300" y="16923934"/>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5" name="テキスト ボックス 694"/>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56728</xdr:rowOff>
    </xdr:from>
    <xdr:to>
      <xdr:col>85</xdr:col>
      <xdr:colOff>177800</xdr:colOff>
      <xdr:row>98</xdr:row>
      <xdr:rowOff>158328</xdr:rowOff>
    </xdr:to>
    <xdr:sp macro="" textlink="">
      <xdr:nvSpPr>
        <xdr:cNvPr id="701" name="楕円 700"/>
        <xdr:cNvSpPr/>
      </xdr:nvSpPr>
      <xdr:spPr>
        <a:xfrm>
          <a:off x="16268700" y="168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16105</xdr:rowOff>
    </xdr:from>
    <xdr:ext cx="534377" cy="259045"/>
    <xdr:sp macro="" textlink="">
      <xdr:nvSpPr>
        <xdr:cNvPr id="702" name="積立金該当値テキスト"/>
        <xdr:cNvSpPr txBox="1"/>
      </xdr:nvSpPr>
      <xdr:spPr>
        <a:xfrm>
          <a:off x="16370300"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99476</xdr:rowOff>
    </xdr:from>
    <xdr:to>
      <xdr:col>81</xdr:col>
      <xdr:colOff>101600</xdr:colOff>
      <xdr:row>99</xdr:row>
      <xdr:rowOff>29626</xdr:rowOff>
    </xdr:to>
    <xdr:sp macro="" textlink="">
      <xdr:nvSpPr>
        <xdr:cNvPr id="703" name="楕円 702"/>
        <xdr:cNvSpPr/>
      </xdr:nvSpPr>
      <xdr:spPr>
        <a:xfrm>
          <a:off x="15430500" y="169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46153</xdr:rowOff>
    </xdr:from>
    <xdr:ext cx="534377" cy="259045"/>
    <xdr:sp macro="" textlink="">
      <xdr:nvSpPr>
        <xdr:cNvPr id="704" name="テキスト ボックス 703"/>
        <xdr:cNvSpPr txBox="1"/>
      </xdr:nvSpPr>
      <xdr:spPr>
        <a:xfrm>
          <a:off x="15214111" y="1667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66580</xdr:rowOff>
    </xdr:from>
    <xdr:to>
      <xdr:col>76</xdr:col>
      <xdr:colOff>165100</xdr:colOff>
      <xdr:row>98</xdr:row>
      <xdr:rowOff>168180</xdr:rowOff>
    </xdr:to>
    <xdr:sp macro="" textlink="">
      <xdr:nvSpPr>
        <xdr:cNvPr id="705" name="楕円 704"/>
        <xdr:cNvSpPr/>
      </xdr:nvSpPr>
      <xdr:spPr>
        <a:xfrm>
          <a:off x="14541500" y="168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13257</xdr:rowOff>
    </xdr:from>
    <xdr:ext cx="534377" cy="259045"/>
    <xdr:sp macro="" textlink="">
      <xdr:nvSpPr>
        <xdr:cNvPr id="706" name="テキスト ボックス 705"/>
        <xdr:cNvSpPr txBox="1"/>
      </xdr:nvSpPr>
      <xdr:spPr>
        <a:xfrm>
          <a:off x="14325111" y="1664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109733</xdr:rowOff>
    </xdr:from>
    <xdr:to>
      <xdr:col>72</xdr:col>
      <xdr:colOff>38100</xdr:colOff>
      <xdr:row>99</xdr:row>
      <xdr:rowOff>39883</xdr:rowOff>
    </xdr:to>
    <xdr:sp macro="" textlink="">
      <xdr:nvSpPr>
        <xdr:cNvPr id="707" name="楕円 706"/>
        <xdr:cNvSpPr/>
      </xdr:nvSpPr>
      <xdr:spPr>
        <a:xfrm>
          <a:off x="13652500" y="1691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31010</xdr:rowOff>
    </xdr:from>
    <xdr:ext cx="534377" cy="259045"/>
    <xdr:sp macro="" textlink="">
      <xdr:nvSpPr>
        <xdr:cNvPr id="708" name="テキスト ボックス 707"/>
        <xdr:cNvSpPr txBox="1"/>
      </xdr:nvSpPr>
      <xdr:spPr>
        <a:xfrm>
          <a:off x="13436111" y="170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71034</xdr:rowOff>
    </xdr:from>
    <xdr:to>
      <xdr:col>67</xdr:col>
      <xdr:colOff>101600</xdr:colOff>
      <xdr:row>99</xdr:row>
      <xdr:rowOff>1184</xdr:rowOff>
    </xdr:to>
    <xdr:sp macro="" textlink="">
      <xdr:nvSpPr>
        <xdr:cNvPr id="709" name="楕円 708"/>
        <xdr:cNvSpPr/>
      </xdr:nvSpPr>
      <xdr:spPr>
        <a:xfrm>
          <a:off x="12763500" y="168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17711</xdr:rowOff>
    </xdr:from>
    <xdr:ext cx="534377" cy="259045"/>
    <xdr:sp macro="" textlink="">
      <xdr:nvSpPr>
        <xdr:cNvPr id="710" name="テキスト ボックス 709"/>
        <xdr:cNvSpPr txBox="1"/>
      </xdr:nvSpPr>
      <xdr:spPr>
        <a:xfrm>
          <a:off x="12547111" y="166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40132</xdr:rowOff>
    </xdr:from>
    <xdr:to>
      <xdr:col>111</xdr:col>
      <xdr:colOff>177800</xdr:colOff>
      <xdr:row>39</xdr:row>
      <xdr:rowOff>44450</xdr:rowOff>
    </xdr:to>
    <xdr:cxnSp macro="">
      <xdr:nvCxnSpPr>
        <xdr:cNvPr id="742" name="直線コネクタ 741"/>
        <xdr:cNvCxnSpPr/>
      </xdr:nvCxnSpPr>
      <xdr:spPr>
        <a:xfrm>
          <a:off x="20434300" y="6726682"/>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40132</xdr:rowOff>
    </xdr:from>
    <xdr:to>
      <xdr:col>107</xdr:col>
      <xdr:colOff>50800</xdr:colOff>
      <xdr:row>39</xdr:row>
      <xdr:rowOff>44323</xdr:rowOff>
    </xdr:to>
    <xdr:cxnSp macro="">
      <xdr:nvCxnSpPr>
        <xdr:cNvPr id="745" name="直線コネクタ 744"/>
        <xdr:cNvCxnSpPr/>
      </xdr:nvCxnSpPr>
      <xdr:spPr>
        <a:xfrm flipV="1">
          <a:off x="19545300" y="672668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44323</xdr:rowOff>
    </xdr:from>
    <xdr:to>
      <xdr:col>102</xdr:col>
      <xdr:colOff>114300</xdr:colOff>
      <xdr:row>39</xdr:row>
      <xdr:rowOff>44323</xdr:rowOff>
    </xdr:to>
    <xdr:cxnSp macro="">
      <xdr:nvCxnSpPr>
        <xdr:cNvPr id="748" name="直線コネクタ 747"/>
        <xdr:cNvCxnSpPr/>
      </xdr:nvCxnSpPr>
      <xdr:spPr>
        <a:xfrm>
          <a:off x="18656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160782</xdr:rowOff>
    </xdr:from>
    <xdr:to>
      <xdr:col>107</xdr:col>
      <xdr:colOff>101600</xdr:colOff>
      <xdr:row>39</xdr:row>
      <xdr:rowOff>90932</xdr:rowOff>
    </xdr:to>
    <xdr:sp macro="" textlink="">
      <xdr:nvSpPr>
        <xdr:cNvPr id="762" name="楕円 761"/>
        <xdr:cNvSpPr/>
      </xdr:nvSpPr>
      <xdr:spPr>
        <a:xfrm>
          <a:off x="203835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82059</xdr:rowOff>
    </xdr:from>
    <xdr:ext cx="313932" cy="259045"/>
    <xdr:sp macro="" textlink="">
      <xdr:nvSpPr>
        <xdr:cNvPr id="763" name="テキスト ボックス 762"/>
        <xdr:cNvSpPr txBox="1"/>
      </xdr:nvSpPr>
      <xdr:spPr>
        <a:xfrm>
          <a:off x="20277333" y="6768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164973</xdr:rowOff>
    </xdr:from>
    <xdr:to>
      <xdr:col>102</xdr:col>
      <xdr:colOff>165100</xdr:colOff>
      <xdr:row>39</xdr:row>
      <xdr:rowOff>95123</xdr:rowOff>
    </xdr:to>
    <xdr:sp macro="" textlink="">
      <xdr:nvSpPr>
        <xdr:cNvPr id="764" name="楕円 763"/>
        <xdr:cNvSpPr/>
      </xdr:nvSpPr>
      <xdr:spPr>
        <a:xfrm>
          <a:off x="19494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86250</xdr:rowOff>
    </xdr:from>
    <xdr:ext cx="249299" cy="259045"/>
    <xdr:sp macro="" textlink="">
      <xdr:nvSpPr>
        <xdr:cNvPr id="765" name="テキスト ボックス 764"/>
        <xdr:cNvSpPr txBox="1"/>
      </xdr:nvSpPr>
      <xdr:spPr>
        <a:xfrm>
          <a:off x="19420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164973</xdr:rowOff>
    </xdr:from>
    <xdr:to>
      <xdr:col>98</xdr:col>
      <xdr:colOff>38100</xdr:colOff>
      <xdr:row>39</xdr:row>
      <xdr:rowOff>95123</xdr:rowOff>
    </xdr:to>
    <xdr:sp macro="" textlink="">
      <xdr:nvSpPr>
        <xdr:cNvPr id="766" name="楕円 765"/>
        <xdr:cNvSpPr/>
      </xdr:nvSpPr>
      <xdr:spPr>
        <a:xfrm>
          <a:off x="18605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86250</xdr:rowOff>
    </xdr:from>
    <xdr:ext cx="249299" cy="259045"/>
    <xdr:sp macro="" textlink="">
      <xdr:nvSpPr>
        <xdr:cNvPr id="767" name="テキスト ボックス 766"/>
        <xdr:cNvSpPr txBox="1"/>
      </xdr:nvSpPr>
      <xdr:spPr>
        <a:xfrm>
          <a:off x="18531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65233</xdr:rowOff>
    </xdr:from>
    <xdr:to>
      <xdr:col>116</xdr:col>
      <xdr:colOff>63500</xdr:colOff>
      <xdr:row>57</xdr:row>
      <xdr:rowOff>73463</xdr:rowOff>
    </xdr:to>
    <xdr:cxnSp macro="">
      <xdr:nvCxnSpPr>
        <xdr:cNvPr id="792" name="直線コネクタ 791"/>
        <xdr:cNvCxnSpPr/>
      </xdr:nvCxnSpPr>
      <xdr:spPr>
        <a:xfrm flipV="1">
          <a:off x="21323300" y="9837883"/>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73349</xdr:rowOff>
    </xdr:from>
    <xdr:to>
      <xdr:col>111</xdr:col>
      <xdr:colOff>177800</xdr:colOff>
      <xdr:row>57</xdr:row>
      <xdr:rowOff>73463</xdr:rowOff>
    </xdr:to>
    <xdr:cxnSp macro="">
      <xdr:nvCxnSpPr>
        <xdr:cNvPr id="795" name="直線コネクタ 794"/>
        <xdr:cNvCxnSpPr/>
      </xdr:nvCxnSpPr>
      <xdr:spPr>
        <a:xfrm>
          <a:off x="20434300" y="984599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73349</xdr:rowOff>
    </xdr:from>
    <xdr:to>
      <xdr:col>107</xdr:col>
      <xdr:colOff>50800</xdr:colOff>
      <xdr:row>57</xdr:row>
      <xdr:rowOff>73749</xdr:rowOff>
    </xdr:to>
    <xdr:cxnSp macro="">
      <xdr:nvCxnSpPr>
        <xdr:cNvPr id="798" name="直線コネクタ 797"/>
        <xdr:cNvCxnSpPr/>
      </xdr:nvCxnSpPr>
      <xdr:spPr>
        <a:xfrm flipV="1">
          <a:off x="19545300" y="984599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73634</xdr:rowOff>
    </xdr:from>
    <xdr:to>
      <xdr:col>102</xdr:col>
      <xdr:colOff>114300</xdr:colOff>
      <xdr:row>57</xdr:row>
      <xdr:rowOff>73749</xdr:rowOff>
    </xdr:to>
    <xdr:cxnSp macro="">
      <xdr:nvCxnSpPr>
        <xdr:cNvPr id="801" name="直線コネクタ 800"/>
        <xdr:cNvCxnSpPr/>
      </xdr:nvCxnSpPr>
      <xdr:spPr>
        <a:xfrm>
          <a:off x="18656300" y="984628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14433</xdr:rowOff>
    </xdr:from>
    <xdr:to>
      <xdr:col>116</xdr:col>
      <xdr:colOff>114300</xdr:colOff>
      <xdr:row>57</xdr:row>
      <xdr:rowOff>116033</xdr:rowOff>
    </xdr:to>
    <xdr:sp macro="" textlink="">
      <xdr:nvSpPr>
        <xdr:cNvPr id="811" name="楕円 810"/>
        <xdr:cNvSpPr/>
      </xdr:nvSpPr>
      <xdr:spPr>
        <a:xfrm>
          <a:off x="22110700" y="97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164310</xdr:rowOff>
    </xdr:from>
    <xdr:ext cx="469744" cy="259045"/>
    <xdr:sp macro="" textlink="">
      <xdr:nvSpPr>
        <xdr:cNvPr id="812" name="貸付金該当値テキスト"/>
        <xdr:cNvSpPr txBox="1"/>
      </xdr:nvSpPr>
      <xdr:spPr>
        <a:xfrm>
          <a:off x="22212300" y="976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22663</xdr:rowOff>
    </xdr:from>
    <xdr:to>
      <xdr:col>112</xdr:col>
      <xdr:colOff>38100</xdr:colOff>
      <xdr:row>57</xdr:row>
      <xdr:rowOff>124263</xdr:rowOff>
    </xdr:to>
    <xdr:sp macro="" textlink="">
      <xdr:nvSpPr>
        <xdr:cNvPr id="813" name="楕円 812"/>
        <xdr:cNvSpPr/>
      </xdr:nvSpPr>
      <xdr:spPr>
        <a:xfrm>
          <a:off x="21272500" y="97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115390</xdr:rowOff>
    </xdr:from>
    <xdr:ext cx="469744" cy="259045"/>
    <xdr:sp macro="" textlink="">
      <xdr:nvSpPr>
        <xdr:cNvPr id="814" name="テキスト ボックス 813"/>
        <xdr:cNvSpPr txBox="1"/>
      </xdr:nvSpPr>
      <xdr:spPr>
        <a:xfrm>
          <a:off x="21088428" y="988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22549</xdr:rowOff>
    </xdr:from>
    <xdr:to>
      <xdr:col>107</xdr:col>
      <xdr:colOff>101600</xdr:colOff>
      <xdr:row>57</xdr:row>
      <xdr:rowOff>124149</xdr:rowOff>
    </xdr:to>
    <xdr:sp macro="" textlink="">
      <xdr:nvSpPr>
        <xdr:cNvPr id="815" name="楕円 814"/>
        <xdr:cNvSpPr/>
      </xdr:nvSpPr>
      <xdr:spPr>
        <a:xfrm>
          <a:off x="20383500" y="97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115276</xdr:rowOff>
    </xdr:from>
    <xdr:ext cx="469744" cy="259045"/>
    <xdr:sp macro="" textlink="">
      <xdr:nvSpPr>
        <xdr:cNvPr id="816" name="テキスト ボックス 815"/>
        <xdr:cNvSpPr txBox="1"/>
      </xdr:nvSpPr>
      <xdr:spPr>
        <a:xfrm>
          <a:off x="20199428" y="98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22949</xdr:rowOff>
    </xdr:from>
    <xdr:to>
      <xdr:col>102</xdr:col>
      <xdr:colOff>165100</xdr:colOff>
      <xdr:row>57</xdr:row>
      <xdr:rowOff>124549</xdr:rowOff>
    </xdr:to>
    <xdr:sp macro="" textlink="">
      <xdr:nvSpPr>
        <xdr:cNvPr id="817" name="楕円 816"/>
        <xdr:cNvSpPr/>
      </xdr:nvSpPr>
      <xdr:spPr>
        <a:xfrm>
          <a:off x="19494500" y="97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115676</xdr:rowOff>
    </xdr:from>
    <xdr:ext cx="469744" cy="259045"/>
    <xdr:sp macro="" textlink="">
      <xdr:nvSpPr>
        <xdr:cNvPr id="818" name="テキスト ボックス 817"/>
        <xdr:cNvSpPr txBox="1"/>
      </xdr:nvSpPr>
      <xdr:spPr>
        <a:xfrm>
          <a:off x="19310428" y="988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22834</xdr:rowOff>
    </xdr:from>
    <xdr:to>
      <xdr:col>98</xdr:col>
      <xdr:colOff>38100</xdr:colOff>
      <xdr:row>57</xdr:row>
      <xdr:rowOff>124434</xdr:rowOff>
    </xdr:to>
    <xdr:sp macro="" textlink="">
      <xdr:nvSpPr>
        <xdr:cNvPr id="819" name="楕円 818"/>
        <xdr:cNvSpPr/>
      </xdr:nvSpPr>
      <xdr:spPr>
        <a:xfrm>
          <a:off x="18605500" y="97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115561</xdr:rowOff>
    </xdr:from>
    <xdr:ext cx="469744" cy="259045"/>
    <xdr:sp macro="" textlink="">
      <xdr:nvSpPr>
        <xdr:cNvPr id="820" name="テキスト ボックス 819"/>
        <xdr:cNvSpPr txBox="1"/>
      </xdr:nvSpPr>
      <xdr:spPr>
        <a:xfrm>
          <a:off x="18421428" y="98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147563</xdr:rowOff>
    </xdr:from>
    <xdr:to>
      <xdr:col>116</xdr:col>
      <xdr:colOff>63500</xdr:colOff>
      <xdr:row>77</xdr:row>
      <xdr:rowOff>149174</xdr:rowOff>
    </xdr:to>
    <xdr:cxnSp macro="">
      <xdr:nvCxnSpPr>
        <xdr:cNvPr id="847" name="直線コネクタ 846"/>
        <xdr:cNvCxnSpPr/>
      </xdr:nvCxnSpPr>
      <xdr:spPr>
        <a:xfrm>
          <a:off x="21323300" y="13349213"/>
          <a:ext cx="8382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147563</xdr:rowOff>
    </xdr:from>
    <xdr:to>
      <xdr:col>111</xdr:col>
      <xdr:colOff>177800</xdr:colOff>
      <xdr:row>77</xdr:row>
      <xdr:rowOff>149050</xdr:rowOff>
    </xdr:to>
    <xdr:cxnSp macro="">
      <xdr:nvCxnSpPr>
        <xdr:cNvPr id="850" name="直線コネクタ 849"/>
        <xdr:cNvCxnSpPr/>
      </xdr:nvCxnSpPr>
      <xdr:spPr>
        <a:xfrm flipV="1">
          <a:off x="20434300" y="13349213"/>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149050</xdr:rowOff>
    </xdr:from>
    <xdr:to>
      <xdr:col>107</xdr:col>
      <xdr:colOff>50800</xdr:colOff>
      <xdr:row>77</xdr:row>
      <xdr:rowOff>157518</xdr:rowOff>
    </xdr:to>
    <xdr:cxnSp macro="">
      <xdr:nvCxnSpPr>
        <xdr:cNvPr id="853" name="直線コネクタ 852"/>
        <xdr:cNvCxnSpPr/>
      </xdr:nvCxnSpPr>
      <xdr:spPr>
        <a:xfrm flipV="1">
          <a:off x="19545300" y="13350700"/>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5" name="テキスト ボックス 854"/>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157518</xdr:rowOff>
    </xdr:from>
    <xdr:to>
      <xdr:col>102</xdr:col>
      <xdr:colOff>114300</xdr:colOff>
      <xdr:row>77</xdr:row>
      <xdr:rowOff>160795</xdr:rowOff>
    </xdr:to>
    <xdr:cxnSp macro="">
      <xdr:nvCxnSpPr>
        <xdr:cNvPr id="856" name="直線コネクタ 855"/>
        <xdr:cNvCxnSpPr/>
      </xdr:nvCxnSpPr>
      <xdr:spPr>
        <a:xfrm flipV="1">
          <a:off x="18656300" y="1335916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98374</xdr:rowOff>
    </xdr:from>
    <xdr:to>
      <xdr:col>116</xdr:col>
      <xdr:colOff>114300</xdr:colOff>
      <xdr:row>78</xdr:row>
      <xdr:rowOff>28524</xdr:rowOff>
    </xdr:to>
    <xdr:sp macro="" textlink="">
      <xdr:nvSpPr>
        <xdr:cNvPr id="866" name="楕円 865"/>
        <xdr:cNvSpPr/>
      </xdr:nvSpPr>
      <xdr:spPr>
        <a:xfrm>
          <a:off x="22110700" y="133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24891</xdr:rowOff>
    </xdr:from>
    <xdr:ext cx="534377" cy="259045"/>
    <xdr:sp macro="" textlink="">
      <xdr:nvSpPr>
        <xdr:cNvPr id="867" name="繰出金該当値テキスト"/>
        <xdr:cNvSpPr txBox="1"/>
      </xdr:nvSpPr>
      <xdr:spPr>
        <a:xfrm>
          <a:off x="22212300" y="132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96763</xdr:rowOff>
    </xdr:from>
    <xdr:to>
      <xdr:col>112</xdr:col>
      <xdr:colOff>38100</xdr:colOff>
      <xdr:row>78</xdr:row>
      <xdr:rowOff>26913</xdr:rowOff>
    </xdr:to>
    <xdr:sp macro="" textlink="">
      <xdr:nvSpPr>
        <xdr:cNvPr id="868" name="楕円 867"/>
        <xdr:cNvSpPr/>
      </xdr:nvSpPr>
      <xdr:spPr>
        <a:xfrm>
          <a:off x="21272500" y="132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18040</xdr:rowOff>
    </xdr:from>
    <xdr:ext cx="534377" cy="259045"/>
    <xdr:sp macro="" textlink="">
      <xdr:nvSpPr>
        <xdr:cNvPr id="869" name="テキスト ボックス 868"/>
        <xdr:cNvSpPr txBox="1"/>
      </xdr:nvSpPr>
      <xdr:spPr>
        <a:xfrm>
          <a:off x="21056111" y="133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98250</xdr:rowOff>
    </xdr:from>
    <xdr:to>
      <xdr:col>107</xdr:col>
      <xdr:colOff>101600</xdr:colOff>
      <xdr:row>78</xdr:row>
      <xdr:rowOff>28400</xdr:rowOff>
    </xdr:to>
    <xdr:sp macro="" textlink="">
      <xdr:nvSpPr>
        <xdr:cNvPr id="870" name="楕円 869"/>
        <xdr:cNvSpPr/>
      </xdr:nvSpPr>
      <xdr:spPr>
        <a:xfrm>
          <a:off x="20383500" y="132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19527</xdr:rowOff>
    </xdr:from>
    <xdr:ext cx="534377" cy="259045"/>
    <xdr:sp macro="" textlink="">
      <xdr:nvSpPr>
        <xdr:cNvPr id="871" name="テキスト ボックス 870"/>
        <xdr:cNvSpPr txBox="1"/>
      </xdr:nvSpPr>
      <xdr:spPr>
        <a:xfrm>
          <a:off x="20167111" y="1339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106718</xdr:rowOff>
    </xdr:from>
    <xdr:to>
      <xdr:col>102</xdr:col>
      <xdr:colOff>165100</xdr:colOff>
      <xdr:row>78</xdr:row>
      <xdr:rowOff>36868</xdr:rowOff>
    </xdr:to>
    <xdr:sp macro="" textlink="">
      <xdr:nvSpPr>
        <xdr:cNvPr id="872" name="楕円 871"/>
        <xdr:cNvSpPr/>
      </xdr:nvSpPr>
      <xdr:spPr>
        <a:xfrm>
          <a:off x="19494500" y="133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27995</xdr:rowOff>
    </xdr:from>
    <xdr:ext cx="534377" cy="259045"/>
    <xdr:sp macro="" textlink="">
      <xdr:nvSpPr>
        <xdr:cNvPr id="873" name="テキスト ボックス 872"/>
        <xdr:cNvSpPr txBox="1"/>
      </xdr:nvSpPr>
      <xdr:spPr>
        <a:xfrm>
          <a:off x="19278111" y="1340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109995</xdr:rowOff>
    </xdr:from>
    <xdr:to>
      <xdr:col>98</xdr:col>
      <xdr:colOff>38100</xdr:colOff>
      <xdr:row>78</xdr:row>
      <xdr:rowOff>40145</xdr:rowOff>
    </xdr:to>
    <xdr:sp macro="" textlink="">
      <xdr:nvSpPr>
        <xdr:cNvPr id="874" name="楕円 873"/>
        <xdr:cNvSpPr/>
      </xdr:nvSpPr>
      <xdr:spPr>
        <a:xfrm>
          <a:off x="18605500" y="133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31272</xdr:rowOff>
    </xdr:from>
    <xdr:ext cx="534377" cy="259045"/>
    <xdr:sp macro="" textlink="">
      <xdr:nvSpPr>
        <xdr:cNvPr id="875" name="テキスト ボックス 874"/>
        <xdr:cNvSpPr txBox="1"/>
      </xdr:nvSpPr>
      <xdr:spPr>
        <a:xfrm>
          <a:off x="18389111" y="1340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342,963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79,809</a:t>
          </a:r>
          <a:r>
            <a:rPr kumimoji="1" lang="ja-JP" altLang="en-US" sz="1300">
              <a:latin typeface="ＭＳ Ｐゴシック" panose="020B0600070205080204" pitchFamily="50" charset="-128"/>
              <a:ea typeface="ＭＳ Ｐゴシック" panose="020B0600070205080204" pitchFamily="50" charset="-128"/>
            </a:rPr>
            <a:t>円で類似団体平均と比較して低く、プレミアム付き商品券事業給付費等によるものである。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46,153</a:t>
          </a:r>
          <a:r>
            <a:rPr kumimoji="1" lang="ja-JP" altLang="en-US" sz="1300">
              <a:latin typeface="ＭＳ Ｐゴシック" panose="020B0600070205080204" pitchFamily="50" charset="-128"/>
              <a:ea typeface="ＭＳ Ｐゴシック" panose="020B0600070205080204" pitchFamily="50" charset="-128"/>
            </a:rPr>
            <a:t>円と前年度から大きく増加し類似団体平均と比較して高く、クリーンセンター施設整備費等によるものである。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45,701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円となっており、類似団体平均と比較して低い水準にある。定員適正化計画に基づき、事務事業の再編・整理、組織機構の弾力化等により、計画的に職員数の削減を行ってきたためである。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35,428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円となっており、類似団体平均と比較して低い水準にあるものの、高齢化の進展等に伴い介護保険特別会計や後期高齢者医療特別会計等への繰出金が増加傾向にある。　</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28,574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円となっており、類似団体平均と比較して低い水準にある。これは、交付税算入のある有利な地方債に厳選した借入を実施していることによる。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28,444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円となっており、類似団体平均と比較して高い水準にある。減債基金や財政調整基金等への積立金の増によるものである。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147,651
144,267
87.81
54,163,780
50,638,827
3,071,234
27,906,912
27,469,563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65677</xdr:rowOff>
    </xdr:from>
    <xdr:to>
      <xdr:col>24</xdr:col>
      <xdr:colOff>63500</xdr:colOff>
      <xdr:row>36</xdr:row>
      <xdr:rowOff>67854</xdr:rowOff>
    </xdr:to>
    <xdr:cxnSp macro="">
      <xdr:nvCxnSpPr>
        <xdr:cNvPr id="63" name="直線コネクタ 62"/>
        <xdr:cNvCxnSpPr/>
      </xdr:nvCxnSpPr>
      <xdr:spPr>
        <a:xfrm>
          <a:off x="3797300" y="623787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65677</xdr:rowOff>
    </xdr:from>
    <xdr:to>
      <xdr:col>19</xdr:col>
      <xdr:colOff>177800</xdr:colOff>
      <xdr:row>36</xdr:row>
      <xdr:rowOff>77651</xdr:rowOff>
    </xdr:to>
    <xdr:cxnSp macro="">
      <xdr:nvCxnSpPr>
        <xdr:cNvPr id="66" name="直線コネクタ 65"/>
        <xdr:cNvCxnSpPr/>
      </xdr:nvCxnSpPr>
      <xdr:spPr>
        <a:xfrm flipV="1">
          <a:off x="2908300" y="6237877"/>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66766</xdr:rowOff>
    </xdr:from>
    <xdr:to>
      <xdr:col>15</xdr:col>
      <xdr:colOff>50800</xdr:colOff>
      <xdr:row>36</xdr:row>
      <xdr:rowOff>77651</xdr:rowOff>
    </xdr:to>
    <xdr:cxnSp macro="">
      <xdr:nvCxnSpPr>
        <xdr:cNvPr id="69" name="直線コネクタ 68"/>
        <xdr:cNvCxnSpPr/>
      </xdr:nvCxnSpPr>
      <xdr:spPr>
        <a:xfrm>
          <a:off x="2019300" y="623896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149497</xdr:rowOff>
    </xdr:from>
    <xdr:to>
      <xdr:col>10</xdr:col>
      <xdr:colOff>114300</xdr:colOff>
      <xdr:row>36</xdr:row>
      <xdr:rowOff>66766</xdr:rowOff>
    </xdr:to>
    <xdr:cxnSp macro="">
      <xdr:nvCxnSpPr>
        <xdr:cNvPr id="72" name="直線コネクタ 71"/>
        <xdr:cNvCxnSpPr/>
      </xdr:nvCxnSpPr>
      <xdr:spPr>
        <a:xfrm>
          <a:off x="1130300" y="5978797"/>
          <a:ext cx="889000" cy="26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17054</xdr:rowOff>
    </xdr:from>
    <xdr:to>
      <xdr:col>24</xdr:col>
      <xdr:colOff>114300</xdr:colOff>
      <xdr:row>36</xdr:row>
      <xdr:rowOff>118654</xdr:rowOff>
    </xdr:to>
    <xdr:sp macro="" textlink="">
      <xdr:nvSpPr>
        <xdr:cNvPr id="82" name="楕円 81"/>
        <xdr:cNvSpPr/>
      </xdr:nvSpPr>
      <xdr:spPr>
        <a:xfrm>
          <a:off x="45847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166931</xdr:rowOff>
    </xdr:from>
    <xdr:ext cx="469744" cy="259045"/>
    <xdr:sp macro="" textlink="">
      <xdr:nvSpPr>
        <xdr:cNvPr id="83" name="議会費該当値テキスト"/>
        <xdr:cNvSpPr txBox="1"/>
      </xdr:nvSpPr>
      <xdr:spPr>
        <a:xfrm>
          <a:off x="4686300" y="61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14877</xdr:rowOff>
    </xdr:from>
    <xdr:to>
      <xdr:col>20</xdr:col>
      <xdr:colOff>38100</xdr:colOff>
      <xdr:row>36</xdr:row>
      <xdr:rowOff>116477</xdr:rowOff>
    </xdr:to>
    <xdr:sp macro="" textlink="">
      <xdr:nvSpPr>
        <xdr:cNvPr id="84" name="楕円 83"/>
        <xdr:cNvSpPr/>
      </xdr:nvSpPr>
      <xdr:spPr>
        <a:xfrm>
          <a:off x="3746500" y="6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107604</xdr:rowOff>
    </xdr:from>
    <xdr:ext cx="469744" cy="259045"/>
    <xdr:sp macro="" textlink="">
      <xdr:nvSpPr>
        <xdr:cNvPr id="85" name="テキスト ボックス 84"/>
        <xdr:cNvSpPr txBox="1"/>
      </xdr:nvSpPr>
      <xdr:spPr>
        <a:xfrm>
          <a:off x="3562428"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26851</xdr:rowOff>
    </xdr:from>
    <xdr:to>
      <xdr:col>15</xdr:col>
      <xdr:colOff>101600</xdr:colOff>
      <xdr:row>36</xdr:row>
      <xdr:rowOff>128451</xdr:rowOff>
    </xdr:to>
    <xdr:sp macro="" textlink="">
      <xdr:nvSpPr>
        <xdr:cNvPr id="86" name="楕円 85"/>
        <xdr:cNvSpPr/>
      </xdr:nvSpPr>
      <xdr:spPr>
        <a:xfrm>
          <a:off x="2857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119578</xdr:rowOff>
    </xdr:from>
    <xdr:ext cx="469744" cy="259045"/>
    <xdr:sp macro="" textlink="">
      <xdr:nvSpPr>
        <xdr:cNvPr id="87" name="テキスト ボックス 86"/>
        <xdr:cNvSpPr txBox="1"/>
      </xdr:nvSpPr>
      <xdr:spPr>
        <a:xfrm>
          <a:off x="2673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15966</xdr:rowOff>
    </xdr:from>
    <xdr:to>
      <xdr:col>10</xdr:col>
      <xdr:colOff>165100</xdr:colOff>
      <xdr:row>36</xdr:row>
      <xdr:rowOff>117566</xdr:rowOff>
    </xdr:to>
    <xdr:sp macro="" textlink="">
      <xdr:nvSpPr>
        <xdr:cNvPr id="88" name="楕円 87"/>
        <xdr:cNvSpPr/>
      </xdr:nvSpPr>
      <xdr:spPr>
        <a:xfrm>
          <a:off x="1968500" y="61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108693</xdr:rowOff>
    </xdr:from>
    <xdr:ext cx="469744" cy="259045"/>
    <xdr:sp macro="" textlink="">
      <xdr:nvSpPr>
        <xdr:cNvPr id="89" name="テキスト ボックス 88"/>
        <xdr:cNvSpPr txBox="1"/>
      </xdr:nvSpPr>
      <xdr:spPr>
        <a:xfrm>
          <a:off x="1784428" y="628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98697</xdr:rowOff>
    </xdr:from>
    <xdr:to>
      <xdr:col>6</xdr:col>
      <xdr:colOff>38100</xdr:colOff>
      <xdr:row>35</xdr:row>
      <xdr:rowOff>28847</xdr:rowOff>
    </xdr:to>
    <xdr:sp macro="" textlink="">
      <xdr:nvSpPr>
        <xdr:cNvPr id="90" name="楕円 89"/>
        <xdr:cNvSpPr/>
      </xdr:nvSpPr>
      <xdr:spPr>
        <a:xfrm>
          <a:off x="1079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19974</xdr:rowOff>
    </xdr:from>
    <xdr:ext cx="469744" cy="259045"/>
    <xdr:sp macro="" textlink="">
      <xdr:nvSpPr>
        <xdr:cNvPr id="91" name="テキスト ボックス 90"/>
        <xdr:cNvSpPr txBox="1"/>
      </xdr:nvSpPr>
      <xdr:spPr>
        <a:xfrm>
          <a:off x="895428" y="60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7691</xdr:rowOff>
    </xdr:from>
    <xdr:to>
      <xdr:col>24</xdr:col>
      <xdr:colOff>63500</xdr:colOff>
      <xdr:row>58</xdr:row>
      <xdr:rowOff>69958</xdr:rowOff>
    </xdr:to>
    <xdr:cxnSp macro="">
      <xdr:nvCxnSpPr>
        <xdr:cNvPr id="120" name="直線コネクタ 119"/>
        <xdr:cNvCxnSpPr/>
      </xdr:nvCxnSpPr>
      <xdr:spPr>
        <a:xfrm flipV="1">
          <a:off x="3797300" y="9951791"/>
          <a:ext cx="838200" cy="6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11353</xdr:rowOff>
    </xdr:from>
    <xdr:to>
      <xdr:col>19</xdr:col>
      <xdr:colOff>177800</xdr:colOff>
      <xdr:row>58</xdr:row>
      <xdr:rowOff>69958</xdr:rowOff>
    </xdr:to>
    <xdr:cxnSp macro="">
      <xdr:nvCxnSpPr>
        <xdr:cNvPr id="123" name="直線コネクタ 122"/>
        <xdr:cNvCxnSpPr/>
      </xdr:nvCxnSpPr>
      <xdr:spPr>
        <a:xfrm>
          <a:off x="2908300" y="9955453"/>
          <a:ext cx="889000" cy="5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11353</xdr:rowOff>
    </xdr:from>
    <xdr:to>
      <xdr:col>15</xdr:col>
      <xdr:colOff>50800</xdr:colOff>
      <xdr:row>58</xdr:row>
      <xdr:rowOff>44518</xdr:rowOff>
    </xdr:to>
    <xdr:cxnSp macro="">
      <xdr:nvCxnSpPr>
        <xdr:cNvPr id="126" name="直線コネクタ 125"/>
        <xdr:cNvCxnSpPr/>
      </xdr:nvCxnSpPr>
      <xdr:spPr>
        <a:xfrm flipV="1">
          <a:off x="2019300" y="9955453"/>
          <a:ext cx="8890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81165</xdr:rowOff>
    </xdr:from>
    <xdr:ext cx="534377" cy="259045"/>
    <xdr:sp macro="" textlink="">
      <xdr:nvSpPr>
        <xdr:cNvPr id="128" name="テキスト ボックス 127"/>
        <xdr:cNvSpPr txBox="1"/>
      </xdr:nvSpPr>
      <xdr:spPr>
        <a:xfrm>
          <a:off x="2641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2548</xdr:rowOff>
    </xdr:from>
    <xdr:to>
      <xdr:col>10</xdr:col>
      <xdr:colOff>114300</xdr:colOff>
      <xdr:row>58</xdr:row>
      <xdr:rowOff>44518</xdr:rowOff>
    </xdr:to>
    <xdr:cxnSp macro="">
      <xdr:nvCxnSpPr>
        <xdr:cNvPr id="129" name="直線コネクタ 128"/>
        <xdr:cNvCxnSpPr/>
      </xdr:nvCxnSpPr>
      <xdr:spPr>
        <a:xfrm>
          <a:off x="1130300" y="9946648"/>
          <a:ext cx="889000" cy="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81607</xdr:rowOff>
    </xdr:from>
    <xdr:ext cx="534377" cy="259045"/>
    <xdr:sp macro="" textlink="">
      <xdr:nvSpPr>
        <xdr:cNvPr id="133" name="テキスト ボックス 132"/>
        <xdr:cNvSpPr txBox="1"/>
      </xdr:nvSpPr>
      <xdr:spPr>
        <a:xfrm>
          <a:off x="863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128341</xdr:rowOff>
    </xdr:from>
    <xdr:to>
      <xdr:col>24</xdr:col>
      <xdr:colOff>114300</xdr:colOff>
      <xdr:row>58</xdr:row>
      <xdr:rowOff>58491</xdr:rowOff>
    </xdr:to>
    <xdr:sp macro="" textlink="">
      <xdr:nvSpPr>
        <xdr:cNvPr id="139" name="楕円 138"/>
        <xdr:cNvSpPr/>
      </xdr:nvSpPr>
      <xdr:spPr>
        <a:xfrm>
          <a:off x="4584700" y="990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89573</xdr:rowOff>
    </xdr:from>
    <xdr:ext cx="534377" cy="259045"/>
    <xdr:sp macro="" textlink="">
      <xdr:nvSpPr>
        <xdr:cNvPr id="140" name="総務費該当値テキスト"/>
        <xdr:cNvSpPr txBox="1"/>
      </xdr:nvSpPr>
      <xdr:spPr>
        <a:xfrm>
          <a:off x="4686300" y="98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19158</xdr:rowOff>
    </xdr:from>
    <xdr:to>
      <xdr:col>20</xdr:col>
      <xdr:colOff>38100</xdr:colOff>
      <xdr:row>58</xdr:row>
      <xdr:rowOff>120758</xdr:rowOff>
    </xdr:to>
    <xdr:sp macro="" textlink="">
      <xdr:nvSpPr>
        <xdr:cNvPr id="141" name="楕円 140"/>
        <xdr:cNvSpPr/>
      </xdr:nvSpPr>
      <xdr:spPr>
        <a:xfrm>
          <a:off x="3746500" y="99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111885</xdr:rowOff>
    </xdr:from>
    <xdr:ext cx="534377" cy="259045"/>
    <xdr:sp macro="" textlink="">
      <xdr:nvSpPr>
        <xdr:cNvPr id="142" name="テキスト ボックス 141"/>
        <xdr:cNvSpPr txBox="1"/>
      </xdr:nvSpPr>
      <xdr:spPr>
        <a:xfrm>
          <a:off x="3530111" y="1005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132003</xdr:rowOff>
    </xdr:from>
    <xdr:to>
      <xdr:col>15</xdr:col>
      <xdr:colOff>101600</xdr:colOff>
      <xdr:row>58</xdr:row>
      <xdr:rowOff>62153</xdr:rowOff>
    </xdr:to>
    <xdr:sp macro="" textlink="">
      <xdr:nvSpPr>
        <xdr:cNvPr id="143" name="楕円 142"/>
        <xdr:cNvSpPr/>
      </xdr:nvSpPr>
      <xdr:spPr>
        <a:xfrm>
          <a:off x="2857500" y="99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78680</xdr:rowOff>
    </xdr:from>
    <xdr:ext cx="534377" cy="259045"/>
    <xdr:sp macro="" textlink="">
      <xdr:nvSpPr>
        <xdr:cNvPr id="144" name="テキスト ボックス 143"/>
        <xdr:cNvSpPr txBox="1"/>
      </xdr:nvSpPr>
      <xdr:spPr>
        <a:xfrm>
          <a:off x="2641111" y="96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165168</xdr:rowOff>
    </xdr:from>
    <xdr:to>
      <xdr:col>10</xdr:col>
      <xdr:colOff>165100</xdr:colOff>
      <xdr:row>58</xdr:row>
      <xdr:rowOff>95318</xdr:rowOff>
    </xdr:to>
    <xdr:sp macro="" textlink="">
      <xdr:nvSpPr>
        <xdr:cNvPr id="145" name="楕円 144"/>
        <xdr:cNvSpPr/>
      </xdr:nvSpPr>
      <xdr:spPr>
        <a:xfrm>
          <a:off x="1968500" y="99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86445</xdr:rowOff>
    </xdr:from>
    <xdr:ext cx="534377" cy="259045"/>
    <xdr:sp macro="" textlink="">
      <xdr:nvSpPr>
        <xdr:cNvPr id="146" name="テキスト ボックス 145"/>
        <xdr:cNvSpPr txBox="1"/>
      </xdr:nvSpPr>
      <xdr:spPr>
        <a:xfrm>
          <a:off x="1752111" y="1003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123198</xdr:rowOff>
    </xdr:from>
    <xdr:to>
      <xdr:col>6</xdr:col>
      <xdr:colOff>38100</xdr:colOff>
      <xdr:row>58</xdr:row>
      <xdr:rowOff>53348</xdr:rowOff>
    </xdr:to>
    <xdr:sp macro="" textlink="">
      <xdr:nvSpPr>
        <xdr:cNvPr id="147" name="楕円 146"/>
        <xdr:cNvSpPr/>
      </xdr:nvSpPr>
      <xdr:spPr>
        <a:xfrm>
          <a:off x="1079500" y="9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69875</xdr:rowOff>
    </xdr:from>
    <xdr:ext cx="534377" cy="259045"/>
    <xdr:sp macro="" textlink="">
      <xdr:nvSpPr>
        <xdr:cNvPr id="148" name="テキスト ボックス 147"/>
        <xdr:cNvSpPr txBox="1"/>
      </xdr:nvSpPr>
      <xdr:spPr>
        <a:xfrm>
          <a:off x="863111" y="967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116706</xdr:rowOff>
    </xdr:from>
    <xdr:to>
      <xdr:col>24</xdr:col>
      <xdr:colOff>63500</xdr:colOff>
      <xdr:row>77</xdr:row>
      <xdr:rowOff>103029</xdr:rowOff>
    </xdr:to>
    <xdr:cxnSp macro="">
      <xdr:nvCxnSpPr>
        <xdr:cNvPr id="178" name="直線コネクタ 177"/>
        <xdr:cNvCxnSpPr/>
      </xdr:nvCxnSpPr>
      <xdr:spPr>
        <a:xfrm flipV="1">
          <a:off x="3797300" y="13146906"/>
          <a:ext cx="838200" cy="1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103029</xdr:rowOff>
    </xdr:from>
    <xdr:to>
      <xdr:col>19</xdr:col>
      <xdr:colOff>177800</xdr:colOff>
      <xdr:row>77</xdr:row>
      <xdr:rowOff>130099</xdr:rowOff>
    </xdr:to>
    <xdr:cxnSp macro="">
      <xdr:nvCxnSpPr>
        <xdr:cNvPr id="181" name="直線コネクタ 180"/>
        <xdr:cNvCxnSpPr/>
      </xdr:nvCxnSpPr>
      <xdr:spPr>
        <a:xfrm flipV="1">
          <a:off x="2908300" y="13304679"/>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6221</xdr:rowOff>
    </xdr:from>
    <xdr:ext cx="599010" cy="259045"/>
    <xdr:sp macro="" textlink="">
      <xdr:nvSpPr>
        <xdr:cNvPr id="183" name="テキスト ボックス 182"/>
        <xdr:cNvSpPr txBox="1"/>
      </xdr:nvSpPr>
      <xdr:spPr>
        <a:xfrm>
          <a:off x="3497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114878</xdr:rowOff>
    </xdr:from>
    <xdr:to>
      <xdr:col>15</xdr:col>
      <xdr:colOff>50800</xdr:colOff>
      <xdr:row>77</xdr:row>
      <xdr:rowOff>130099</xdr:rowOff>
    </xdr:to>
    <xdr:cxnSp macro="">
      <xdr:nvCxnSpPr>
        <xdr:cNvPr id="184" name="直線コネクタ 183"/>
        <xdr:cNvCxnSpPr/>
      </xdr:nvCxnSpPr>
      <xdr:spPr>
        <a:xfrm>
          <a:off x="2019300" y="13316528"/>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114878</xdr:rowOff>
    </xdr:from>
    <xdr:to>
      <xdr:col>10</xdr:col>
      <xdr:colOff>114300</xdr:colOff>
      <xdr:row>78</xdr:row>
      <xdr:rowOff>46279</xdr:rowOff>
    </xdr:to>
    <xdr:cxnSp macro="">
      <xdr:nvCxnSpPr>
        <xdr:cNvPr id="187" name="直線コネクタ 186"/>
        <xdr:cNvCxnSpPr/>
      </xdr:nvCxnSpPr>
      <xdr:spPr>
        <a:xfrm flipV="1">
          <a:off x="1130300" y="13316528"/>
          <a:ext cx="889000" cy="10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65906</xdr:rowOff>
    </xdr:from>
    <xdr:to>
      <xdr:col>24</xdr:col>
      <xdr:colOff>114300</xdr:colOff>
      <xdr:row>76</xdr:row>
      <xdr:rowOff>167506</xdr:rowOff>
    </xdr:to>
    <xdr:sp macro="" textlink="">
      <xdr:nvSpPr>
        <xdr:cNvPr id="197" name="楕円 196"/>
        <xdr:cNvSpPr/>
      </xdr:nvSpPr>
      <xdr:spPr>
        <a:xfrm>
          <a:off x="4584700" y="130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44333</xdr:rowOff>
    </xdr:from>
    <xdr:ext cx="599010" cy="259045"/>
    <xdr:sp macro="" textlink="">
      <xdr:nvSpPr>
        <xdr:cNvPr id="198" name="民生費該当値テキスト"/>
        <xdr:cNvSpPr txBox="1"/>
      </xdr:nvSpPr>
      <xdr:spPr>
        <a:xfrm>
          <a:off x="4686300" y="1307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52229</xdr:rowOff>
    </xdr:from>
    <xdr:to>
      <xdr:col>20</xdr:col>
      <xdr:colOff>38100</xdr:colOff>
      <xdr:row>77</xdr:row>
      <xdr:rowOff>153829</xdr:rowOff>
    </xdr:to>
    <xdr:sp macro="" textlink="">
      <xdr:nvSpPr>
        <xdr:cNvPr id="199" name="楕円 198"/>
        <xdr:cNvSpPr/>
      </xdr:nvSpPr>
      <xdr:spPr>
        <a:xfrm>
          <a:off x="3746500" y="132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144956</xdr:rowOff>
    </xdr:from>
    <xdr:ext cx="599010" cy="259045"/>
    <xdr:sp macro="" textlink="">
      <xdr:nvSpPr>
        <xdr:cNvPr id="200" name="テキスト ボックス 199"/>
        <xdr:cNvSpPr txBox="1"/>
      </xdr:nvSpPr>
      <xdr:spPr>
        <a:xfrm>
          <a:off x="3497795" y="133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79299</xdr:rowOff>
    </xdr:from>
    <xdr:to>
      <xdr:col>15</xdr:col>
      <xdr:colOff>101600</xdr:colOff>
      <xdr:row>78</xdr:row>
      <xdr:rowOff>9449</xdr:rowOff>
    </xdr:to>
    <xdr:sp macro="" textlink="">
      <xdr:nvSpPr>
        <xdr:cNvPr id="201" name="楕円 200"/>
        <xdr:cNvSpPr/>
      </xdr:nvSpPr>
      <xdr:spPr>
        <a:xfrm>
          <a:off x="2857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576</xdr:rowOff>
    </xdr:from>
    <xdr:ext cx="599010" cy="259045"/>
    <xdr:sp macro="" textlink="">
      <xdr:nvSpPr>
        <xdr:cNvPr id="202" name="テキスト ボックス 201"/>
        <xdr:cNvSpPr txBox="1"/>
      </xdr:nvSpPr>
      <xdr:spPr>
        <a:xfrm>
          <a:off x="2608795" y="133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64078</xdr:rowOff>
    </xdr:from>
    <xdr:to>
      <xdr:col>10</xdr:col>
      <xdr:colOff>165100</xdr:colOff>
      <xdr:row>77</xdr:row>
      <xdr:rowOff>165678</xdr:rowOff>
    </xdr:to>
    <xdr:sp macro="" textlink="">
      <xdr:nvSpPr>
        <xdr:cNvPr id="203" name="楕円 202"/>
        <xdr:cNvSpPr/>
      </xdr:nvSpPr>
      <xdr:spPr>
        <a:xfrm>
          <a:off x="1968500" y="13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156805</xdr:rowOff>
    </xdr:from>
    <xdr:ext cx="599010" cy="259045"/>
    <xdr:sp macro="" textlink="">
      <xdr:nvSpPr>
        <xdr:cNvPr id="204" name="テキスト ボックス 203"/>
        <xdr:cNvSpPr txBox="1"/>
      </xdr:nvSpPr>
      <xdr:spPr>
        <a:xfrm>
          <a:off x="1719795" y="1335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166929</xdr:rowOff>
    </xdr:from>
    <xdr:to>
      <xdr:col>6</xdr:col>
      <xdr:colOff>38100</xdr:colOff>
      <xdr:row>78</xdr:row>
      <xdr:rowOff>97079</xdr:rowOff>
    </xdr:to>
    <xdr:sp macro="" textlink="">
      <xdr:nvSpPr>
        <xdr:cNvPr id="205" name="楕円 204"/>
        <xdr:cNvSpPr/>
      </xdr:nvSpPr>
      <xdr:spPr>
        <a:xfrm>
          <a:off x="1079500" y="133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88206</xdr:rowOff>
    </xdr:from>
    <xdr:ext cx="599010" cy="259045"/>
    <xdr:sp macro="" textlink="">
      <xdr:nvSpPr>
        <xdr:cNvPr id="206" name="テキスト ボックス 205"/>
        <xdr:cNvSpPr txBox="1"/>
      </xdr:nvSpPr>
      <xdr:spPr>
        <a:xfrm>
          <a:off x="830795" y="1346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13480</xdr:rowOff>
    </xdr:from>
    <xdr:to>
      <xdr:col>24</xdr:col>
      <xdr:colOff>63500</xdr:colOff>
      <xdr:row>98</xdr:row>
      <xdr:rowOff>150346</xdr:rowOff>
    </xdr:to>
    <xdr:cxnSp macro="">
      <xdr:nvCxnSpPr>
        <xdr:cNvPr id="238" name="直線コネクタ 237"/>
        <xdr:cNvCxnSpPr/>
      </xdr:nvCxnSpPr>
      <xdr:spPr>
        <a:xfrm flipV="1">
          <a:off x="3797300" y="16644130"/>
          <a:ext cx="838200" cy="30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150346</xdr:rowOff>
    </xdr:from>
    <xdr:to>
      <xdr:col>19</xdr:col>
      <xdr:colOff>177800</xdr:colOff>
      <xdr:row>99</xdr:row>
      <xdr:rowOff>16027</xdr:rowOff>
    </xdr:to>
    <xdr:cxnSp macro="">
      <xdr:nvCxnSpPr>
        <xdr:cNvPr id="241" name="直線コネクタ 240"/>
        <xdr:cNvCxnSpPr/>
      </xdr:nvCxnSpPr>
      <xdr:spPr>
        <a:xfrm flipV="1">
          <a:off x="2908300" y="16952446"/>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16027</xdr:rowOff>
    </xdr:from>
    <xdr:to>
      <xdr:col>15</xdr:col>
      <xdr:colOff>50800</xdr:colOff>
      <xdr:row>99</xdr:row>
      <xdr:rowOff>24910</xdr:rowOff>
    </xdr:to>
    <xdr:cxnSp macro="">
      <xdr:nvCxnSpPr>
        <xdr:cNvPr id="244" name="直線コネクタ 243"/>
        <xdr:cNvCxnSpPr/>
      </xdr:nvCxnSpPr>
      <xdr:spPr>
        <a:xfrm flipV="1">
          <a:off x="2019300" y="16989577"/>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19554</xdr:rowOff>
    </xdr:from>
    <xdr:to>
      <xdr:col>10</xdr:col>
      <xdr:colOff>114300</xdr:colOff>
      <xdr:row>99</xdr:row>
      <xdr:rowOff>24910</xdr:rowOff>
    </xdr:to>
    <xdr:cxnSp macro="">
      <xdr:nvCxnSpPr>
        <xdr:cNvPr id="247" name="直線コネクタ 246"/>
        <xdr:cNvCxnSpPr/>
      </xdr:nvCxnSpPr>
      <xdr:spPr>
        <a:xfrm>
          <a:off x="1130300" y="16993104"/>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134130</xdr:rowOff>
    </xdr:from>
    <xdr:to>
      <xdr:col>24</xdr:col>
      <xdr:colOff>114300</xdr:colOff>
      <xdr:row>97</xdr:row>
      <xdr:rowOff>64280</xdr:rowOff>
    </xdr:to>
    <xdr:sp macro="" textlink="">
      <xdr:nvSpPr>
        <xdr:cNvPr id="257" name="楕円 256"/>
        <xdr:cNvSpPr/>
      </xdr:nvSpPr>
      <xdr:spPr>
        <a:xfrm>
          <a:off x="4584700" y="165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112557</xdr:rowOff>
    </xdr:from>
    <xdr:ext cx="534377" cy="259045"/>
    <xdr:sp macro="" textlink="">
      <xdr:nvSpPr>
        <xdr:cNvPr id="258" name="衛生費該当値テキスト"/>
        <xdr:cNvSpPr txBox="1"/>
      </xdr:nvSpPr>
      <xdr:spPr>
        <a:xfrm>
          <a:off x="4686300" y="1657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99546</xdr:rowOff>
    </xdr:from>
    <xdr:to>
      <xdr:col>20</xdr:col>
      <xdr:colOff>38100</xdr:colOff>
      <xdr:row>99</xdr:row>
      <xdr:rowOff>29696</xdr:rowOff>
    </xdr:to>
    <xdr:sp macro="" textlink="">
      <xdr:nvSpPr>
        <xdr:cNvPr id="259" name="楕円 258"/>
        <xdr:cNvSpPr/>
      </xdr:nvSpPr>
      <xdr:spPr>
        <a:xfrm>
          <a:off x="3746500" y="169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20823</xdr:rowOff>
    </xdr:from>
    <xdr:ext cx="534377" cy="259045"/>
    <xdr:sp macro="" textlink="">
      <xdr:nvSpPr>
        <xdr:cNvPr id="260" name="テキスト ボックス 259"/>
        <xdr:cNvSpPr txBox="1"/>
      </xdr:nvSpPr>
      <xdr:spPr>
        <a:xfrm>
          <a:off x="3530111" y="1699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136677</xdr:rowOff>
    </xdr:from>
    <xdr:to>
      <xdr:col>15</xdr:col>
      <xdr:colOff>101600</xdr:colOff>
      <xdr:row>99</xdr:row>
      <xdr:rowOff>66827</xdr:rowOff>
    </xdr:to>
    <xdr:sp macro="" textlink="">
      <xdr:nvSpPr>
        <xdr:cNvPr id="261" name="楕円 260"/>
        <xdr:cNvSpPr/>
      </xdr:nvSpPr>
      <xdr:spPr>
        <a:xfrm>
          <a:off x="2857500" y="169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57954</xdr:rowOff>
    </xdr:from>
    <xdr:ext cx="534377" cy="259045"/>
    <xdr:sp macro="" textlink="">
      <xdr:nvSpPr>
        <xdr:cNvPr id="262" name="テキスト ボックス 261"/>
        <xdr:cNvSpPr txBox="1"/>
      </xdr:nvSpPr>
      <xdr:spPr>
        <a:xfrm>
          <a:off x="2641111" y="1703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145560</xdr:rowOff>
    </xdr:from>
    <xdr:to>
      <xdr:col>10</xdr:col>
      <xdr:colOff>165100</xdr:colOff>
      <xdr:row>99</xdr:row>
      <xdr:rowOff>75710</xdr:rowOff>
    </xdr:to>
    <xdr:sp macro="" textlink="">
      <xdr:nvSpPr>
        <xdr:cNvPr id="263" name="楕円 262"/>
        <xdr:cNvSpPr/>
      </xdr:nvSpPr>
      <xdr:spPr>
        <a:xfrm>
          <a:off x="1968500" y="169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66837</xdr:rowOff>
    </xdr:from>
    <xdr:ext cx="534377" cy="259045"/>
    <xdr:sp macro="" textlink="">
      <xdr:nvSpPr>
        <xdr:cNvPr id="264" name="テキスト ボックス 263"/>
        <xdr:cNvSpPr txBox="1"/>
      </xdr:nvSpPr>
      <xdr:spPr>
        <a:xfrm>
          <a:off x="1752111" y="1704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140204</xdr:rowOff>
    </xdr:from>
    <xdr:to>
      <xdr:col>6</xdr:col>
      <xdr:colOff>38100</xdr:colOff>
      <xdr:row>99</xdr:row>
      <xdr:rowOff>70354</xdr:rowOff>
    </xdr:to>
    <xdr:sp macro="" textlink="">
      <xdr:nvSpPr>
        <xdr:cNvPr id="265" name="楕円 264"/>
        <xdr:cNvSpPr/>
      </xdr:nvSpPr>
      <xdr:spPr>
        <a:xfrm>
          <a:off x="1079500" y="169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61481</xdr:rowOff>
    </xdr:from>
    <xdr:ext cx="534377" cy="259045"/>
    <xdr:sp macro="" textlink="">
      <xdr:nvSpPr>
        <xdr:cNvPr id="266" name="テキスト ボックス 265"/>
        <xdr:cNvSpPr txBox="1"/>
      </xdr:nvSpPr>
      <xdr:spPr>
        <a:xfrm>
          <a:off x="863111" y="170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56185</xdr:rowOff>
    </xdr:from>
    <xdr:to>
      <xdr:col>55</xdr:col>
      <xdr:colOff>0</xdr:colOff>
      <xdr:row>38</xdr:row>
      <xdr:rowOff>171399</xdr:rowOff>
    </xdr:to>
    <xdr:cxnSp macro="">
      <xdr:nvCxnSpPr>
        <xdr:cNvPr id="295" name="直線コネクタ 294"/>
        <xdr:cNvCxnSpPr/>
      </xdr:nvCxnSpPr>
      <xdr:spPr>
        <a:xfrm flipV="1">
          <a:off x="9639300" y="6571285"/>
          <a:ext cx="8382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171399</xdr:rowOff>
    </xdr:from>
    <xdr:to>
      <xdr:col>50</xdr:col>
      <xdr:colOff>114300</xdr:colOff>
      <xdr:row>39</xdr:row>
      <xdr:rowOff>9703</xdr:rowOff>
    </xdr:to>
    <xdr:cxnSp macro="">
      <xdr:nvCxnSpPr>
        <xdr:cNvPr id="298" name="直線コネクタ 297"/>
        <xdr:cNvCxnSpPr/>
      </xdr:nvCxnSpPr>
      <xdr:spPr>
        <a:xfrm flipV="1">
          <a:off x="8750300" y="6686499"/>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9017</xdr:rowOff>
    </xdr:from>
    <xdr:to>
      <xdr:col>45</xdr:col>
      <xdr:colOff>177800</xdr:colOff>
      <xdr:row>39</xdr:row>
      <xdr:rowOff>9703</xdr:rowOff>
    </xdr:to>
    <xdr:cxnSp macro="">
      <xdr:nvCxnSpPr>
        <xdr:cNvPr id="301" name="直線コネクタ 300"/>
        <xdr:cNvCxnSpPr/>
      </xdr:nvCxnSpPr>
      <xdr:spPr>
        <a:xfrm>
          <a:off x="7861300" y="669556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171247</xdr:rowOff>
    </xdr:from>
    <xdr:to>
      <xdr:col>41</xdr:col>
      <xdr:colOff>50800</xdr:colOff>
      <xdr:row>39</xdr:row>
      <xdr:rowOff>9017</xdr:rowOff>
    </xdr:to>
    <xdr:cxnSp macro="">
      <xdr:nvCxnSpPr>
        <xdr:cNvPr id="304" name="直線コネクタ 303"/>
        <xdr:cNvCxnSpPr/>
      </xdr:nvCxnSpPr>
      <xdr:spPr>
        <a:xfrm>
          <a:off x="6972300" y="6686347"/>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5385</xdr:rowOff>
    </xdr:from>
    <xdr:to>
      <xdr:col>55</xdr:col>
      <xdr:colOff>50800</xdr:colOff>
      <xdr:row>38</xdr:row>
      <xdr:rowOff>106985</xdr:rowOff>
    </xdr:to>
    <xdr:sp macro="" textlink="">
      <xdr:nvSpPr>
        <xdr:cNvPr id="314" name="楕円 313"/>
        <xdr:cNvSpPr/>
      </xdr:nvSpPr>
      <xdr:spPr>
        <a:xfrm>
          <a:off x="10426700" y="65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155262</xdr:rowOff>
    </xdr:from>
    <xdr:ext cx="469744" cy="259045"/>
    <xdr:sp macro="" textlink="">
      <xdr:nvSpPr>
        <xdr:cNvPr id="315" name="労働費該当値テキスト"/>
        <xdr:cNvSpPr txBox="1"/>
      </xdr:nvSpPr>
      <xdr:spPr>
        <a:xfrm>
          <a:off x="10528300" y="649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120599</xdr:rowOff>
    </xdr:from>
    <xdr:to>
      <xdr:col>50</xdr:col>
      <xdr:colOff>165100</xdr:colOff>
      <xdr:row>39</xdr:row>
      <xdr:rowOff>50749</xdr:rowOff>
    </xdr:to>
    <xdr:sp macro="" textlink="">
      <xdr:nvSpPr>
        <xdr:cNvPr id="316" name="楕円 315"/>
        <xdr:cNvSpPr/>
      </xdr:nvSpPr>
      <xdr:spPr>
        <a:xfrm>
          <a:off x="9588500" y="66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41876</xdr:rowOff>
    </xdr:from>
    <xdr:ext cx="378565" cy="259045"/>
    <xdr:sp macro="" textlink="">
      <xdr:nvSpPr>
        <xdr:cNvPr id="317" name="テキスト ボックス 316"/>
        <xdr:cNvSpPr txBox="1"/>
      </xdr:nvSpPr>
      <xdr:spPr>
        <a:xfrm>
          <a:off x="9450017" y="672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130353</xdr:rowOff>
    </xdr:from>
    <xdr:to>
      <xdr:col>46</xdr:col>
      <xdr:colOff>38100</xdr:colOff>
      <xdr:row>39</xdr:row>
      <xdr:rowOff>60503</xdr:rowOff>
    </xdr:to>
    <xdr:sp macro="" textlink="">
      <xdr:nvSpPr>
        <xdr:cNvPr id="318" name="楕円 317"/>
        <xdr:cNvSpPr/>
      </xdr:nvSpPr>
      <xdr:spPr>
        <a:xfrm>
          <a:off x="8699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51630</xdr:rowOff>
    </xdr:from>
    <xdr:ext cx="378565" cy="259045"/>
    <xdr:sp macro="" textlink="">
      <xdr:nvSpPr>
        <xdr:cNvPr id="319" name="テキスト ボックス 318"/>
        <xdr:cNvSpPr txBox="1"/>
      </xdr:nvSpPr>
      <xdr:spPr>
        <a:xfrm>
          <a:off x="8561017" y="673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129667</xdr:rowOff>
    </xdr:from>
    <xdr:to>
      <xdr:col>41</xdr:col>
      <xdr:colOff>101600</xdr:colOff>
      <xdr:row>39</xdr:row>
      <xdr:rowOff>59817</xdr:rowOff>
    </xdr:to>
    <xdr:sp macro="" textlink="">
      <xdr:nvSpPr>
        <xdr:cNvPr id="320" name="楕円 319"/>
        <xdr:cNvSpPr/>
      </xdr:nvSpPr>
      <xdr:spPr>
        <a:xfrm>
          <a:off x="7810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50944</xdr:rowOff>
    </xdr:from>
    <xdr:ext cx="378565" cy="259045"/>
    <xdr:sp macro="" textlink="">
      <xdr:nvSpPr>
        <xdr:cNvPr id="321" name="テキスト ボックス 320"/>
        <xdr:cNvSpPr txBox="1"/>
      </xdr:nvSpPr>
      <xdr:spPr>
        <a:xfrm>
          <a:off x="7672017" y="673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120447</xdr:rowOff>
    </xdr:from>
    <xdr:to>
      <xdr:col>36</xdr:col>
      <xdr:colOff>165100</xdr:colOff>
      <xdr:row>39</xdr:row>
      <xdr:rowOff>50597</xdr:rowOff>
    </xdr:to>
    <xdr:sp macro="" textlink="">
      <xdr:nvSpPr>
        <xdr:cNvPr id="322" name="楕円 321"/>
        <xdr:cNvSpPr/>
      </xdr:nvSpPr>
      <xdr:spPr>
        <a:xfrm>
          <a:off x="6921500" y="66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41724</xdr:rowOff>
    </xdr:from>
    <xdr:ext cx="378565" cy="259045"/>
    <xdr:sp macro="" textlink="">
      <xdr:nvSpPr>
        <xdr:cNvPr id="323" name="テキスト ボックス 322"/>
        <xdr:cNvSpPr txBox="1"/>
      </xdr:nvSpPr>
      <xdr:spPr>
        <a:xfrm>
          <a:off x="6783017" y="6728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16680</xdr:rowOff>
    </xdr:from>
    <xdr:to>
      <xdr:col>55</xdr:col>
      <xdr:colOff>0</xdr:colOff>
      <xdr:row>59</xdr:row>
      <xdr:rowOff>18673</xdr:rowOff>
    </xdr:to>
    <xdr:cxnSp macro="">
      <xdr:nvCxnSpPr>
        <xdr:cNvPr id="354" name="直線コネクタ 353"/>
        <xdr:cNvCxnSpPr/>
      </xdr:nvCxnSpPr>
      <xdr:spPr>
        <a:xfrm flipV="1">
          <a:off x="9639300" y="10132230"/>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18673</xdr:rowOff>
    </xdr:from>
    <xdr:to>
      <xdr:col>50</xdr:col>
      <xdr:colOff>114300</xdr:colOff>
      <xdr:row>59</xdr:row>
      <xdr:rowOff>19195</xdr:rowOff>
    </xdr:to>
    <xdr:cxnSp macro="">
      <xdr:nvCxnSpPr>
        <xdr:cNvPr id="357" name="直線コネクタ 356"/>
        <xdr:cNvCxnSpPr/>
      </xdr:nvCxnSpPr>
      <xdr:spPr>
        <a:xfrm flipV="1">
          <a:off x="8750300" y="10134223"/>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80787</xdr:rowOff>
    </xdr:from>
    <xdr:to>
      <xdr:col>45</xdr:col>
      <xdr:colOff>177800</xdr:colOff>
      <xdr:row>59</xdr:row>
      <xdr:rowOff>19195</xdr:rowOff>
    </xdr:to>
    <xdr:cxnSp macro="">
      <xdr:nvCxnSpPr>
        <xdr:cNvPr id="360" name="直線コネクタ 359"/>
        <xdr:cNvCxnSpPr/>
      </xdr:nvCxnSpPr>
      <xdr:spPr>
        <a:xfrm>
          <a:off x="7861300" y="10024887"/>
          <a:ext cx="889000" cy="10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80787</xdr:rowOff>
    </xdr:from>
    <xdr:to>
      <xdr:col>41</xdr:col>
      <xdr:colOff>50800</xdr:colOff>
      <xdr:row>59</xdr:row>
      <xdr:rowOff>34577</xdr:rowOff>
    </xdr:to>
    <xdr:cxnSp macro="">
      <xdr:nvCxnSpPr>
        <xdr:cNvPr id="363" name="直線コネクタ 362"/>
        <xdr:cNvCxnSpPr/>
      </xdr:nvCxnSpPr>
      <xdr:spPr>
        <a:xfrm flipV="1">
          <a:off x="6972300" y="10024887"/>
          <a:ext cx="889000" cy="1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137330</xdr:rowOff>
    </xdr:from>
    <xdr:to>
      <xdr:col>55</xdr:col>
      <xdr:colOff>50800</xdr:colOff>
      <xdr:row>59</xdr:row>
      <xdr:rowOff>67480</xdr:rowOff>
    </xdr:to>
    <xdr:sp macro="" textlink="">
      <xdr:nvSpPr>
        <xdr:cNvPr id="373" name="楕円 372"/>
        <xdr:cNvSpPr/>
      </xdr:nvSpPr>
      <xdr:spPr>
        <a:xfrm>
          <a:off x="10426700" y="100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52257</xdr:rowOff>
    </xdr:from>
    <xdr:ext cx="469744" cy="259045"/>
    <xdr:sp macro="" textlink="">
      <xdr:nvSpPr>
        <xdr:cNvPr id="374" name="農林水産業費該当値テキスト"/>
        <xdr:cNvSpPr txBox="1"/>
      </xdr:nvSpPr>
      <xdr:spPr>
        <a:xfrm>
          <a:off x="10528300" y="999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139323</xdr:rowOff>
    </xdr:from>
    <xdr:to>
      <xdr:col>50</xdr:col>
      <xdr:colOff>165100</xdr:colOff>
      <xdr:row>59</xdr:row>
      <xdr:rowOff>69473</xdr:rowOff>
    </xdr:to>
    <xdr:sp macro="" textlink="">
      <xdr:nvSpPr>
        <xdr:cNvPr id="375" name="楕円 374"/>
        <xdr:cNvSpPr/>
      </xdr:nvSpPr>
      <xdr:spPr>
        <a:xfrm>
          <a:off x="9588500" y="100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60600</xdr:rowOff>
    </xdr:from>
    <xdr:ext cx="469744" cy="259045"/>
    <xdr:sp macro="" textlink="">
      <xdr:nvSpPr>
        <xdr:cNvPr id="376" name="テキスト ボックス 375"/>
        <xdr:cNvSpPr txBox="1"/>
      </xdr:nvSpPr>
      <xdr:spPr>
        <a:xfrm>
          <a:off x="9404428" y="1017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139845</xdr:rowOff>
    </xdr:from>
    <xdr:to>
      <xdr:col>46</xdr:col>
      <xdr:colOff>38100</xdr:colOff>
      <xdr:row>59</xdr:row>
      <xdr:rowOff>69995</xdr:rowOff>
    </xdr:to>
    <xdr:sp macro="" textlink="">
      <xdr:nvSpPr>
        <xdr:cNvPr id="377" name="楕円 376"/>
        <xdr:cNvSpPr/>
      </xdr:nvSpPr>
      <xdr:spPr>
        <a:xfrm>
          <a:off x="8699500" y="100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61122</xdr:rowOff>
    </xdr:from>
    <xdr:ext cx="469744" cy="259045"/>
    <xdr:sp macro="" textlink="">
      <xdr:nvSpPr>
        <xdr:cNvPr id="378" name="テキスト ボックス 377"/>
        <xdr:cNvSpPr txBox="1"/>
      </xdr:nvSpPr>
      <xdr:spPr>
        <a:xfrm>
          <a:off x="8515428" y="1017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29987</xdr:rowOff>
    </xdr:from>
    <xdr:to>
      <xdr:col>41</xdr:col>
      <xdr:colOff>101600</xdr:colOff>
      <xdr:row>58</xdr:row>
      <xdr:rowOff>131587</xdr:rowOff>
    </xdr:to>
    <xdr:sp macro="" textlink="">
      <xdr:nvSpPr>
        <xdr:cNvPr id="379" name="楕円 378"/>
        <xdr:cNvSpPr/>
      </xdr:nvSpPr>
      <xdr:spPr>
        <a:xfrm>
          <a:off x="7810500" y="99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122714</xdr:rowOff>
    </xdr:from>
    <xdr:ext cx="469744" cy="259045"/>
    <xdr:sp macro="" textlink="">
      <xdr:nvSpPr>
        <xdr:cNvPr id="380" name="テキスト ボックス 379"/>
        <xdr:cNvSpPr txBox="1"/>
      </xdr:nvSpPr>
      <xdr:spPr>
        <a:xfrm>
          <a:off x="7626428" y="1006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155227</xdr:rowOff>
    </xdr:from>
    <xdr:to>
      <xdr:col>36</xdr:col>
      <xdr:colOff>165100</xdr:colOff>
      <xdr:row>59</xdr:row>
      <xdr:rowOff>85377</xdr:rowOff>
    </xdr:to>
    <xdr:sp macro="" textlink="">
      <xdr:nvSpPr>
        <xdr:cNvPr id="381" name="楕円 380"/>
        <xdr:cNvSpPr/>
      </xdr:nvSpPr>
      <xdr:spPr>
        <a:xfrm>
          <a:off x="6921500" y="100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76504</xdr:rowOff>
    </xdr:from>
    <xdr:ext cx="469744" cy="259045"/>
    <xdr:sp macro="" textlink="">
      <xdr:nvSpPr>
        <xdr:cNvPr id="382" name="テキスト ボックス 381"/>
        <xdr:cNvSpPr txBox="1"/>
      </xdr:nvSpPr>
      <xdr:spPr>
        <a:xfrm>
          <a:off x="6737428" y="1019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79350</xdr:rowOff>
    </xdr:from>
    <xdr:to>
      <xdr:col>55</xdr:col>
      <xdr:colOff>0</xdr:colOff>
      <xdr:row>76</xdr:row>
      <xdr:rowOff>138877</xdr:rowOff>
    </xdr:to>
    <xdr:cxnSp macro="">
      <xdr:nvCxnSpPr>
        <xdr:cNvPr id="409" name="直線コネクタ 408"/>
        <xdr:cNvCxnSpPr/>
      </xdr:nvCxnSpPr>
      <xdr:spPr>
        <a:xfrm flipV="1">
          <a:off x="9639300" y="13109550"/>
          <a:ext cx="8382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138877</xdr:rowOff>
    </xdr:from>
    <xdr:to>
      <xdr:col>50</xdr:col>
      <xdr:colOff>114300</xdr:colOff>
      <xdr:row>76</xdr:row>
      <xdr:rowOff>157759</xdr:rowOff>
    </xdr:to>
    <xdr:cxnSp macro="">
      <xdr:nvCxnSpPr>
        <xdr:cNvPr id="412" name="直線コネクタ 411"/>
        <xdr:cNvCxnSpPr/>
      </xdr:nvCxnSpPr>
      <xdr:spPr>
        <a:xfrm flipV="1">
          <a:off x="8750300" y="13169077"/>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157759</xdr:rowOff>
    </xdr:from>
    <xdr:to>
      <xdr:col>45</xdr:col>
      <xdr:colOff>177800</xdr:colOff>
      <xdr:row>77</xdr:row>
      <xdr:rowOff>3501</xdr:rowOff>
    </xdr:to>
    <xdr:cxnSp macro="">
      <xdr:nvCxnSpPr>
        <xdr:cNvPr id="415" name="直線コネクタ 414"/>
        <xdr:cNvCxnSpPr/>
      </xdr:nvCxnSpPr>
      <xdr:spPr>
        <a:xfrm flipV="1">
          <a:off x="7861300" y="13187959"/>
          <a:ext cx="8890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148616</xdr:rowOff>
    </xdr:from>
    <xdr:to>
      <xdr:col>41</xdr:col>
      <xdr:colOff>50800</xdr:colOff>
      <xdr:row>77</xdr:row>
      <xdr:rowOff>3501</xdr:rowOff>
    </xdr:to>
    <xdr:cxnSp macro="">
      <xdr:nvCxnSpPr>
        <xdr:cNvPr id="418" name="直線コネクタ 417"/>
        <xdr:cNvCxnSpPr/>
      </xdr:nvCxnSpPr>
      <xdr:spPr>
        <a:xfrm>
          <a:off x="6972300" y="13178816"/>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28550</xdr:rowOff>
    </xdr:from>
    <xdr:to>
      <xdr:col>55</xdr:col>
      <xdr:colOff>50800</xdr:colOff>
      <xdr:row>76</xdr:row>
      <xdr:rowOff>130150</xdr:rowOff>
    </xdr:to>
    <xdr:sp macro="" textlink="">
      <xdr:nvSpPr>
        <xdr:cNvPr id="428" name="楕円 427"/>
        <xdr:cNvSpPr/>
      </xdr:nvSpPr>
      <xdr:spPr>
        <a:xfrm>
          <a:off x="10426700" y="130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6977</xdr:rowOff>
    </xdr:from>
    <xdr:ext cx="469744" cy="259045"/>
    <xdr:sp macro="" textlink="">
      <xdr:nvSpPr>
        <xdr:cNvPr id="429" name="商工費該当値テキスト"/>
        <xdr:cNvSpPr txBox="1"/>
      </xdr:nvSpPr>
      <xdr:spPr>
        <a:xfrm>
          <a:off x="10528300" y="130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88077</xdr:rowOff>
    </xdr:from>
    <xdr:to>
      <xdr:col>50</xdr:col>
      <xdr:colOff>165100</xdr:colOff>
      <xdr:row>77</xdr:row>
      <xdr:rowOff>18227</xdr:rowOff>
    </xdr:to>
    <xdr:sp macro="" textlink="">
      <xdr:nvSpPr>
        <xdr:cNvPr id="430" name="楕円 429"/>
        <xdr:cNvSpPr/>
      </xdr:nvSpPr>
      <xdr:spPr>
        <a:xfrm>
          <a:off x="9588500" y="131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9354</xdr:rowOff>
    </xdr:from>
    <xdr:ext cx="469744" cy="259045"/>
    <xdr:sp macro="" textlink="">
      <xdr:nvSpPr>
        <xdr:cNvPr id="431" name="テキスト ボックス 430"/>
        <xdr:cNvSpPr txBox="1"/>
      </xdr:nvSpPr>
      <xdr:spPr>
        <a:xfrm>
          <a:off x="9404428" y="1321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106959</xdr:rowOff>
    </xdr:from>
    <xdr:to>
      <xdr:col>46</xdr:col>
      <xdr:colOff>38100</xdr:colOff>
      <xdr:row>77</xdr:row>
      <xdr:rowOff>37109</xdr:rowOff>
    </xdr:to>
    <xdr:sp macro="" textlink="">
      <xdr:nvSpPr>
        <xdr:cNvPr id="432" name="楕円 431"/>
        <xdr:cNvSpPr/>
      </xdr:nvSpPr>
      <xdr:spPr>
        <a:xfrm>
          <a:off x="8699500" y="131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28236</xdr:rowOff>
    </xdr:from>
    <xdr:ext cx="469744" cy="259045"/>
    <xdr:sp macro="" textlink="">
      <xdr:nvSpPr>
        <xdr:cNvPr id="433" name="テキスト ボックス 432"/>
        <xdr:cNvSpPr txBox="1"/>
      </xdr:nvSpPr>
      <xdr:spPr>
        <a:xfrm>
          <a:off x="8515428" y="1322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124151</xdr:rowOff>
    </xdr:from>
    <xdr:to>
      <xdr:col>41</xdr:col>
      <xdr:colOff>101600</xdr:colOff>
      <xdr:row>77</xdr:row>
      <xdr:rowOff>54301</xdr:rowOff>
    </xdr:to>
    <xdr:sp macro="" textlink="">
      <xdr:nvSpPr>
        <xdr:cNvPr id="434" name="楕円 433"/>
        <xdr:cNvSpPr/>
      </xdr:nvSpPr>
      <xdr:spPr>
        <a:xfrm>
          <a:off x="7810500" y="131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45428</xdr:rowOff>
    </xdr:from>
    <xdr:ext cx="469744" cy="259045"/>
    <xdr:sp macro="" textlink="">
      <xdr:nvSpPr>
        <xdr:cNvPr id="435" name="テキスト ボックス 434"/>
        <xdr:cNvSpPr txBox="1"/>
      </xdr:nvSpPr>
      <xdr:spPr>
        <a:xfrm>
          <a:off x="7626428" y="1324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97816</xdr:rowOff>
    </xdr:from>
    <xdr:to>
      <xdr:col>36</xdr:col>
      <xdr:colOff>165100</xdr:colOff>
      <xdr:row>77</xdr:row>
      <xdr:rowOff>27966</xdr:rowOff>
    </xdr:to>
    <xdr:sp macro="" textlink="">
      <xdr:nvSpPr>
        <xdr:cNvPr id="436" name="楕円 435"/>
        <xdr:cNvSpPr/>
      </xdr:nvSpPr>
      <xdr:spPr>
        <a:xfrm>
          <a:off x="6921500" y="131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19093</xdr:rowOff>
    </xdr:from>
    <xdr:ext cx="469744" cy="259045"/>
    <xdr:sp macro="" textlink="">
      <xdr:nvSpPr>
        <xdr:cNvPr id="437" name="テキスト ボックス 436"/>
        <xdr:cNvSpPr txBox="1"/>
      </xdr:nvSpPr>
      <xdr:spPr>
        <a:xfrm>
          <a:off x="6737428" y="1322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157060</xdr:rowOff>
    </xdr:from>
    <xdr:to>
      <xdr:col>55</xdr:col>
      <xdr:colOff>0</xdr:colOff>
      <xdr:row>98</xdr:row>
      <xdr:rowOff>169411</xdr:rowOff>
    </xdr:to>
    <xdr:cxnSp macro="">
      <xdr:nvCxnSpPr>
        <xdr:cNvPr id="468" name="直線コネクタ 467"/>
        <xdr:cNvCxnSpPr/>
      </xdr:nvCxnSpPr>
      <xdr:spPr>
        <a:xfrm flipV="1">
          <a:off x="9639300" y="16959160"/>
          <a:ext cx="838200" cy="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164588</xdr:rowOff>
    </xdr:from>
    <xdr:to>
      <xdr:col>50</xdr:col>
      <xdr:colOff>114300</xdr:colOff>
      <xdr:row>98</xdr:row>
      <xdr:rowOff>169411</xdr:rowOff>
    </xdr:to>
    <xdr:cxnSp macro="">
      <xdr:nvCxnSpPr>
        <xdr:cNvPr id="471" name="直線コネクタ 470"/>
        <xdr:cNvCxnSpPr/>
      </xdr:nvCxnSpPr>
      <xdr:spPr>
        <a:xfrm>
          <a:off x="8750300" y="16966688"/>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164588</xdr:rowOff>
    </xdr:from>
    <xdr:to>
      <xdr:col>45</xdr:col>
      <xdr:colOff>177800</xdr:colOff>
      <xdr:row>99</xdr:row>
      <xdr:rowOff>4101</xdr:rowOff>
    </xdr:to>
    <xdr:cxnSp macro="">
      <xdr:nvCxnSpPr>
        <xdr:cNvPr id="474" name="直線コネクタ 473"/>
        <xdr:cNvCxnSpPr/>
      </xdr:nvCxnSpPr>
      <xdr:spPr>
        <a:xfrm flipV="1">
          <a:off x="7861300" y="16966688"/>
          <a:ext cx="889000" cy="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4101</xdr:rowOff>
    </xdr:from>
    <xdr:to>
      <xdr:col>41</xdr:col>
      <xdr:colOff>50800</xdr:colOff>
      <xdr:row>99</xdr:row>
      <xdr:rowOff>13184</xdr:rowOff>
    </xdr:to>
    <xdr:cxnSp macro="">
      <xdr:nvCxnSpPr>
        <xdr:cNvPr id="477" name="直線コネクタ 476"/>
        <xdr:cNvCxnSpPr/>
      </xdr:nvCxnSpPr>
      <xdr:spPr>
        <a:xfrm flipV="1">
          <a:off x="6972300" y="16977651"/>
          <a:ext cx="8890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106260</xdr:rowOff>
    </xdr:from>
    <xdr:to>
      <xdr:col>55</xdr:col>
      <xdr:colOff>50800</xdr:colOff>
      <xdr:row>99</xdr:row>
      <xdr:rowOff>36410</xdr:rowOff>
    </xdr:to>
    <xdr:sp macro="" textlink="">
      <xdr:nvSpPr>
        <xdr:cNvPr id="487" name="楕円 486"/>
        <xdr:cNvSpPr/>
      </xdr:nvSpPr>
      <xdr:spPr>
        <a:xfrm>
          <a:off x="10426700" y="169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21187</xdr:rowOff>
    </xdr:from>
    <xdr:ext cx="534377" cy="259045"/>
    <xdr:sp macro="" textlink="">
      <xdr:nvSpPr>
        <xdr:cNvPr id="488" name="土木費該当値テキスト"/>
        <xdr:cNvSpPr txBox="1"/>
      </xdr:nvSpPr>
      <xdr:spPr>
        <a:xfrm>
          <a:off x="10528300" y="168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118611</xdr:rowOff>
    </xdr:from>
    <xdr:to>
      <xdr:col>50</xdr:col>
      <xdr:colOff>165100</xdr:colOff>
      <xdr:row>99</xdr:row>
      <xdr:rowOff>48761</xdr:rowOff>
    </xdr:to>
    <xdr:sp macro="" textlink="">
      <xdr:nvSpPr>
        <xdr:cNvPr id="489" name="楕円 488"/>
        <xdr:cNvSpPr/>
      </xdr:nvSpPr>
      <xdr:spPr>
        <a:xfrm>
          <a:off x="9588500" y="1692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39888</xdr:rowOff>
    </xdr:from>
    <xdr:ext cx="534377" cy="259045"/>
    <xdr:sp macro="" textlink="">
      <xdr:nvSpPr>
        <xdr:cNvPr id="490" name="テキスト ボックス 489"/>
        <xdr:cNvSpPr txBox="1"/>
      </xdr:nvSpPr>
      <xdr:spPr>
        <a:xfrm>
          <a:off x="9372111" y="170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113788</xdr:rowOff>
    </xdr:from>
    <xdr:to>
      <xdr:col>46</xdr:col>
      <xdr:colOff>38100</xdr:colOff>
      <xdr:row>99</xdr:row>
      <xdr:rowOff>43938</xdr:rowOff>
    </xdr:to>
    <xdr:sp macro="" textlink="">
      <xdr:nvSpPr>
        <xdr:cNvPr id="491" name="楕円 490"/>
        <xdr:cNvSpPr/>
      </xdr:nvSpPr>
      <xdr:spPr>
        <a:xfrm>
          <a:off x="8699500" y="169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35065</xdr:rowOff>
    </xdr:from>
    <xdr:ext cx="534377" cy="259045"/>
    <xdr:sp macro="" textlink="">
      <xdr:nvSpPr>
        <xdr:cNvPr id="492" name="テキスト ボックス 491"/>
        <xdr:cNvSpPr txBox="1"/>
      </xdr:nvSpPr>
      <xdr:spPr>
        <a:xfrm>
          <a:off x="8483111" y="170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124751</xdr:rowOff>
    </xdr:from>
    <xdr:to>
      <xdr:col>41</xdr:col>
      <xdr:colOff>101600</xdr:colOff>
      <xdr:row>99</xdr:row>
      <xdr:rowOff>54901</xdr:rowOff>
    </xdr:to>
    <xdr:sp macro="" textlink="">
      <xdr:nvSpPr>
        <xdr:cNvPr id="493" name="楕円 492"/>
        <xdr:cNvSpPr/>
      </xdr:nvSpPr>
      <xdr:spPr>
        <a:xfrm>
          <a:off x="7810500" y="169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46028</xdr:rowOff>
    </xdr:from>
    <xdr:ext cx="534377" cy="259045"/>
    <xdr:sp macro="" textlink="">
      <xdr:nvSpPr>
        <xdr:cNvPr id="494" name="テキスト ボックス 493"/>
        <xdr:cNvSpPr txBox="1"/>
      </xdr:nvSpPr>
      <xdr:spPr>
        <a:xfrm>
          <a:off x="7594111" y="170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133834</xdr:rowOff>
    </xdr:from>
    <xdr:to>
      <xdr:col>36</xdr:col>
      <xdr:colOff>165100</xdr:colOff>
      <xdr:row>99</xdr:row>
      <xdr:rowOff>63984</xdr:rowOff>
    </xdr:to>
    <xdr:sp macro="" textlink="">
      <xdr:nvSpPr>
        <xdr:cNvPr id="495" name="楕円 494"/>
        <xdr:cNvSpPr/>
      </xdr:nvSpPr>
      <xdr:spPr>
        <a:xfrm>
          <a:off x="6921500" y="169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55111</xdr:rowOff>
    </xdr:from>
    <xdr:ext cx="534377" cy="259045"/>
    <xdr:sp macro="" textlink="">
      <xdr:nvSpPr>
        <xdr:cNvPr id="496" name="テキスト ボックス 495"/>
        <xdr:cNvSpPr txBox="1"/>
      </xdr:nvSpPr>
      <xdr:spPr>
        <a:xfrm>
          <a:off x="6705111" y="170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65977</xdr:rowOff>
    </xdr:from>
    <xdr:to>
      <xdr:col>85</xdr:col>
      <xdr:colOff>127000</xdr:colOff>
      <xdr:row>38</xdr:row>
      <xdr:rowOff>119545</xdr:rowOff>
    </xdr:to>
    <xdr:cxnSp macro="">
      <xdr:nvCxnSpPr>
        <xdr:cNvPr id="526" name="直線コネクタ 525"/>
        <xdr:cNvCxnSpPr/>
      </xdr:nvCxnSpPr>
      <xdr:spPr>
        <a:xfrm>
          <a:off x="15481300" y="6581077"/>
          <a:ext cx="8382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65977</xdr:rowOff>
    </xdr:from>
    <xdr:to>
      <xdr:col>81</xdr:col>
      <xdr:colOff>50800</xdr:colOff>
      <xdr:row>38</xdr:row>
      <xdr:rowOff>142177</xdr:rowOff>
    </xdr:to>
    <xdr:cxnSp macro="">
      <xdr:nvCxnSpPr>
        <xdr:cNvPr id="529" name="直線コネクタ 528"/>
        <xdr:cNvCxnSpPr/>
      </xdr:nvCxnSpPr>
      <xdr:spPr>
        <a:xfrm flipV="1">
          <a:off x="14592300" y="658107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115888</xdr:rowOff>
    </xdr:from>
    <xdr:to>
      <xdr:col>76</xdr:col>
      <xdr:colOff>114300</xdr:colOff>
      <xdr:row>38</xdr:row>
      <xdr:rowOff>142177</xdr:rowOff>
    </xdr:to>
    <xdr:cxnSp macro="">
      <xdr:nvCxnSpPr>
        <xdr:cNvPr id="532" name="直線コネクタ 531"/>
        <xdr:cNvCxnSpPr/>
      </xdr:nvCxnSpPr>
      <xdr:spPr>
        <a:xfrm>
          <a:off x="13703300" y="663098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109830</xdr:rowOff>
    </xdr:from>
    <xdr:to>
      <xdr:col>71</xdr:col>
      <xdr:colOff>177800</xdr:colOff>
      <xdr:row>38</xdr:row>
      <xdr:rowOff>115888</xdr:rowOff>
    </xdr:to>
    <xdr:cxnSp macro="">
      <xdr:nvCxnSpPr>
        <xdr:cNvPr id="535" name="直線コネクタ 534"/>
        <xdr:cNvCxnSpPr/>
      </xdr:nvCxnSpPr>
      <xdr:spPr>
        <a:xfrm>
          <a:off x="12814300" y="6624930"/>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68745</xdr:rowOff>
    </xdr:from>
    <xdr:to>
      <xdr:col>85</xdr:col>
      <xdr:colOff>177800</xdr:colOff>
      <xdr:row>38</xdr:row>
      <xdr:rowOff>170345</xdr:rowOff>
    </xdr:to>
    <xdr:sp macro="" textlink="">
      <xdr:nvSpPr>
        <xdr:cNvPr id="545" name="楕円 544"/>
        <xdr:cNvSpPr/>
      </xdr:nvSpPr>
      <xdr:spPr>
        <a:xfrm>
          <a:off x="16268700" y="65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155122</xdr:rowOff>
    </xdr:from>
    <xdr:ext cx="534377" cy="259045"/>
    <xdr:sp macro="" textlink="">
      <xdr:nvSpPr>
        <xdr:cNvPr id="546" name="消防費該当値テキスト"/>
        <xdr:cNvSpPr txBox="1"/>
      </xdr:nvSpPr>
      <xdr:spPr>
        <a:xfrm>
          <a:off x="16370300" y="64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15177</xdr:rowOff>
    </xdr:from>
    <xdr:to>
      <xdr:col>81</xdr:col>
      <xdr:colOff>101600</xdr:colOff>
      <xdr:row>38</xdr:row>
      <xdr:rowOff>116777</xdr:rowOff>
    </xdr:to>
    <xdr:sp macro="" textlink="">
      <xdr:nvSpPr>
        <xdr:cNvPr id="547" name="楕円 546"/>
        <xdr:cNvSpPr/>
      </xdr:nvSpPr>
      <xdr:spPr>
        <a:xfrm>
          <a:off x="15430500" y="65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107904</xdr:rowOff>
    </xdr:from>
    <xdr:ext cx="534377" cy="259045"/>
    <xdr:sp macro="" textlink="">
      <xdr:nvSpPr>
        <xdr:cNvPr id="548" name="テキスト ボックス 547"/>
        <xdr:cNvSpPr txBox="1"/>
      </xdr:nvSpPr>
      <xdr:spPr>
        <a:xfrm>
          <a:off x="15214111" y="66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91377</xdr:rowOff>
    </xdr:from>
    <xdr:to>
      <xdr:col>76</xdr:col>
      <xdr:colOff>165100</xdr:colOff>
      <xdr:row>39</xdr:row>
      <xdr:rowOff>21527</xdr:rowOff>
    </xdr:to>
    <xdr:sp macro="" textlink="">
      <xdr:nvSpPr>
        <xdr:cNvPr id="549" name="楕円 548"/>
        <xdr:cNvSpPr/>
      </xdr:nvSpPr>
      <xdr:spPr>
        <a:xfrm>
          <a:off x="14541500" y="66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12654</xdr:rowOff>
    </xdr:from>
    <xdr:ext cx="534377" cy="259045"/>
    <xdr:sp macro="" textlink="">
      <xdr:nvSpPr>
        <xdr:cNvPr id="550" name="テキスト ボックス 549"/>
        <xdr:cNvSpPr txBox="1"/>
      </xdr:nvSpPr>
      <xdr:spPr>
        <a:xfrm>
          <a:off x="14325111" y="669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65088</xdr:rowOff>
    </xdr:from>
    <xdr:to>
      <xdr:col>72</xdr:col>
      <xdr:colOff>38100</xdr:colOff>
      <xdr:row>38</xdr:row>
      <xdr:rowOff>166688</xdr:rowOff>
    </xdr:to>
    <xdr:sp macro="" textlink="">
      <xdr:nvSpPr>
        <xdr:cNvPr id="551" name="楕円 550"/>
        <xdr:cNvSpPr/>
      </xdr:nvSpPr>
      <xdr:spPr>
        <a:xfrm>
          <a:off x="13652500" y="65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157815</xdr:rowOff>
    </xdr:from>
    <xdr:ext cx="534377" cy="259045"/>
    <xdr:sp macro="" textlink="">
      <xdr:nvSpPr>
        <xdr:cNvPr id="552" name="テキスト ボックス 551"/>
        <xdr:cNvSpPr txBox="1"/>
      </xdr:nvSpPr>
      <xdr:spPr>
        <a:xfrm>
          <a:off x="13436111" y="66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59030</xdr:rowOff>
    </xdr:from>
    <xdr:to>
      <xdr:col>67</xdr:col>
      <xdr:colOff>101600</xdr:colOff>
      <xdr:row>38</xdr:row>
      <xdr:rowOff>160630</xdr:rowOff>
    </xdr:to>
    <xdr:sp macro="" textlink="">
      <xdr:nvSpPr>
        <xdr:cNvPr id="553" name="楕円 552"/>
        <xdr:cNvSpPr/>
      </xdr:nvSpPr>
      <xdr:spPr>
        <a:xfrm>
          <a:off x="12763500" y="65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151757</xdr:rowOff>
    </xdr:from>
    <xdr:ext cx="534377" cy="259045"/>
    <xdr:sp macro="" textlink="">
      <xdr:nvSpPr>
        <xdr:cNvPr id="554" name="テキスト ボックス 553"/>
        <xdr:cNvSpPr txBox="1"/>
      </xdr:nvSpPr>
      <xdr:spPr>
        <a:xfrm>
          <a:off x="12547111" y="666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14610</xdr:rowOff>
    </xdr:from>
    <xdr:to>
      <xdr:col>85</xdr:col>
      <xdr:colOff>127000</xdr:colOff>
      <xdr:row>56</xdr:row>
      <xdr:rowOff>54638</xdr:rowOff>
    </xdr:to>
    <xdr:cxnSp macro="">
      <xdr:nvCxnSpPr>
        <xdr:cNvPr id="582" name="直線コネクタ 581"/>
        <xdr:cNvCxnSpPr/>
      </xdr:nvCxnSpPr>
      <xdr:spPr>
        <a:xfrm flipV="1">
          <a:off x="15481300" y="9615810"/>
          <a:ext cx="8382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3"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109799</xdr:rowOff>
    </xdr:from>
    <xdr:to>
      <xdr:col>81</xdr:col>
      <xdr:colOff>50800</xdr:colOff>
      <xdr:row>56</xdr:row>
      <xdr:rowOff>54638</xdr:rowOff>
    </xdr:to>
    <xdr:cxnSp macro="">
      <xdr:nvCxnSpPr>
        <xdr:cNvPr id="585" name="直線コネクタ 584"/>
        <xdr:cNvCxnSpPr/>
      </xdr:nvCxnSpPr>
      <xdr:spPr>
        <a:xfrm>
          <a:off x="14592300" y="9368099"/>
          <a:ext cx="889000" cy="28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109799</xdr:rowOff>
    </xdr:from>
    <xdr:to>
      <xdr:col>76</xdr:col>
      <xdr:colOff>114300</xdr:colOff>
      <xdr:row>54</xdr:row>
      <xdr:rowOff>110051</xdr:rowOff>
    </xdr:to>
    <xdr:cxnSp macro="">
      <xdr:nvCxnSpPr>
        <xdr:cNvPr id="588" name="直線コネクタ 587"/>
        <xdr:cNvCxnSpPr/>
      </xdr:nvCxnSpPr>
      <xdr:spPr>
        <a:xfrm flipV="1">
          <a:off x="13703300" y="9368099"/>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90" name="テキスト ボックス 589"/>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110051</xdr:rowOff>
    </xdr:from>
    <xdr:to>
      <xdr:col>71</xdr:col>
      <xdr:colOff>177800</xdr:colOff>
      <xdr:row>56</xdr:row>
      <xdr:rowOff>78436</xdr:rowOff>
    </xdr:to>
    <xdr:cxnSp macro="">
      <xdr:nvCxnSpPr>
        <xdr:cNvPr id="591" name="直線コネクタ 590"/>
        <xdr:cNvCxnSpPr/>
      </xdr:nvCxnSpPr>
      <xdr:spPr>
        <a:xfrm flipV="1">
          <a:off x="12814300" y="9368351"/>
          <a:ext cx="889000" cy="3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3502</xdr:rowOff>
    </xdr:from>
    <xdr:ext cx="534377" cy="259045"/>
    <xdr:sp macro="" textlink="">
      <xdr:nvSpPr>
        <xdr:cNvPr id="593" name="テキスト ボックス 592"/>
        <xdr:cNvSpPr txBox="1"/>
      </xdr:nvSpPr>
      <xdr:spPr>
        <a:xfrm>
          <a:off x="13436111" y="9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5" name="テキスト ボックス 594"/>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135260</xdr:rowOff>
    </xdr:from>
    <xdr:to>
      <xdr:col>85</xdr:col>
      <xdr:colOff>177800</xdr:colOff>
      <xdr:row>56</xdr:row>
      <xdr:rowOff>65410</xdr:rowOff>
    </xdr:to>
    <xdr:sp macro="" textlink="">
      <xdr:nvSpPr>
        <xdr:cNvPr id="601" name="楕円 600"/>
        <xdr:cNvSpPr/>
      </xdr:nvSpPr>
      <xdr:spPr>
        <a:xfrm>
          <a:off x="16268700" y="95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113687</xdr:rowOff>
    </xdr:from>
    <xdr:ext cx="534377" cy="259045"/>
    <xdr:sp macro="" textlink="">
      <xdr:nvSpPr>
        <xdr:cNvPr id="602" name="教育費該当値テキスト"/>
        <xdr:cNvSpPr txBox="1"/>
      </xdr:nvSpPr>
      <xdr:spPr>
        <a:xfrm>
          <a:off x="16370300" y="95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3838</xdr:rowOff>
    </xdr:from>
    <xdr:to>
      <xdr:col>81</xdr:col>
      <xdr:colOff>101600</xdr:colOff>
      <xdr:row>56</xdr:row>
      <xdr:rowOff>105438</xdr:rowOff>
    </xdr:to>
    <xdr:sp macro="" textlink="">
      <xdr:nvSpPr>
        <xdr:cNvPr id="603" name="楕円 602"/>
        <xdr:cNvSpPr/>
      </xdr:nvSpPr>
      <xdr:spPr>
        <a:xfrm>
          <a:off x="15430500" y="96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96565</xdr:rowOff>
    </xdr:from>
    <xdr:ext cx="534377" cy="259045"/>
    <xdr:sp macro="" textlink="">
      <xdr:nvSpPr>
        <xdr:cNvPr id="604" name="テキスト ボックス 603"/>
        <xdr:cNvSpPr txBox="1"/>
      </xdr:nvSpPr>
      <xdr:spPr>
        <a:xfrm>
          <a:off x="15214111" y="969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58999</xdr:rowOff>
    </xdr:from>
    <xdr:to>
      <xdr:col>76</xdr:col>
      <xdr:colOff>165100</xdr:colOff>
      <xdr:row>54</xdr:row>
      <xdr:rowOff>160599</xdr:rowOff>
    </xdr:to>
    <xdr:sp macro="" textlink="">
      <xdr:nvSpPr>
        <xdr:cNvPr id="605" name="楕円 604"/>
        <xdr:cNvSpPr/>
      </xdr:nvSpPr>
      <xdr:spPr>
        <a:xfrm>
          <a:off x="14541500" y="93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5676</xdr:rowOff>
    </xdr:from>
    <xdr:ext cx="534377" cy="259045"/>
    <xdr:sp macro="" textlink="">
      <xdr:nvSpPr>
        <xdr:cNvPr id="606" name="テキスト ボックス 605"/>
        <xdr:cNvSpPr txBox="1"/>
      </xdr:nvSpPr>
      <xdr:spPr>
        <a:xfrm>
          <a:off x="14325111" y="90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59251</xdr:rowOff>
    </xdr:from>
    <xdr:to>
      <xdr:col>72</xdr:col>
      <xdr:colOff>38100</xdr:colOff>
      <xdr:row>54</xdr:row>
      <xdr:rowOff>160851</xdr:rowOff>
    </xdr:to>
    <xdr:sp macro="" textlink="">
      <xdr:nvSpPr>
        <xdr:cNvPr id="607" name="楕円 606"/>
        <xdr:cNvSpPr/>
      </xdr:nvSpPr>
      <xdr:spPr>
        <a:xfrm>
          <a:off x="13652500" y="93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5928</xdr:rowOff>
    </xdr:from>
    <xdr:ext cx="534377" cy="259045"/>
    <xdr:sp macro="" textlink="">
      <xdr:nvSpPr>
        <xdr:cNvPr id="608" name="テキスト ボックス 607"/>
        <xdr:cNvSpPr txBox="1"/>
      </xdr:nvSpPr>
      <xdr:spPr>
        <a:xfrm>
          <a:off x="13436111" y="90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27636</xdr:rowOff>
    </xdr:from>
    <xdr:to>
      <xdr:col>67</xdr:col>
      <xdr:colOff>101600</xdr:colOff>
      <xdr:row>56</xdr:row>
      <xdr:rowOff>129236</xdr:rowOff>
    </xdr:to>
    <xdr:sp macro="" textlink="">
      <xdr:nvSpPr>
        <xdr:cNvPr id="609" name="楕円 608"/>
        <xdr:cNvSpPr/>
      </xdr:nvSpPr>
      <xdr:spPr>
        <a:xfrm>
          <a:off x="12763500" y="96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120363</xdr:rowOff>
    </xdr:from>
    <xdr:ext cx="534377" cy="259045"/>
    <xdr:sp macro="" textlink="">
      <xdr:nvSpPr>
        <xdr:cNvPr id="610" name="テキスト ボックス 609"/>
        <xdr:cNvSpPr txBox="1"/>
      </xdr:nvSpPr>
      <xdr:spPr>
        <a:xfrm>
          <a:off x="12547111" y="97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168939</xdr:rowOff>
    </xdr:from>
    <xdr:to>
      <xdr:col>85</xdr:col>
      <xdr:colOff>127000</xdr:colOff>
      <xdr:row>95</xdr:row>
      <xdr:rowOff>848</xdr:rowOff>
    </xdr:to>
    <xdr:cxnSp macro="">
      <xdr:nvCxnSpPr>
        <xdr:cNvPr id="696" name="直線コネクタ 695"/>
        <xdr:cNvCxnSpPr/>
      </xdr:nvCxnSpPr>
      <xdr:spPr>
        <a:xfrm>
          <a:off x="15481300" y="16285239"/>
          <a:ext cx="8382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110759</xdr:rowOff>
    </xdr:from>
    <xdr:to>
      <xdr:col>81</xdr:col>
      <xdr:colOff>50800</xdr:colOff>
      <xdr:row>94</xdr:row>
      <xdr:rowOff>168939</xdr:rowOff>
    </xdr:to>
    <xdr:cxnSp macro="">
      <xdr:nvCxnSpPr>
        <xdr:cNvPr id="699" name="直線コネクタ 698"/>
        <xdr:cNvCxnSpPr/>
      </xdr:nvCxnSpPr>
      <xdr:spPr>
        <a:xfrm>
          <a:off x="14592300" y="16227059"/>
          <a:ext cx="889000" cy="5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83122</xdr:rowOff>
    </xdr:from>
    <xdr:to>
      <xdr:col>76</xdr:col>
      <xdr:colOff>114300</xdr:colOff>
      <xdr:row>94</xdr:row>
      <xdr:rowOff>110759</xdr:rowOff>
    </xdr:to>
    <xdr:cxnSp macro="">
      <xdr:nvCxnSpPr>
        <xdr:cNvPr id="702" name="直線コネクタ 701"/>
        <xdr:cNvCxnSpPr/>
      </xdr:nvCxnSpPr>
      <xdr:spPr>
        <a:xfrm>
          <a:off x="13703300" y="16199422"/>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53084</xdr:rowOff>
    </xdr:from>
    <xdr:to>
      <xdr:col>71</xdr:col>
      <xdr:colOff>177800</xdr:colOff>
      <xdr:row>94</xdr:row>
      <xdr:rowOff>83122</xdr:rowOff>
    </xdr:to>
    <xdr:cxnSp macro="">
      <xdr:nvCxnSpPr>
        <xdr:cNvPr id="705" name="直線コネクタ 704"/>
        <xdr:cNvCxnSpPr/>
      </xdr:nvCxnSpPr>
      <xdr:spPr>
        <a:xfrm>
          <a:off x="12814300" y="16169384"/>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121498</xdr:rowOff>
    </xdr:from>
    <xdr:to>
      <xdr:col>85</xdr:col>
      <xdr:colOff>177800</xdr:colOff>
      <xdr:row>95</xdr:row>
      <xdr:rowOff>51648</xdr:rowOff>
    </xdr:to>
    <xdr:sp macro="" textlink="">
      <xdr:nvSpPr>
        <xdr:cNvPr id="715" name="楕円 714"/>
        <xdr:cNvSpPr/>
      </xdr:nvSpPr>
      <xdr:spPr>
        <a:xfrm>
          <a:off x="16268700" y="162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99925</xdr:rowOff>
    </xdr:from>
    <xdr:ext cx="534377" cy="259045"/>
    <xdr:sp macro="" textlink="">
      <xdr:nvSpPr>
        <xdr:cNvPr id="716" name="公債費該当値テキスト"/>
        <xdr:cNvSpPr txBox="1"/>
      </xdr:nvSpPr>
      <xdr:spPr>
        <a:xfrm>
          <a:off x="16370300" y="1621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118139</xdr:rowOff>
    </xdr:from>
    <xdr:to>
      <xdr:col>81</xdr:col>
      <xdr:colOff>101600</xdr:colOff>
      <xdr:row>95</xdr:row>
      <xdr:rowOff>48289</xdr:rowOff>
    </xdr:to>
    <xdr:sp macro="" textlink="">
      <xdr:nvSpPr>
        <xdr:cNvPr id="717" name="楕円 716"/>
        <xdr:cNvSpPr/>
      </xdr:nvSpPr>
      <xdr:spPr>
        <a:xfrm>
          <a:off x="15430500" y="162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39416</xdr:rowOff>
    </xdr:from>
    <xdr:ext cx="534377" cy="259045"/>
    <xdr:sp macro="" textlink="">
      <xdr:nvSpPr>
        <xdr:cNvPr id="718" name="テキスト ボックス 717"/>
        <xdr:cNvSpPr txBox="1"/>
      </xdr:nvSpPr>
      <xdr:spPr>
        <a:xfrm>
          <a:off x="15214111" y="163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59959</xdr:rowOff>
    </xdr:from>
    <xdr:to>
      <xdr:col>76</xdr:col>
      <xdr:colOff>165100</xdr:colOff>
      <xdr:row>94</xdr:row>
      <xdr:rowOff>161559</xdr:rowOff>
    </xdr:to>
    <xdr:sp macro="" textlink="">
      <xdr:nvSpPr>
        <xdr:cNvPr id="719" name="楕円 718"/>
        <xdr:cNvSpPr/>
      </xdr:nvSpPr>
      <xdr:spPr>
        <a:xfrm>
          <a:off x="14541500" y="161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152686</xdr:rowOff>
    </xdr:from>
    <xdr:ext cx="534377" cy="259045"/>
    <xdr:sp macro="" textlink="">
      <xdr:nvSpPr>
        <xdr:cNvPr id="720" name="テキスト ボックス 719"/>
        <xdr:cNvSpPr txBox="1"/>
      </xdr:nvSpPr>
      <xdr:spPr>
        <a:xfrm>
          <a:off x="14325111" y="1626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32322</xdr:rowOff>
    </xdr:from>
    <xdr:to>
      <xdr:col>72</xdr:col>
      <xdr:colOff>38100</xdr:colOff>
      <xdr:row>94</xdr:row>
      <xdr:rowOff>133922</xdr:rowOff>
    </xdr:to>
    <xdr:sp macro="" textlink="">
      <xdr:nvSpPr>
        <xdr:cNvPr id="721" name="楕円 720"/>
        <xdr:cNvSpPr/>
      </xdr:nvSpPr>
      <xdr:spPr>
        <a:xfrm>
          <a:off x="13652500" y="161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125049</xdr:rowOff>
    </xdr:from>
    <xdr:ext cx="534377" cy="259045"/>
    <xdr:sp macro="" textlink="">
      <xdr:nvSpPr>
        <xdr:cNvPr id="722" name="テキスト ボックス 721"/>
        <xdr:cNvSpPr txBox="1"/>
      </xdr:nvSpPr>
      <xdr:spPr>
        <a:xfrm>
          <a:off x="13436111" y="162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2284</xdr:rowOff>
    </xdr:from>
    <xdr:to>
      <xdr:col>67</xdr:col>
      <xdr:colOff>101600</xdr:colOff>
      <xdr:row>94</xdr:row>
      <xdr:rowOff>103884</xdr:rowOff>
    </xdr:to>
    <xdr:sp macro="" textlink="">
      <xdr:nvSpPr>
        <xdr:cNvPr id="723" name="楕円 722"/>
        <xdr:cNvSpPr/>
      </xdr:nvSpPr>
      <xdr:spPr>
        <a:xfrm>
          <a:off x="12763500" y="161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95011</xdr:rowOff>
    </xdr:from>
    <xdr:ext cx="534377" cy="259045"/>
    <xdr:sp macro="" textlink="">
      <xdr:nvSpPr>
        <xdr:cNvPr id="724" name="テキスト ボックス 723"/>
        <xdr:cNvSpPr txBox="1"/>
      </xdr:nvSpPr>
      <xdr:spPr>
        <a:xfrm>
          <a:off x="12547111" y="162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123,207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円となっており、類似団体平均と比較して低い水準にあるが、近年増加している。プレミアム付き商品券事業給付費等の増のためである。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54,648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円となっており、類似団体平均と比較して低い水準であるが、前年比で増加している。減債基金や財政調整基金の積立金等の増のためである。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40,472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円となっており、類似団体平均と比較して低い水準であるが、前年比で増加している。私立幼稚園等入所運営費等の増のためである。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28,574</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円となっており、類似団体平均と比較して低い水準であり、減少傾向が続いている。交付税算入のある有利な地方債に厳選した借入を実施していることによる。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財政調整基金については、決算剰余金を中心に積み立てている。また、実質収支については黒字で推移している。</a:t>
          </a:r>
        </a:p>
        <a:p>
          <a:r>
            <a:rPr kumimoji="1" lang="ja-JP" altLang="en-US" sz="1400">
              <a:latin typeface="ＭＳ ゴシック" pitchFamily="49" charset="-128"/>
              <a:ea typeface="ＭＳ ゴシック" pitchFamily="49" charset="-128"/>
            </a:rPr>
            <a:t>　しかしながら、人口減少等といった社会構造の変化や、老朽化した公共施設の更新等により、一層の財政需要が見込まれるため、引き続き健全財政の堅持に努めていく。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一般会計を筆頭に、概ね高水準の黒字を維持している。</a:t>
          </a:r>
        </a:p>
        <a:p>
          <a:r>
            <a:rPr kumimoji="1" lang="ja-JP" altLang="en-US" sz="1400">
              <a:latin typeface="ＭＳ ゴシック" pitchFamily="49" charset="-128"/>
              <a:ea typeface="ＭＳ ゴシック" pitchFamily="49" charset="-128"/>
            </a:rPr>
            <a:t>　一般会計については、今後、公共施設の老朽化や扶助費の増等にともなう財政需要の拡大が見込まれるため、事業全体のコスト意識を強化し、引き続き健全財政の堅持に努めていく。</a:t>
          </a:r>
        </a:p>
        <a:p>
          <a:r>
            <a:rPr kumimoji="1" lang="ja-JP" altLang="en-US" sz="1400">
              <a:latin typeface="ＭＳ ゴシック" pitchFamily="49" charset="-128"/>
              <a:ea typeface="ＭＳ ゴシック" pitchFamily="49" charset="-128"/>
            </a:rPr>
            <a:t>　国民健康保険事業特別会計については、医療高度化等に伴い１人当たりの給付費が増加する一方、新規加入者よりも</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歳以上となって後期高齢者医療へ移る人数が多いこと等が要因となり黒字を維持している。また平成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年度から開始した保険料のコンビニ収納に加えて、平成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年度からはクレジット収納、令和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年度からはスマホ納付による収納を開始する等、歳入確保の施策を積極的に展開しており、今後も健全な国保財政運営に努めていく。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54163780</v>
      </c>
      <c r="BO4" s="424"/>
      <c r="BP4" s="424"/>
      <c r="BQ4" s="424"/>
      <c r="BR4" s="424"/>
      <c r="BS4" s="424"/>
      <c r="BT4" s="424"/>
      <c r="BU4" s="425"/>
      <c r="BV4" s="423">
        <v>47828344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11</v>
      </c>
      <c r="CU4" s="608"/>
      <c r="CV4" s="608"/>
      <c r="CW4" s="608"/>
      <c r="CX4" s="608"/>
      <c r="CY4" s="608"/>
      <c r="CZ4" s="608"/>
      <c r="DA4" s="609"/>
      <c r="DB4" s="607">
        <v>9.9</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50638827</v>
      </c>
      <c r="BO5" s="429"/>
      <c r="BP5" s="429"/>
      <c r="BQ5" s="429"/>
      <c r="BR5" s="429"/>
      <c r="BS5" s="429"/>
      <c r="BT5" s="429"/>
      <c r="BU5" s="430"/>
      <c r="BV5" s="428">
        <v>44770505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90.9</v>
      </c>
      <c r="CU5" s="399"/>
      <c r="CV5" s="399"/>
      <c r="CW5" s="399"/>
      <c r="CX5" s="399"/>
      <c r="CY5" s="399"/>
      <c r="CZ5" s="399"/>
      <c r="DA5" s="400"/>
      <c r="DB5" s="398">
        <v>91.7</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3524953</v>
      </c>
      <c r="BO6" s="429"/>
      <c r="BP6" s="429"/>
      <c r="BQ6" s="429"/>
      <c r="BR6" s="429"/>
      <c r="BS6" s="429"/>
      <c r="BT6" s="429"/>
      <c r="BU6" s="430"/>
      <c r="BV6" s="428">
        <v>3057839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92.2</v>
      </c>
      <c r="CU6" s="582"/>
      <c r="CV6" s="582"/>
      <c r="CW6" s="582"/>
      <c r="CX6" s="582"/>
      <c r="CY6" s="582"/>
      <c r="CZ6" s="582"/>
      <c r="DA6" s="583"/>
      <c r="DB6" s="581">
        <v>93.4</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453719</v>
      </c>
      <c r="BO7" s="429"/>
      <c r="BP7" s="429"/>
      <c r="BQ7" s="429"/>
      <c r="BR7" s="429"/>
      <c r="BS7" s="429"/>
      <c r="BT7" s="429"/>
      <c r="BU7" s="430"/>
      <c r="BV7" s="428">
        <v>289770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27906912</v>
      </c>
      <c r="CU7" s="429"/>
      <c r="CV7" s="429"/>
      <c r="CW7" s="429"/>
      <c r="CX7" s="429"/>
      <c r="CY7" s="429"/>
      <c r="CZ7" s="429"/>
      <c r="DA7" s="430"/>
      <c r="DB7" s="428">
        <v>27830455</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3071234</v>
      </c>
      <c r="BO8" s="429"/>
      <c r="BP8" s="429"/>
      <c r="BQ8" s="429"/>
      <c r="BR8" s="429"/>
      <c r="BS8" s="429"/>
      <c r="BT8" s="429"/>
      <c r="BU8" s="430"/>
      <c r="BV8" s="428">
        <v>2768069</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0.89</v>
      </c>
      <c r="CU8" s="542"/>
      <c r="CV8" s="542"/>
      <c r="CW8" s="542"/>
      <c r="CX8" s="542"/>
      <c r="CY8" s="542"/>
      <c r="CZ8" s="542"/>
      <c r="DA8" s="543"/>
      <c r="DB8" s="541">
        <v>0.89</v>
      </c>
      <c r="DC8" s="542"/>
      <c r="DD8" s="542"/>
      <c r="DE8" s="542"/>
      <c r="DF8" s="542"/>
      <c r="DG8" s="542"/>
      <c r="DH8" s="542"/>
      <c r="DI8" s="543"/>
      <c r="DJ8" s="186"/>
      <c r="DK8" s="186"/>
      <c r="DL8" s="186"/>
      <c r="DM8" s="186"/>
      <c r="DN8" s="186"/>
      <c r="DO8" s="186"/>
    </row>
    <row r="9" spans="1:119" ht="18.75" customHeight="1" thickBot="1" x14ac:dyDescent="0.25">
      <c r="A9" s="187"/>
      <c r="B9" s="570" t="s">
        <v>111</v>
      </c>
      <c r="C9" s="571"/>
      <c r="D9" s="571"/>
      <c r="E9" s="571"/>
      <c r="F9" s="571"/>
      <c r="G9" s="571"/>
      <c r="H9" s="571"/>
      <c r="I9" s="571"/>
      <c r="J9" s="571"/>
      <c r="K9" s="491"/>
      <c r="L9" s="572" t="s">
        <v>112</v>
      </c>
      <c r="M9" s="573"/>
      <c r="N9" s="573"/>
      <c r="O9" s="573"/>
      <c r="P9" s="573"/>
      <c r="Q9" s="574"/>
      <c r="R9" s="575">
        <v>144690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303165</v>
      </c>
      <c r="BO9" s="429"/>
      <c r="BP9" s="429"/>
      <c r="BQ9" s="429"/>
      <c r="BR9" s="429"/>
      <c r="BS9" s="429"/>
      <c r="BT9" s="429"/>
      <c r="BU9" s="430"/>
      <c r="BV9" s="428">
        <v>394281</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11.1</v>
      </c>
      <c r="CU9" s="399"/>
      <c r="CV9" s="399"/>
      <c r="CW9" s="399"/>
      <c r="CX9" s="399"/>
      <c r="CY9" s="399"/>
      <c r="CZ9" s="399"/>
      <c r="DA9" s="400"/>
      <c r="DB9" s="398">
        <v>12.2</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118</v>
      </c>
      <c r="M10" s="402"/>
      <c r="N10" s="402"/>
      <c r="O10" s="402"/>
      <c r="P10" s="402"/>
      <c r="Q10" s="403"/>
      <c r="R10" s="404">
        <v>145604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1374660</v>
      </c>
      <c r="BO10" s="429"/>
      <c r="BP10" s="429"/>
      <c r="BQ10" s="429"/>
      <c r="BR10" s="429"/>
      <c r="BS10" s="429"/>
      <c r="BT10" s="429"/>
      <c r="BU10" s="430"/>
      <c r="BV10" s="428">
        <v>519439</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94</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2">
      <c r="A12" s="187"/>
      <c r="B12" s="544" t="s">
        <v>129</v>
      </c>
      <c r="C12" s="545"/>
      <c r="D12" s="545"/>
      <c r="E12" s="545"/>
      <c r="F12" s="545"/>
      <c r="G12" s="545"/>
      <c r="H12" s="545"/>
      <c r="I12" s="545"/>
      <c r="J12" s="545"/>
      <c r="K12" s="546"/>
      <c r="L12" s="553" t="s">
        <v>130</v>
      </c>
      <c r="M12" s="554"/>
      <c r="N12" s="554"/>
      <c r="O12" s="554"/>
      <c r="P12" s="554"/>
      <c r="Q12" s="555"/>
      <c r="R12" s="556">
        <v>147651</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94</v>
      </c>
      <c r="AV12" s="486"/>
      <c r="AW12" s="486"/>
      <c r="AX12" s="486"/>
      <c r="AY12" s="408" t="s">
        <v>134</v>
      </c>
      <c r="AZ12" s="409"/>
      <c r="BA12" s="409"/>
      <c r="BB12" s="409"/>
      <c r="BC12" s="409"/>
      <c r="BD12" s="409"/>
      <c r="BE12" s="409"/>
      <c r="BF12" s="409"/>
      <c r="BG12" s="409"/>
      <c r="BH12" s="409"/>
      <c r="BI12" s="409"/>
      <c r="BJ12" s="409"/>
      <c r="BK12" s="409"/>
      <c r="BL12" s="409"/>
      <c r="BM12" s="410"/>
      <c r="BN12" s="428">
        <v>1873873</v>
      </c>
      <c r="BO12" s="429"/>
      <c r="BP12" s="429"/>
      <c r="BQ12" s="429"/>
      <c r="BR12" s="429"/>
      <c r="BS12" s="429"/>
      <c r="BT12" s="429"/>
      <c r="BU12" s="430"/>
      <c r="BV12" s="428">
        <v>852634</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137</v>
      </c>
      <c r="N13" s="529"/>
      <c r="O13" s="529"/>
      <c r="P13" s="529"/>
      <c r="Q13" s="530"/>
      <c r="R13" s="531">
        <v>144267</v>
      </c>
      <c r="S13" s="532"/>
      <c r="T13" s="532"/>
      <c r="U13" s="532"/>
      <c r="V13" s="533"/>
      <c r="W13" s="519" t="s">
        <v>138</v>
      </c>
      <c r="X13" s="441"/>
      <c r="Y13" s="441"/>
      <c r="Z13" s="441"/>
      <c r="AA13" s="441"/>
      <c r="AB13" s="442"/>
      <c r="AC13" s="404">
        <v>945</v>
      </c>
      <c r="AD13" s="405"/>
      <c r="AE13" s="405"/>
      <c r="AF13" s="405"/>
      <c r="AG13" s="406"/>
      <c r="AH13" s="404">
        <v>963</v>
      </c>
      <c r="AI13" s="405"/>
      <c r="AJ13" s="405"/>
      <c r="AK13" s="405"/>
      <c r="AL13" s="407"/>
      <c r="AM13" s="497" t="s">
        <v>139</v>
      </c>
      <c r="AN13" s="402"/>
      <c r="AO13" s="402"/>
      <c r="AP13" s="402"/>
      <c r="AQ13" s="402"/>
      <c r="AR13" s="402"/>
      <c r="AS13" s="402"/>
      <c r="AT13" s="403"/>
      <c r="AU13" s="485" t="s">
        <v>115</v>
      </c>
      <c r="AV13" s="486"/>
      <c r="AW13" s="486"/>
      <c r="AX13" s="486"/>
      <c r="AY13" s="408" t="s">
        <v>140</v>
      </c>
      <c r="AZ13" s="409"/>
      <c r="BA13" s="409"/>
      <c r="BB13" s="409"/>
      <c r="BC13" s="409"/>
      <c r="BD13" s="409"/>
      <c r="BE13" s="409"/>
      <c r="BF13" s="409"/>
      <c r="BG13" s="409"/>
      <c r="BH13" s="409"/>
      <c r="BI13" s="409"/>
      <c r="BJ13" s="409"/>
      <c r="BK13" s="409"/>
      <c r="BL13" s="409"/>
      <c r="BM13" s="410"/>
      <c r="BN13" s="428">
        <v>-196048</v>
      </c>
      <c r="BO13" s="429"/>
      <c r="BP13" s="429"/>
      <c r="BQ13" s="429"/>
      <c r="BR13" s="429"/>
      <c r="BS13" s="429"/>
      <c r="BT13" s="429"/>
      <c r="BU13" s="430"/>
      <c r="BV13" s="428">
        <v>61086</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0</v>
      </c>
      <c r="CU13" s="399"/>
      <c r="CV13" s="399"/>
      <c r="CW13" s="399"/>
      <c r="CX13" s="399"/>
      <c r="CY13" s="399"/>
      <c r="CZ13" s="399"/>
      <c r="DA13" s="400"/>
      <c r="DB13" s="398">
        <v>0.6</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142</v>
      </c>
      <c r="M14" s="565"/>
      <c r="N14" s="565"/>
      <c r="O14" s="565"/>
      <c r="P14" s="565"/>
      <c r="Q14" s="566"/>
      <c r="R14" s="531">
        <v>148225</v>
      </c>
      <c r="S14" s="532"/>
      <c r="T14" s="532"/>
      <c r="U14" s="532"/>
      <c r="V14" s="533"/>
      <c r="W14" s="534"/>
      <c r="X14" s="444"/>
      <c r="Y14" s="444"/>
      <c r="Z14" s="444"/>
      <c r="AA14" s="444"/>
      <c r="AB14" s="445"/>
      <c r="AC14" s="524">
        <v>1.4</v>
      </c>
      <c r="AD14" s="525"/>
      <c r="AE14" s="525"/>
      <c r="AF14" s="525"/>
      <c r="AG14" s="526"/>
      <c r="AH14" s="524">
        <v>1.4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128</v>
      </c>
      <c r="CU14" s="536"/>
      <c r="CV14" s="536"/>
      <c r="CW14" s="536"/>
      <c r="CX14" s="536"/>
      <c r="CY14" s="536"/>
      <c r="CZ14" s="536"/>
      <c r="DA14" s="537"/>
      <c r="DB14" s="535" t="s">
        <v>128</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144</v>
      </c>
      <c r="N15" s="529"/>
      <c r="O15" s="529"/>
      <c r="P15" s="529"/>
      <c r="Q15" s="530"/>
      <c r="R15" s="531">
        <v>145089</v>
      </c>
      <c r="S15" s="532"/>
      <c r="T15" s="532"/>
      <c r="U15" s="532"/>
      <c r="V15" s="533"/>
      <c r="W15" s="519" t="s">
        <v>145</v>
      </c>
      <c r="X15" s="441"/>
      <c r="Y15" s="441"/>
      <c r="Z15" s="441"/>
      <c r="AA15" s="441"/>
      <c r="AB15" s="442"/>
      <c r="AC15" s="404">
        <v>23462</v>
      </c>
      <c r="AD15" s="405"/>
      <c r="AE15" s="405"/>
      <c r="AF15" s="405"/>
      <c r="AG15" s="406"/>
      <c r="AH15" s="404">
        <v>23057</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18806984</v>
      </c>
      <c r="BO15" s="424"/>
      <c r="BP15" s="424"/>
      <c r="BQ15" s="424"/>
      <c r="BR15" s="424"/>
      <c r="BS15" s="424"/>
      <c r="BT15" s="424"/>
      <c r="BU15" s="425"/>
      <c r="BV15" s="423">
        <v>18617967</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34.4</v>
      </c>
      <c r="AD16" s="525"/>
      <c r="AE16" s="525"/>
      <c r="AF16" s="525"/>
      <c r="AG16" s="526"/>
      <c r="AH16" s="524">
        <v>34.299999999999997</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21102154</v>
      </c>
      <c r="BO16" s="429"/>
      <c r="BP16" s="429"/>
      <c r="BQ16" s="429"/>
      <c r="BR16" s="429"/>
      <c r="BS16" s="429"/>
      <c r="BT16" s="429"/>
      <c r="BU16" s="430"/>
      <c r="BV16" s="428">
        <v>20786808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151</v>
      </c>
      <c r="N17" s="514"/>
      <c r="O17" s="514"/>
      <c r="P17" s="514"/>
      <c r="Q17" s="515"/>
      <c r="R17" s="516" t="s">
        <v>124</v>
      </c>
      <c r="S17" s="517"/>
      <c r="T17" s="517"/>
      <c r="U17" s="517"/>
      <c r="V17" s="518"/>
      <c r="W17" s="519" t="s">
        <v>152</v>
      </c>
      <c r="X17" s="441"/>
      <c r="Y17" s="441"/>
      <c r="Z17" s="441"/>
      <c r="AA17" s="441"/>
      <c r="AB17" s="442"/>
      <c r="AC17" s="404">
        <v>43795</v>
      </c>
      <c r="AD17" s="405"/>
      <c r="AE17" s="405"/>
      <c r="AF17" s="405"/>
      <c r="AG17" s="406"/>
      <c r="AH17" s="404">
        <v>43274</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24038590</v>
      </c>
      <c r="BO17" s="429"/>
      <c r="BP17" s="429"/>
      <c r="BQ17" s="429"/>
      <c r="BR17" s="429"/>
      <c r="BS17" s="429"/>
      <c r="BT17" s="429"/>
      <c r="BU17" s="430"/>
      <c r="BV17" s="428">
        <v>23820001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154</v>
      </c>
      <c r="C18" s="491"/>
      <c r="D18" s="491"/>
      <c r="E18" s="492"/>
      <c r="F18" s="492"/>
      <c r="G18" s="492"/>
      <c r="H18" s="492"/>
      <c r="I18" s="492"/>
      <c r="J18" s="492"/>
      <c r="K18" s="492"/>
      <c r="L18" s="493">
        <v>87.81</v>
      </c>
      <c r="M18" s="493"/>
      <c r="N18" s="493"/>
      <c r="O18" s="493"/>
      <c r="P18" s="493"/>
      <c r="Q18" s="493"/>
      <c r="R18" s="494"/>
      <c r="S18" s="494"/>
      <c r="T18" s="494"/>
      <c r="U18" s="494"/>
      <c r="V18" s="495"/>
      <c r="W18" s="509"/>
      <c r="X18" s="510"/>
      <c r="Y18" s="510"/>
      <c r="Z18" s="510"/>
      <c r="AA18" s="510"/>
      <c r="AB18" s="520"/>
      <c r="AC18" s="392">
        <v>64.2</v>
      </c>
      <c r="AD18" s="393"/>
      <c r="AE18" s="393"/>
      <c r="AF18" s="393"/>
      <c r="AG18" s="496"/>
      <c r="AH18" s="392">
        <v>64.3</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25559797</v>
      </c>
      <c r="BO18" s="429"/>
      <c r="BP18" s="429"/>
      <c r="BQ18" s="429"/>
      <c r="BR18" s="429"/>
      <c r="BS18" s="429"/>
      <c r="BT18" s="429"/>
      <c r="BU18" s="430"/>
      <c r="BV18" s="428">
        <v>25558090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156</v>
      </c>
      <c r="C19" s="491"/>
      <c r="D19" s="491"/>
      <c r="E19" s="492"/>
      <c r="F19" s="492"/>
      <c r="G19" s="492"/>
      <c r="H19" s="492"/>
      <c r="I19" s="492"/>
      <c r="J19" s="492"/>
      <c r="K19" s="492"/>
      <c r="L19" s="498">
        <v>1648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37875318</v>
      </c>
      <c r="BO19" s="429"/>
      <c r="BP19" s="429"/>
      <c r="BQ19" s="429"/>
      <c r="BR19" s="429"/>
      <c r="BS19" s="429"/>
      <c r="BT19" s="429"/>
      <c r="BU19" s="430"/>
      <c r="BV19" s="428">
        <v>34966214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158</v>
      </c>
      <c r="C20" s="491"/>
      <c r="D20" s="491"/>
      <c r="E20" s="492"/>
      <c r="F20" s="492"/>
      <c r="G20" s="492"/>
      <c r="H20" s="492"/>
      <c r="I20" s="492"/>
      <c r="J20" s="492"/>
      <c r="K20" s="492"/>
      <c r="L20" s="498">
        <v>53470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27469563</v>
      </c>
      <c r="BO23" s="429"/>
      <c r="BP23" s="429"/>
      <c r="BQ23" s="429"/>
      <c r="BR23" s="429"/>
      <c r="BS23" s="429"/>
      <c r="BT23" s="429"/>
      <c r="BU23" s="430"/>
      <c r="BV23" s="428">
        <v>28953765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167</v>
      </c>
      <c r="F24" s="402"/>
      <c r="G24" s="402"/>
      <c r="H24" s="402"/>
      <c r="I24" s="402"/>
      <c r="J24" s="402"/>
      <c r="K24" s="403"/>
      <c r="L24" s="404">
        <v>1</v>
      </c>
      <c r="M24" s="405"/>
      <c r="N24" s="405"/>
      <c r="O24" s="405"/>
      <c r="P24" s="406"/>
      <c r="Q24" s="404">
        <v>9990</v>
      </c>
      <c r="R24" s="405"/>
      <c r="S24" s="405"/>
      <c r="T24" s="405"/>
      <c r="U24" s="405"/>
      <c r="V24" s="406"/>
      <c r="W24" s="470"/>
      <c r="X24" s="461"/>
      <c r="Y24" s="462"/>
      <c r="Z24" s="401" t="s">
        <v>168</v>
      </c>
      <c r="AA24" s="402"/>
      <c r="AB24" s="402"/>
      <c r="AC24" s="402"/>
      <c r="AD24" s="402"/>
      <c r="AE24" s="402"/>
      <c r="AF24" s="402"/>
      <c r="AG24" s="403"/>
      <c r="AH24" s="404">
        <v>796</v>
      </c>
      <c r="AI24" s="405"/>
      <c r="AJ24" s="405"/>
      <c r="AK24" s="405"/>
      <c r="AL24" s="406"/>
      <c r="AM24" s="404">
        <v>2450088</v>
      </c>
      <c r="AN24" s="405"/>
      <c r="AO24" s="405"/>
      <c r="AP24" s="405"/>
      <c r="AQ24" s="405"/>
      <c r="AR24" s="406"/>
      <c r="AS24" s="404">
        <v>3078</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7096330</v>
      </c>
      <c r="BO24" s="429"/>
      <c r="BP24" s="429"/>
      <c r="BQ24" s="429"/>
      <c r="BR24" s="429"/>
      <c r="BS24" s="429"/>
      <c r="BT24" s="429"/>
      <c r="BU24" s="430"/>
      <c r="BV24" s="428">
        <v>7048893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170</v>
      </c>
      <c r="F25" s="402"/>
      <c r="G25" s="402"/>
      <c r="H25" s="402"/>
      <c r="I25" s="402"/>
      <c r="J25" s="402"/>
      <c r="K25" s="403"/>
      <c r="L25" s="404">
        <v>2</v>
      </c>
      <c r="M25" s="405"/>
      <c r="N25" s="405"/>
      <c r="O25" s="405"/>
      <c r="P25" s="406"/>
      <c r="Q25" s="404">
        <v>8340</v>
      </c>
      <c r="R25" s="405"/>
      <c r="S25" s="405"/>
      <c r="T25" s="405"/>
      <c r="U25" s="405"/>
      <c r="V25" s="406"/>
      <c r="W25" s="470"/>
      <c r="X25" s="461"/>
      <c r="Y25" s="462"/>
      <c r="Z25" s="401" t="s">
        <v>171</v>
      </c>
      <c r="AA25" s="402"/>
      <c r="AB25" s="402"/>
      <c r="AC25" s="402"/>
      <c r="AD25" s="402"/>
      <c r="AE25" s="402"/>
      <c r="AF25" s="402"/>
      <c r="AG25" s="403"/>
      <c r="AH25" s="404">
        <v>177</v>
      </c>
      <c r="AI25" s="405"/>
      <c r="AJ25" s="405"/>
      <c r="AK25" s="405"/>
      <c r="AL25" s="406"/>
      <c r="AM25" s="404">
        <v>519141</v>
      </c>
      <c r="AN25" s="405"/>
      <c r="AO25" s="405"/>
      <c r="AP25" s="405"/>
      <c r="AQ25" s="405"/>
      <c r="AR25" s="406"/>
      <c r="AS25" s="404">
        <v>2933</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17250923</v>
      </c>
      <c r="BO25" s="424"/>
      <c r="BP25" s="424"/>
      <c r="BQ25" s="424"/>
      <c r="BR25" s="424"/>
      <c r="BS25" s="424"/>
      <c r="BT25" s="424"/>
      <c r="BU25" s="425"/>
      <c r="BV25" s="423">
        <v>10503590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173</v>
      </c>
      <c r="F26" s="402"/>
      <c r="G26" s="402"/>
      <c r="H26" s="402"/>
      <c r="I26" s="402"/>
      <c r="J26" s="402"/>
      <c r="K26" s="403"/>
      <c r="L26" s="404">
        <v>1</v>
      </c>
      <c r="M26" s="405"/>
      <c r="N26" s="405"/>
      <c r="O26" s="405"/>
      <c r="P26" s="406"/>
      <c r="Q26" s="404">
        <v>6590</v>
      </c>
      <c r="R26" s="405"/>
      <c r="S26" s="405"/>
      <c r="T26" s="405"/>
      <c r="U26" s="405"/>
      <c r="V26" s="406"/>
      <c r="W26" s="470"/>
      <c r="X26" s="461"/>
      <c r="Y26" s="462"/>
      <c r="Z26" s="401" t="s">
        <v>174</v>
      </c>
      <c r="AA26" s="483"/>
      <c r="AB26" s="483"/>
      <c r="AC26" s="483"/>
      <c r="AD26" s="483"/>
      <c r="AE26" s="483"/>
      <c r="AF26" s="483"/>
      <c r="AG26" s="484"/>
      <c r="AH26" s="404">
        <v>35</v>
      </c>
      <c r="AI26" s="405"/>
      <c r="AJ26" s="405"/>
      <c r="AK26" s="405"/>
      <c r="AL26" s="406"/>
      <c r="AM26" s="404">
        <v>98070</v>
      </c>
      <c r="AN26" s="405"/>
      <c r="AO26" s="405"/>
      <c r="AP26" s="405"/>
      <c r="AQ26" s="405"/>
      <c r="AR26" s="406"/>
      <c r="AS26" s="404">
        <v>2802</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176</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177</v>
      </c>
      <c r="F27" s="402"/>
      <c r="G27" s="402"/>
      <c r="H27" s="402"/>
      <c r="I27" s="402"/>
      <c r="J27" s="402"/>
      <c r="K27" s="403"/>
      <c r="L27" s="404">
        <v>1</v>
      </c>
      <c r="M27" s="405"/>
      <c r="N27" s="405"/>
      <c r="O27" s="405"/>
      <c r="P27" s="406"/>
      <c r="Q27" s="404">
        <v>5700</v>
      </c>
      <c r="R27" s="405"/>
      <c r="S27" s="405"/>
      <c r="T27" s="405"/>
      <c r="U27" s="405"/>
      <c r="V27" s="406"/>
      <c r="W27" s="470"/>
      <c r="X27" s="461"/>
      <c r="Y27" s="462"/>
      <c r="Z27" s="401" t="s">
        <v>178</v>
      </c>
      <c r="AA27" s="402"/>
      <c r="AB27" s="402"/>
      <c r="AC27" s="402"/>
      <c r="AD27" s="402"/>
      <c r="AE27" s="402"/>
      <c r="AF27" s="402"/>
      <c r="AG27" s="403"/>
      <c r="AH27" s="404">
        <v>19</v>
      </c>
      <c r="AI27" s="405"/>
      <c r="AJ27" s="405"/>
      <c r="AK27" s="405"/>
      <c r="AL27" s="406"/>
      <c r="AM27" s="404">
        <v>76703</v>
      </c>
      <c r="AN27" s="405"/>
      <c r="AO27" s="405"/>
      <c r="AP27" s="405"/>
      <c r="AQ27" s="405"/>
      <c r="AR27" s="406"/>
      <c r="AS27" s="404">
        <v>4037</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t="s">
        <v>128</v>
      </c>
      <c r="BO27" s="432"/>
      <c r="BP27" s="432"/>
      <c r="BQ27" s="432"/>
      <c r="BR27" s="432"/>
      <c r="BS27" s="432"/>
      <c r="BT27" s="432"/>
      <c r="BU27" s="433"/>
      <c r="BV27" s="431">
        <v>1000000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180</v>
      </c>
      <c r="F28" s="402"/>
      <c r="G28" s="402"/>
      <c r="H28" s="402"/>
      <c r="I28" s="402"/>
      <c r="J28" s="402"/>
      <c r="K28" s="403"/>
      <c r="L28" s="404">
        <v>1</v>
      </c>
      <c r="M28" s="405"/>
      <c r="N28" s="405"/>
      <c r="O28" s="405"/>
      <c r="P28" s="406"/>
      <c r="Q28" s="404">
        <v>5200</v>
      </c>
      <c r="R28" s="405"/>
      <c r="S28" s="405"/>
      <c r="T28" s="405"/>
      <c r="U28" s="405"/>
      <c r="V28" s="406"/>
      <c r="W28" s="470"/>
      <c r="X28" s="461"/>
      <c r="Y28" s="462"/>
      <c r="Z28" s="401" t="s">
        <v>181</v>
      </c>
      <c r="AA28" s="402"/>
      <c r="AB28" s="402"/>
      <c r="AC28" s="402"/>
      <c r="AD28" s="402"/>
      <c r="AE28" s="402"/>
      <c r="AF28" s="402"/>
      <c r="AG28" s="403"/>
      <c r="AH28" s="404" t="s">
        <v>176</v>
      </c>
      <c r="AI28" s="405"/>
      <c r="AJ28" s="405"/>
      <c r="AK28" s="405"/>
      <c r="AL28" s="406"/>
      <c r="AM28" s="404" t="s">
        <v>128</v>
      </c>
      <c r="AN28" s="405"/>
      <c r="AO28" s="405"/>
      <c r="AP28" s="405"/>
      <c r="AQ28" s="405"/>
      <c r="AR28" s="406"/>
      <c r="AS28" s="404" t="s">
        <v>176</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11251165</v>
      </c>
      <c r="BO28" s="424"/>
      <c r="BP28" s="424"/>
      <c r="BQ28" s="424"/>
      <c r="BR28" s="424"/>
      <c r="BS28" s="424"/>
      <c r="BT28" s="424"/>
      <c r="BU28" s="425"/>
      <c r="BV28" s="423">
        <v>11750378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183</v>
      </c>
      <c r="F29" s="402"/>
      <c r="G29" s="402"/>
      <c r="H29" s="402"/>
      <c r="I29" s="402"/>
      <c r="J29" s="402"/>
      <c r="K29" s="403"/>
      <c r="L29" s="404">
        <v>22</v>
      </c>
      <c r="M29" s="405"/>
      <c r="N29" s="405"/>
      <c r="O29" s="405"/>
      <c r="P29" s="406"/>
      <c r="Q29" s="404">
        <v>4850</v>
      </c>
      <c r="R29" s="405"/>
      <c r="S29" s="405"/>
      <c r="T29" s="405"/>
      <c r="U29" s="405"/>
      <c r="V29" s="406"/>
      <c r="W29" s="471"/>
      <c r="X29" s="472"/>
      <c r="Y29" s="473"/>
      <c r="Z29" s="401" t="s">
        <v>184</v>
      </c>
      <c r="AA29" s="402"/>
      <c r="AB29" s="402"/>
      <c r="AC29" s="402"/>
      <c r="AD29" s="402"/>
      <c r="AE29" s="402"/>
      <c r="AF29" s="402"/>
      <c r="AG29" s="403"/>
      <c r="AH29" s="404">
        <v>815</v>
      </c>
      <c r="AI29" s="405"/>
      <c r="AJ29" s="405"/>
      <c r="AK29" s="405"/>
      <c r="AL29" s="406"/>
      <c r="AM29" s="404">
        <v>2526791</v>
      </c>
      <c r="AN29" s="405"/>
      <c r="AO29" s="405"/>
      <c r="AP29" s="405"/>
      <c r="AQ29" s="405"/>
      <c r="AR29" s="406"/>
      <c r="AS29" s="404">
        <v>3100</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6678092</v>
      </c>
      <c r="BO29" s="429"/>
      <c r="BP29" s="429"/>
      <c r="BQ29" s="429"/>
      <c r="BR29" s="429"/>
      <c r="BS29" s="429"/>
      <c r="BT29" s="429"/>
      <c r="BU29" s="430"/>
      <c r="BV29" s="428">
        <v>5540636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100.5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10411312</v>
      </c>
      <c r="BO30" s="432"/>
      <c r="BP30" s="432"/>
      <c r="BQ30" s="432"/>
      <c r="BR30" s="432"/>
      <c r="BS30" s="432"/>
      <c r="BT30" s="432"/>
      <c r="BU30" s="433"/>
      <c r="BV30" s="431">
        <v>10196787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195</v>
      </c>
      <c r="V33" s="391"/>
      <c r="W33" s="390" t="s">
        <v>194</v>
      </c>
      <c r="X33" s="390"/>
      <c r="Y33" s="390"/>
      <c r="Z33" s="390"/>
      <c r="AA33" s="390"/>
      <c r="AB33" s="390"/>
      <c r="AC33" s="390"/>
      <c r="AD33" s="390"/>
      <c r="AE33" s="390"/>
      <c r="AF33" s="390"/>
      <c r="AG33" s="390"/>
      <c r="AH33" s="390"/>
      <c r="AI33" s="390"/>
      <c r="AJ33" s="390"/>
      <c r="AK33" s="390"/>
      <c r="AL33" s="216"/>
      <c r="AM33" s="391" t="s">
        <v>195</v>
      </c>
      <c r="AN33" s="391"/>
      <c r="AO33" s="390" t="s">
        <v>194</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195</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岐阜県市町村会館組合</v>
      </c>
      <c r="BZ34" s="386"/>
      <c r="CA34" s="386"/>
      <c r="CB34" s="386"/>
      <c r="CC34" s="386"/>
      <c r="CD34" s="386"/>
      <c r="CE34" s="386"/>
      <c r="CF34" s="386"/>
      <c r="CG34" s="386"/>
      <c r="CH34" s="386"/>
      <c r="CI34" s="386"/>
      <c r="CJ34" s="386"/>
      <c r="CK34" s="386"/>
      <c r="CL34" s="386"/>
      <c r="CM34" s="386"/>
      <c r="CN34" s="214"/>
      <c r="CO34" s="387">
        <f>IF(CQ34="","",MAX(C34:D43,U34:V43,AM34:AN43,BE34:BF43,BW34:BX43)+1)</f>
        <v>12</v>
      </c>
      <c r="CP34" s="387"/>
      <c r="CQ34" s="386" t="str">
        <f>IF('各会計、関係団体の財政状況及び健全化判断比率'!BS7="","",'各会計、関係団体の財政状況及び健全化判断比率'!BS7)</f>
        <v>各務原市土地開発公社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岐阜県市町村職員退職手当組合</v>
      </c>
      <c r="BZ35" s="386"/>
      <c r="CA35" s="386"/>
      <c r="CB35" s="386"/>
      <c r="CC35" s="386"/>
      <c r="CD35" s="386"/>
      <c r="CE35" s="386"/>
      <c r="CF35" s="386"/>
      <c r="CG35" s="386"/>
      <c r="CH35" s="386"/>
      <c r="CI35" s="386"/>
      <c r="CJ35" s="386"/>
      <c r="CK35" s="386"/>
      <c r="CL35" s="386"/>
      <c r="CM35" s="386"/>
      <c r="CN35" s="214"/>
      <c r="CO35" s="387">
        <f t="shared" ref="CO35:CO43" si="3">IF(CQ35="","",CO34+1)</f>
        <v>13</v>
      </c>
      <c r="CP35" s="387"/>
      <c r="CQ35" s="386" t="str">
        <f>IF('各会計、関係団体の財政状況及び健全化判断比率'!BS8="","",'各会計、関係団体の財政状況及び健全化判断比率'!BS8)</f>
        <v>各務原市施設振興公社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後期高齢者医療広域連合（特別会計）</v>
      </c>
      <c r="BZ36" s="386"/>
      <c r="CA36" s="386"/>
      <c r="CB36" s="386"/>
      <c r="CC36" s="386"/>
      <c r="CD36" s="386"/>
      <c r="CE36" s="386"/>
      <c r="CF36" s="386"/>
      <c r="CG36" s="386"/>
      <c r="CH36" s="386"/>
      <c r="CI36" s="386"/>
      <c r="CJ36" s="386"/>
      <c r="CK36" s="386"/>
      <c r="CL36" s="386"/>
      <c r="CM36" s="386"/>
      <c r="CN36" s="214"/>
      <c r="CO36" s="387">
        <f t="shared" si="3"/>
        <v>14</v>
      </c>
      <c r="CP36" s="387"/>
      <c r="CQ36" s="386" t="str">
        <f>IF('各会計、関係団体の財政状況及び健全化判断比率'!BS9="","",'各会計、関係団体の財政状況及び健全化判断比率'!BS9)</f>
        <v>㈱オアシスパーク</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木曽川右岸地帯水防事務組合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4xKDCqnZGwN1mY255ovldX6yE5WpliT+I/cgYQNKcOe5Fx9DCER5qGh/6BH/0YSwzjiRbnUBK/RITgFXcuCO9g==" saltValue="AySh+/jQoPh8SIdAjleS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1" t="s">
        <v>567</v>
      </c>
      <c r="D34" s="1211"/>
      <c r="E34" s="1212"/>
      <c r="F34" s="32">
        <v>12.09</v>
      </c>
      <c r="G34" s="33">
        <v>9.4</v>
      </c>
      <c r="H34" s="33">
        <v>8.5299999999999994</v>
      </c>
      <c r="I34" s="33">
        <v>9.94</v>
      </c>
      <c r="J34" s="34">
        <v>11</v>
      </c>
      <c r="K34" s="22"/>
      <c r="L34" s="22"/>
      <c r="M34" s="22"/>
      <c r="N34" s="22"/>
      <c r="O34" s="22"/>
      <c r="P34" s="22"/>
    </row>
    <row r="35" spans="1:16" ht="39" customHeight="1" x14ac:dyDescent="0.2">
      <c r="A35" s="22"/>
      <c r="B35" s="35"/>
      <c r="C35" s="1205" t="s">
        <v>568</v>
      </c>
      <c r="D35" s="1206"/>
      <c r="E35" s="1207"/>
      <c r="F35" s="36">
        <v>6.09</v>
      </c>
      <c r="G35" s="37">
        <v>6</v>
      </c>
      <c r="H35" s="37">
        <v>6.73</v>
      </c>
      <c r="I35" s="37">
        <v>6.95</v>
      </c>
      <c r="J35" s="38">
        <v>6.96</v>
      </c>
      <c r="K35" s="22"/>
      <c r="L35" s="22"/>
      <c r="M35" s="22"/>
      <c r="N35" s="22"/>
      <c r="O35" s="22"/>
      <c r="P35" s="22"/>
    </row>
    <row r="36" spans="1:16" ht="39" customHeight="1" x14ac:dyDescent="0.2">
      <c r="A36" s="22"/>
      <c r="B36" s="35"/>
      <c r="C36" s="1205" t="s">
        <v>569</v>
      </c>
      <c r="D36" s="1206"/>
      <c r="E36" s="1207"/>
      <c r="F36" s="36">
        <v>4.46</v>
      </c>
      <c r="G36" s="37">
        <v>5.34</v>
      </c>
      <c r="H36" s="37">
        <v>7.18</v>
      </c>
      <c r="I36" s="37">
        <v>6.87</v>
      </c>
      <c r="J36" s="38">
        <v>5.21</v>
      </c>
      <c r="K36" s="22"/>
      <c r="L36" s="22"/>
      <c r="M36" s="22"/>
      <c r="N36" s="22"/>
      <c r="O36" s="22"/>
      <c r="P36" s="22"/>
    </row>
    <row r="37" spans="1:16" ht="39" customHeight="1" x14ac:dyDescent="0.2">
      <c r="A37" s="22"/>
      <c r="B37" s="35"/>
      <c r="C37" s="1205" t="s">
        <v>570</v>
      </c>
      <c r="D37" s="1206"/>
      <c r="E37" s="1207"/>
      <c r="F37" s="36">
        <v>0.11</v>
      </c>
      <c r="G37" s="37">
        <v>0.11</v>
      </c>
      <c r="H37" s="37">
        <v>0.1</v>
      </c>
      <c r="I37" s="37">
        <v>0.1</v>
      </c>
      <c r="J37" s="38">
        <v>1.99</v>
      </c>
      <c r="K37" s="22"/>
      <c r="L37" s="22"/>
      <c r="M37" s="22"/>
      <c r="N37" s="22"/>
      <c r="O37" s="22"/>
      <c r="P37" s="22"/>
    </row>
    <row r="38" spans="1:16" ht="39" customHeight="1" x14ac:dyDescent="0.2">
      <c r="A38" s="22"/>
      <c r="B38" s="35"/>
      <c r="C38" s="1205" t="s">
        <v>571</v>
      </c>
      <c r="D38" s="1206"/>
      <c r="E38" s="1207"/>
      <c r="F38" s="36">
        <v>1.43</v>
      </c>
      <c r="G38" s="37">
        <v>2.2599999999999998</v>
      </c>
      <c r="H38" s="37">
        <v>2.42</v>
      </c>
      <c r="I38" s="37">
        <v>0.45</v>
      </c>
      <c r="J38" s="38">
        <v>0.53</v>
      </c>
      <c r="K38" s="22"/>
      <c r="L38" s="22"/>
      <c r="M38" s="22"/>
      <c r="N38" s="22"/>
      <c r="O38" s="22"/>
      <c r="P38" s="22"/>
    </row>
    <row r="39" spans="1:16" ht="39" customHeight="1" x14ac:dyDescent="0.2">
      <c r="A39" s="22"/>
      <c r="B39" s="35"/>
      <c r="C39" s="1205" t="s">
        <v>572</v>
      </c>
      <c r="D39" s="1206"/>
      <c r="E39" s="1207"/>
      <c r="F39" s="36">
        <v>0.11</v>
      </c>
      <c r="G39" s="37">
        <v>0.14000000000000001</v>
      </c>
      <c r="H39" s="37">
        <v>0.15</v>
      </c>
      <c r="I39" s="37">
        <v>0.14000000000000001</v>
      </c>
      <c r="J39" s="38">
        <v>0.14000000000000001</v>
      </c>
      <c r="K39" s="22"/>
      <c r="L39" s="22"/>
      <c r="M39" s="22"/>
      <c r="N39" s="22"/>
      <c r="O39" s="22"/>
      <c r="P39" s="22"/>
    </row>
    <row r="40" spans="1:16" ht="39" customHeight="1" x14ac:dyDescent="0.2">
      <c r="A40" s="22"/>
      <c r="B40" s="35"/>
      <c r="C40" s="1205"/>
      <c r="D40" s="1206"/>
      <c r="E40" s="1207"/>
      <c r="F40" s="36"/>
      <c r="G40" s="37"/>
      <c r="H40" s="37"/>
      <c r="I40" s="37"/>
      <c r="J40" s="38"/>
      <c r="K40" s="22"/>
      <c r="L40" s="22"/>
      <c r="M40" s="22"/>
      <c r="N40" s="22"/>
      <c r="O40" s="22"/>
      <c r="P40" s="22"/>
    </row>
    <row r="41" spans="1:16" ht="39" customHeight="1" x14ac:dyDescent="0.2">
      <c r="A41" s="22"/>
      <c r="B41" s="35"/>
      <c r="C41" s="1205"/>
      <c r="D41" s="1206"/>
      <c r="E41" s="1207"/>
      <c r="F41" s="36"/>
      <c r="G41" s="37"/>
      <c r="H41" s="37"/>
      <c r="I41" s="37"/>
      <c r="J41" s="38"/>
      <c r="K41" s="22"/>
      <c r="L41" s="22"/>
      <c r="M41" s="22"/>
      <c r="N41" s="22"/>
      <c r="O41" s="22"/>
      <c r="P41" s="22"/>
    </row>
    <row r="42" spans="1:16" ht="39" customHeight="1" x14ac:dyDescent="0.2">
      <c r="A42" s="22"/>
      <c r="B42" s="39"/>
      <c r="C42" s="1205" t="s">
        <v>573</v>
      </c>
      <c r="D42" s="1206"/>
      <c r="E42" s="1207"/>
      <c r="F42" s="36" t="s">
        <v>517</v>
      </c>
      <c r="G42" s="37" t="s">
        <v>517</v>
      </c>
      <c r="H42" s="37" t="s">
        <v>517</v>
      </c>
      <c r="I42" s="37" t="s">
        <v>517</v>
      </c>
      <c r="J42" s="38" t="s">
        <v>517</v>
      </c>
      <c r="K42" s="22"/>
      <c r="L42" s="22"/>
      <c r="M42" s="22"/>
      <c r="N42" s="22"/>
      <c r="O42" s="22"/>
      <c r="P42" s="22"/>
    </row>
    <row r="43" spans="1:16" ht="39" customHeight="1" thickBot="1" x14ac:dyDescent="0.25">
      <c r="A43" s="22"/>
      <c r="B43" s="40"/>
      <c r="C43" s="1208" t="s">
        <v>574</v>
      </c>
      <c r="D43" s="1209"/>
      <c r="E43" s="1210"/>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T+E8pjBl5X8DfUH097urcN81NHyY+0FZUso4jkzxSFi5sMu+iMZnBKSxGwniXnt1Dbb/3d2OLmieitC/QYbRQ==" saltValue="/gE8MZO88CIdTM58Kpdd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31" t="s">
        <v>11</v>
      </c>
      <c r="C45" s="1232"/>
      <c r="D45" s="58"/>
      <c r="E45" s="1237" t="s">
        <v>12</v>
      </c>
      <c r="F45" s="1237"/>
      <c r="G45" s="1237"/>
      <c r="H45" s="1237"/>
      <c r="I45" s="1237"/>
      <c r="J45" s="1238"/>
      <c r="K45" s="59">
        <v>5005</v>
      </c>
      <c r="L45" s="60">
        <v>4826</v>
      </c>
      <c r="M45" s="60">
        <v>4630</v>
      </c>
      <c r="N45" s="60">
        <v>4257</v>
      </c>
      <c r="O45" s="61">
        <v>4219</v>
      </c>
      <c r="P45" s="48"/>
      <c r="Q45" s="48"/>
      <c r="R45" s="48"/>
      <c r="S45" s="48"/>
      <c r="T45" s="48"/>
      <c r="U45" s="48"/>
    </row>
    <row r="46" spans="1:21" ht="30.75" customHeight="1" x14ac:dyDescent="0.2">
      <c r="A46" s="48"/>
      <c r="B46" s="1233"/>
      <c r="C46" s="1234"/>
      <c r="D46" s="62"/>
      <c r="E46" s="1215" t="s">
        <v>13</v>
      </c>
      <c r="F46" s="1215"/>
      <c r="G46" s="1215"/>
      <c r="H46" s="1215"/>
      <c r="I46" s="1215"/>
      <c r="J46" s="1216"/>
      <c r="K46" s="63" t="s">
        <v>517</v>
      </c>
      <c r="L46" s="64" t="s">
        <v>517</v>
      </c>
      <c r="M46" s="64" t="s">
        <v>517</v>
      </c>
      <c r="N46" s="64" t="s">
        <v>517</v>
      </c>
      <c r="O46" s="65" t="s">
        <v>517</v>
      </c>
      <c r="P46" s="48"/>
      <c r="Q46" s="48"/>
      <c r="R46" s="48"/>
      <c r="S46" s="48"/>
      <c r="T46" s="48"/>
      <c r="U46" s="48"/>
    </row>
    <row r="47" spans="1:21" ht="30.75" customHeight="1" x14ac:dyDescent="0.2">
      <c r="A47" s="48"/>
      <c r="B47" s="1233"/>
      <c r="C47" s="1234"/>
      <c r="D47" s="62"/>
      <c r="E47" s="1215" t="s">
        <v>14</v>
      </c>
      <c r="F47" s="1215"/>
      <c r="G47" s="1215"/>
      <c r="H47" s="1215"/>
      <c r="I47" s="1215"/>
      <c r="J47" s="1216"/>
      <c r="K47" s="63" t="s">
        <v>517</v>
      </c>
      <c r="L47" s="64" t="s">
        <v>517</v>
      </c>
      <c r="M47" s="64" t="s">
        <v>517</v>
      </c>
      <c r="N47" s="64" t="s">
        <v>517</v>
      </c>
      <c r="O47" s="65" t="s">
        <v>517</v>
      </c>
      <c r="P47" s="48"/>
      <c r="Q47" s="48"/>
      <c r="R47" s="48"/>
      <c r="S47" s="48"/>
      <c r="T47" s="48"/>
      <c r="U47" s="48"/>
    </row>
    <row r="48" spans="1:21" ht="30.75" customHeight="1" x14ac:dyDescent="0.2">
      <c r="A48" s="48"/>
      <c r="B48" s="1233"/>
      <c r="C48" s="1234"/>
      <c r="D48" s="62"/>
      <c r="E48" s="1215" t="s">
        <v>15</v>
      </c>
      <c r="F48" s="1215"/>
      <c r="G48" s="1215"/>
      <c r="H48" s="1215"/>
      <c r="I48" s="1215"/>
      <c r="J48" s="1216"/>
      <c r="K48" s="63">
        <v>734</v>
      </c>
      <c r="L48" s="64">
        <v>714</v>
      </c>
      <c r="M48" s="64">
        <v>850</v>
      </c>
      <c r="N48" s="64">
        <v>832</v>
      </c>
      <c r="O48" s="65">
        <v>594</v>
      </c>
      <c r="P48" s="48"/>
      <c r="Q48" s="48"/>
      <c r="R48" s="48"/>
      <c r="S48" s="48"/>
      <c r="T48" s="48"/>
      <c r="U48" s="48"/>
    </row>
    <row r="49" spans="1:21" ht="30.75" customHeight="1" x14ac:dyDescent="0.2">
      <c r="A49" s="48"/>
      <c r="B49" s="1233"/>
      <c r="C49" s="1234"/>
      <c r="D49" s="62"/>
      <c r="E49" s="1215" t="s">
        <v>16</v>
      </c>
      <c r="F49" s="1215"/>
      <c r="G49" s="1215"/>
      <c r="H49" s="1215"/>
      <c r="I49" s="1215"/>
      <c r="J49" s="1216"/>
      <c r="K49" s="63" t="s">
        <v>517</v>
      </c>
      <c r="L49" s="64" t="s">
        <v>517</v>
      </c>
      <c r="M49" s="64" t="s">
        <v>517</v>
      </c>
      <c r="N49" s="64" t="s">
        <v>517</v>
      </c>
      <c r="O49" s="65" t="s">
        <v>517</v>
      </c>
      <c r="P49" s="48"/>
      <c r="Q49" s="48"/>
      <c r="R49" s="48"/>
      <c r="S49" s="48"/>
      <c r="T49" s="48"/>
      <c r="U49" s="48"/>
    </row>
    <row r="50" spans="1:21" ht="30.75" customHeight="1" x14ac:dyDescent="0.2">
      <c r="A50" s="48"/>
      <c r="B50" s="1233"/>
      <c r="C50" s="1234"/>
      <c r="D50" s="62"/>
      <c r="E50" s="1215" t="s">
        <v>17</v>
      </c>
      <c r="F50" s="1215"/>
      <c r="G50" s="1215"/>
      <c r="H50" s="1215"/>
      <c r="I50" s="1215"/>
      <c r="J50" s="1216"/>
      <c r="K50" s="63" t="s">
        <v>517</v>
      </c>
      <c r="L50" s="64" t="s">
        <v>517</v>
      </c>
      <c r="M50" s="64" t="s">
        <v>517</v>
      </c>
      <c r="N50" s="64" t="s">
        <v>517</v>
      </c>
      <c r="O50" s="65" t="s">
        <v>517</v>
      </c>
      <c r="P50" s="48"/>
      <c r="Q50" s="48"/>
      <c r="R50" s="48"/>
      <c r="S50" s="48"/>
      <c r="T50" s="48"/>
      <c r="U50" s="48"/>
    </row>
    <row r="51" spans="1:21" ht="30.75" customHeight="1" x14ac:dyDescent="0.2">
      <c r="A51" s="48"/>
      <c r="B51" s="1235"/>
      <c r="C51" s="1236"/>
      <c r="D51" s="66"/>
      <c r="E51" s="1215" t="s">
        <v>18</v>
      </c>
      <c r="F51" s="1215"/>
      <c r="G51" s="1215"/>
      <c r="H51" s="1215"/>
      <c r="I51" s="1215"/>
      <c r="J51" s="1216"/>
      <c r="K51" s="63" t="s">
        <v>517</v>
      </c>
      <c r="L51" s="64" t="s">
        <v>517</v>
      </c>
      <c r="M51" s="64" t="s">
        <v>517</v>
      </c>
      <c r="N51" s="64" t="s">
        <v>517</v>
      </c>
      <c r="O51" s="65" t="s">
        <v>517</v>
      </c>
      <c r="P51" s="48"/>
      <c r="Q51" s="48"/>
      <c r="R51" s="48"/>
      <c r="S51" s="48"/>
      <c r="T51" s="48"/>
      <c r="U51" s="48"/>
    </row>
    <row r="52" spans="1:21" ht="30.75" customHeight="1" x14ac:dyDescent="0.2">
      <c r="A52" s="48"/>
      <c r="B52" s="1213" t="s">
        <v>19</v>
      </c>
      <c r="C52" s="1214"/>
      <c r="D52" s="66"/>
      <c r="E52" s="1215" t="s">
        <v>20</v>
      </c>
      <c r="F52" s="1215"/>
      <c r="G52" s="1215"/>
      <c r="H52" s="1215"/>
      <c r="I52" s="1215"/>
      <c r="J52" s="1216"/>
      <c r="K52" s="63">
        <v>5307</v>
      </c>
      <c r="L52" s="64">
        <v>5147</v>
      </c>
      <c r="M52" s="64">
        <v>5322</v>
      </c>
      <c r="N52" s="64">
        <v>5169</v>
      </c>
      <c r="O52" s="65">
        <v>4891</v>
      </c>
      <c r="P52" s="48"/>
      <c r="Q52" s="48"/>
      <c r="R52" s="48"/>
      <c r="S52" s="48"/>
      <c r="T52" s="48"/>
      <c r="U52" s="48"/>
    </row>
    <row r="53" spans="1:21" ht="30.75" customHeight="1" thickBot="1" x14ac:dyDescent="0.25">
      <c r="A53" s="48"/>
      <c r="B53" s="1217" t="s">
        <v>21</v>
      </c>
      <c r="C53" s="1218"/>
      <c r="D53" s="67"/>
      <c r="E53" s="1219" t="s">
        <v>22</v>
      </c>
      <c r="F53" s="1219"/>
      <c r="G53" s="1219"/>
      <c r="H53" s="1219"/>
      <c r="I53" s="1219"/>
      <c r="J53" s="1220"/>
      <c r="K53" s="68">
        <v>432</v>
      </c>
      <c r="L53" s="69">
        <v>393</v>
      </c>
      <c r="M53" s="69">
        <v>158</v>
      </c>
      <c r="N53" s="69">
        <v>-80</v>
      </c>
      <c r="O53" s="70">
        <v>-78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3">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21" t="s">
        <v>25</v>
      </c>
      <c r="C57" s="1222"/>
      <c r="D57" s="1225" t="s">
        <v>26</v>
      </c>
      <c r="E57" s="1226"/>
      <c r="F57" s="1226"/>
      <c r="G57" s="1226"/>
      <c r="H57" s="1226"/>
      <c r="I57" s="1226"/>
      <c r="J57" s="1227"/>
      <c r="K57" s="83" t="s">
        <v>517</v>
      </c>
      <c r="L57" s="84" t="s">
        <v>517</v>
      </c>
      <c r="M57" s="84" t="s">
        <v>517</v>
      </c>
      <c r="N57" s="84" t="s">
        <v>517</v>
      </c>
      <c r="O57" s="85" t="s">
        <v>596</v>
      </c>
    </row>
    <row r="58" spans="1:21" ht="31.5" customHeight="1" thickBot="1" x14ac:dyDescent="0.25">
      <c r="B58" s="1223"/>
      <c r="C58" s="1224"/>
      <c r="D58" s="1228" t="s">
        <v>27</v>
      </c>
      <c r="E58" s="1229"/>
      <c r="F58" s="1229"/>
      <c r="G58" s="1229"/>
      <c r="H58" s="1229"/>
      <c r="I58" s="1229"/>
      <c r="J58" s="1230"/>
      <c r="K58" s="86" t="s">
        <v>517</v>
      </c>
      <c r="L58" s="87" t="s">
        <v>517</v>
      </c>
      <c r="M58" s="87" t="s">
        <v>517</v>
      </c>
      <c r="N58" s="87" t="s">
        <v>517</v>
      </c>
      <c r="O58" s="88" t="s">
        <v>517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h9x48iVD7AVfjmRQsTYlO+9ifX5rpoKHhQQOibDEb/y1MrNOk2300iGirGQkxuzxdQfLaAQJ/s/EeQQzC0CeQ==" saltValue="/qQKr9h08VexQ2Kq/1bE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51" t="s">
        <v>30</v>
      </c>
      <c r="C41" s="1252"/>
      <c r="D41" s="102"/>
      <c r="E41" s="1253" t="s">
        <v>31</v>
      </c>
      <c r="F41" s="1253"/>
      <c r="G41" s="1253"/>
      <c r="H41" s="1254"/>
      <c r="I41" s="103">
        <v>36049</v>
      </c>
      <c r="J41" s="104">
        <v>34020</v>
      </c>
      <c r="K41" s="104">
        <v>31615</v>
      </c>
      <c r="L41" s="104">
        <v>28954</v>
      </c>
      <c r="M41" s="105">
        <v>27470</v>
      </c>
    </row>
    <row r="42" spans="2:13" ht="27.75" customHeight="1" x14ac:dyDescent="0.2">
      <c r="B42" s="1241"/>
      <c r="C42" s="1242"/>
      <c r="D42" s="106"/>
      <c r="E42" s="1245" t="s">
        <v>32</v>
      </c>
      <c r="F42" s="1245"/>
      <c r="G42" s="1245"/>
      <c r="H42" s="1246"/>
      <c r="I42" s="107">
        <v>1259</v>
      </c>
      <c r="J42" s="108">
        <v>787</v>
      </c>
      <c r="K42" s="108">
        <v>694</v>
      </c>
      <c r="L42" s="108">
        <v>737</v>
      </c>
      <c r="M42" s="109">
        <v>403</v>
      </c>
    </row>
    <row r="43" spans="2:13" ht="27.75" customHeight="1" x14ac:dyDescent="0.2">
      <c r="B43" s="1241"/>
      <c r="C43" s="1242"/>
      <c r="D43" s="106"/>
      <c r="E43" s="1245" t="s">
        <v>33</v>
      </c>
      <c r="F43" s="1245"/>
      <c r="G43" s="1245"/>
      <c r="H43" s="1246"/>
      <c r="I43" s="107">
        <v>10775</v>
      </c>
      <c r="J43" s="108">
        <v>10272</v>
      </c>
      <c r="K43" s="108">
        <v>10526</v>
      </c>
      <c r="L43" s="108">
        <v>10973</v>
      </c>
      <c r="M43" s="109">
        <v>10704</v>
      </c>
    </row>
    <row r="44" spans="2:13" ht="27.75" customHeight="1" x14ac:dyDescent="0.2">
      <c r="B44" s="1241"/>
      <c r="C44" s="1242"/>
      <c r="D44" s="106"/>
      <c r="E44" s="1245" t="s">
        <v>34</v>
      </c>
      <c r="F44" s="1245"/>
      <c r="G44" s="1245"/>
      <c r="H44" s="1246"/>
      <c r="I44" s="107" t="s">
        <v>517</v>
      </c>
      <c r="J44" s="108" t="s">
        <v>517</v>
      </c>
      <c r="K44" s="108" t="s">
        <v>517</v>
      </c>
      <c r="L44" s="108" t="s">
        <v>517</v>
      </c>
      <c r="M44" s="109" t="s">
        <v>517</v>
      </c>
    </row>
    <row r="45" spans="2:13" ht="27.75" customHeight="1" x14ac:dyDescent="0.2">
      <c r="B45" s="1241"/>
      <c r="C45" s="1242"/>
      <c r="D45" s="106"/>
      <c r="E45" s="1245" t="s">
        <v>35</v>
      </c>
      <c r="F45" s="1245"/>
      <c r="G45" s="1245"/>
      <c r="H45" s="1246"/>
      <c r="I45" s="107">
        <v>7121</v>
      </c>
      <c r="J45" s="108">
        <v>7215</v>
      </c>
      <c r="K45" s="108">
        <v>7218</v>
      </c>
      <c r="L45" s="108">
        <v>6931</v>
      </c>
      <c r="M45" s="109">
        <v>6855</v>
      </c>
    </row>
    <row r="46" spans="2:13" ht="27.75" customHeight="1" x14ac:dyDescent="0.2">
      <c r="B46" s="1241"/>
      <c r="C46" s="1242"/>
      <c r="D46" s="110"/>
      <c r="E46" s="1245" t="s">
        <v>36</v>
      </c>
      <c r="F46" s="1245"/>
      <c r="G46" s="1245"/>
      <c r="H46" s="1246"/>
      <c r="I46" s="107">
        <v>37</v>
      </c>
      <c r="J46" s="108" t="s">
        <v>517</v>
      </c>
      <c r="K46" s="108" t="s">
        <v>517</v>
      </c>
      <c r="L46" s="108" t="s">
        <v>517</v>
      </c>
      <c r="M46" s="109">
        <v>1209</v>
      </c>
    </row>
    <row r="47" spans="2:13" ht="27.75" customHeight="1" x14ac:dyDescent="0.2">
      <c r="B47" s="1241"/>
      <c r="C47" s="1242"/>
      <c r="D47" s="111"/>
      <c r="E47" s="1255" t="s">
        <v>37</v>
      </c>
      <c r="F47" s="1256"/>
      <c r="G47" s="1256"/>
      <c r="H47" s="1257"/>
      <c r="I47" s="107" t="s">
        <v>517</v>
      </c>
      <c r="J47" s="108" t="s">
        <v>517</v>
      </c>
      <c r="K47" s="108" t="s">
        <v>517</v>
      </c>
      <c r="L47" s="108" t="s">
        <v>517</v>
      </c>
      <c r="M47" s="109" t="s">
        <v>517</v>
      </c>
    </row>
    <row r="48" spans="2:13" ht="27.75" customHeight="1" x14ac:dyDescent="0.2">
      <c r="B48" s="1241"/>
      <c r="C48" s="1242"/>
      <c r="D48" s="106"/>
      <c r="E48" s="1245" t="s">
        <v>38</v>
      </c>
      <c r="F48" s="1245"/>
      <c r="G48" s="1245"/>
      <c r="H48" s="1246"/>
      <c r="I48" s="107" t="s">
        <v>517</v>
      </c>
      <c r="J48" s="108" t="s">
        <v>517</v>
      </c>
      <c r="K48" s="108" t="s">
        <v>517</v>
      </c>
      <c r="L48" s="108" t="s">
        <v>517</v>
      </c>
      <c r="M48" s="109" t="s">
        <v>517</v>
      </c>
    </row>
    <row r="49" spans="2:13" ht="27.75" customHeight="1" x14ac:dyDescent="0.2">
      <c r="B49" s="1243"/>
      <c r="C49" s="1244"/>
      <c r="D49" s="106"/>
      <c r="E49" s="1245" t="s">
        <v>39</v>
      </c>
      <c r="F49" s="1245"/>
      <c r="G49" s="1245"/>
      <c r="H49" s="1246"/>
      <c r="I49" s="107" t="s">
        <v>517</v>
      </c>
      <c r="J49" s="108" t="s">
        <v>517</v>
      </c>
      <c r="K49" s="108" t="s">
        <v>517</v>
      </c>
      <c r="L49" s="108" t="s">
        <v>517</v>
      </c>
      <c r="M49" s="109" t="s">
        <v>517</v>
      </c>
    </row>
    <row r="50" spans="2:13" ht="27.75" customHeight="1" x14ac:dyDescent="0.2">
      <c r="B50" s="1239" t="s">
        <v>40</v>
      </c>
      <c r="C50" s="1240"/>
      <c r="D50" s="112"/>
      <c r="E50" s="1245" t="s">
        <v>41</v>
      </c>
      <c r="F50" s="1245"/>
      <c r="G50" s="1245"/>
      <c r="H50" s="1246"/>
      <c r="I50" s="107">
        <v>26754</v>
      </c>
      <c r="J50" s="108">
        <v>28003</v>
      </c>
      <c r="K50" s="108">
        <v>29469</v>
      </c>
      <c r="L50" s="108">
        <v>29136</v>
      </c>
      <c r="M50" s="109">
        <v>30498</v>
      </c>
    </row>
    <row r="51" spans="2:13" ht="27.75" customHeight="1" x14ac:dyDescent="0.2">
      <c r="B51" s="1241"/>
      <c r="C51" s="1242"/>
      <c r="D51" s="106"/>
      <c r="E51" s="1245" t="s">
        <v>42</v>
      </c>
      <c r="F51" s="1245"/>
      <c r="G51" s="1245"/>
      <c r="H51" s="1246"/>
      <c r="I51" s="107">
        <v>17367</v>
      </c>
      <c r="J51" s="108">
        <v>17406</v>
      </c>
      <c r="K51" s="108">
        <v>17680</v>
      </c>
      <c r="L51" s="108">
        <v>17357</v>
      </c>
      <c r="M51" s="109">
        <v>18423</v>
      </c>
    </row>
    <row r="52" spans="2:13" ht="27.75" customHeight="1" x14ac:dyDescent="0.2">
      <c r="B52" s="1243"/>
      <c r="C52" s="1244"/>
      <c r="D52" s="106"/>
      <c r="E52" s="1245" t="s">
        <v>43</v>
      </c>
      <c r="F52" s="1245"/>
      <c r="G52" s="1245"/>
      <c r="H52" s="1246"/>
      <c r="I52" s="107">
        <v>45183</v>
      </c>
      <c r="J52" s="108">
        <v>43967</v>
      </c>
      <c r="K52" s="108">
        <v>42699</v>
      </c>
      <c r="L52" s="108">
        <v>40877</v>
      </c>
      <c r="M52" s="109">
        <v>40589</v>
      </c>
    </row>
    <row r="53" spans="2:13" ht="27.75" customHeight="1" thickBot="1" x14ac:dyDescent="0.25">
      <c r="B53" s="1247" t="s">
        <v>44</v>
      </c>
      <c r="C53" s="1248"/>
      <c r="D53" s="113"/>
      <c r="E53" s="1249" t="s">
        <v>45</v>
      </c>
      <c r="F53" s="1249"/>
      <c r="G53" s="1249"/>
      <c r="H53" s="1250"/>
      <c r="I53" s="114">
        <v>-34064</v>
      </c>
      <c r="J53" s="115">
        <v>-37082</v>
      </c>
      <c r="K53" s="115">
        <v>-39795</v>
      </c>
      <c r="L53" s="115">
        <v>-39775</v>
      </c>
      <c r="M53" s="116">
        <v>-42870</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k8BsVSSyK1TATqrEaUZN8h+lME1NK752fsRAiQ/mBF4sOgnZoAvJA5uRSwlB+t0f5EnvmF+nSKELzM+I3aOg==" saltValue="jbYkA0G8Qaj7/irUjO/A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40" zoomScaleNormal="4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561</v>
      </c>
      <c r="G54" s="125" t="s">
        <v>562</v>
      </c>
      <c r="H54" s="126" t="s">
        <v>563</v>
      </c>
    </row>
    <row r="55" spans="2:8" ht="52.5" customHeight="1" x14ac:dyDescent="0.2">
      <c r="B55" s="127"/>
      <c r="C55" s="1266" t="s">
        <v>48</v>
      </c>
      <c r="D55" s="1266"/>
      <c r="E55" s="1267"/>
      <c r="F55" s="128">
        <v>12084</v>
      </c>
      <c r="G55" s="128">
        <v>11750</v>
      </c>
      <c r="H55" s="129">
        <v>11251</v>
      </c>
    </row>
    <row r="56" spans="2:8" ht="52.5" customHeight="1" x14ac:dyDescent="0.2">
      <c r="B56" s="130"/>
      <c r="C56" s="1268" t="s">
        <v>49</v>
      </c>
      <c r="D56" s="1268"/>
      <c r="E56" s="1269"/>
      <c r="F56" s="131">
        <v>5504</v>
      </c>
      <c r="G56" s="131">
        <v>5541</v>
      </c>
      <c r="H56" s="132">
        <v>6678</v>
      </c>
    </row>
    <row r="57" spans="2:8" ht="53.25" customHeight="1" x14ac:dyDescent="0.2">
      <c r="B57" s="130"/>
      <c r="C57" s="1270" t="s">
        <v>50</v>
      </c>
      <c r="D57" s="1270"/>
      <c r="E57" s="1271"/>
      <c r="F57" s="133">
        <v>9540</v>
      </c>
      <c r="G57" s="133">
        <v>10197</v>
      </c>
      <c r="H57" s="134">
        <v>10411</v>
      </c>
    </row>
    <row r="58" spans="2:8" ht="45.75" customHeight="1" x14ac:dyDescent="0.2">
      <c r="B58" s="135"/>
      <c r="C58" s="1258" t="s">
        <v>591</v>
      </c>
      <c r="D58" s="1259"/>
      <c r="E58" s="1260"/>
      <c r="F58" s="136">
        <v>8022</v>
      </c>
      <c r="G58" s="136">
        <v>7798</v>
      </c>
      <c r="H58" s="137">
        <v>7439</v>
      </c>
    </row>
    <row r="59" spans="2:8" ht="45.75" customHeight="1" x14ac:dyDescent="0.2">
      <c r="B59" s="135"/>
      <c r="C59" s="1258" t="s">
        <v>592</v>
      </c>
      <c r="D59" s="1259"/>
      <c r="E59" s="1260"/>
      <c r="F59" s="136">
        <v>0</v>
      </c>
      <c r="G59" s="136">
        <v>1079</v>
      </c>
      <c r="H59" s="137">
        <v>1652</v>
      </c>
    </row>
    <row r="60" spans="2:8" ht="45.75" customHeight="1" x14ac:dyDescent="0.2">
      <c r="B60" s="135"/>
      <c r="C60" s="1258" t="s">
        <v>593</v>
      </c>
      <c r="D60" s="1259"/>
      <c r="E60" s="1260"/>
      <c r="F60" s="136">
        <v>890</v>
      </c>
      <c r="G60" s="136">
        <v>891</v>
      </c>
      <c r="H60" s="137">
        <v>892</v>
      </c>
    </row>
    <row r="61" spans="2:8" ht="45.75" customHeight="1" x14ac:dyDescent="0.2">
      <c r="B61" s="135"/>
      <c r="C61" s="1258" t="s">
        <v>594</v>
      </c>
      <c r="D61" s="1259"/>
      <c r="E61" s="1260"/>
      <c r="F61" s="136">
        <v>628</v>
      </c>
      <c r="G61" s="136">
        <v>429</v>
      </c>
      <c r="H61" s="137">
        <v>229</v>
      </c>
    </row>
    <row r="62" spans="2:8" ht="45.75" customHeight="1" thickBot="1" x14ac:dyDescent="0.25">
      <c r="B62" s="138"/>
      <c r="C62" s="1261" t="s">
        <v>595</v>
      </c>
      <c r="D62" s="1262"/>
      <c r="E62" s="1263"/>
      <c r="F62" s="139">
        <v>0</v>
      </c>
      <c r="G62" s="139">
        <v>0</v>
      </c>
      <c r="H62" s="140">
        <v>200</v>
      </c>
    </row>
    <row r="63" spans="2:8" ht="52.5" customHeight="1" thickBot="1" x14ac:dyDescent="0.25">
      <c r="B63" s="141"/>
      <c r="C63" s="1264" t="s">
        <v>51</v>
      </c>
      <c r="D63" s="1264"/>
      <c r="E63" s="1265"/>
      <c r="F63" s="142">
        <v>27127</v>
      </c>
      <c r="G63" s="142">
        <v>27488</v>
      </c>
      <c r="H63" s="143">
        <v>28341</v>
      </c>
    </row>
    <row r="64" spans="2:8" ht="15" customHeight="1" x14ac:dyDescent="0.2"/>
  </sheetData>
  <sheetProtection algorithmName="SHA-512" hashValue="8R/jqPCSV9SK/xU/i1Xo46IOdC4lqXnAMQ6tcS8Gam3rNIrXFQKA7kSS0cRpau7fhmR2+bsL+o2u9eCxkM0MXg==" saltValue="ywPzPFt81fMa2MKRD4zZ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H55" zoomScaleNormal="100" zoomScaleSheetLayoutView="55" workbookViewId="0"/>
  </sheetViews>
  <sheetFormatPr defaultColWidth="0" defaultRowHeight="0" customHeight="1" zeroHeight="1" x14ac:dyDescent="0.2"/>
  <cols>
    <col min="1" max="1" width="6.36328125" style="1272" customWidth="1"/>
    <col min="2" max="107" width="2.453125" style="1272" customWidth="1"/>
    <col min="108" max="108" width="6.08984375" style="1274" customWidth="1"/>
    <col min="109" max="109" width="5.90625" style="1273" customWidth="1"/>
    <col min="110" max="110" width="19.08984375" style="1272" hidden="1"/>
    <col min="111" max="115" width="12.6328125" style="1272" hidden="1"/>
    <col min="116" max="349" width="8.6328125" style="1272" hidden="1"/>
    <col min="350" max="355" width="14.90625" style="1272" hidden="1"/>
    <col min="356" max="357" width="15.90625" style="1272" hidden="1"/>
    <col min="358" max="363" width="16.08984375" style="1272" hidden="1"/>
    <col min="364" max="364" width="6.08984375" style="1272" hidden="1"/>
    <col min="365" max="365" width="3" style="1272" hidden="1"/>
    <col min="366" max="605" width="8.6328125" style="1272" hidden="1"/>
    <col min="606" max="611" width="14.90625" style="1272" hidden="1"/>
    <col min="612" max="613" width="15.90625" style="1272" hidden="1"/>
    <col min="614" max="619" width="16.08984375" style="1272" hidden="1"/>
    <col min="620" max="620" width="6.08984375" style="1272" hidden="1"/>
    <col min="621" max="621" width="3" style="1272" hidden="1"/>
    <col min="622" max="861" width="8.6328125" style="1272" hidden="1"/>
    <col min="862" max="867" width="14.90625" style="1272" hidden="1"/>
    <col min="868" max="869" width="15.90625" style="1272" hidden="1"/>
    <col min="870" max="875" width="16.08984375" style="1272" hidden="1"/>
    <col min="876" max="876" width="6.08984375" style="1272" hidden="1"/>
    <col min="877" max="877" width="3" style="1272" hidden="1"/>
    <col min="878" max="1117" width="8.6328125" style="1272" hidden="1"/>
    <col min="1118" max="1123" width="14.90625" style="1272" hidden="1"/>
    <col min="1124" max="1125" width="15.90625" style="1272" hidden="1"/>
    <col min="1126" max="1131" width="16.08984375" style="1272" hidden="1"/>
    <col min="1132" max="1132" width="6.08984375" style="1272" hidden="1"/>
    <col min="1133" max="1133" width="3" style="1272" hidden="1"/>
    <col min="1134" max="1373" width="8.6328125" style="1272" hidden="1"/>
    <col min="1374" max="1379" width="14.90625" style="1272" hidden="1"/>
    <col min="1380" max="1381" width="15.90625" style="1272" hidden="1"/>
    <col min="1382" max="1387" width="16.08984375" style="1272" hidden="1"/>
    <col min="1388" max="1388" width="6.08984375" style="1272" hidden="1"/>
    <col min="1389" max="1389" width="3" style="1272" hidden="1"/>
    <col min="1390" max="1629" width="8.6328125" style="1272" hidden="1"/>
    <col min="1630" max="1635" width="14.90625" style="1272" hidden="1"/>
    <col min="1636" max="1637" width="15.90625" style="1272" hidden="1"/>
    <col min="1638" max="1643" width="16.08984375" style="1272" hidden="1"/>
    <col min="1644" max="1644" width="6.08984375" style="1272" hidden="1"/>
    <col min="1645" max="1645" width="3" style="1272" hidden="1"/>
    <col min="1646" max="1885" width="8.6328125" style="1272" hidden="1"/>
    <col min="1886" max="1891" width="14.90625" style="1272" hidden="1"/>
    <col min="1892" max="1893" width="15.90625" style="1272" hidden="1"/>
    <col min="1894" max="1899" width="16.08984375" style="1272" hidden="1"/>
    <col min="1900" max="1900" width="6.08984375" style="1272" hidden="1"/>
    <col min="1901" max="1901" width="3" style="1272" hidden="1"/>
    <col min="1902" max="2141" width="8.6328125" style="1272" hidden="1"/>
    <col min="2142" max="2147" width="14.90625" style="1272" hidden="1"/>
    <col min="2148" max="2149" width="15.90625" style="1272" hidden="1"/>
    <col min="2150" max="2155" width="16.08984375" style="1272" hidden="1"/>
    <col min="2156" max="2156" width="6.08984375" style="1272" hidden="1"/>
    <col min="2157" max="2157" width="3" style="1272" hidden="1"/>
    <col min="2158" max="2397" width="8.6328125" style="1272" hidden="1"/>
    <col min="2398" max="2403" width="14.90625" style="1272" hidden="1"/>
    <col min="2404" max="2405" width="15.90625" style="1272" hidden="1"/>
    <col min="2406" max="2411" width="16.08984375" style="1272" hidden="1"/>
    <col min="2412" max="2412" width="6.08984375" style="1272" hidden="1"/>
    <col min="2413" max="2413" width="3" style="1272" hidden="1"/>
    <col min="2414" max="2653" width="8.6328125" style="1272" hidden="1"/>
    <col min="2654" max="2659" width="14.90625" style="1272" hidden="1"/>
    <col min="2660" max="2661" width="15.90625" style="1272" hidden="1"/>
    <col min="2662" max="2667" width="16.08984375" style="1272" hidden="1"/>
    <col min="2668" max="2668" width="6.08984375" style="1272" hidden="1"/>
    <col min="2669" max="2669" width="3" style="1272" hidden="1"/>
    <col min="2670" max="2909" width="8.6328125" style="1272" hidden="1"/>
    <col min="2910" max="2915" width="14.90625" style="1272" hidden="1"/>
    <col min="2916" max="2917" width="15.90625" style="1272" hidden="1"/>
    <col min="2918" max="2923" width="16.08984375" style="1272" hidden="1"/>
    <col min="2924" max="2924" width="6.08984375" style="1272" hidden="1"/>
    <col min="2925" max="2925" width="3" style="1272" hidden="1"/>
    <col min="2926" max="3165" width="8.6328125" style="1272" hidden="1"/>
    <col min="3166" max="3171" width="14.90625" style="1272" hidden="1"/>
    <col min="3172" max="3173" width="15.90625" style="1272" hidden="1"/>
    <col min="3174" max="3179" width="16.08984375" style="1272" hidden="1"/>
    <col min="3180" max="3180" width="6.08984375" style="1272" hidden="1"/>
    <col min="3181" max="3181" width="3" style="1272" hidden="1"/>
    <col min="3182" max="3421" width="8.6328125" style="1272" hidden="1"/>
    <col min="3422" max="3427" width="14.90625" style="1272" hidden="1"/>
    <col min="3428" max="3429" width="15.90625" style="1272" hidden="1"/>
    <col min="3430" max="3435" width="16.08984375" style="1272" hidden="1"/>
    <col min="3436" max="3436" width="6.08984375" style="1272" hidden="1"/>
    <col min="3437" max="3437" width="3" style="1272" hidden="1"/>
    <col min="3438" max="3677" width="8.6328125" style="1272" hidden="1"/>
    <col min="3678" max="3683" width="14.90625" style="1272" hidden="1"/>
    <col min="3684" max="3685" width="15.90625" style="1272" hidden="1"/>
    <col min="3686" max="3691" width="16.08984375" style="1272" hidden="1"/>
    <col min="3692" max="3692" width="6.08984375" style="1272" hidden="1"/>
    <col min="3693" max="3693" width="3" style="1272" hidden="1"/>
    <col min="3694" max="3933" width="8.6328125" style="1272" hidden="1"/>
    <col min="3934" max="3939" width="14.90625" style="1272" hidden="1"/>
    <col min="3940" max="3941" width="15.90625" style="1272" hidden="1"/>
    <col min="3942" max="3947" width="16.08984375" style="1272" hidden="1"/>
    <col min="3948" max="3948" width="6.08984375" style="1272" hidden="1"/>
    <col min="3949" max="3949" width="3" style="1272" hidden="1"/>
    <col min="3950" max="4189" width="8.6328125" style="1272" hidden="1"/>
    <col min="4190" max="4195" width="14.90625" style="1272" hidden="1"/>
    <col min="4196" max="4197" width="15.90625" style="1272" hidden="1"/>
    <col min="4198" max="4203" width="16.08984375" style="1272" hidden="1"/>
    <col min="4204" max="4204" width="6.08984375" style="1272" hidden="1"/>
    <col min="4205" max="4205" width="3" style="1272" hidden="1"/>
    <col min="4206" max="4445" width="8.6328125" style="1272" hidden="1"/>
    <col min="4446" max="4451" width="14.90625" style="1272" hidden="1"/>
    <col min="4452" max="4453" width="15.90625" style="1272" hidden="1"/>
    <col min="4454" max="4459" width="16.08984375" style="1272" hidden="1"/>
    <col min="4460" max="4460" width="6.08984375" style="1272" hidden="1"/>
    <col min="4461" max="4461" width="3" style="1272" hidden="1"/>
    <col min="4462" max="4701" width="8.6328125" style="1272" hidden="1"/>
    <col min="4702" max="4707" width="14.90625" style="1272" hidden="1"/>
    <col min="4708" max="4709" width="15.90625" style="1272" hidden="1"/>
    <col min="4710" max="4715" width="16.08984375" style="1272" hidden="1"/>
    <col min="4716" max="4716" width="6.08984375" style="1272" hidden="1"/>
    <col min="4717" max="4717" width="3" style="1272" hidden="1"/>
    <col min="4718" max="4957" width="8.6328125" style="1272" hidden="1"/>
    <col min="4958" max="4963" width="14.90625" style="1272" hidden="1"/>
    <col min="4964" max="4965" width="15.90625" style="1272" hidden="1"/>
    <col min="4966" max="4971" width="16.08984375" style="1272" hidden="1"/>
    <col min="4972" max="4972" width="6.08984375" style="1272" hidden="1"/>
    <col min="4973" max="4973" width="3" style="1272" hidden="1"/>
    <col min="4974" max="5213" width="8.6328125" style="1272" hidden="1"/>
    <col min="5214" max="5219" width="14.90625" style="1272" hidden="1"/>
    <col min="5220" max="5221" width="15.90625" style="1272" hidden="1"/>
    <col min="5222" max="5227" width="16.08984375" style="1272" hidden="1"/>
    <col min="5228" max="5228" width="6.08984375" style="1272" hidden="1"/>
    <col min="5229" max="5229" width="3" style="1272" hidden="1"/>
    <col min="5230" max="5469" width="8.6328125" style="1272" hidden="1"/>
    <col min="5470" max="5475" width="14.90625" style="1272" hidden="1"/>
    <col min="5476" max="5477" width="15.90625" style="1272" hidden="1"/>
    <col min="5478" max="5483" width="16.08984375" style="1272" hidden="1"/>
    <col min="5484" max="5484" width="6.08984375" style="1272" hidden="1"/>
    <col min="5485" max="5485" width="3" style="1272" hidden="1"/>
    <col min="5486" max="5725" width="8.6328125" style="1272" hidden="1"/>
    <col min="5726" max="5731" width="14.90625" style="1272" hidden="1"/>
    <col min="5732" max="5733" width="15.90625" style="1272" hidden="1"/>
    <col min="5734" max="5739" width="16.08984375" style="1272" hidden="1"/>
    <col min="5740" max="5740" width="6.08984375" style="1272" hidden="1"/>
    <col min="5741" max="5741" width="3" style="1272" hidden="1"/>
    <col min="5742" max="5981" width="8.6328125" style="1272" hidden="1"/>
    <col min="5982" max="5987" width="14.90625" style="1272" hidden="1"/>
    <col min="5988" max="5989" width="15.90625" style="1272" hidden="1"/>
    <col min="5990" max="5995" width="16.08984375" style="1272" hidden="1"/>
    <col min="5996" max="5996" width="6.08984375" style="1272" hidden="1"/>
    <col min="5997" max="5997" width="3" style="1272" hidden="1"/>
    <col min="5998" max="6237" width="8.6328125" style="1272" hidden="1"/>
    <col min="6238" max="6243" width="14.90625" style="1272" hidden="1"/>
    <col min="6244" max="6245" width="15.90625" style="1272" hidden="1"/>
    <col min="6246" max="6251" width="16.08984375" style="1272" hidden="1"/>
    <col min="6252" max="6252" width="6.08984375" style="1272" hidden="1"/>
    <col min="6253" max="6253" width="3" style="1272" hidden="1"/>
    <col min="6254" max="6493" width="8.6328125" style="1272" hidden="1"/>
    <col min="6494" max="6499" width="14.90625" style="1272" hidden="1"/>
    <col min="6500" max="6501" width="15.90625" style="1272" hidden="1"/>
    <col min="6502" max="6507" width="16.08984375" style="1272" hidden="1"/>
    <col min="6508" max="6508" width="6.08984375" style="1272" hidden="1"/>
    <col min="6509" max="6509" width="3" style="1272" hidden="1"/>
    <col min="6510" max="6749" width="8.6328125" style="1272" hidden="1"/>
    <col min="6750" max="6755" width="14.90625" style="1272" hidden="1"/>
    <col min="6756" max="6757" width="15.90625" style="1272" hidden="1"/>
    <col min="6758" max="6763" width="16.08984375" style="1272" hidden="1"/>
    <col min="6764" max="6764" width="6.08984375" style="1272" hidden="1"/>
    <col min="6765" max="6765" width="3" style="1272" hidden="1"/>
    <col min="6766" max="7005" width="8.6328125" style="1272" hidden="1"/>
    <col min="7006" max="7011" width="14.90625" style="1272" hidden="1"/>
    <col min="7012" max="7013" width="15.90625" style="1272" hidden="1"/>
    <col min="7014" max="7019" width="16.08984375" style="1272" hidden="1"/>
    <col min="7020" max="7020" width="6.08984375" style="1272" hidden="1"/>
    <col min="7021" max="7021" width="3" style="1272" hidden="1"/>
    <col min="7022" max="7261" width="8.6328125" style="1272" hidden="1"/>
    <col min="7262" max="7267" width="14.90625" style="1272" hidden="1"/>
    <col min="7268" max="7269" width="15.90625" style="1272" hidden="1"/>
    <col min="7270" max="7275" width="16.08984375" style="1272" hidden="1"/>
    <col min="7276" max="7276" width="6.08984375" style="1272" hidden="1"/>
    <col min="7277" max="7277" width="3" style="1272" hidden="1"/>
    <col min="7278" max="7517" width="8.6328125" style="1272" hidden="1"/>
    <col min="7518" max="7523" width="14.90625" style="1272" hidden="1"/>
    <col min="7524" max="7525" width="15.90625" style="1272" hidden="1"/>
    <col min="7526" max="7531" width="16.08984375" style="1272" hidden="1"/>
    <col min="7532" max="7532" width="6.08984375" style="1272" hidden="1"/>
    <col min="7533" max="7533" width="3" style="1272" hidden="1"/>
    <col min="7534" max="7773" width="8.6328125" style="1272" hidden="1"/>
    <col min="7774" max="7779" width="14.90625" style="1272" hidden="1"/>
    <col min="7780" max="7781" width="15.90625" style="1272" hidden="1"/>
    <col min="7782" max="7787" width="16.08984375" style="1272" hidden="1"/>
    <col min="7788" max="7788" width="6.08984375" style="1272" hidden="1"/>
    <col min="7789" max="7789" width="3" style="1272" hidden="1"/>
    <col min="7790" max="8029" width="8.6328125" style="1272" hidden="1"/>
    <col min="8030" max="8035" width="14.90625" style="1272" hidden="1"/>
    <col min="8036" max="8037" width="15.90625" style="1272" hidden="1"/>
    <col min="8038" max="8043" width="16.08984375" style="1272" hidden="1"/>
    <col min="8044" max="8044" width="6.08984375" style="1272" hidden="1"/>
    <col min="8045" max="8045" width="3" style="1272" hidden="1"/>
    <col min="8046" max="8285" width="8.6328125" style="1272" hidden="1"/>
    <col min="8286" max="8291" width="14.90625" style="1272" hidden="1"/>
    <col min="8292" max="8293" width="15.90625" style="1272" hidden="1"/>
    <col min="8294" max="8299" width="16.08984375" style="1272" hidden="1"/>
    <col min="8300" max="8300" width="6.08984375" style="1272" hidden="1"/>
    <col min="8301" max="8301" width="3" style="1272" hidden="1"/>
    <col min="8302" max="8541" width="8.6328125" style="1272" hidden="1"/>
    <col min="8542" max="8547" width="14.90625" style="1272" hidden="1"/>
    <col min="8548" max="8549" width="15.90625" style="1272" hidden="1"/>
    <col min="8550" max="8555" width="16.08984375" style="1272" hidden="1"/>
    <col min="8556" max="8556" width="6.08984375" style="1272" hidden="1"/>
    <col min="8557" max="8557" width="3" style="1272" hidden="1"/>
    <col min="8558" max="8797" width="8.6328125" style="1272" hidden="1"/>
    <col min="8798" max="8803" width="14.90625" style="1272" hidden="1"/>
    <col min="8804" max="8805" width="15.90625" style="1272" hidden="1"/>
    <col min="8806" max="8811" width="16.08984375" style="1272" hidden="1"/>
    <col min="8812" max="8812" width="6.08984375" style="1272" hidden="1"/>
    <col min="8813" max="8813" width="3" style="1272" hidden="1"/>
    <col min="8814" max="9053" width="8.6328125" style="1272" hidden="1"/>
    <col min="9054" max="9059" width="14.90625" style="1272" hidden="1"/>
    <col min="9060" max="9061" width="15.90625" style="1272" hidden="1"/>
    <col min="9062" max="9067" width="16.08984375" style="1272" hidden="1"/>
    <col min="9068" max="9068" width="6.08984375" style="1272" hidden="1"/>
    <col min="9069" max="9069" width="3" style="1272" hidden="1"/>
    <col min="9070" max="9309" width="8.6328125" style="1272" hidden="1"/>
    <col min="9310" max="9315" width="14.90625" style="1272" hidden="1"/>
    <col min="9316" max="9317" width="15.90625" style="1272" hidden="1"/>
    <col min="9318" max="9323" width="16.08984375" style="1272" hidden="1"/>
    <col min="9324" max="9324" width="6.08984375" style="1272" hidden="1"/>
    <col min="9325" max="9325" width="3" style="1272" hidden="1"/>
    <col min="9326" max="9565" width="8.6328125" style="1272" hidden="1"/>
    <col min="9566" max="9571" width="14.90625" style="1272" hidden="1"/>
    <col min="9572" max="9573" width="15.90625" style="1272" hidden="1"/>
    <col min="9574" max="9579" width="16.08984375" style="1272" hidden="1"/>
    <col min="9580" max="9580" width="6.08984375" style="1272" hidden="1"/>
    <col min="9581" max="9581" width="3" style="1272" hidden="1"/>
    <col min="9582" max="9821" width="8.6328125" style="1272" hidden="1"/>
    <col min="9822" max="9827" width="14.90625" style="1272" hidden="1"/>
    <col min="9828" max="9829" width="15.90625" style="1272" hidden="1"/>
    <col min="9830" max="9835" width="16.08984375" style="1272" hidden="1"/>
    <col min="9836" max="9836" width="6.08984375" style="1272" hidden="1"/>
    <col min="9837" max="9837" width="3" style="1272" hidden="1"/>
    <col min="9838" max="10077" width="8.6328125" style="1272" hidden="1"/>
    <col min="10078" max="10083" width="14.90625" style="1272" hidden="1"/>
    <col min="10084" max="10085" width="15.90625" style="1272" hidden="1"/>
    <col min="10086" max="10091" width="16.08984375" style="1272" hidden="1"/>
    <col min="10092" max="10092" width="6.08984375" style="1272" hidden="1"/>
    <col min="10093" max="10093" width="3" style="1272" hidden="1"/>
    <col min="10094" max="10333" width="8.6328125" style="1272" hidden="1"/>
    <col min="10334" max="10339" width="14.90625" style="1272" hidden="1"/>
    <col min="10340" max="10341" width="15.90625" style="1272" hidden="1"/>
    <col min="10342" max="10347" width="16.08984375" style="1272" hidden="1"/>
    <col min="10348" max="10348" width="6.08984375" style="1272" hidden="1"/>
    <col min="10349" max="10349" width="3" style="1272" hidden="1"/>
    <col min="10350" max="10589" width="8.6328125" style="1272" hidden="1"/>
    <col min="10590" max="10595" width="14.90625" style="1272" hidden="1"/>
    <col min="10596" max="10597" width="15.90625" style="1272" hidden="1"/>
    <col min="10598" max="10603" width="16.08984375" style="1272" hidden="1"/>
    <col min="10604" max="10604" width="6.08984375" style="1272" hidden="1"/>
    <col min="10605" max="10605" width="3" style="1272" hidden="1"/>
    <col min="10606" max="10845" width="8.6328125" style="1272" hidden="1"/>
    <col min="10846" max="10851" width="14.90625" style="1272" hidden="1"/>
    <col min="10852" max="10853" width="15.90625" style="1272" hidden="1"/>
    <col min="10854" max="10859" width="16.08984375" style="1272" hidden="1"/>
    <col min="10860" max="10860" width="6.08984375" style="1272" hidden="1"/>
    <col min="10861" max="10861" width="3" style="1272" hidden="1"/>
    <col min="10862" max="11101" width="8.6328125" style="1272" hidden="1"/>
    <col min="11102" max="11107" width="14.90625" style="1272" hidden="1"/>
    <col min="11108" max="11109" width="15.90625" style="1272" hidden="1"/>
    <col min="11110" max="11115" width="16.08984375" style="1272" hidden="1"/>
    <col min="11116" max="11116" width="6.08984375" style="1272" hidden="1"/>
    <col min="11117" max="11117" width="3" style="1272" hidden="1"/>
    <col min="11118" max="11357" width="8.6328125" style="1272" hidden="1"/>
    <col min="11358" max="11363" width="14.90625" style="1272" hidden="1"/>
    <col min="11364" max="11365" width="15.90625" style="1272" hidden="1"/>
    <col min="11366" max="11371" width="16.08984375" style="1272" hidden="1"/>
    <col min="11372" max="11372" width="6.08984375" style="1272" hidden="1"/>
    <col min="11373" max="11373" width="3" style="1272" hidden="1"/>
    <col min="11374" max="11613" width="8.6328125" style="1272" hidden="1"/>
    <col min="11614" max="11619" width="14.90625" style="1272" hidden="1"/>
    <col min="11620" max="11621" width="15.90625" style="1272" hidden="1"/>
    <col min="11622" max="11627" width="16.08984375" style="1272" hidden="1"/>
    <col min="11628" max="11628" width="6.08984375" style="1272" hidden="1"/>
    <col min="11629" max="11629" width="3" style="1272" hidden="1"/>
    <col min="11630" max="11869" width="8.6328125" style="1272" hidden="1"/>
    <col min="11870" max="11875" width="14.90625" style="1272" hidden="1"/>
    <col min="11876" max="11877" width="15.90625" style="1272" hidden="1"/>
    <col min="11878" max="11883" width="16.08984375" style="1272" hidden="1"/>
    <col min="11884" max="11884" width="6.08984375" style="1272" hidden="1"/>
    <col min="11885" max="11885" width="3" style="1272" hidden="1"/>
    <col min="11886" max="12125" width="8.6328125" style="1272" hidden="1"/>
    <col min="12126" max="12131" width="14.90625" style="1272" hidden="1"/>
    <col min="12132" max="12133" width="15.90625" style="1272" hidden="1"/>
    <col min="12134" max="12139" width="16.08984375" style="1272" hidden="1"/>
    <col min="12140" max="12140" width="6.08984375" style="1272" hidden="1"/>
    <col min="12141" max="12141" width="3" style="1272" hidden="1"/>
    <col min="12142" max="12381" width="8.6328125" style="1272" hidden="1"/>
    <col min="12382" max="12387" width="14.90625" style="1272" hidden="1"/>
    <col min="12388" max="12389" width="15.90625" style="1272" hidden="1"/>
    <col min="12390" max="12395" width="16.08984375" style="1272" hidden="1"/>
    <col min="12396" max="12396" width="6.08984375" style="1272" hidden="1"/>
    <col min="12397" max="12397" width="3" style="1272" hidden="1"/>
    <col min="12398" max="12637" width="8.6328125" style="1272" hidden="1"/>
    <col min="12638" max="12643" width="14.90625" style="1272" hidden="1"/>
    <col min="12644" max="12645" width="15.90625" style="1272" hidden="1"/>
    <col min="12646" max="12651" width="16.08984375" style="1272" hidden="1"/>
    <col min="12652" max="12652" width="6.08984375" style="1272" hidden="1"/>
    <col min="12653" max="12653" width="3" style="1272" hidden="1"/>
    <col min="12654" max="12893" width="8.6328125" style="1272" hidden="1"/>
    <col min="12894" max="12899" width="14.90625" style="1272" hidden="1"/>
    <col min="12900" max="12901" width="15.90625" style="1272" hidden="1"/>
    <col min="12902" max="12907" width="16.08984375" style="1272" hidden="1"/>
    <col min="12908" max="12908" width="6.08984375" style="1272" hidden="1"/>
    <col min="12909" max="12909" width="3" style="1272" hidden="1"/>
    <col min="12910" max="13149" width="8.6328125" style="1272" hidden="1"/>
    <col min="13150" max="13155" width="14.90625" style="1272" hidden="1"/>
    <col min="13156" max="13157" width="15.90625" style="1272" hidden="1"/>
    <col min="13158" max="13163" width="16.08984375" style="1272" hidden="1"/>
    <col min="13164" max="13164" width="6.08984375" style="1272" hidden="1"/>
    <col min="13165" max="13165" width="3" style="1272" hidden="1"/>
    <col min="13166" max="13405" width="8.6328125" style="1272" hidden="1"/>
    <col min="13406" max="13411" width="14.90625" style="1272" hidden="1"/>
    <col min="13412" max="13413" width="15.90625" style="1272" hidden="1"/>
    <col min="13414" max="13419" width="16.08984375" style="1272" hidden="1"/>
    <col min="13420" max="13420" width="6.08984375" style="1272" hidden="1"/>
    <col min="13421" max="13421" width="3" style="1272" hidden="1"/>
    <col min="13422" max="13661" width="8.6328125" style="1272" hidden="1"/>
    <col min="13662" max="13667" width="14.90625" style="1272" hidden="1"/>
    <col min="13668" max="13669" width="15.90625" style="1272" hidden="1"/>
    <col min="13670" max="13675" width="16.08984375" style="1272" hidden="1"/>
    <col min="13676" max="13676" width="6.08984375" style="1272" hidden="1"/>
    <col min="13677" max="13677" width="3" style="1272" hidden="1"/>
    <col min="13678" max="13917" width="8.6328125" style="1272" hidden="1"/>
    <col min="13918" max="13923" width="14.90625" style="1272" hidden="1"/>
    <col min="13924" max="13925" width="15.90625" style="1272" hidden="1"/>
    <col min="13926" max="13931" width="16.08984375" style="1272" hidden="1"/>
    <col min="13932" max="13932" width="6.08984375" style="1272" hidden="1"/>
    <col min="13933" max="13933" width="3" style="1272" hidden="1"/>
    <col min="13934" max="14173" width="8.6328125" style="1272" hidden="1"/>
    <col min="14174" max="14179" width="14.90625" style="1272" hidden="1"/>
    <col min="14180" max="14181" width="15.90625" style="1272" hidden="1"/>
    <col min="14182" max="14187" width="16.08984375" style="1272" hidden="1"/>
    <col min="14188" max="14188" width="6.08984375" style="1272" hidden="1"/>
    <col min="14189" max="14189" width="3" style="1272" hidden="1"/>
    <col min="14190" max="14429" width="8.6328125" style="1272" hidden="1"/>
    <col min="14430" max="14435" width="14.90625" style="1272" hidden="1"/>
    <col min="14436" max="14437" width="15.90625" style="1272" hidden="1"/>
    <col min="14438" max="14443" width="16.08984375" style="1272" hidden="1"/>
    <col min="14444" max="14444" width="6.08984375" style="1272" hidden="1"/>
    <col min="14445" max="14445" width="3" style="1272" hidden="1"/>
    <col min="14446" max="14685" width="8.6328125" style="1272" hidden="1"/>
    <col min="14686" max="14691" width="14.90625" style="1272" hidden="1"/>
    <col min="14692" max="14693" width="15.90625" style="1272" hidden="1"/>
    <col min="14694" max="14699" width="16.08984375" style="1272" hidden="1"/>
    <col min="14700" max="14700" width="6.08984375" style="1272" hidden="1"/>
    <col min="14701" max="14701" width="3" style="1272" hidden="1"/>
    <col min="14702" max="14941" width="8.6328125" style="1272" hidden="1"/>
    <col min="14942" max="14947" width="14.90625" style="1272" hidden="1"/>
    <col min="14948" max="14949" width="15.90625" style="1272" hidden="1"/>
    <col min="14950" max="14955" width="16.08984375" style="1272" hidden="1"/>
    <col min="14956" max="14956" width="6.08984375" style="1272" hidden="1"/>
    <col min="14957" max="14957" width="3" style="1272" hidden="1"/>
    <col min="14958" max="15197" width="8.6328125" style="1272" hidden="1"/>
    <col min="15198" max="15203" width="14.90625" style="1272" hidden="1"/>
    <col min="15204" max="15205" width="15.90625" style="1272" hidden="1"/>
    <col min="15206" max="15211" width="16.08984375" style="1272" hidden="1"/>
    <col min="15212" max="15212" width="6.08984375" style="1272" hidden="1"/>
    <col min="15213" max="15213" width="3" style="1272" hidden="1"/>
    <col min="15214" max="15453" width="8.6328125" style="1272" hidden="1"/>
    <col min="15454" max="15459" width="14.90625" style="1272" hidden="1"/>
    <col min="15460" max="15461" width="15.90625" style="1272" hidden="1"/>
    <col min="15462" max="15467" width="16.08984375" style="1272" hidden="1"/>
    <col min="15468" max="15468" width="6.08984375" style="1272" hidden="1"/>
    <col min="15469" max="15469" width="3" style="1272" hidden="1"/>
    <col min="15470" max="15709" width="8.6328125" style="1272" hidden="1"/>
    <col min="15710" max="15715" width="14.90625" style="1272" hidden="1"/>
    <col min="15716" max="15717" width="15.90625" style="1272" hidden="1"/>
    <col min="15718" max="15723" width="16.08984375" style="1272" hidden="1"/>
    <col min="15724" max="15724" width="6.08984375" style="1272" hidden="1"/>
    <col min="15725" max="15725" width="3" style="1272" hidden="1"/>
    <col min="15726" max="15965" width="8.6328125" style="1272" hidden="1"/>
    <col min="15966" max="15971" width="14.90625" style="1272" hidden="1"/>
    <col min="15972" max="15973" width="15.90625" style="1272" hidden="1"/>
    <col min="15974" max="15979" width="16.08984375" style="1272" hidden="1"/>
    <col min="15980" max="15980" width="6.08984375" style="1272" hidden="1"/>
    <col min="15981" max="15981" width="3" style="1272" hidden="1"/>
    <col min="15982" max="16221" width="8.6328125" style="1272" hidden="1"/>
    <col min="16222" max="16227" width="14.90625" style="1272" hidden="1"/>
    <col min="16228" max="16229" width="15.90625" style="1272" hidden="1"/>
    <col min="16230" max="16235" width="16.08984375" style="1272" hidden="1"/>
    <col min="16236" max="16236" width="6.08984375" style="1272" hidden="1"/>
    <col min="16237" max="16237" width="3" style="1272" hidden="1"/>
    <col min="16238" max="16384" width="8.6328125" style="1272" hidden="1"/>
  </cols>
  <sheetData>
    <row r="1" spans="1:143" ht="42.75" customHeight="1" x14ac:dyDescent="0.2">
      <c r="A1" s="1331"/>
      <c r="B1" s="1330"/>
      <c r="DD1" s="1272"/>
      <c r="DE1" s="1272"/>
    </row>
    <row r="2" spans="1:143" ht="25.5" customHeight="1" x14ac:dyDescent="0.2">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2"/>
      <c r="DE2" s="1272"/>
    </row>
    <row r="3" spans="1:143" ht="25.5" customHeight="1" x14ac:dyDescent="0.2">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2"/>
      <c r="DE3" s="1272"/>
    </row>
    <row r="4" spans="1:143" s="291" customFormat="1" ht="13" x14ac:dyDescent="0.2">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ht="13" x14ac:dyDescent="0.2">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ht="13" x14ac:dyDescent="0.2">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2"/>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2"/>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2"/>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2"/>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2"/>
      <c r="DE19" s="1272"/>
    </row>
    <row r="20" spans="1:351" ht="13" x14ac:dyDescent="0.2">
      <c r="DD20" s="1272"/>
      <c r="DE20" s="1272"/>
    </row>
    <row r="21" spans="1:351" ht="16.5" x14ac:dyDescent="0.2">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2"/>
      <c r="MM21" s="1326"/>
    </row>
    <row r="22" spans="1:351" ht="16.5" x14ac:dyDescent="0.2">
      <c r="B22" s="1273"/>
      <c r="MM22" s="1326"/>
    </row>
    <row r="23" spans="1:351" ht="13" x14ac:dyDescent="0.2">
      <c r="B23" s="1273"/>
    </row>
    <row r="24" spans="1:351" ht="13" x14ac:dyDescent="0.2">
      <c r="B24" s="1273"/>
    </row>
    <row r="25" spans="1:351" ht="13" x14ac:dyDescent="0.2">
      <c r="B25" s="1273"/>
    </row>
    <row r="26" spans="1:351" ht="13" x14ac:dyDescent="0.2">
      <c r="B26" s="1273"/>
    </row>
    <row r="27" spans="1:351" ht="13" x14ac:dyDescent="0.2">
      <c r="B27" s="1273"/>
    </row>
    <row r="28" spans="1:351" ht="13" x14ac:dyDescent="0.2">
      <c r="B28" s="1273"/>
    </row>
    <row r="29" spans="1:351" ht="13" x14ac:dyDescent="0.2">
      <c r="B29" s="1273"/>
    </row>
    <row r="30" spans="1:351" ht="13" x14ac:dyDescent="0.2">
      <c r="B30" s="1273"/>
    </row>
    <row r="31" spans="1:351" ht="13" x14ac:dyDescent="0.2">
      <c r="B31" s="1273"/>
    </row>
    <row r="32" spans="1:351" ht="13" x14ac:dyDescent="0.2">
      <c r="B32" s="1273"/>
    </row>
    <row r="33" spans="2:109" ht="13" x14ac:dyDescent="0.2">
      <c r="B33" s="1273"/>
    </row>
    <row r="34" spans="2:109" ht="13" x14ac:dyDescent="0.2">
      <c r="B34" s="1273"/>
    </row>
    <row r="35" spans="2:109" ht="13" x14ac:dyDescent="0.2">
      <c r="B35" s="1273"/>
    </row>
    <row r="36" spans="2:109" ht="13" x14ac:dyDescent="0.2">
      <c r="B36" s="1273"/>
    </row>
    <row r="37" spans="2:109" ht="13" x14ac:dyDescent="0.2">
      <c r="B37" s="1273"/>
    </row>
    <row r="38" spans="2:109" ht="13" x14ac:dyDescent="0.2">
      <c r="B38" s="1273"/>
    </row>
    <row r="39" spans="2:109" ht="13" x14ac:dyDescent="0.2">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 x14ac:dyDescent="0.2">
      <c r="B40" s="1314"/>
      <c r="DD40" s="1314"/>
      <c r="DE40" s="1272"/>
    </row>
    <row r="41" spans="2:109" ht="16.5" x14ac:dyDescent="0.2">
      <c r="B41" s="1325" t="s">
        <v>607</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 x14ac:dyDescent="0.2">
      <c r="B42" s="1273"/>
      <c r="G42" s="1310"/>
      <c r="I42" s="1309"/>
      <c r="J42" s="1309"/>
      <c r="K42" s="1309"/>
      <c r="AM42" s="1310"/>
      <c r="AN42" s="1310" t="s">
        <v>603</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2">
      <c r="B43" s="1273"/>
      <c r="AN43" s="1308" t="s">
        <v>606</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 x14ac:dyDescent="0.2">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 x14ac:dyDescent="0.2">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 x14ac:dyDescent="0.2">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 x14ac:dyDescent="0.2">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 x14ac:dyDescent="0.2">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 x14ac:dyDescent="0.2">
      <c r="B49" s="1273"/>
      <c r="AN49" s="1272" t="s">
        <v>601</v>
      </c>
    </row>
    <row r="50" spans="1:109" ht="13" x14ac:dyDescent="0.2">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559</v>
      </c>
      <c r="BQ50" s="1282"/>
      <c r="BR50" s="1282"/>
      <c r="BS50" s="1282"/>
      <c r="BT50" s="1282"/>
      <c r="BU50" s="1282"/>
      <c r="BV50" s="1282"/>
      <c r="BW50" s="1282"/>
      <c r="BX50" s="1282" t="s">
        <v>560</v>
      </c>
      <c r="BY50" s="1282"/>
      <c r="BZ50" s="1282"/>
      <c r="CA50" s="1282"/>
      <c r="CB50" s="1282"/>
      <c r="CC50" s="1282"/>
      <c r="CD50" s="1282"/>
      <c r="CE50" s="1282"/>
      <c r="CF50" s="1282" t="s">
        <v>561</v>
      </c>
      <c r="CG50" s="1282"/>
      <c r="CH50" s="1282"/>
      <c r="CI50" s="1282"/>
      <c r="CJ50" s="1282"/>
      <c r="CK50" s="1282"/>
      <c r="CL50" s="1282"/>
      <c r="CM50" s="1282"/>
      <c r="CN50" s="1282" t="s">
        <v>562</v>
      </c>
      <c r="CO50" s="1282"/>
      <c r="CP50" s="1282"/>
      <c r="CQ50" s="1282"/>
      <c r="CR50" s="1282"/>
      <c r="CS50" s="1282"/>
      <c r="CT50" s="1282"/>
      <c r="CU50" s="1282"/>
      <c r="CV50" s="1282" t="s">
        <v>563</v>
      </c>
      <c r="CW50" s="1282"/>
      <c r="CX50" s="1282"/>
      <c r="CY50" s="1282"/>
      <c r="CZ50" s="1282"/>
      <c r="DA50" s="1282"/>
      <c r="DB50" s="1282"/>
      <c r="DC50" s="1282"/>
    </row>
    <row r="51" spans="1:109" ht="13.5" customHeight="1" x14ac:dyDescent="0.2">
      <c r="B51" s="1273"/>
      <c r="G51" s="1289"/>
      <c r="H51" s="1289"/>
      <c r="I51" s="1322"/>
      <c r="J51" s="1322"/>
      <c r="K51" s="1288"/>
      <c r="L51" s="1288"/>
      <c r="M51" s="1288"/>
      <c r="N51" s="1288"/>
      <c r="AM51" s="1287"/>
      <c r="AN51" s="1281" t="s">
        <v>600</v>
      </c>
      <c r="AO51" s="1281"/>
      <c r="AP51" s="1281"/>
      <c r="AQ51" s="1281"/>
      <c r="AR51" s="1281"/>
      <c r="AS51" s="1281"/>
      <c r="AT51" s="1281"/>
      <c r="AU51" s="1281"/>
      <c r="AV51" s="1281"/>
      <c r="AW51" s="1281"/>
      <c r="AX51" s="1281"/>
      <c r="AY51" s="1281"/>
      <c r="AZ51" s="1281"/>
      <c r="BA51" s="1281"/>
      <c r="BB51" s="1281" t="s">
        <v>598</v>
      </c>
      <c r="BC51" s="1281"/>
      <c r="BD51" s="1281"/>
      <c r="BE51" s="1281"/>
      <c r="BF51" s="1281"/>
      <c r="BG51" s="1281"/>
      <c r="BH51" s="1281"/>
      <c r="BI51" s="1281"/>
      <c r="BJ51" s="1281"/>
      <c r="BK51" s="1281"/>
      <c r="BL51" s="1281"/>
      <c r="BM51" s="1281"/>
      <c r="BN51" s="1281"/>
      <c r="BO51" s="1281"/>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 x14ac:dyDescent="0.2">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 x14ac:dyDescent="0.2">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605</v>
      </c>
      <c r="BC53" s="1281"/>
      <c r="BD53" s="1281"/>
      <c r="BE53" s="1281"/>
      <c r="BF53" s="1281"/>
      <c r="BG53" s="1281"/>
      <c r="BH53" s="1281"/>
      <c r="BI53" s="1281"/>
      <c r="BJ53" s="1281"/>
      <c r="BK53" s="1281"/>
      <c r="BL53" s="1281"/>
      <c r="BM53" s="1281"/>
      <c r="BN53" s="1281"/>
      <c r="BO53" s="1281"/>
      <c r="BP53" s="1280">
        <v>62.8</v>
      </c>
      <c r="BQ53" s="1280"/>
      <c r="BR53" s="1280"/>
      <c r="BS53" s="1280"/>
      <c r="BT53" s="1280"/>
      <c r="BU53" s="1280"/>
      <c r="BV53" s="1280"/>
      <c r="BW53" s="1280"/>
      <c r="BX53" s="1280">
        <v>64</v>
      </c>
      <c r="BY53" s="1280"/>
      <c r="BZ53" s="1280"/>
      <c r="CA53" s="1280"/>
      <c r="CB53" s="1280"/>
      <c r="CC53" s="1280"/>
      <c r="CD53" s="1280"/>
      <c r="CE53" s="1280"/>
      <c r="CF53" s="1280">
        <v>65.2</v>
      </c>
      <c r="CG53" s="1280"/>
      <c r="CH53" s="1280"/>
      <c r="CI53" s="1280"/>
      <c r="CJ53" s="1280"/>
      <c r="CK53" s="1280"/>
      <c r="CL53" s="1280"/>
      <c r="CM53" s="1280"/>
      <c r="CN53" s="1280">
        <v>66.900000000000006</v>
      </c>
      <c r="CO53" s="1280"/>
      <c r="CP53" s="1280"/>
      <c r="CQ53" s="1280"/>
      <c r="CR53" s="1280"/>
      <c r="CS53" s="1280"/>
      <c r="CT53" s="1280"/>
      <c r="CU53" s="1280"/>
      <c r="CV53" s="1280">
        <v>67.599999999999994</v>
      </c>
      <c r="CW53" s="1280"/>
      <c r="CX53" s="1280"/>
      <c r="CY53" s="1280"/>
      <c r="CZ53" s="1280"/>
      <c r="DA53" s="1280"/>
      <c r="DB53" s="1280"/>
      <c r="DC53" s="1280"/>
    </row>
    <row r="54" spans="1:109" ht="13" x14ac:dyDescent="0.2">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 x14ac:dyDescent="0.2">
      <c r="A55" s="1309"/>
      <c r="B55" s="1273"/>
      <c r="G55" s="1285"/>
      <c r="H55" s="1285"/>
      <c r="I55" s="1285"/>
      <c r="J55" s="1285"/>
      <c r="K55" s="1288"/>
      <c r="L55" s="1288"/>
      <c r="M55" s="1288"/>
      <c r="N55" s="1288"/>
      <c r="AN55" s="1282" t="s">
        <v>599</v>
      </c>
      <c r="AO55" s="1282"/>
      <c r="AP55" s="1282"/>
      <c r="AQ55" s="1282"/>
      <c r="AR55" s="1282"/>
      <c r="AS55" s="1282"/>
      <c r="AT55" s="1282"/>
      <c r="AU55" s="1282"/>
      <c r="AV55" s="1282"/>
      <c r="AW55" s="1282"/>
      <c r="AX55" s="1282"/>
      <c r="AY55" s="1282"/>
      <c r="AZ55" s="1282"/>
      <c r="BA55" s="1282"/>
      <c r="BB55" s="1281" t="s">
        <v>598</v>
      </c>
      <c r="BC55" s="1281"/>
      <c r="BD55" s="1281"/>
      <c r="BE55" s="1281"/>
      <c r="BF55" s="1281"/>
      <c r="BG55" s="1281"/>
      <c r="BH55" s="1281"/>
      <c r="BI55" s="1281"/>
      <c r="BJ55" s="1281"/>
      <c r="BK55" s="1281"/>
      <c r="BL55" s="1281"/>
      <c r="BM55" s="1281"/>
      <c r="BN55" s="1281"/>
      <c r="BO55" s="1281"/>
      <c r="BP55" s="1280">
        <v>15.8</v>
      </c>
      <c r="BQ55" s="1280"/>
      <c r="BR55" s="1280"/>
      <c r="BS55" s="1280"/>
      <c r="BT55" s="1280"/>
      <c r="BU55" s="1280"/>
      <c r="BV55" s="1280"/>
      <c r="BW55" s="1280"/>
      <c r="BX55" s="1280">
        <v>6.5</v>
      </c>
      <c r="BY55" s="1280"/>
      <c r="BZ55" s="1280"/>
      <c r="CA55" s="1280"/>
      <c r="CB55" s="1280"/>
      <c r="CC55" s="1280"/>
      <c r="CD55" s="1280"/>
      <c r="CE55" s="1280"/>
      <c r="CF55" s="1280">
        <v>5.8</v>
      </c>
      <c r="CG55" s="1280"/>
      <c r="CH55" s="1280"/>
      <c r="CI55" s="1280"/>
      <c r="CJ55" s="1280"/>
      <c r="CK55" s="1280"/>
      <c r="CL55" s="1280"/>
      <c r="CM55" s="1280"/>
      <c r="CN55" s="1280">
        <v>2.7</v>
      </c>
      <c r="CO55" s="1280"/>
      <c r="CP55" s="1280"/>
      <c r="CQ55" s="1280"/>
      <c r="CR55" s="1280"/>
      <c r="CS55" s="1280"/>
      <c r="CT55" s="1280"/>
      <c r="CU55" s="1280"/>
      <c r="CV55" s="1280">
        <v>0.5</v>
      </c>
      <c r="CW55" s="1280"/>
      <c r="CX55" s="1280"/>
      <c r="CY55" s="1280"/>
      <c r="CZ55" s="1280"/>
      <c r="DA55" s="1280"/>
      <c r="DB55" s="1280"/>
      <c r="DC55" s="1280"/>
    </row>
    <row r="56" spans="1:109" ht="13" x14ac:dyDescent="0.2">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 x14ac:dyDescent="0.2">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605</v>
      </c>
      <c r="BC57" s="1281"/>
      <c r="BD57" s="1281"/>
      <c r="BE57" s="1281"/>
      <c r="BF57" s="1281"/>
      <c r="BG57" s="1281"/>
      <c r="BH57" s="1281"/>
      <c r="BI57" s="1281"/>
      <c r="BJ57" s="1281"/>
      <c r="BK57" s="1281"/>
      <c r="BL57" s="1281"/>
      <c r="BM57" s="1281"/>
      <c r="BN57" s="1281"/>
      <c r="BO57" s="1281"/>
      <c r="BP57" s="1280">
        <v>54.5</v>
      </c>
      <c r="BQ57" s="1280"/>
      <c r="BR57" s="1280"/>
      <c r="BS57" s="1280"/>
      <c r="BT57" s="1280"/>
      <c r="BU57" s="1280"/>
      <c r="BV57" s="1280"/>
      <c r="BW57" s="1280"/>
      <c r="BX57" s="1280">
        <v>57.2</v>
      </c>
      <c r="BY57" s="1280"/>
      <c r="BZ57" s="1280"/>
      <c r="CA57" s="1280"/>
      <c r="CB57" s="1280"/>
      <c r="CC57" s="1280"/>
      <c r="CD57" s="1280"/>
      <c r="CE57" s="1280"/>
      <c r="CF57" s="1280">
        <v>58.6</v>
      </c>
      <c r="CG57" s="1280"/>
      <c r="CH57" s="1280"/>
      <c r="CI57" s="1280"/>
      <c r="CJ57" s="1280"/>
      <c r="CK57" s="1280"/>
      <c r="CL57" s="1280"/>
      <c r="CM57" s="1280"/>
      <c r="CN57" s="1280">
        <v>60.2</v>
      </c>
      <c r="CO57" s="1280"/>
      <c r="CP57" s="1280"/>
      <c r="CQ57" s="1280"/>
      <c r="CR57" s="1280"/>
      <c r="CS57" s="1280"/>
      <c r="CT57" s="1280"/>
      <c r="CU57" s="1280"/>
      <c r="CV57" s="1280">
        <v>60.2</v>
      </c>
      <c r="CW57" s="1280"/>
      <c r="CX57" s="1280"/>
      <c r="CY57" s="1280"/>
      <c r="CZ57" s="1280"/>
      <c r="DA57" s="1280"/>
      <c r="DB57" s="1280"/>
      <c r="DC57" s="1280"/>
      <c r="DD57" s="1320"/>
      <c r="DE57" s="1315"/>
    </row>
    <row r="58" spans="1:109" s="1309" customFormat="1" ht="13" x14ac:dyDescent="0.2">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 x14ac:dyDescent="0.2">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 x14ac:dyDescent="0.2">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 x14ac:dyDescent="0.2">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 x14ac:dyDescent="0.2">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6.5" x14ac:dyDescent="0.2">
      <c r="B63" s="1313" t="s">
        <v>604</v>
      </c>
    </row>
    <row r="64" spans="1:109" ht="13" x14ac:dyDescent="0.2">
      <c r="B64" s="1273"/>
      <c r="G64" s="1310"/>
      <c r="I64" s="1312"/>
      <c r="J64" s="1312"/>
      <c r="K64" s="1312"/>
      <c r="L64" s="1312"/>
      <c r="M64" s="1312"/>
      <c r="N64" s="1311"/>
      <c r="AM64" s="1310"/>
      <c r="AN64" s="1310" t="s">
        <v>603</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customHeight="1" x14ac:dyDescent="0.2">
      <c r="B65" s="1273"/>
      <c r="AN65" s="1308" t="s">
        <v>602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 x14ac:dyDescent="0.2">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 x14ac:dyDescent="0.2">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 x14ac:dyDescent="0.2">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 x14ac:dyDescent="0.2">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 x14ac:dyDescent="0.2">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 x14ac:dyDescent="0.2">
      <c r="B71" s="1273"/>
      <c r="G71" s="1295"/>
      <c r="I71" s="1298"/>
      <c r="J71" s="1297"/>
      <c r="K71" s="1297"/>
      <c r="L71" s="1296"/>
      <c r="M71" s="1297"/>
      <c r="N71" s="1296"/>
      <c r="AM71" s="1295"/>
      <c r="AN71" s="1272" t="s">
        <v>601</v>
      </c>
    </row>
    <row r="72" spans="2:107" ht="13" x14ac:dyDescent="0.2">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559</v>
      </c>
      <c r="BQ72" s="1282"/>
      <c r="BR72" s="1282"/>
      <c r="BS72" s="1282"/>
      <c r="BT72" s="1282"/>
      <c r="BU72" s="1282"/>
      <c r="BV72" s="1282"/>
      <c r="BW72" s="1282"/>
      <c r="BX72" s="1282" t="s">
        <v>560</v>
      </c>
      <c r="BY72" s="1282"/>
      <c r="BZ72" s="1282"/>
      <c r="CA72" s="1282"/>
      <c r="CB72" s="1282"/>
      <c r="CC72" s="1282"/>
      <c r="CD72" s="1282"/>
      <c r="CE72" s="1282"/>
      <c r="CF72" s="1282" t="s">
        <v>561</v>
      </c>
      <c r="CG72" s="1282"/>
      <c r="CH72" s="1282"/>
      <c r="CI72" s="1282"/>
      <c r="CJ72" s="1282"/>
      <c r="CK72" s="1282"/>
      <c r="CL72" s="1282"/>
      <c r="CM72" s="1282"/>
      <c r="CN72" s="1282" t="s">
        <v>562</v>
      </c>
      <c r="CO72" s="1282"/>
      <c r="CP72" s="1282"/>
      <c r="CQ72" s="1282"/>
      <c r="CR72" s="1282"/>
      <c r="CS72" s="1282"/>
      <c r="CT72" s="1282"/>
      <c r="CU72" s="1282"/>
      <c r="CV72" s="1282" t="s">
        <v>563</v>
      </c>
      <c r="CW72" s="1282"/>
      <c r="CX72" s="1282"/>
      <c r="CY72" s="1282"/>
      <c r="CZ72" s="1282"/>
      <c r="DA72" s="1282"/>
      <c r="DB72" s="1282"/>
      <c r="DC72" s="1282"/>
    </row>
    <row r="73" spans="2:107" ht="13" x14ac:dyDescent="0.2">
      <c r="B73" s="1273"/>
      <c r="G73" s="1289"/>
      <c r="H73" s="1289"/>
      <c r="I73" s="1289"/>
      <c r="J73" s="1289"/>
      <c r="K73" s="1286"/>
      <c r="L73" s="1286"/>
      <c r="M73" s="1286"/>
      <c r="N73" s="1286"/>
      <c r="AM73" s="1287"/>
      <c r="AN73" s="1281" t="s">
        <v>600</v>
      </c>
      <c r="AO73" s="1281"/>
      <c r="AP73" s="1281"/>
      <c r="AQ73" s="1281"/>
      <c r="AR73" s="1281"/>
      <c r="AS73" s="1281"/>
      <c r="AT73" s="1281"/>
      <c r="AU73" s="1281"/>
      <c r="AV73" s="1281"/>
      <c r="AW73" s="1281"/>
      <c r="AX73" s="1281"/>
      <c r="AY73" s="1281"/>
      <c r="AZ73" s="1281"/>
      <c r="BA73" s="1281"/>
      <c r="BB73" s="1281" t="s">
        <v>598</v>
      </c>
      <c r="BC73" s="1281"/>
      <c r="BD73" s="1281"/>
      <c r="BE73" s="1281"/>
      <c r="BF73" s="1281"/>
      <c r="BG73" s="1281"/>
      <c r="BH73" s="1281"/>
      <c r="BI73" s="1281"/>
      <c r="BJ73" s="1281"/>
      <c r="BK73" s="1281"/>
      <c r="BL73" s="1281"/>
      <c r="BM73" s="1281"/>
      <c r="BN73" s="1281"/>
      <c r="BO73" s="1281"/>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 x14ac:dyDescent="0.2">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 x14ac:dyDescent="0.2">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597</v>
      </c>
      <c r="BC75" s="1281"/>
      <c r="BD75" s="1281"/>
      <c r="BE75" s="1281"/>
      <c r="BF75" s="1281"/>
      <c r="BG75" s="1281"/>
      <c r="BH75" s="1281"/>
      <c r="BI75" s="1281"/>
      <c r="BJ75" s="1281"/>
      <c r="BK75" s="1281"/>
      <c r="BL75" s="1281"/>
      <c r="BM75" s="1281"/>
      <c r="BN75" s="1281"/>
      <c r="BO75" s="1281"/>
      <c r="BP75" s="1280">
        <v>0.6</v>
      </c>
      <c r="BQ75" s="1280"/>
      <c r="BR75" s="1280"/>
      <c r="BS75" s="1280"/>
      <c r="BT75" s="1280"/>
      <c r="BU75" s="1280"/>
      <c r="BV75" s="1280"/>
      <c r="BW75" s="1280"/>
      <c r="BX75" s="1280">
        <v>1.6</v>
      </c>
      <c r="BY75" s="1280"/>
      <c r="BZ75" s="1280"/>
      <c r="CA75" s="1280"/>
      <c r="CB75" s="1280"/>
      <c r="CC75" s="1280"/>
      <c r="CD75" s="1280"/>
      <c r="CE75" s="1280"/>
      <c r="CF75" s="1280">
        <v>1.3</v>
      </c>
      <c r="CG75" s="1280"/>
      <c r="CH75" s="1280"/>
      <c r="CI75" s="1280"/>
      <c r="CJ75" s="1280"/>
      <c r="CK75" s="1280"/>
      <c r="CL75" s="1280"/>
      <c r="CM75" s="1280"/>
      <c r="CN75" s="1280">
        <v>0.6</v>
      </c>
      <c r="CO75" s="1280"/>
      <c r="CP75" s="1280"/>
      <c r="CQ75" s="1280"/>
      <c r="CR75" s="1280"/>
      <c r="CS75" s="1280"/>
      <c r="CT75" s="1280"/>
      <c r="CU75" s="1280"/>
      <c r="CV75" s="1280">
        <v>0</v>
      </c>
      <c r="CW75" s="1280"/>
      <c r="CX75" s="1280"/>
      <c r="CY75" s="1280"/>
      <c r="CZ75" s="1280"/>
      <c r="DA75" s="1280"/>
      <c r="DB75" s="1280"/>
      <c r="DC75" s="1280"/>
    </row>
    <row r="76" spans="2:107" ht="13" x14ac:dyDescent="0.2">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 x14ac:dyDescent="0.2">
      <c r="B77" s="1273"/>
      <c r="G77" s="1285"/>
      <c r="H77" s="1285"/>
      <c r="I77" s="1285"/>
      <c r="J77" s="1285"/>
      <c r="K77" s="1286"/>
      <c r="L77" s="1286"/>
      <c r="M77" s="1286"/>
      <c r="N77" s="1286"/>
      <c r="AN77" s="1282" t="s">
        <v>599</v>
      </c>
      <c r="AO77" s="1282"/>
      <c r="AP77" s="1282"/>
      <c r="AQ77" s="1282"/>
      <c r="AR77" s="1282"/>
      <c r="AS77" s="1282"/>
      <c r="AT77" s="1282"/>
      <c r="AU77" s="1282"/>
      <c r="AV77" s="1282"/>
      <c r="AW77" s="1282"/>
      <c r="AX77" s="1282"/>
      <c r="AY77" s="1282"/>
      <c r="AZ77" s="1282"/>
      <c r="BA77" s="1282"/>
      <c r="BB77" s="1281" t="s">
        <v>598</v>
      </c>
      <c r="BC77" s="1281"/>
      <c r="BD77" s="1281"/>
      <c r="BE77" s="1281"/>
      <c r="BF77" s="1281"/>
      <c r="BG77" s="1281"/>
      <c r="BH77" s="1281"/>
      <c r="BI77" s="1281"/>
      <c r="BJ77" s="1281"/>
      <c r="BK77" s="1281"/>
      <c r="BL77" s="1281"/>
      <c r="BM77" s="1281"/>
      <c r="BN77" s="1281"/>
      <c r="BO77" s="1281"/>
      <c r="BP77" s="1280">
        <v>15.8</v>
      </c>
      <c r="BQ77" s="1280"/>
      <c r="BR77" s="1280"/>
      <c r="BS77" s="1280"/>
      <c r="BT77" s="1280"/>
      <c r="BU77" s="1280"/>
      <c r="BV77" s="1280"/>
      <c r="BW77" s="1280"/>
      <c r="BX77" s="1280">
        <v>6.5</v>
      </c>
      <c r="BY77" s="1280"/>
      <c r="BZ77" s="1280"/>
      <c r="CA77" s="1280"/>
      <c r="CB77" s="1280"/>
      <c r="CC77" s="1280"/>
      <c r="CD77" s="1280"/>
      <c r="CE77" s="1280"/>
      <c r="CF77" s="1280">
        <v>5.8</v>
      </c>
      <c r="CG77" s="1280"/>
      <c r="CH77" s="1280"/>
      <c r="CI77" s="1280"/>
      <c r="CJ77" s="1280"/>
      <c r="CK77" s="1280"/>
      <c r="CL77" s="1280"/>
      <c r="CM77" s="1280"/>
      <c r="CN77" s="1280">
        <v>2.7</v>
      </c>
      <c r="CO77" s="1280"/>
      <c r="CP77" s="1280"/>
      <c r="CQ77" s="1280"/>
      <c r="CR77" s="1280"/>
      <c r="CS77" s="1280"/>
      <c r="CT77" s="1280"/>
      <c r="CU77" s="1280"/>
      <c r="CV77" s="1280">
        <v>0.5</v>
      </c>
      <c r="CW77" s="1280"/>
      <c r="CX77" s="1280"/>
      <c r="CY77" s="1280"/>
      <c r="CZ77" s="1280"/>
      <c r="DA77" s="1280"/>
      <c r="DB77" s="1280"/>
      <c r="DC77" s="1280"/>
    </row>
    <row r="78" spans="2:107" ht="13" x14ac:dyDescent="0.2">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 x14ac:dyDescent="0.2">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597</v>
      </c>
      <c r="BC79" s="1281"/>
      <c r="BD79" s="1281"/>
      <c r="BE79" s="1281"/>
      <c r="BF79" s="1281"/>
      <c r="BG79" s="1281"/>
      <c r="BH79" s="1281"/>
      <c r="BI79" s="1281"/>
      <c r="BJ79" s="1281"/>
      <c r="BK79" s="1281"/>
      <c r="BL79" s="1281"/>
      <c r="BM79" s="1281"/>
      <c r="BN79" s="1281"/>
      <c r="BO79" s="1281"/>
      <c r="BP79" s="1280">
        <v>6.2</v>
      </c>
      <c r="BQ79" s="1280"/>
      <c r="BR79" s="1280"/>
      <c r="BS79" s="1280"/>
      <c r="BT79" s="1280"/>
      <c r="BU79" s="1280"/>
      <c r="BV79" s="1280"/>
      <c r="BW79" s="1280"/>
      <c r="BX79" s="1280">
        <v>5.9</v>
      </c>
      <c r="BY79" s="1280"/>
      <c r="BZ79" s="1280"/>
      <c r="CA79" s="1280"/>
      <c r="CB79" s="1280"/>
      <c r="CC79" s="1280"/>
      <c r="CD79" s="1280"/>
      <c r="CE79" s="1280"/>
      <c r="CF79" s="1280">
        <v>5.3</v>
      </c>
      <c r="CG79" s="1280"/>
      <c r="CH79" s="1280"/>
      <c r="CI79" s="1280"/>
      <c r="CJ79" s="1280"/>
      <c r="CK79" s="1280"/>
      <c r="CL79" s="1280"/>
      <c r="CM79" s="1280"/>
      <c r="CN79" s="1280">
        <v>5</v>
      </c>
      <c r="CO79" s="1280"/>
      <c r="CP79" s="1280"/>
      <c r="CQ79" s="1280"/>
      <c r="CR79" s="1280"/>
      <c r="CS79" s="1280"/>
      <c r="CT79" s="1280"/>
      <c r="CU79" s="1280"/>
      <c r="CV79" s="1280">
        <v>5.0999999999999996</v>
      </c>
      <c r="CW79" s="1280"/>
      <c r="CX79" s="1280"/>
      <c r="CY79" s="1280"/>
      <c r="CZ79" s="1280"/>
      <c r="DA79" s="1280"/>
      <c r="DB79" s="1280"/>
      <c r="DC79" s="1280"/>
    </row>
    <row r="80" spans="2:107" ht="13" x14ac:dyDescent="0.2">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 x14ac:dyDescent="0.2">
      <c r="B81" s="1273"/>
    </row>
    <row r="82" spans="2:109" ht="16.5" x14ac:dyDescent="0.2">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 x14ac:dyDescent="0.2">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 x14ac:dyDescent="0.2">
      <c r="DD84" s="1272"/>
      <c r="DE84" s="1272"/>
    </row>
    <row r="85" spans="2:109" ht="13" x14ac:dyDescent="0.2">
      <c r="DD85" s="1272"/>
      <c r="DE85" s="1272"/>
    </row>
    <row r="86" spans="2:109" ht="13" hidden="1" x14ac:dyDescent="0.2">
      <c r="DD86" s="1272"/>
      <c r="DE86" s="1272"/>
    </row>
    <row r="87" spans="2:109" ht="13" hidden="1" x14ac:dyDescent="0.2">
      <c r="K87" s="1275"/>
      <c r="AQ87" s="1275"/>
      <c r="BC87" s="1275"/>
      <c r="BO87" s="1275"/>
      <c r="CA87" s="1275"/>
      <c r="CM87" s="1275"/>
      <c r="CY87" s="1275"/>
      <c r="DD87" s="1272"/>
      <c r="DE87" s="1272"/>
    </row>
    <row r="88" spans="2:109" ht="13" hidden="1" x14ac:dyDescent="0.2">
      <c r="DD88" s="1272"/>
      <c r="DE88" s="1272"/>
    </row>
    <row r="89" spans="2:109" ht="13" hidden="1" x14ac:dyDescent="0.2">
      <c r="DD89" s="1272"/>
      <c r="DE89" s="1272"/>
    </row>
    <row r="90" spans="2:109" ht="13" hidden="1" x14ac:dyDescent="0.2">
      <c r="DD90" s="1272"/>
      <c r="DE90" s="1272"/>
    </row>
    <row r="91" spans="2:109" ht="13" hidden="1" x14ac:dyDescent="0.2">
      <c r="DD91" s="1272"/>
      <c r="DE91" s="1272"/>
    </row>
    <row r="92" spans="2:109" ht="13.5" hidden="1" customHeight="1" x14ac:dyDescent="0.2">
      <c r="DD92" s="1272"/>
      <c r="DE92" s="1272"/>
    </row>
    <row r="93" spans="2:109" ht="13.5" hidden="1" customHeight="1" x14ac:dyDescent="0.2">
      <c r="DD93" s="1272"/>
      <c r="DE93" s="1272"/>
    </row>
    <row r="94" spans="2:109" ht="13.5" hidden="1" customHeight="1" x14ac:dyDescent="0.2">
      <c r="DD94" s="1272"/>
      <c r="DE94" s="1272"/>
    </row>
    <row r="95" spans="2:109" ht="13.5" hidden="1" customHeight="1" x14ac:dyDescent="0.2">
      <c r="DD95" s="1272"/>
      <c r="DE95" s="1272"/>
    </row>
    <row r="96" spans="2:109" ht="13.5" hidden="1" customHeight="1" x14ac:dyDescent="0.2">
      <c r="DD96" s="1272"/>
      <c r="DE96" s="1272"/>
    </row>
    <row r="97" s="1272" customFormat="1" ht="13.5" hidden="1" customHeight="1" x14ac:dyDescent="0.2"/>
    <row r="98" s="1272" customFormat="1" ht="13.5" hidden="1" customHeight="1" x14ac:dyDescent="0.2"/>
    <row r="99" s="1272" customFormat="1" ht="13.5" hidden="1" customHeight="1" x14ac:dyDescent="0.2"/>
    <row r="100" s="1272" customFormat="1" ht="13.5" hidden="1" customHeight="1" x14ac:dyDescent="0.2"/>
    <row r="101" s="1272" customFormat="1" ht="13.5" hidden="1" customHeight="1" x14ac:dyDescent="0.2"/>
    <row r="102" s="1272" customFormat="1" ht="13.5" hidden="1" customHeight="1" x14ac:dyDescent="0.2"/>
    <row r="103" s="1272" customFormat="1" ht="13.5" hidden="1" customHeight="1" x14ac:dyDescent="0.2"/>
    <row r="104" s="1272" customFormat="1" ht="13.5" hidden="1" customHeight="1" x14ac:dyDescent="0.2"/>
    <row r="105" s="1272" customFormat="1" ht="13.5" hidden="1" customHeight="1" x14ac:dyDescent="0.2"/>
    <row r="106" s="1272" customFormat="1" ht="13.5" hidden="1" customHeight="1" x14ac:dyDescent="0.2"/>
    <row r="107" s="1272" customFormat="1" ht="13.5" hidden="1" customHeight="1" x14ac:dyDescent="0.2"/>
    <row r="108" s="1272" customFormat="1" ht="13.5" hidden="1" customHeight="1" x14ac:dyDescent="0.2"/>
    <row r="109" s="1272" customFormat="1" ht="13.5" hidden="1" customHeight="1" x14ac:dyDescent="0.2"/>
    <row r="110" s="1272" customFormat="1" ht="13.5" hidden="1" customHeight="1" x14ac:dyDescent="0.2"/>
    <row r="111" s="1272" customFormat="1" ht="13.5" hidden="1" customHeight="1" x14ac:dyDescent="0.2"/>
    <row r="112" s="1272" customFormat="1" ht="13.5" hidden="1" customHeight="1" x14ac:dyDescent="0.2"/>
    <row r="113" s="1272" customFormat="1" ht="13.5" hidden="1" customHeight="1" x14ac:dyDescent="0.2"/>
    <row r="114" s="1272" customFormat="1" ht="13.5" hidden="1" customHeight="1" x14ac:dyDescent="0.2"/>
    <row r="115" s="1272" customFormat="1" ht="13.5" hidden="1" customHeight="1" x14ac:dyDescent="0.2"/>
    <row r="116" s="1272" customFormat="1" ht="13.5" hidden="1" customHeight="1" x14ac:dyDescent="0.2"/>
    <row r="117" s="1272" customFormat="1" ht="13.5" hidden="1" customHeight="1" x14ac:dyDescent="0.2"/>
    <row r="118" s="1272" customFormat="1" ht="13.5" hidden="1" customHeight="1" x14ac:dyDescent="0.2"/>
    <row r="119" s="1272" customFormat="1" ht="13.5" hidden="1" customHeight="1" x14ac:dyDescent="0.2"/>
    <row r="120" s="1272" customFormat="1" ht="13.5" hidden="1" customHeight="1" x14ac:dyDescent="0.2"/>
    <row r="121" s="1272" customFormat="1" ht="13.5" hidden="1" customHeight="1" x14ac:dyDescent="0.2"/>
    <row r="122" s="1272" customFormat="1" ht="13.5" hidden="1" customHeight="1" x14ac:dyDescent="0.2"/>
    <row r="123" s="1272" customFormat="1" ht="13.5" hidden="1" customHeight="1" x14ac:dyDescent="0.2"/>
    <row r="124" s="1272" customFormat="1" ht="13.5" hidden="1" customHeight="1" x14ac:dyDescent="0.2"/>
    <row r="125" s="1272" customFormat="1" ht="13.5" hidden="1" customHeight="1" x14ac:dyDescent="0.2"/>
    <row r="126" s="1272" customFormat="1" ht="13.5" hidden="1" customHeight="1" x14ac:dyDescent="0.2"/>
    <row r="127" s="1272" customFormat="1" ht="13.5" hidden="1" customHeight="1" x14ac:dyDescent="0.2"/>
    <row r="128" s="1272" customFormat="1" ht="13.5" hidden="1" customHeight="1" x14ac:dyDescent="0.2"/>
    <row r="129" s="1272" customFormat="1" ht="13.5" hidden="1" customHeight="1" x14ac:dyDescent="0.2"/>
    <row r="130" s="1272" customFormat="1" ht="13.5" hidden="1" customHeight="1" x14ac:dyDescent="0.2"/>
    <row r="131" s="1272" customFormat="1" ht="13.5" hidden="1" customHeight="1" x14ac:dyDescent="0.2"/>
    <row r="132" s="1272" customFormat="1" ht="13.5" hidden="1" customHeight="1" x14ac:dyDescent="0.2"/>
    <row r="133" s="1272" customFormat="1" ht="13.5" hidden="1" customHeight="1" x14ac:dyDescent="0.2"/>
    <row r="134" s="1272" customFormat="1" ht="13.5" hidden="1" customHeight="1" x14ac:dyDescent="0.2"/>
    <row r="135" s="1272" customFormat="1" ht="13.5" hidden="1" customHeight="1" x14ac:dyDescent="0.2"/>
    <row r="136" s="1272" customFormat="1" ht="13.5" hidden="1" customHeight="1" x14ac:dyDescent="0.2"/>
    <row r="137" s="1272" customFormat="1" ht="13.5" hidden="1" customHeight="1" x14ac:dyDescent="0.2"/>
    <row r="138" s="1272" customFormat="1" ht="13.5" hidden="1" customHeight="1" x14ac:dyDescent="0.2"/>
    <row r="139" s="1272" customFormat="1" ht="13.5" hidden="1" customHeight="1" x14ac:dyDescent="0.2"/>
    <row r="140" s="1272" customFormat="1" ht="13.5" hidden="1" customHeight="1" x14ac:dyDescent="0.2"/>
    <row r="141" s="1272" customFormat="1" ht="13.5" hidden="1" customHeight="1" x14ac:dyDescent="0.2"/>
    <row r="142" s="1272" customFormat="1" ht="13.5" hidden="1" customHeight="1" x14ac:dyDescent="0.2"/>
    <row r="143" s="1272" customFormat="1" ht="13.5" hidden="1" customHeight="1" x14ac:dyDescent="0.2"/>
    <row r="144" s="1272" customFormat="1" ht="13.5" hidden="1" customHeight="1" x14ac:dyDescent="0.2"/>
    <row r="145" s="1272" customFormat="1" ht="13.5" hidden="1" customHeight="1" x14ac:dyDescent="0.2"/>
    <row r="146" s="1272" customFormat="1" ht="13.5" hidden="1" customHeight="1" x14ac:dyDescent="0.2"/>
    <row r="147" s="1272" customFormat="1" ht="13.5" hidden="1" customHeight="1" x14ac:dyDescent="0.2"/>
    <row r="148" s="1272" customFormat="1" ht="13.5" hidden="1" customHeight="1" x14ac:dyDescent="0.2"/>
    <row r="149" s="1272" customFormat="1" ht="13.5" hidden="1" customHeight="1" x14ac:dyDescent="0.2"/>
    <row r="150" s="1272" customFormat="1" ht="13.5" hidden="1" customHeight="1" x14ac:dyDescent="0.2"/>
    <row r="151" s="1272" customFormat="1" ht="13.5" hidden="1" customHeight="1" x14ac:dyDescent="0.2"/>
    <row r="152" s="1272" customFormat="1" ht="13.5" hidden="1" customHeight="1" x14ac:dyDescent="0.2"/>
    <row r="153" s="1272" customFormat="1" ht="13.5" hidden="1" customHeight="1" x14ac:dyDescent="0.2"/>
    <row r="154" s="1272" customFormat="1" ht="13.5" hidden="1" customHeight="1" x14ac:dyDescent="0.2"/>
    <row r="155" s="1272" customFormat="1" ht="13.5" hidden="1" customHeight="1" x14ac:dyDescent="0.2"/>
    <row r="156" s="1272" customFormat="1" ht="13.5" hidden="1" customHeight="1" x14ac:dyDescent="0.2"/>
    <row r="157" s="1272" customFormat="1" ht="13.5" hidden="1" customHeight="1" x14ac:dyDescent="0.2"/>
    <row r="158" s="1272" customFormat="1" ht="13.5" hidden="1" customHeight="1" x14ac:dyDescent="0.2"/>
    <row r="159" s="1272" customFormat="1" ht="13.5" hidden="1" customHeight="1" x14ac:dyDescent="0.2"/>
    <row r="160" s="1272" customFormat="1" ht="13.5" hidden="1" customHeight="1" x14ac:dyDescent="0.2"/>
  </sheetData>
  <sheetProtection algorithmName="SHA-512" hashValue="RGFpIRU7SERDNb1Jj/jRGFTGwSGg/qSoVeeWwEa8c5RDKw0erGRSald8a0AD7IL6ogQeDNXTGFWgIP4ZITp+qQ==" saltValue="vK5oyXUs4jyYzCe10fC0X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0" zoomScale="85" zoomScaleNormal="85"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ltaUXLX4Nrr9Hm3yU7vmBLgh8YiHbR7rlJtgtTkNzu1dl+K1q4RgDaZ6w2i15jQ5mSOtpBXYTJPbjZOPyeJmMg==" saltValue="3GW78Gk/WQY5jA1cSvrm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j08JpmXZlFuduZ5ktiiHnmgKQL0puVuMhtaqsZjTTSSfOCf+X3XWeevVOmgYncwhfdPm4/RekDkmuSQXmTMpTw==" saltValue="HEAWAeHFd/xwvgddCvk2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556</v>
      </c>
      <c r="G2" s="157"/>
      <c r="H2" s="158"/>
    </row>
    <row r="3" spans="1:8" x14ac:dyDescent="0.2">
      <c r="A3" s="154" t="s">
        <v>549</v>
      </c>
      <c r="B3" s="159"/>
      <c r="C3" s="160"/>
      <c r="D3" s="161">
        <v>39698</v>
      </c>
      <c r="E3" s="162"/>
      <c r="F3" s="163">
        <v>46440</v>
      </c>
      <c r="G3" s="164"/>
      <c r="H3" s="165"/>
    </row>
    <row r="4" spans="1:8" x14ac:dyDescent="0.2">
      <c r="A4" s="166"/>
      <c r="B4" s="167"/>
      <c r="C4" s="168"/>
      <c r="D4" s="169">
        <v>24904</v>
      </c>
      <c r="E4" s="170"/>
      <c r="F4" s="171">
        <v>27658</v>
      </c>
      <c r="G4" s="172"/>
      <c r="H4" s="173"/>
    </row>
    <row r="5" spans="1:8" x14ac:dyDescent="0.2">
      <c r="A5" s="154" t="s">
        <v>551</v>
      </c>
      <c r="B5" s="159"/>
      <c r="C5" s="160"/>
      <c r="D5" s="161">
        <v>60331</v>
      </c>
      <c r="E5" s="162"/>
      <c r="F5" s="163">
        <v>63257</v>
      </c>
      <c r="G5" s="164"/>
      <c r="H5" s="165"/>
    </row>
    <row r="6" spans="1:8" x14ac:dyDescent="0.2">
      <c r="A6" s="166"/>
      <c r="B6" s="167"/>
      <c r="C6" s="168"/>
      <c r="D6" s="169">
        <v>32715</v>
      </c>
      <c r="E6" s="170"/>
      <c r="F6" s="171">
        <v>27259</v>
      </c>
      <c r="G6" s="172"/>
      <c r="H6" s="173"/>
    </row>
    <row r="7" spans="1:8" x14ac:dyDescent="0.2">
      <c r="A7" s="154" t="s">
        <v>552</v>
      </c>
      <c r="B7" s="159"/>
      <c r="C7" s="160"/>
      <c r="D7" s="161">
        <v>51689</v>
      </c>
      <c r="E7" s="162"/>
      <c r="F7" s="163">
        <v>52308</v>
      </c>
      <c r="G7" s="164"/>
      <c r="H7" s="165"/>
    </row>
    <row r="8" spans="1:8" x14ac:dyDescent="0.2">
      <c r="A8" s="166"/>
      <c r="B8" s="167"/>
      <c r="C8" s="168"/>
      <c r="D8" s="169">
        <v>30985</v>
      </c>
      <c r="E8" s="170"/>
      <c r="F8" s="171">
        <v>28695</v>
      </c>
      <c r="G8" s="172"/>
      <c r="H8" s="173"/>
    </row>
    <row r="9" spans="1:8" x14ac:dyDescent="0.2">
      <c r="A9" s="154" t="s">
        <v>553</v>
      </c>
      <c r="B9" s="159"/>
      <c r="C9" s="160"/>
      <c r="D9" s="161">
        <v>37373</v>
      </c>
      <c r="E9" s="162"/>
      <c r="F9" s="163">
        <v>46402</v>
      </c>
      <c r="G9" s="164"/>
      <c r="H9" s="165"/>
    </row>
    <row r="10" spans="1:8" x14ac:dyDescent="0.2">
      <c r="A10" s="166"/>
      <c r="B10" s="167"/>
      <c r="C10" s="168"/>
      <c r="D10" s="169">
        <v>22435</v>
      </c>
      <c r="E10" s="170"/>
      <c r="F10" s="171">
        <v>26897</v>
      </c>
      <c r="G10" s="172"/>
      <c r="H10" s="173"/>
    </row>
    <row r="11" spans="1:8" x14ac:dyDescent="0.2">
      <c r="A11" s="154" t="s">
        <v>554</v>
      </c>
      <c r="B11" s="159"/>
      <c r="C11" s="160"/>
      <c r="D11" s="161">
        <v>55444</v>
      </c>
      <c r="E11" s="162"/>
      <c r="F11" s="163">
        <v>66343</v>
      </c>
      <c r="G11" s="164"/>
      <c r="H11" s="165"/>
    </row>
    <row r="12" spans="1:8" x14ac:dyDescent="0.2">
      <c r="A12" s="166"/>
      <c r="B12" s="167"/>
      <c r="C12" s="174"/>
      <c r="D12" s="169">
        <v>27288</v>
      </c>
      <c r="E12" s="170"/>
      <c r="F12" s="171">
        <v>34529</v>
      </c>
      <c r="G12" s="172"/>
      <c r="H12" s="173"/>
    </row>
    <row r="13" spans="1:8" x14ac:dyDescent="0.2">
      <c r="A13" s="154"/>
      <c r="B13" s="159"/>
      <c r="C13" s="175"/>
      <c r="D13" s="176">
        <v>48907</v>
      </c>
      <c r="E13" s="177"/>
      <c r="F13" s="178">
        <v>54950</v>
      </c>
      <c r="G13" s="179"/>
      <c r="H13" s="165"/>
    </row>
    <row r="14" spans="1:8" x14ac:dyDescent="0.2">
      <c r="A14" s="166"/>
      <c r="B14" s="167"/>
      <c r="C14" s="168"/>
      <c r="D14" s="169">
        <v>27665</v>
      </c>
      <c r="E14" s="170"/>
      <c r="F14" s="171">
        <v>29008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12.09</v>
      </c>
      <c r="C19" s="180">
        <f>ROUND(VALUE(SUBSTITUTE(実質収支比率等に係る経年分析!G$48,"▲","-")),2)</f>
        <v>9.41</v>
      </c>
      <c r="D19" s="180">
        <f>ROUND(VALUE(SUBSTITUTE(実質収支比率等に係る経年分析!H$48,"▲","-")),2)</f>
        <v>8.5299999999999994</v>
      </c>
      <c r="E19" s="180">
        <f>ROUND(VALUE(SUBSTITUTE(実質収支比率等に係る経年分析!I$48,"▲","-")),2)</f>
        <v>9.9499999999999993</v>
      </c>
      <c r="F19" s="180">
        <f>ROUND(VALUE(SUBSTITUTE(実質収支比率等に係る経年分析!J$48,"▲","-")),2)</f>
        <v>11.01</v>
      </c>
    </row>
    <row r="20" spans="1:11" x14ac:dyDescent="0.2">
      <c r="A20" s="180" t="s">
        <v>55</v>
      </c>
      <c r="B20" s="180">
        <f>ROUND(VALUE(SUBSTITUTE(実質収支比率等に係る経年分析!F$47,"▲","-")),2)</f>
        <v>47.54</v>
      </c>
      <c r="C20" s="180">
        <f>ROUND(VALUE(SUBSTITUTE(実質収支比率等に係る経年分析!G$47,"▲","-")),2)</f>
        <v>47.52</v>
      </c>
      <c r="D20" s="180">
        <f>ROUND(VALUE(SUBSTITUTE(実質収支比率等に係る経年分析!H$47,"▲","-")),2)</f>
        <v>43.4</v>
      </c>
      <c r="E20" s="180">
        <f>ROUND(VALUE(SUBSTITUTE(実質収支比率等に係る経年分析!I$47,"▲","-")),2)</f>
        <v>42.22</v>
      </c>
      <c r="F20" s="180">
        <f>ROUND(VALUE(SUBSTITUTE(実質収支比率等に係る経年分析!J$47,"▲","-")),2)</f>
        <v>40.32</v>
      </c>
    </row>
    <row r="21" spans="1:11" x14ac:dyDescent="0.2">
      <c r="A21" s="180" t="s">
        <v>56</v>
      </c>
      <c r="B21" s="180">
        <f>IF(ISNUMBER(VALUE(SUBSTITUTE(実質収支比率等に係る経年分析!F$49,"▲","-"))),ROUND(VALUE(SUBSTITUTE(実質収支比率等に係る経年分析!F$49,"▲","-")),2),NA())</f>
        <v>3.59</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-4.8899999999999997</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-0.7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2.2599999999999998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1.99</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5.21</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8.5299999999999994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5307</v>
      </c>
      <c r="E42" s="182"/>
      <c r="F42" s="182"/>
      <c r="G42" s="182">
        <f>'実質公債費比率（分子）の構造'!L$52</f>
        <v>5147</v>
      </c>
      <c r="H42" s="182"/>
      <c r="I42" s="182"/>
      <c r="J42" s="182">
        <f>'実質公債費比率（分子）の構造'!M$52</f>
        <v>5322</v>
      </c>
      <c r="K42" s="182"/>
      <c r="L42" s="182"/>
      <c r="M42" s="182">
        <f>'実質公債費比率（分子）の構造'!N$52</f>
        <v>5169</v>
      </c>
      <c r="N42" s="182"/>
      <c r="O42" s="182"/>
      <c r="P42" s="182">
        <f>'実質公債費比率（分子）の構造'!O$52</f>
        <v>4891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734</v>
      </c>
      <c r="C46" s="182"/>
      <c r="D46" s="182"/>
      <c r="E46" s="182">
        <f>'実質公債費比率（分子）の構造'!L$48</f>
        <v>714</v>
      </c>
      <c r="F46" s="182"/>
      <c r="G46" s="182"/>
      <c r="H46" s="182">
        <f>'実質公債費比率（分子）の構造'!M$48</f>
        <v>850</v>
      </c>
      <c r="I46" s="182"/>
      <c r="J46" s="182"/>
      <c r="K46" s="182">
        <f>'実質公債費比率（分子）の構造'!N$48</f>
        <v>832</v>
      </c>
      <c r="L46" s="182"/>
      <c r="M46" s="182"/>
      <c r="N46" s="182">
        <f>'実質公債費比率（分子）の構造'!O$48</f>
        <v>594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5005</v>
      </c>
      <c r="C49" s="182"/>
      <c r="D49" s="182"/>
      <c r="E49" s="182">
        <f>'実質公債費比率（分子）の構造'!L$45</f>
        <v>4826</v>
      </c>
      <c r="F49" s="182"/>
      <c r="G49" s="182"/>
      <c r="H49" s="182">
        <f>'実質公債費比率（分子）の構造'!M$45</f>
        <v>4630</v>
      </c>
      <c r="I49" s="182"/>
      <c r="J49" s="182"/>
      <c r="K49" s="182">
        <f>'実質公債費比率（分子）の構造'!N$45</f>
        <v>4257</v>
      </c>
      <c r="L49" s="182"/>
      <c r="M49" s="182"/>
      <c r="N49" s="182">
        <f>'実質公債費比率（分子）の構造'!O$45</f>
        <v>4219</v>
      </c>
      <c r="O49" s="182"/>
      <c r="P49" s="182"/>
    </row>
    <row r="50" spans="1:16" x14ac:dyDescent="0.2">
      <c r="A50" s="182" t="s">
        <v>71</v>
      </c>
      <c r="B50" s="182" t="e">
        <f>NA()</f>
        <v>#N/A</v>
      </c>
      <c r="C50" s="182">
        <f>IF(ISNUMBER('実質公債費比率（分子）の構造'!K$53),'実質公債費比率（分子）の構造'!K$53,NA())</f>
        <v>432</v>
      </c>
      <c r="D50" s="182" t="e">
        <f>NA()</f>
        <v>#N/A</v>
      </c>
      <c r="E50" s="182" t="e">
        <f>NA()</f>
        <v>#N/A</v>
      </c>
      <c r="F50" s="182">
        <f>IF(ISNUMBER('実質公債費比率（分子）の構造'!L$53),'実質公債費比率（分子）の構造'!L$53,NA())</f>
        <v>393</v>
      </c>
      <c r="G50" s="182" t="e">
        <f>NA()</f>
        <v>#N/A</v>
      </c>
      <c r="H50" s="182" t="e">
        <f>NA()</f>
        <v>#N/A</v>
      </c>
      <c r="I50" s="182">
        <f>IF(ISNUMBER('実質公債費比率（分子）の構造'!M$53),'実質公債費比率（分子）の構造'!M$53,NA())</f>
        <v>158</v>
      </c>
      <c r="J50" s="182" t="e">
        <f>NA()</f>
        <v>#N/A</v>
      </c>
      <c r="K50" s="182" t="e">
        <f>NA()</f>
        <v>#N/A</v>
      </c>
      <c r="L50" s="182">
        <f>IF(ISNUMBER('実質公債費比率（分子）の構造'!N$53),'実質公債費比率（分子）の構造'!N$53,NA())</f>
        <v>-80</v>
      </c>
      <c r="M50" s="182" t="e">
        <f>NA()</f>
        <v>#N/A</v>
      </c>
      <c r="N50" s="182" t="e">
        <f>NA()</f>
        <v>#N/A</v>
      </c>
      <c r="O50" s="182">
        <f>IF(ISNUMBER('実質公債費比率（分子）の構造'!O$53),'実質公債費比率（分子）の構造'!O$53,NA())</f>
        <v>-78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45183</v>
      </c>
      <c r="E56" s="181"/>
      <c r="F56" s="181"/>
      <c r="G56" s="181">
        <f>'将来負担比率（分子）の構造'!J$52</f>
        <v>43967</v>
      </c>
      <c r="H56" s="181"/>
      <c r="I56" s="181"/>
      <c r="J56" s="181">
        <f>'将来負担比率（分子）の構造'!K$52</f>
        <v>42699</v>
      </c>
      <c r="K56" s="181"/>
      <c r="L56" s="181"/>
      <c r="M56" s="181">
        <f>'将来負担比率（分子）の構造'!L$52</f>
        <v>40877</v>
      </c>
      <c r="N56" s="181"/>
      <c r="O56" s="181"/>
      <c r="P56" s="181">
        <f>'将来負担比率（分子）の構造'!M$52</f>
        <v>40589</v>
      </c>
    </row>
    <row r="57" spans="1:16" x14ac:dyDescent="0.2">
      <c r="A57" s="181" t="s">
        <v>42</v>
      </c>
      <c r="B57" s="181"/>
      <c r="C57" s="181"/>
      <c r="D57" s="181">
        <f>'将来負担比率（分子）の構造'!I$51</f>
        <v>17367</v>
      </c>
      <c r="E57" s="181"/>
      <c r="F57" s="181"/>
      <c r="G57" s="181">
        <f>'将来負担比率（分子）の構造'!J$51</f>
        <v>17406</v>
      </c>
      <c r="H57" s="181"/>
      <c r="I57" s="181"/>
      <c r="J57" s="181">
        <f>'将来負担比率（分子）の構造'!K$51</f>
        <v>17680</v>
      </c>
      <c r="K57" s="181"/>
      <c r="L57" s="181"/>
      <c r="M57" s="181">
        <f>'将来負担比率（分子）の構造'!L$51</f>
        <v>17357</v>
      </c>
      <c r="N57" s="181"/>
      <c r="O57" s="181"/>
      <c r="P57" s="181">
        <f>'将来負担比率（分子）の構造'!M$51</f>
        <v>18423</v>
      </c>
    </row>
    <row r="58" spans="1:16" x14ac:dyDescent="0.2">
      <c r="A58" s="181" t="s">
        <v>41</v>
      </c>
      <c r="B58" s="181"/>
      <c r="C58" s="181"/>
      <c r="D58" s="181">
        <f>'将来負担比率（分子）の構造'!I$50</f>
        <v>26754</v>
      </c>
      <c r="E58" s="181"/>
      <c r="F58" s="181"/>
      <c r="G58" s="181">
        <f>'将来負担比率（分子）の構造'!J$50</f>
        <v>28003</v>
      </c>
      <c r="H58" s="181"/>
      <c r="I58" s="181"/>
      <c r="J58" s="181">
        <f>'将来負担比率（分子）の構造'!K$50</f>
        <v>29469</v>
      </c>
      <c r="K58" s="181"/>
      <c r="L58" s="181"/>
      <c r="M58" s="181">
        <f>'将来負担比率（分子）の構造'!L$50</f>
        <v>29136</v>
      </c>
      <c r="N58" s="181"/>
      <c r="O58" s="181"/>
      <c r="P58" s="181">
        <f>'将来負担比率（分子）の構造'!M$50</f>
        <v>30498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37</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1209</v>
      </c>
      <c r="O61" s="181"/>
      <c r="P61" s="181"/>
    </row>
    <row r="62" spans="1:16" x14ac:dyDescent="0.2">
      <c r="A62" s="181" t="s">
        <v>35</v>
      </c>
      <c r="B62" s="181">
        <f>'将来負担比率（分子）の構造'!I$45</f>
        <v>7121</v>
      </c>
      <c r="C62" s="181"/>
      <c r="D62" s="181"/>
      <c r="E62" s="181">
        <f>'将来負担比率（分子）の構造'!J$45</f>
        <v>7215</v>
      </c>
      <c r="F62" s="181"/>
      <c r="G62" s="181"/>
      <c r="H62" s="181">
        <f>'将来負担比率（分子）の構造'!K$45</f>
        <v>7218</v>
      </c>
      <c r="I62" s="181"/>
      <c r="J62" s="181"/>
      <c r="K62" s="181">
        <f>'将来負担比率（分子）の構造'!L$45</f>
        <v>6931</v>
      </c>
      <c r="L62" s="181"/>
      <c r="M62" s="181"/>
      <c r="N62" s="181">
        <f>'将来負担比率（分子）の構造'!M$45</f>
        <v>6855</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10775</v>
      </c>
      <c r="C64" s="181"/>
      <c r="D64" s="181"/>
      <c r="E64" s="181">
        <f>'将来負担比率（分子）の構造'!J$43</f>
        <v>10272</v>
      </c>
      <c r="F64" s="181"/>
      <c r="G64" s="181"/>
      <c r="H64" s="181">
        <f>'将来負担比率（分子）の構造'!K$43</f>
        <v>10526</v>
      </c>
      <c r="I64" s="181"/>
      <c r="J64" s="181"/>
      <c r="K64" s="181">
        <f>'将来負担比率（分子）の構造'!L$43</f>
        <v>10973</v>
      </c>
      <c r="L64" s="181"/>
      <c r="M64" s="181"/>
      <c r="N64" s="181">
        <f>'将来負担比率（分子）の構造'!M$43</f>
        <v>10704</v>
      </c>
      <c r="O64" s="181"/>
      <c r="P64" s="181"/>
    </row>
    <row r="65" spans="1:16" x14ac:dyDescent="0.2">
      <c r="A65" s="181" t="s">
        <v>32</v>
      </c>
      <c r="B65" s="181">
        <f>'将来負担比率（分子）の構造'!I$42</f>
        <v>1259</v>
      </c>
      <c r="C65" s="181"/>
      <c r="D65" s="181"/>
      <c r="E65" s="181">
        <f>'将来負担比率（分子）の構造'!J$42</f>
        <v>787</v>
      </c>
      <c r="F65" s="181"/>
      <c r="G65" s="181"/>
      <c r="H65" s="181">
        <f>'将来負担比率（分子）の構造'!K$42</f>
        <v>694</v>
      </c>
      <c r="I65" s="181"/>
      <c r="J65" s="181"/>
      <c r="K65" s="181">
        <f>'将来負担比率（分子）の構造'!L$42</f>
        <v>737</v>
      </c>
      <c r="L65" s="181"/>
      <c r="M65" s="181"/>
      <c r="N65" s="181">
        <f>'将来負担比率（分子）の構造'!M$42</f>
        <v>403</v>
      </c>
      <c r="O65" s="181"/>
      <c r="P65" s="181"/>
    </row>
    <row r="66" spans="1:16" x14ac:dyDescent="0.2">
      <c r="A66" s="181" t="s">
        <v>31</v>
      </c>
      <c r="B66" s="181">
        <f>'将来負担比率（分子）の構造'!I$41</f>
        <v>36049</v>
      </c>
      <c r="C66" s="181"/>
      <c r="D66" s="181"/>
      <c r="E66" s="181">
        <f>'将来負担比率（分子）の構造'!J$41</f>
        <v>34020</v>
      </c>
      <c r="F66" s="181"/>
      <c r="G66" s="181"/>
      <c r="H66" s="181">
        <f>'将来負担比率（分子）の構造'!K$41</f>
        <v>31615</v>
      </c>
      <c r="I66" s="181"/>
      <c r="J66" s="181"/>
      <c r="K66" s="181">
        <f>'将来負担比率（分子）の構造'!L$41</f>
        <v>28954</v>
      </c>
      <c r="L66" s="181"/>
      <c r="M66" s="181"/>
      <c r="N66" s="181">
        <f>'将来負担比率（分子）の構造'!M$41</f>
        <v>27470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12084</v>
      </c>
      <c r="C72" s="185">
        <f>基金残高に係る経年分析!G55</f>
        <v>11750</v>
      </c>
      <c r="D72" s="185">
        <f>基金残高に係る経年分析!H55</f>
        <v>11251</v>
      </c>
    </row>
    <row r="73" spans="1:16" x14ac:dyDescent="0.2">
      <c r="A73" s="184" t="s">
        <v>78</v>
      </c>
      <c r="B73" s="185">
        <f>基金残高に係る経年分析!F56</f>
        <v>5504</v>
      </c>
      <c r="C73" s="185">
        <f>基金残高に係る経年分析!G56</f>
        <v>5541</v>
      </c>
      <c r="D73" s="185">
        <f>基金残高に係る経年分析!H56</f>
        <v>6678</v>
      </c>
    </row>
    <row r="74" spans="1:16" x14ac:dyDescent="0.2">
      <c r="A74" s="184" t="s">
        <v>79</v>
      </c>
      <c r="B74" s="185">
        <f>基金残高に係る経年分析!F57</f>
        <v>9540</v>
      </c>
      <c r="C74" s="185">
        <f>基金残高に係る経年分析!G57</f>
        <v>10197</v>
      </c>
      <c r="D74" s="185">
        <f>基金残高に係る経年分析!H57</f>
        <v>10411</v>
      </c>
    </row>
  </sheetData>
  <sheetProtection algorithmName="SHA-512" hashValue="35sjIOoPu1m2pka6cSVF0sOCCGnt2Ml/096c94yUifB+RjizvRXx8S9SOrjWUJ5pLvmxQeeIZzf9aTz/JxWBNg==" saltValue="TXVxzDBdAZFxkZc67Jf/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8" t="s">
        <v>222</v>
      </c>
      <c r="C5" s="709"/>
      <c r="D5" s="709"/>
      <c r="E5" s="709"/>
      <c r="F5" s="709"/>
      <c r="G5" s="709"/>
      <c r="H5" s="709"/>
      <c r="I5" s="709"/>
      <c r="J5" s="709"/>
      <c r="K5" s="709"/>
      <c r="L5" s="709"/>
      <c r="M5" s="709"/>
      <c r="N5" s="709"/>
      <c r="O5" s="709"/>
      <c r="P5" s="709"/>
      <c r="Q5" s="710"/>
      <c r="R5" s="695">
        <v>22538643</v>
      </c>
      <c r="S5" s="696"/>
      <c r="T5" s="696"/>
      <c r="U5" s="696"/>
      <c r="V5" s="696"/>
      <c r="W5" s="696"/>
      <c r="X5" s="696"/>
      <c r="Y5" s="739"/>
      <c r="Z5" s="757">
        <v>41.6</v>
      </c>
      <c r="AA5" s="757"/>
      <c r="AB5" s="757"/>
      <c r="AC5" s="757"/>
      <c r="AD5" s="758">
        <v>20938187</v>
      </c>
      <c r="AE5" s="758"/>
      <c r="AF5" s="758"/>
      <c r="AG5" s="758"/>
      <c r="AH5" s="758"/>
      <c r="AI5" s="758"/>
      <c r="AJ5" s="758"/>
      <c r="AK5" s="758"/>
      <c r="AL5" s="740">
        <v>75.5</v>
      </c>
      <c r="AM5" s="713"/>
      <c r="AN5" s="713"/>
      <c r="AO5" s="741"/>
      <c r="AP5" s="708" t="s">
        <v>223</v>
      </c>
      <c r="AQ5" s="709"/>
      <c r="AR5" s="709"/>
      <c r="AS5" s="709"/>
      <c r="AT5" s="709"/>
      <c r="AU5" s="709"/>
      <c r="AV5" s="709"/>
      <c r="AW5" s="709"/>
      <c r="AX5" s="709"/>
      <c r="AY5" s="709"/>
      <c r="AZ5" s="709"/>
      <c r="BA5" s="709"/>
      <c r="BB5" s="709"/>
      <c r="BC5" s="709"/>
      <c r="BD5" s="709"/>
      <c r="BE5" s="709"/>
      <c r="BF5" s="710"/>
      <c r="BG5" s="640">
        <v>20936472</v>
      </c>
      <c r="BH5" s="641"/>
      <c r="BI5" s="641"/>
      <c r="BJ5" s="641"/>
      <c r="BK5" s="641"/>
      <c r="BL5" s="641"/>
      <c r="BM5" s="641"/>
      <c r="BN5" s="642"/>
      <c r="BO5" s="677">
        <v>92.9</v>
      </c>
      <c r="BP5" s="677"/>
      <c r="BQ5" s="677"/>
      <c r="BR5" s="677"/>
      <c r="BS5" s="678">
        <v>262375</v>
      </c>
      <c r="BT5" s="678"/>
      <c r="BU5" s="678"/>
      <c r="BV5" s="678"/>
      <c r="BW5" s="678"/>
      <c r="BX5" s="678"/>
      <c r="BY5" s="678"/>
      <c r="BZ5" s="678"/>
      <c r="CA5" s="678"/>
      <c r="CB5" s="728"/>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2">
      <c r="B6" s="637" t="s">
        <v>227</v>
      </c>
      <c r="C6" s="638"/>
      <c r="D6" s="638"/>
      <c r="E6" s="638"/>
      <c r="F6" s="638"/>
      <c r="G6" s="638"/>
      <c r="H6" s="638"/>
      <c r="I6" s="638"/>
      <c r="J6" s="638"/>
      <c r="K6" s="638"/>
      <c r="L6" s="638"/>
      <c r="M6" s="638"/>
      <c r="N6" s="638"/>
      <c r="O6" s="638"/>
      <c r="P6" s="638"/>
      <c r="Q6" s="639"/>
      <c r="R6" s="640">
        <v>456147</v>
      </c>
      <c r="S6" s="641"/>
      <c r="T6" s="641"/>
      <c r="U6" s="641"/>
      <c r="V6" s="641"/>
      <c r="W6" s="641"/>
      <c r="X6" s="641"/>
      <c r="Y6" s="642"/>
      <c r="Z6" s="677">
        <v>0.8</v>
      </c>
      <c r="AA6" s="677"/>
      <c r="AB6" s="677"/>
      <c r="AC6" s="677"/>
      <c r="AD6" s="678">
        <v>456147</v>
      </c>
      <c r="AE6" s="678"/>
      <c r="AF6" s="678"/>
      <c r="AG6" s="678"/>
      <c r="AH6" s="678"/>
      <c r="AI6" s="678"/>
      <c r="AJ6" s="678"/>
      <c r="AK6" s="678"/>
      <c r="AL6" s="643">
        <v>1.6</v>
      </c>
      <c r="AM6" s="644"/>
      <c r="AN6" s="644"/>
      <c r="AO6" s="679"/>
      <c r="AP6" s="637" t="s">
        <v>228</v>
      </c>
      <c r="AQ6" s="638"/>
      <c r="AR6" s="638"/>
      <c r="AS6" s="638"/>
      <c r="AT6" s="638"/>
      <c r="AU6" s="638"/>
      <c r="AV6" s="638"/>
      <c r="AW6" s="638"/>
      <c r="AX6" s="638"/>
      <c r="AY6" s="638"/>
      <c r="AZ6" s="638"/>
      <c r="BA6" s="638"/>
      <c r="BB6" s="638"/>
      <c r="BC6" s="638"/>
      <c r="BD6" s="638"/>
      <c r="BE6" s="638"/>
      <c r="BF6" s="639"/>
      <c r="BG6" s="640">
        <v>20936472</v>
      </c>
      <c r="BH6" s="641"/>
      <c r="BI6" s="641"/>
      <c r="BJ6" s="641"/>
      <c r="BK6" s="641"/>
      <c r="BL6" s="641"/>
      <c r="BM6" s="641"/>
      <c r="BN6" s="642"/>
      <c r="BO6" s="677">
        <v>92.9</v>
      </c>
      <c r="BP6" s="677"/>
      <c r="BQ6" s="677"/>
      <c r="BR6" s="677"/>
      <c r="BS6" s="678">
        <v>262375</v>
      </c>
      <c r="BT6" s="678"/>
      <c r="BU6" s="678"/>
      <c r="BV6" s="678"/>
      <c r="BW6" s="678"/>
      <c r="BX6" s="678"/>
      <c r="BY6" s="678"/>
      <c r="BZ6" s="678"/>
      <c r="CA6" s="678"/>
      <c r="CB6" s="728"/>
      <c r="CD6" s="698" t="s">
        <v>229</v>
      </c>
      <c r="CE6" s="699"/>
      <c r="CF6" s="699"/>
      <c r="CG6" s="699"/>
      <c r="CH6" s="699"/>
      <c r="CI6" s="699"/>
      <c r="CJ6" s="699"/>
      <c r="CK6" s="699"/>
      <c r="CL6" s="699"/>
      <c r="CM6" s="699"/>
      <c r="CN6" s="699"/>
      <c r="CO6" s="699"/>
      <c r="CP6" s="699"/>
      <c r="CQ6" s="700"/>
      <c r="CR6" s="640">
        <v>339807</v>
      </c>
      <c r="CS6" s="641"/>
      <c r="CT6" s="641"/>
      <c r="CU6" s="641"/>
      <c r="CV6" s="641"/>
      <c r="CW6" s="641"/>
      <c r="CX6" s="641"/>
      <c r="CY6" s="642"/>
      <c r="CZ6" s="740">
        <v>0.7</v>
      </c>
      <c r="DA6" s="713"/>
      <c r="DB6" s="713"/>
      <c r="DC6" s="743"/>
      <c r="DD6" s="646" t="s">
        <v>230</v>
      </c>
      <c r="DE6" s="641"/>
      <c r="DF6" s="641"/>
      <c r="DG6" s="641"/>
      <c r="DH6" s="641"/>
      <c r="DI6" s="641"/>
      <c r="DJ6" s="641"/>
      <c r="DK6" s="641"/>
      <c r="DL6" s="641"/>
      <c r="DM6" s="641"/>
      <c r="DN6" s="641"/>
      <c r="DO6" s="641"/>
      <c r="DP6" s="642"/>
      <c r="DQ6" s="646">
        <v>339807</v>
      </c>
      <c r="DR6" s="641"/>
      <c r="DS6" s="641"/>
      <c r="DT6" s="641"/>
      <c r="DU6" s="641"/>
      <c r="DV6" s="641"/>
      <c r="DW6" s="641"/>
      <c r="DX6" s="641"/>
      <c r="DY6" s="641"/>
      <c r="DZ6" s="641"/>
      <c r="EA6" s="641"/>
      <c r="EB6" s="641"/>
      <c r="EC6" s="684"/>
    </row>
    <row r="7" spans="2:143" ht="11.25" customHeight="1" x14ac:dyDescent="0.2">
      <c r="B7" s="637" t="s">
        <v>231</v>
      </c>
      <c r="C7" s="638"/>
      <c r="D7" s="638"/>
      <c r="E7" s="638"/>
      <c r="F7" s="638"/>
      <c r="G7" s="638"/>
      <c r="H7" s="638"/>
      <c r="I7" s="638"/>
      <c r="J7" s="638"/>
      <c r="K7" s="638"/>
      <c r="L7" s="638"/>
      <c r="M7" s="638"/>
      <c r="N7" s="638"/>
      <c r="O7" s="638"/>
      <c r="P7" s="638"/>
      <c r="Q7" s="639"/>
      <c r="R7" s="640">
        <v>24546</v>
      </c>
      <c r="S7" s="641"/>
      <c r="T7" s="641"/>
      <c r="U7" s="641"/>
      <c r="V7" s="641"/>
      <c r="W7" s="641"/>
      <c r="X7" s="641"/>
      <c r="Y7" s="642"/>
      <c r="Z7" s="677">
        <v>0</v>
      </c>
      <c r="AA7" s="677"/>
      <c r="AB7" s="677"/>
      <c r="AC7" s="677"/>
      <c r="AD7" s="678">
        <v>24546</v>
      </c>
      <c r="AE7" s="678"/>
      <c r="AF7" s="678"/>
      <c r="AG7" s="678"/>
      <c r="AH7" s="678"/>
      <c r="AI7" s="678"/>
      <c r="AJ7" s="678"/>
      <c r="AK7" s="678"/>
      <c r="AL7" s="643">
        <v>0.1</v>
      </c>
      <c r="AM7" s="644"/>
      <c r="AN7" s="644"/>
      <c r="AO7" s="679"/>
      <c r="AP7" s="637" t="s">
        <v>232</v>
      </c>
      <c r="AQ7" s="638"/>
      <c r="AR7" s="638"/>
      <c r="AS7" s="638"/>
      <c r="AT7" s="638"/>
      <c r="AU7" s="638"/>
      <c r="AV7" s="638"/>
      <c r="AW7" s="638"/>
      <c r="AX7" s="638"/>
      <c r="AY7" s="638"/>
      <c r="AZ7" s="638"/>
      <c r="BA7" s="638"/>
      <c r="BB7" s="638"/>
      <c r="BC7" s="638"/>
      <c r="BD7" s="638"/>
      <c r="BE7" s="638"/>
      <c r="BF7" s="639"/>
      <c r="BG7" s="640">
        <v>10031796</v>
      </c>
      <c r="BH7" s="641"/>
      <c r="BI7" s="641"/>
      <c r="BJ7" s="641"/>
      <c r="BK7" s="641"/>
      <c r="BL7" s="641"/>
      <c r="BM7" s="641"/>
      <c r="BN7" s="642"/>
      <c r="BO7" s="677">
        <v>44.5</v>
      </c>
      <c r="BP7" s="677"/>
      <c r="BQ7" s="677"/>
      <c r="BR7" s="677"/>
      <c r="BS7" s="678">
        <v>262375</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8068847</v>
      </c>
      <c r="CS7" s="641"/>
      <c r="CT7" s="641"/>
      <c r="CU7" s="641"/>
      <c r="CV7" s="641"/>
      <c r="CW7" s="641"/>
      <c r="CX7" s="641"/>
      <c r="CY7" s="642"/>
      <c r="CZ7" s="677">
        <v>15.9</v>
      </c>
      <c r="DA7" s="677"/>
      <c r="DB7" s="677"/>
      <c r="DC7" s="677"/>
      <c r="DD7" s="646">
        <v>1055486</v>
      </c>
      <c r="DE7" s="641"/>
      <c r="DF7" s="641"/>
      <c r="DG7" s="641"/>
      <c r="DH7" s="641"/>
      <c r="DI7" s="641"/>
      <c r="DJ7" s="641"/>
      <c r="DK7" s="641"/>
      <c r="DL7" s="641"/>
      <c r="DM7" s="641"/>
      <c r="DN7" s="641"/>
      <c r="DO7" s="641"/>
      <c r="DP7" s="642"/>
      <c r="DQ7" s="646">
        <v>6688251</v>
      </c>
      <c r="DR7" s="641"/>
      <c r="DS7" s="641"/>
      <c r="DT7" s="641"/>
      <c r="DU7" s="641"/>
      <c r="DV7" s="641"/>
      <c r="DW7" s="641"/>
      <c r="DX7" s="641"/>
      <c r="DY7" s="641"/>
      <c r="DZ7" s="641"/>
      <c r="EA7" s="641"/>
      <c r="EB7" s="641"/>
      <c r="EC7" s="684"/>
    </row>
    <row r="8" spans="2:143" ht="11.25" customHeight="1" x14ac:dyDescent="0.2">
      <c r="B8" s="637" t="s">
        <v>234</v>
      </c>
      <c r="C8" s="638"/>
      <c r="D8" s="638"/>
      <c r="E8" s="638"/>
      <c r="F8" s="638"/>
      <c r="G8" s="638"/>
      <c r="H8" s="638"/>
      <c r="I8" s="638"/>
      <c r="J8" s="638"/>
      <c r="K8" s="638"/>
      <c r="L8" s="638"/>
      <c r="M8" s="638"/>
      <c r="N8" s="638"/>
      <c r="O8" s="638"/>
      <c r="P8" s="638"/>
      <c r="Q8" s="639"/>
      <c r="R8" s="640">
        <v>97832</v>
      </c>
      <c r="S8" s="641"/>
      <c r="T8" s="641"/>
      <c r="U8" s="641"/>
      <c r="V8" s="641"/>
      <c r="W8" s="641"/>
      <c r="X8" s="641"/>
      <c r="Y8" s="642"/>
      <c r="Z8" s="677">
        <v>0.2</v>
      </c>
      <c r="AA8" s="677"/>
      <c r="AB8" s="677"/>
      <c r="AC8" s="677"/>
      <c r="AD8" s="678">
        <v>97832</v>
      </c>
      <c r="AE8" s="678"/>
      <c r="AF8" s="678"/>
      <c r="AG8" s="678"/>
      <c r="AH8" s="678"/>
      <c r="AI8" s="678"/>
      <c r="AJ8" s="678"/>
      <c r="AK8" s="678"/>
      <c r="AL8" s="643">
        <v>0.4</v>
      </c>
      <c r="AM8" s="644"/>
      <c r="AN8" s="644"/>
      <c r="AO8" s="679"/>
      <c r="AP8" s="637" t="s">
        <v>235</v>
      </c>
      <c r="AQ8" s="638"/>
      <c r="AR8" s="638"/>
      <c r="AS8" s="638"/>
      <c r="AT8" s="638"/>
      <c r="AU8" s="638"/>
      <c r="AV8" s="638"/>
      <c r="AW8" s="638"/>
      <c r="AX8" s="638"/>
      <c r="AY8" s="638"/>
      <c r="AZ8" s="638"/>
      <c r="BA8" s="638"/>
      <c r="BB8" s="638"/>
      <c r="BC8" s="638"/>
      <c r="BD8" s="638"/>
      <c r="BE8" s="638"/>
      <c r="BF8" s="639"/>
      <c r="BG8" s="640">
        <v>260433</v>
      </c>
      <c r="BH8" s="641"/>
      <c r="BI8" s="641"/>
      <c r="BJ8" s="641"/>
      <c r="BK8" s="641"/>
      <c r="BL8" s="641"/>
      <c r="BM8" s="641"/>
      <c r="BN8" s="642"/>
      <c r="BO8" s="677">
        <v>1.2</v>
      </c>
      <c r="BP8" s="677"/>
      <c r="BQ8" s="677"/>
      <c r="BR8" s="677"/>
      <c r="BS8" s="646" t="s">
        <v>230</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18191638</v>
      </c>
      <c r="CS8" s="641"/>
      <c r="CT8" s="641"/>
      <c r="CU8" s="641"/>
      <c r="CV8" s="641"/>
      <c r="CW8" s="641"/>
      <c r="CX8" s="641"/>
      <c r="CY8" s="642"/>
      <c r="CZ8" s="677">
        <v>35.9</v>
      </c>
      <c r="DA8" s="677"/>
      <c r="DB8" s="677"/>
      <c r="DC8" s="677"/>
      <c r="DD8" s="646">
        <v>377635</v>
      </c>
      <c r="DE8" s="641"/>
      <c r="DF8" s="641"/>
      <c r="DG8" s="641"/>
      <c r="DH8" s="641"/>
      <c r="DI8" s="641"/>
      <c r="DJ8" s="641"/>
      <c r="DK8" s="641"/>
      <c r="DL8" s="641"/>
      <c r="DM8" s="641"/>
      <c r="DN8" s="641"/>
      <c r="DO8" s="641"/>
      <c r="DP8" s="642"/>
      <c r="DQ8" s="646">
        <v>9391661</v>
      </c>
      <c r="DR8" s="641"/>
      <c r="DS8" s="641"/>
      <c r="DT8" s="641"/>
      <c r="DU8" s="641"/>
      <c r="DV8" s="641"/>
      <c r="DW8" s="641"/>
      <c r="DX8" s="641"/>
      <c r="DY8" s="641"/>
      <c r="DZ8" s="641"/>
      <c r="EA8" s="641"/>
      <c r="EB8" s="641"/>
      <c r="EC8" s="684"/>
    </row>
    <row r="9" spans="2:143" ht="11.25" customHeight="1" x14ac:dyDescent="0.2">
      <c r="B9" s="637" t="s">
        <v>237</v>
      </c>
      <c r="C9" s="638"/>
      <c r="D9" s="638"/>
      <c r="E9" s="638"/>
      <c r="F9" s="638"/>
      <c r="G9" s="638"/>
      <c r="H9" s="638"/>
      <c r="I9" s="638"/>
      <c r="J9" s="638"/>
      <c r="K9" s="638"/>
      <c r="L9" s="638"/>
      <c r="M9" s="638"/>
      <c r="N9" s="638"/>
      <c r="O9" s="638"/>
      <c r="P9" s="638"/>
      <c r="Q9" s="639"/>
      <c r="R9" s="640">
        <v>52143</v>
      </c>
      <c r="S9" s="641"/>
      <c r="T9" s="641"/>
      <c r="U9" s="641"/>
      <c r="V9" s="641"/>
      <c r="W9" s="641"/>
      <c r="X9" s="641"/>
      <c r="Y9" s="642"/>
      <c r="Z9" s="677">
        <v>0.1</v>
      </c>
      <c r="AA9" s="677"/>
      <c r="AB9" s="677"/>
      <c r="AC9" s="677"/>
      <c r="AD9" s="678">
        <v>52143</v>
      </c>
      <c r="AE9" s="678"/>
      <c r="AF9" s="678"/>
      <c r="AG9" s="678"/>
      <c r="AH9" s="678"/>
      <c r="AI9" s="678"/>
      <c r="AJ9" s="678"/>
      <c r="AK9" s="678"/>
      <c r="AL9" s="643">
        <v>0.2</v>
      </c>
      <c r="AM9" s="644"/>
      <c r="AN9" s="644"/>
      <c r="AO9" s="679"/>
      <c r="AP9" s="637" t="s">
        <v>238</v>
      </c>
      <c r="AQ9" s="638"/>
      <c r="AR9" s="638"/>
      <c r="AS9" s="638"/>
      <c r="AT9" s="638"/>
      <c r="AU9" s="638"/>
      <c r="AV9" s="638"/>
      <c r="AW9" s="638"/>
      <c r="AX9" s="638"/>
      <c r="AY9" s="638"/>
      <c r="AZ9" s="638"/>
      <c r="BA9" s="638"/>
      <c r="BB9" s="638"/>
      <c r="BC9" s="638"/>
      <c r="BD9" s="638"/>
      <c r="BE9" s="638"/>
      <c r="BF9" s="639"/>
      <c r="BG9" s="640">
        <v>8079962</v>
      </c>
      <c r="BH9" s="641"/>
      <c r="BI9" s="641"/>
      <c r="BJ9" s="641"/>
      <c r="BK9" s="641"/>
      <c r="BL9" s="641"/>
      <c r="BM9" s="641"/>
      <c r="BN9" s="642"/>
      <c r="BO9" s="677">
        <v>35.799999999999997</v>
      </c>
      <c r="BP9" s="677"/>
      <c r="BQ9" s="677"/>
      <c r="BR9" s="677"/>
      <c r="BS9" s="646" t="s">
        <v>230</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4889392</v>
      </c>
      <c r="CS9" s="641"/>
      <c r="CT9" s="641"/>
      <c r="CU9" s="641"/>
      <c r="CV9" s="641"/>
      <c r="CW9" s="641"/>
      <c r="CX9" s="641"/>
      <c r="CY9" s="642"/>
      <c r="CZ9" s="677">
        <v>9.6999999999999993</v>
      </c>
      <c r="DA9" s="677"/>
      <c r="DB9" s="677"/>
      <c r="DC9" s="677"/>
      <c r="DD9" s="646">
        <v>1850960</v>
      </c>
      <c r="DE9" s="641"/>
      <c r="DF9" s="641"/>
      <c r="DG9" s="641"/>
      <c r="DH9" s="641"/>
      <c r="DI9" s="641"/>
      <c r="DJ9" s="641"/>
      <c r="DK9" s="641"/>
      <c r="DL9" s="641"/>
      <c r="DM9" s="641"/>
      <c r="DN9" s="641"/>
      <c r="DO9" s="641"/>
      <c r="DP9" s="642"/>
      <c r="DQ9" s="646">
        <v>2798409</v>
      </c>
      <c r="DR9" s="641"/>
      <c r="DS9" s="641"/>
      <c r="DT9" s="641"/>
      <c r="DU9" s="641"/>
      <c r="DV9" s="641"/>
      <c r="DW9" s="641"/>
      <c r="DX9" s="641"/>
      <c r="DY9" s="641"/>
      <c r="DZ9" s="641"/>
      <c r="EA9" s="641"/>
      <c r="EB9" s="641"/>
      <c r="EC9" s="684"/>
    </row>
    <row r="10" spans="2:143" ht="11.25" customHeight="1" x14ac:dyDescent="0.2">
      <c r="B10" s="637" t="s">
        <v>240</v>
      </c>
      <c r="C10" s="638"/>
      <c r="D10" s="638"/>
      <c r="E10" s="638"/>
      <c r="F10" s="638"/>
      <c r="G10" s="638"/>
      <c r="H10" s="638"/>
      <c r="I10" s="638"/>
      <c r="J10" s="638"/>
      <c r="K10" s="638"/>
      <c r="L10" s="638"/>
      <c r="M10" s="638"/>
      <c r="N10" s="638"/>
      <c r="O10" s="638"/>
      <c r="P10" s="638"/>
      <c r="Q10" s="639"/>
      <c r="R10" s="640" t="s">
        <v>230</v>
      </c>
      <c r="S10" s="641"/>
      <c r="T10" s="641"/>
      <c r="U10" s="641"/>
      <c r="V10" s="641"/>
      <c r="W10" s="641"/>
      <c r="X10" s="641"/>
      <c r="Y10" s="642"/>
      <c r="Z10" s="677" t="s">
        <v>230</v>
      </c>
      <c r="AA10" s="677"/>
      <c r="AB10" s="677"/>
      <c r="AC10" s="677"/>
      <c r="AD10" s="678" t="s">
        <v>176</v>
      </c>
      <c r="AE10" s="678"/>
      <c r="AF10" s="678"/>
      <c r="AG10" s="678"/>
      <c r="AH10" s="678"/>
      <c r="AI10" s="678"/>
      <c r="AJ10" s="678"/>
      <c r="AK10" s="678"/>
      <c r="AL10" s="643" t="s">
        <v>230</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386799</v>
      </c>
      <c r="BH10" s="641"/>
      <c r="BI10" s="641"/>
      <c r="BJ10" s="641"/>
      <c r="BK10" s="641"/>
      <c r="BL10" s="641"/>
      <c r="BM10" s="641"/>
      <c r="BN10" s="642"/>
      <c r="BO10" s="677">
        <v>1.7</v>
      </c>
      <c r="BP10" s="677"/>
      <c r="BQ10" s="677"/>
      <c r="BR10" s="677"/>
      <c r="BS10" s="646" t="s">
        <v>230</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309459</v>
      </c>
      <c r="CS10" s="641"/>
      <c r="CT10" s="641"/>
      <c r="CU10" s="641"/>
      <c r="CV10" s="641"/>
      <c r="CW10" s="641"/>
      <c r="CX10" s="641"/>
      <c r="CY10" s="642"/>
      <c r="CZ10" s="677">
        <v>0.6</v>
      </c>
      <c r="DA10" s="677"/>
      <c r="DB10" s="677"/>
      <c r="DC10" s="677"/>
      <c r="DD10" s="646">
        <v>219309</v>
      </c>
      <c r="DE10" s="641"/>
      <c r="DF10" s="641"/>
      <c r="DG10" s="641"/>
      <c r="DH10" s="641"/>
      <c r="DI10" s="641"/>
      <c r="DJ10" s="641"/>
      <c r="DK10" s="641"/>
      <c r="DL10" s="641"/>
      <c r="DM10" s="641"/>
      <c r="DN10" s="641"/>
      <c r="DO10" s="641"/>
      <c r="DP10" s="642"/>
      <c r="DQ10" s="646">
        <v>266823</v>
      </c>
      <c r="DR10" s="641"/>
      <c r="DS10" s="641"/>
      <c r="DT10" s="641"/>
      <c r="DU10" s="641"/>
      <c r="DV10" s="641"/>
      <c r="DW10" s="641"/>
      <c r="DX10" s="641"/>
      <c r="DY10" s="641"/>
      <c r="DZ10" s="641"/>
      <c r="EA10" s="641"/>
      <c r="EB10" s="641"/>
      <c r="EC10" s="684"/>
    </row>
    <row r="11" spans="2:143" ht="11.25" customHeight="1" x14ac:dyDescent="0.2">
      <c r="B11" s="637" t="s">
        <v>243</v>
      </c>
      <c r="C11" s="638"/>
      <c r="D11" s="638"/>
      <c r="E11" s="638"/>
      <c r="F11" s="638"/>
      <c r="G11" s="638"/>
      <c r="H11" s="638"/>
      <c r="I11" s="638"/>
      <c r="J11" s="638"/>
      <c r="K11" s="638"/>
      <c r="L11" s="638"/>
      <c r="M11" s="638"/>
      <c r="N11" s="638"/>
      <c r="O11" s="638"/>
      <c r="P11" s="638"/>
      <c r="Q11" s="639"/>
      <c r="R11" s="640">
        <v>2593562</v>
      </c>
      <c r="S11" s="641"/>
      <c r="T11" s="641"/>
      <c r="U11" s="641"/>
      <c r="V11" s="641"/>
      <c r="W11" s="641"/>
      <c r="X11" s="641"/>
      <c r="Y11" s="642"/>
      <c r="Z11" s="643">
        <v>4.8</v>
      </c>
      <c r="AA11" s="644"/>
      <c r="AB11" s="644"/>
      <c r="AC11" s="645"/>
      <c r="AD11" s="646">
        <v>2593562</v>
      </c>
      <c r="AE11" s="641"/>
      <c r="AF11" s="641"/>
      <c r="AG11" s="641"/>
      <c r="AH11" s="641"/>
      <c r="AI11" s="641"/>
      <c r="AJ11" s="641"/>
      <c r="AK11" s="642"/>
      <c r="AL11" s="643">
        <v>9.4</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1304602</v>
      </c>
      <c r="BH11" s="641"/>
      <c r="BI11" s="641"/>
      <c r="BJ11" s="641"/>
      <c r="BK11" s="641"/>
      <c r="BL11" s="641"/>
      <c r="BM11" s="641"/>
      <c r="BN11" s="642"/>
      <c r="BO11" s="677">
        <v>5.8</v>
      </c>
      <c r="BP11" s="677"/>
      <c r="BQ11" s="677"/>
      <c r="BR11" s="677"/>
      <c r="BS11" s="646">
        <v>262375</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371579</v>
      </c>
      <c r="CS11" s="641"/>
      <c r="CT11" s="641"/>
      <c r="CU11" s="641"/>
      <c r="CV11" s="641"/>
      <c r="CW11" s="641"/>
      <c r="CX11" s="641"/>
      <c r="CY11" s="642"/>
      <c r="CZ11" s="677">
        <v>0.7</v>
      </c>
      <c r="DA11" s="677"/>
      <c r="DB11" s="677"/>
      <c r="DC11" s="677"/>
      <c r="DD11" s="646">
        <v>153420</v>
      </c>
      <c r="DE11" s="641"/>
      <c r="DF11" s="641"/>
      <c r="DG11" s="641"/>
      <c r="DH11" s="641"/>
      <c r="DI11" s="641"/>
      <c r="DJ11" s="641"/>
      <c r="DK11" s="641"/>
      <c r="DL11" s="641"/>
      <c r="DM11" s="641"/>
      <c r="DN11" s="641"/>
      <c r="DO11" s="641"/>
      <c r="DP11" s="642"/>
      <c r="DQ11" s="646">
        <v>272629</v>
      </c>
      <c r="DR11" s="641"/>
      <c r="DS11" s="641"/>
      <c r="DT11" s="641"/>
      <c r="DU11" s="641"/>
      <c r="DV11" s="641"/>
      <c r="DW11" s="641"/>
      <c r="DX11" s="641"/>
      <c r="DY11" s="641"/>
      <c r="DZ11" s="641"/>
      <c r="EA11" s="641"/>
      <c r="EB11" s="641"/>
      <c r="EC11" s="684"/>
    </row>
    <row r="12" spans="2:143" ht="11.25" customHeight="1" x14ac:dyDescent="0.2">
      <c r="B12" s="637" t="s">
        <v>246</v>
      </c>
      <c r="C12" s="638"/>
      <c r="D12" s="638"/>
      <c r="E12" s="638"/>
      <c r="F12" s="638"/>
      <c r="G12" s="638"/>
      <c r="H12" s="638"/>
      <c r="I12" s="638"/>
      <c r="J12" s="638"/>
      <c r="K12" s="638"/>
      <c r="L12" s="638"/>
      <c r="M12" s="638"/>
      <c r="N12" s="638"/>
      <c r="O12" s="638"/>
      <c r="P12" s="638"/>
      <c r="Q12" s="639"/>
      <c r="R12" s="640">
        <v>20843</v>
      </c>
      <c r="S12" s="641"/>
      <c r="T12" s="641"/>
      <c r="U12" s="641"/>
      <c r="V12" s="641"/>
      <c r="W12" s="641"/>
      <c r="X12" s="641"/>
      <c r="Y12" s="642"/>
      <c r="Z12" s="677">
        <v>0</v>
      </c>
      <c r="AA12" s="677"/>
      <c r="AB12" s="677"/>
      <c r="AC12" s="677"/>
      <c r="AD12" s="678">
        <v>20843</v>
      </c>
      <c r="AE12" s="678"/>
      <c r="AF12" s="678"/>
      <c r="AG12" s="678"/>
      <c r="AH12" s="678"/>
      <c r="AI12" s="678"/>
      <c r="AJ12" s="678"/>
      <c r="AK12" s="678"/>
      <c r="AL12" s="643">
        <v>0.1</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9791095</v>
      </c>
      <c r="BH12" s="641"/>
      <c r="BI12" s="641"/>
      <c r="BJ12" s="641"/>
      <c r="BK12" s="641"/>
      <c r="BL12" s="641"/>
      <c r="BM12" s="641"/>
      <c r="BN12" s="642"/>
      <c r="BO12" s="677">
        <v>43.4</v>
      </c>
      <c r="BP12" s="677"/>
      <c r="BQ12" s="677"/>
      <c r="BR12" s="677"/>
      <c r="BS12" s="646" t="s">
        <v>230</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1302336</v>
      </c>
      <c r="CS12" s="641"/>
      <c r="CT12" s="641"/>
      <c r="CU12" s="641"/>
      <c r="CV12" s="641"/>
      <c r="CW12" s="641"/>
      <c r="CX12" s="641"/>
      <c r="CY12" s="642"/>
      <c r="CZ12" s="677">
        <v>2.6</v>
      </c>
      <c r="DA12" s="677"/>
      <c r="DB12" s="677"/>
      <c r="DC12" s="677"/>
      <c r="DD12" s="646">
        <v>188510</v>
      </c>
      <c r="DE12" s="641"/>
      <c r="DF12" s="641"/>
      <c r="DG12" s="641"/>
      <c r="DH12" s="641"/>
      <c r="DI12" s="641"/>
      <c r="DJ12" s="641"/>
      <c r="DK12" s="641"/>
      <c r="DL12" s="641"/>
      <c r="DM12" s="641"/>
      <c r="DN12" s="641"/>
      <c r="DO12" s="641"/>
      <c r="DP12" s="642"/>
      <c r="DQ12" s="646">
        <v>847021</v>
      </c>
      <c r="DR12" s="641"/>
      <c r="DS12" s="641"/>
      <c r="DT12" s="641"/>
      <c r="DU12" s="641"/>
      <c r="DV12" s="641"/>
      <c r="DW12" s="641"/>
      <c r="DX12" s="641"/>
      <c r="DY12" s="641"/>
      <c r="DZ12" s="641"/>
      <c r="EA12" s="641"/>
      <c r="EB12" s="641"/>
      <c r="EC12" s="684"/>
    </row>
    <row r="13" spans="2:143" ht="11.25" customHeight="1" x14ac:dyDescent="0.2">
      <c r="B13" s="637" t="s">
        <v>249</v>
      </c>
      <c r="C13" s="638"/>
      <c r="D13" s="638"/>
      <c r="E13" s="638"/>
      <c r="F13" s="638"/>
      <c r="G13" s="638"/>
      <c r="H13" s="638"/>
      <c r="I13" s="638"/>
      <c r="J13" s="638"/>
      <c r="K13" s="638"/>
      <c r="L13" s="638"/>
      <c r="M13" s="638"/>
      <c r="N13" s="638"/>
      <c r="O13" s="638"/>
      <c r="P13" s="638"/>
      <c r="Q13" s="639"/>
      <c r="R13" s="640" t="s">
        <v>230</v>
      </c>
      <c r="S13" s="641"/>
      <c r="T13" s="641"/>
      <c r="U13" s="641"/>
      <c r="V13" s="641"/>
      <c r="W13" s="641"/>
      <c r="X13" s="641"/>
      <c r="Y13" s="642"/>
      <c r="Z13" s="677" t="s">
        <v>230</v>
      </c>
      <c r="AA13" s="677"/>
      <c r="AB13" s="677"/>
      <c r="AC13" s="677"/>
      <c r="AD13" s="678" t="s">
        <v>230</v>
      </c>
      <c r="AE13" s="678"/>
      <c r="AF13" s="678"/>
      <c r="AG13" s="678"/>
      <c r="AH13" s="678"/>
      <c r="AI13" s="678"/>
      <c r="AJ13" s="678"/>
      <c r="AK13" s="678"/>
      <c r="AL13" s="643" t="s">
        <v>230</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9744543</v>
      </c>
      <c r="BH13" s="641"/>
      <c r="BI13" s="641"/>
      <c r="BJ13" s="641"/>
      <c r="BK13" s="641"/>
      <c r="BL13" s="641"/>
      <c r="BM13" s="641"/>
      <c r="BN13" s="642"/>
      <c r="BO13" s="677">
        <v>43.2</v>
      </c>
      <c r="BP13" s="677"/>
      <c r="BQ13" s="677"/>
      <c r="BR13" s="677"/>
      <c r="BS13" s="646" t="s">
        <v>230</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5121098</v>
      </c>
      <c r="CS13" s="641"/>
      <c r="CT13" s="641"/>
      <c r="CU13" s="641"/>
      <c r="CV13" s="641"/>
      <c r="CW13" s="641"/>
      <c r="CX13" s="641"/>
      <c r="CY13" s="642"/>
      <c r="CZ13" s="677">
        <v>10.1</v>
      </c>
      <c r="DA13" s="677"/>
      <c r="DB13" s="677"/>
      <c r="DC13" s="677"/>
      <c r="DD13" s="646">
        <v>3243836</v>
      </c>
      <c r="DE13" s="641"/>
      <c r="DF13" s="641"/>
      <c r="DG13" s="641"/>
      <c r="DH13" s="641"/>
      <c r="DI13" s="641"/>
      <c r="DJ13" s="641"/>
      <c r="DK13" s="641"/>
      <c r="DL13" s="641"/>
      <c r="DM13" s="641"/>
      <c r="DN13" s="641"/>
      <c r="DO13" s="641"/>
      <c r="DP13" s="642"/>
      <c r="DQ13" s="646">
        <v>3469181</v>
      </c>
      <c r="DR13" s="641"/>
      <c r="DS13" s="641"/>
      <c r="DT13" s="641"/>
      <c r="DU13" s="641"/>
      <c r="DV13" s="641"/>
      <c r="DW13" s="641"/>
      <c r="DX13" s="641"/>
      <c r="DY13" s="641"/>
      <c r="DZ13" s="641"/>
      <c r="EA13" s="641"/>
      <c r="EB13" s="641"/>
      <c r="EC13" s="684"/>
    </row>
    <row r="14" spans="2:143" ht="11.25" customHeight="1" x14ac:dyDescent="0.2">
      <c r="B14" s="637" t="s">
        <v>252</v>
      </c>
      <c r="C14" s="638"/>
      <c r="D14" s="638"/>
      <c r="E14" s="638"/>
      <c r="F14" s="638"/>
      <c r="G14" s="638"/>
      <c r="H14" s="638"/>
      <c r="I14" s="638"/>
      <c r="J14" s="638"/>
      <c r="K14" s="638"/>
      <c r="L14" s="638"/>
      <c r="M14" s="638"/>
      <c r="N14" s="638"/>
      <c r="O14" s="638"/>
      <c r="P14" s="638"/>
      <c r="Q14" s="639"/>
      <c r="R14" s="640">
        <v>76323</v>
      </c>
      <c r="S14" s="641"/>
      <c r="T14" s="641"/>
      <c r="U14" s="641"/>
      <c r="V14" s="641"/>
      <c r="W14" s="641"/>
      <c r="X14" s="641"/>
      <c r="Y14" s="642"/>
      <c r="Z14" s="677">
        <v>0.1</v>
      </c>
      <c r="AA14" s="677"/>
      <c r="AB14" s="677"/>
      <c r="AC14" s="677"/>
      <c r="AD14" s="678">
        <v>76323</v>
      </c>
      <c r="AE14" s="678"/>
      <c r="AF14" s="678"/>
      <c r="AG14" s="678"/>
      <c r="AH14" s="678"/>
      <c r="AI14" s="678"/>
      <c r="AJ14" s="678"/>
      <c r="AK14" s="678"/>
      <c r="AL14" s="643">
        <v>0.3</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350097</v>
      </c>
      <c r="BH14" s="641"/>
      <c r="BI14" s="641"/>
      <c r="BJ14" s="641"/>
      <c r="BK14" s="641"/>
      <c r="BL14" s="641"/>
      <c r="BM14" s="641"/>
      <c r="BN14" s="642"/>
      <c r="BO14" s="677">
        <v>1.6</v>
      </c>
      <c r="BP14" s="677"/>
      <c r="BQ14" s="677"/>
      <c r="BR14" s="677"/>
      <c r="BS14" s="646" t="s">
        <v>176</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1849945</v>
      </c>
      <c r="CS14" s="641"/>
      <c r="CT14" s="641"/>
      <c r="CU14" s="641"/>
      <c r="CV14" s="641"/>
      <c r="CW14" s="641"/>
      <c r="CX14" s="641"/>
      <c r="CY14" s="642"/>
      <c r="CZ14" s="677">
        <v>3.7</v>
      </c>
      <c r="DA14" s="677"/>
      <c r="DB14" s="677"/>
      <c r="DC14" s="677"/>
      <c r="DD14" s="646">
        <v>187364</v>
      </c>
      <c r="DE14" s="641"/>
      <c r="DF14" s="641"/>
      <c r="DG14" s="641"/>
      <c r="DH14" s="641"/>
      <c r="DI14" s="641"/>
      <c r="DJ14" s="641"/>
      <c r="DK14" s="641"/>
      <c r="DL14" s="641"/>
      <c r="DM14" s="641"/>
      <c r="DN14" s="641"/>
      <c r="DO14" s="641"/>
      <c r="DP14" s="642"/>
      <c r="DQ14" s="646">
        <v>1700562</v>
      </c>
      <c r="DR14" s="641"/>
      <c r="DS14" s="641"/>
      <c r="DT14" s="641"/>
      <c r="DU14" s="641"/>
      <c r="DV14" s="641"/>
      <c r="DW14" s="641"/>
      <c r="DX14" s="641"/>
      <c r="DY14" s="641"/>
      <c r="DZ14" s="641"/>
      <c r="EA14" s="641"/>
      <c r="EB14" s="641"/>
      <c r="EC14" s="684"/>
    </row>
    <row r="15" spans="2:143" ht="11.25" customHeight="1" x14ac:dyDescent="0.2">
      <c r="B15" s="637" t="s">
        <v>255</v>
      </c>
      <c r="C15" s="638"/>
      <c r="D15" s="638"/>
      <c r="E15" s="638"/>
      <c r="F15" s="638"/>
      <c r="G15" s="638"/>
      <c r="H15" s="638"/>
      <c r="I15" s="638"/>
      <c r="J15" s="638"/>
      <c r="K15" s="638"/>
      <c r="L15" s="638"/>
      <c r="M15" s="638"/>
      <c r="N15" s="638"/>
      <c r="O15" s="638"/>
      <c r="P15" s="638"/>
      <c r="Q15" s="639"/>
      <c r="R15" s="640" t="s">
        <v>230</v>
      </c>
      <c r="S15" s="641"/>
      <c r="T15" s="641"/>
      <c r="U15" s="641"/>
      <c r="V15" s="641"/>
      <c r="W15" s="641"/>
      <c r="X15" s="641"/>
      <c r="Y15" s="642"/>
      <c r="Z15" s="677" t="s">
        <v>230</v>
      </c>
      <c r="AA15" s="677"/>
      <c r="AB15" s="677"/>
      <c r="AC15" s="677"/>
      <c r="AD15" s="678" t="s">
        <v>230</v>
      </c>
      <c r="AE15" s="678"/>
      <c r="AF15" s="678"/>
      <c r="AG15" s="678"/>
      <c r="AH15" s="678"/>
      <c r="AI15" s="678"/>
      <c r="AJ15" s="678"/>
      <c r="AK15" s="678"/>
      <c r="AL15" s="643" t="s">
        <v>230</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763484</v>
      </c>
      <c r="BH15" s="641"/>
      <c r="BI15" s="641"/>
      <c r="BJ15" s="641"/>
      <c r="BK15" s="641"/>
      <c r="BL15" s="641"/>
      <c r="BM15" s="641"/>
      <c r="BN15" s="642"/>
      <c r="BO15" s="677">
        <v>3.4</v>
      </c>
      <c r="BP15" s="677"/>
      <c r="BQ15" s="677"/>
      <c r="BR15" s="677"/>
      <c r="BS15" s="646" t="s">
        <v>230</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5975754</v>
      </c>
      <c r="CS15" s="641"/>
      <c r="CT15" s="641"/>
      <c r="CU15" s="641"/>
      <c r="CV15" s="641"/>
      <c r="CW15" s="641"/>
      <c r="CX15" s="641"/>
      <c r="CY15" s="642"/>
      <c r="CZ15" s="677">
        <v>11.8</v>
      </c>
      <c r="DA15" s="677"/>
      <c r="DB15" s="677"/>
      <c r="DC15" s="677"/>
      <c r="DD15" s="646">
        <v>909875</v>
      </c>
      <c r="DE15" s="641"/>
      <c r="DF15" s="641"/>
      <c r="DG15" s="641"/>
      <c r="DH15" s="641"/>
      <c r="DI15" s="641"/>
      <c r="DJ15" s="641"/>
      <c r="DK15" s="641"/>
      <c r="DL15" s="641"/>
      <c r="DM15" s="641"/>
      <c r="DN15" s="641"/>
      <c r="DO15" s="641"/>
      <c r="DP15" s="642"/>
      <c r="DQ15" s="646">
        <v>4359191</v>
      </c>
      <c r="DR15" s="641"/>
      <c r="DS15" s="641"/>
      <c r="DT15" s="641"/>
      <c r="DU15" s="641"/>
      <c r="DV15" s="641"/>
      <c r="DW15" s="641"/>
      <c r="DX15" s="641"/>
      <c r="DY15" s="641"/>
      <c r="DZ15" s="641"/>
      <c r="EA15" s="641"/>
      <c r="EB15" s="641"/>
      <c r="EC15" s="684"/>
    </row>
    <row r="16" spans="2:143" ht="11.25" customHeight="1" x14ac:dyDescent="0.2">
      <c r="B16" s="637" t="s">
        <v>258</v>
      </c>
      <c r="C16" s="638"/>
      <c r="D16" s="638"/>
      <c r="E16" s="638"/>
      <c r="F16" s="638"/>
      <c r="G16" s="638"/>
      <c r="H16" s="638"/>
      <c r="I16" s="638"/>
      <c r="J16" s="638"/>
      <c r="K16" s="638"/>
      <c r="L16" s="638"/>
      <c r="M16" s="638"/>
      <c r="N16" s="638"/>
      <c r="O16" s="638"/>
      <c r="P16" s="638"/>
      <c r="Q16" s="639"/>
      <c r="R16" s="640">
        <v>22633</v>
      </c>
      <c r="S16" s="641"/>
      <c r="T16" s="641"/>
      <c r="U16" s="641"/>
      <c r="V16" s="641"/>
      <c r="W16" s="641"/>
      <c r="X16" s="641"/>
      <c r="Y16" s="642"/>
      <c r="Z16" s="677">
        <v>0</v>
      </c>
      <c r="AA16" s="677"/>
      <c r="AB16" s="677"/>
      <c r="AC16" s="677"/>
      <c r="AD16" s="678">
        <v>22633</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230</v>
      </c>
      <c r="BH16" s="641"/>
      <c r="BI16" s="641"/>
      <c r="BJ16" s="641"/>
      <c r="BK16" s="641"/>
      <c r="BL16" s="641"/>
      <c r="BM16" s="641"/>
      <c r="BN16" s="642"/>
      <c r="BO16" s="677" t="s">
        <v>230</v>
      </c>
      <c r="BP16" s="677"/>
      <c r="BQ16" s="677"/>
      <c r="BR16" s="677"/>
      <c r="BS16" s="646" t="s">
        <v>230</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t="s">
        <v>230</v>
      </c>
      <c r="CS16" s="641"/>
      <c r="CT16" s="641"/>
      <c r="CU16" s="641"/>
      <c r="CV16" s="641"/>
      <c r="CW16" s="641"/>
      <c r="CX16" s="641"/>
      <c r="CY16" s="642"/>
      <c r="CZ16" s="677" t="s">
        <v>230</v>
      </c>
      <c r="DA16" s="677"/>
      <c r="DB16" s="677"/>
      <c r="DC16" s="677"/>
      <c r="DD16" s="646" t="s">
        <v>230</v>
      </c>
      <c r="DE16" s="641"/>
      <c r="DF16" s="641"/>
      <c r="DG16" s="641"/>
      <c r="DH16" s="641"/>
      <c r="DI16" s="641"/>
      <c r="DJ16" s="641"/>
      <c r="DK16" s="641"/>
      <c r="DL16" s="641"/>
      <c r="DM16" s="641"/>
      <c r="DN16" s="641"/>
      <c r="DO16" s="641"/>
      <c r="DP16" s="642"/>
      <c r="DQ16" s="646" t="s">
        <v>230</v>
      </c>
      <c r="DR16" s="641"/>
      <c r="DS16" s="641"/>
      <c r="DT16" s="641"/>
      <c r="DU16" s="641"/>
      <c r="DV16" s="641"/>
      <c r="DW16" s="641"/>
      <c r="DX16" s="641"/>
      <c r="DY16" s="641"/>
      <c r="DZ16" s="641"/>
      <c r="EA16" s="641"/>
      <c r="EB16" s="641"/>
      <c r="EC16" s="684"/>
    </row>
    <row r="17" spans="2:133" ht="11.25" customHeight="1" x14ac:dyDescent="0.2">
      <c r="B17" s="637" t="s">
        <v>261</v>
      </c>
      <c r="C17" s="638"/>
      <c r="D17" s="638"/>
      <c r="E17" s="638"/>
      <c r="F17" s="638"/>
      <c r="G17" s="638"/>
      <c r="H17" s="638"/>
      <c r="I17" s="638"/>
      <c r="J17" s="638"/>
      <c r="K17" s="638"/>
      <c r="L17" s="638"/>
      <c r="M17" s="638"/>
      <c r="N17" s="638"/>
      <c r="O17" s="638"/>
      <c r="P17" s="638"/>
      <c r="Q17" s="639"/>
      <c r="R17" s="640">
        <v>349820</v>
      </c>
      <c r="S17" s="641"/>
      <c r="T17" s="641"/>
      <c r="U17" s="641"/>
      <c r="V17" s="641"/>
      <c r="W17" s="641"/>
      <c r="X17" s="641"/>
      <c r="Y17" s="642"/>
      <c r="Z17" s="677">
        <v>0.6</v>
      </c>
      <c r="AA17" s="677"/>
      <c r="AB17" s="677"/>
      <c r="AC17" s="677"/>
      <c r="AD17" s="678">
        <v>349820</v>
      </c>
      <c r="AE17" s="678"/>
      <c r="AF17" s="678"/>
      <c r="AG17" s="678"/>
      <c r="AH17" s="678"/>
      <c r="AI17" s="678"/>
      <c r="AJ17" s="678"/>
      <c r="AK17" s="678"/>
      <c r="AL17" s="643">
        <v>1.3</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230</v>
      </c>
      <c r="BH17" s="641"/>
      <c r="BI17" s="641"/>
      <c r="BJ17" s="641"/>
      <c r="BK17" s="641"/>
      <c r="BL17" s="641"/>
      <c r="BM17" s="641"/>
      <c r="BN17" s="642"/>
      <c r="BO17" s="677" t="s">
        <v>230</v>
      </c>
      <c r="BP17" s="677"/>
      <c r="BQ17" s="677"/>
      <c r="BR17" s="677"/>
      <c r="BS17" s="646" t="s">
        <v>230</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4218972</v>
      </c>
      <c r="CS17" s="641"/>
      <c r="CT17" s="641"/>
      <c r="CU17" s="641"/>
      <c r="CV17" s="641"/>
      <c r="CW17" s="641"/>
      <c r="CX17" s="641"/>
      <c r="CY17" s="642"/>
      <c r="CZ17" s="677">
        <v>8.3000000000000007</v>
      </c>
      <c r="DA17" s="677"/>
      <c r="DB17" s="677"/>
      <c r="DC17" s="677"/>
      <c r="DD17" s="646" t="s">
        <v>230</v>
      </c>
      <c r="DE17" s="641"/>
      <c r="DF17" s="641"/>
      <c r="DG17" s="641"/>
      <c r="DH17" s="641"/>
      <c r="DI17" s="641"/>
      <c r="DJ17" s="641"/>
      <c r="DK17" s="641"/>
      <c r="DL17" s="641"/>
      <c r="DM17" s="641"/>
      <c r="DN17" s="641"/>
      <c r="DO17" s="641"/>
      <c r="DP17" s="642"/>
      <c r="DQ17" s="646">
        <v>4216830</v>
      </c>
      <c r="DR17" s="641"/>
      <c r="DS17" s="641"/>
      <c r="DT17" s="641"/>
      <c r="DU17" s="641"/>
      <c r="DV17" s="641"/>
      <c r="DW17" s="641"/>
      <c r="DX17" s="641"/>
      <c r="DY17" s="641"/>
      <c r="DZ17" s="641"/>
      <c r="EA17" s="641"/>
      <c r="EB17" s="641"/>
      <c r="EC17" s="684"/>
    </row>
    <row r="18" spans="2:133" ht="11.25" customHeight="1" x14ac:dyDescent="0.2">
      <c r="B18" s="637" t="s">
        <v>264</v>
      </c>
      <c r="C18" s="638"/>
      <c r="D18" s="638"/>
      <c r="E18" s="638"/>
      <c r="F18" s="638"/>
      <c r="G18" s="638"/>
      <c r="H18" s="638"/>
      <c r="I18" s="638"/>
      <c r="J18" s="638"/>
      <c r="K18" s="638"/>
      <c r="L18" s="638"/>
      <c r="M18" s="638"/>
      <c r="N18" s="638"/>
      <c r="O18" s="638"/>
      <c r="P18" s="638"/>
      <c r="Q18" s="639"/>
      <c r="R18" s="640">
        <v>156472</v>
      </c>
      <c r="S18" s="641"/>
      <c r="T18" s="641"/>
      <c r="U18" s="641"/>
      <c r="V18" s="641"/>
      <c r="W18" s="641"/>
      <c r="X18" s="641"/>
      <c r="Y18" s="642"/>
      <c r="Z18" s="677">
        <v>0.3</v>
      </c>
      <c r="AA18" s="677"/>
      <c r="AB18" s="677"/>
      <c r="AC18" s="677"/>
      <c r="AD18" s="678">
        <v>156472</v>
      </c>
      <c r="AE18" s="678"/>
      <c r="AF18" s="678"/>
      <c r="AG18" s="678"/>
      <c r="AH18" s="678"/>
      <c r="AI18" s="678"/>
      <c r="AJ18" s="678"/>
      <c r="AK18" s="678"/>
      <c r="AL18" s="643">
        <v>0.6</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230</v>
      </c>
      <c r="BH18" s="641"/>
      <c r="BI18" s="641"/>
      <c r="BJ18" s="641"/>
      <c r="BK18" s="641"/>
      <c r="BL18" s="641"/>
      <c r="BM18" s="641"/>
      <c r="BN18" s="642"/>
      <c r="BO18" s="677" t="s">
        <v>230</v>
      </c>
      <c r="BP18" s="677"/>
      <c r="BQ18" s="677"/>
      <c r="BR18" s="677"/>
      <c r="BS18" s="646" t="s">
        <v>230</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230</v>
      </c>
      <c r="CS18" s="641"/>
      <c r="CT18" s="641"/>
      <c r="CU18" s="641"/>
      <c r="CV18" s="641"/>
      <c r="CW18" s="641"/>
      <c r="CX18" s="641"/>
      <c r="CY18" s="642"/>
      <c r="CZ18" s="677" t="s">
        <v>230</v>
      </c>
      <c r="DA18" s="677"/>
      <c r="DB18" s="677"/>
      <c r="DC18" s="677"/>
      <c r="DD18" s="646" t="s">
        <v>230</v>
      </c>
      <c r="DE18" s="641"/>
      <c r="DF18" s="641"/>
      <c r="DG18" s="641"/>
      <c r="DH18" s="641"/>
      <c r="DI18" s="641"/>
      <c r="DJ18" s="641"/>
      <c r="DK18" s="641"/>
      <c r="DL18" s="641"/>
      <c r="DM18" s="641"/>
      <c r="DN18" s="641"/>
      <c r="DO18" s="641"/>
      <c r="DP18" s="642"/>
      <c r="DQ18" s="646" t="s">
        <v>230</v>
      </c>
      <c r="DR18" s="641"/>
      <c r="DS18" s="641"/>
      <c r="DT18" s="641"/>
      <c r="DU18" s="641"/>
      <c r="DV18" s="641"/>
      <c r="DW18" s="641"/>
      <c r="DX18" s="641"/>
      <c r="DY18" s="641"/>
      <c r="DZ18" s="641"/>
      <c r="EA18" s="641"/>
      <c r="EB18" s="641"/>
      <c r="EC18" s="684"/>
    </row>
    <row r="19" spans="2:133" ht="11.25" customHeight="1" x14ac:dyDescent="0.2">
      <c r="B19" s="637" t="s">
        <v>267</v>
      </c>
      <c r="C19" s="638"/>
      <c r="D19" s="638"/>
      <c r="E19" s="638"/>
      <c r="F19" s="638"/>
      <c r="G19" s="638"/>
      <c r="H19" s="638"/>
      <c r="I19" s="638"/>
      <c r="J19" s="638"/>
      <c r="K19" s="638"/>
      <c r="L19" s="638"/>
      <c r="M19" s="638"/>
      <c r="N19" s="638"/>
      <c r="O19" s="638"/>
      <c r="P19" s="638"/>
      <c r="Q19" s="639"/>
      <c r="R19" s="640">
        <v>10922</v>
      </c>
      <c r="S19" s="641"/>
      <c r="T19" s="641"/>
      <c r="U19" s="641"/>
      <c r="V19" s="641"/>
      <c r="W19" s="641"/>
      <c r="X19" s="641"/>
      <c r="Y19" s="642"/>
      <c r="Z19" s="677">
        <v>0</v>
      </c>
      <c r="AA19" s="677"/>
      <c r="AB19" s="677"/>
      <c r="AC19" s="677"/>
      <c r="AD19" s="678">
        <v>10922</v>
      </c>
      <c r="AE19" s="678"/>
      <c r="AF19" s="678"/>
      <c r="AG19" s="678"/>
      <c r="AH19" s="678"/>
      <c r="AI19" s="678"/>
      <c r="AJ19" s="678"/>
      <c r="AK19" s="678"/>
      <c r="AL19" s="643">
        <v>0</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1602171</v>
      </c>
      <c r="BH19" s="641"/>
      <c r="BI19" s="641"/>
      <c r="BJ19" s="641"/>
      <c r="BK19" s="641"/>
      <c r="BL19" s="641"/>
      <c r="BM19" s="641"/>
      <c r="BN19" s="642"/>
      <c r="BO19" s="677">
        <v>7.1</v>
      </c>
      <c r="BP19" s="677"/>
      <c r="BQ19" s="677"/>
      <c r="BR19" s="677"/>
      <c r="BS19" s="646" t="s">
        <v>230</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230</v>
      </c>
      <c r="CS19" s="641"/>
      <c r="CT19" s="641"/>
      <c r="CU19" s="641"/>
      <c r="CV19" s="641"/>
      <c r="CW19" s="641"/>
      <c r="CX19" s="641"/>
      <c r="CY19" s="642"/>
      <c r="CZ19" s="677" t="s">
        <v>230</v>
      </c>
      <c r="DA19" s="677"/>
      <c r="DB19" s="677"/>
      <c r="DC19" s="677"/>
      <c r="DD19" s="646" t="s">
        <v>230</v>
      </c>
      <c r="DE19" s="641"/>
      <c r="DF19" s="641"/>
      <c r="DG19" s="641"/>
      <c r="DH19" s="641"/>
      <c r="DI19" s="641"/>
      <c r="DJ19" s="641"/>
      <c r="DK19" s="641"/>
      <c r="DL19" s="641"/>
      <c r="DM19" s="641"/>
      <c r="DN19" s="641"/>
      <c r="DO19" s="641"/>
      <c r="DP19" s="642"/>
      <c r="DQ19" s="646" t="s">
        <v>230</v>
      </c>
      <c r="DR19" s="641"/>
      <c r="DS19" s="641"/>
      <c r="DT19" s="641"/>
      <c r="DU19" s="641"/>
      <c r="DV19" s="641"/>
      <c r="DW19" s="641"/>
      <c r="DX19" s="641"/>
      <c r="DY19" s="641"/>
      <c r="DZ19" s="641"/>
      <c r="EA19" s="641"/>
      <c r="EB19" s="641"/>
      <c r="EC19" s="684"/>
    </row>
    <row r="20" spans="2:133" ht="11.25" customHeight="1" x14ac:dyDescent="0.2">
      <c r="B20" s="637" t="s">
        <v>270</v>
      </c>
      <c r="C20" s="638"/>
      <c r="D20" s="638"/>
      <c r="E20" s="638"/>
      <c r="F20" s="638"/>
      <c r="G20" s="638"/>
      <c r="H20" s="638"/>
      <c r="I20" s="638"/>
      <c r="J20" s="638"/>
      <c r="K20" s="638"/>
      <c r="L20" s="638"/>
      <c r="M20" s="638"/>
      <c r="N20" s="638"/>
      <c r="O20" s="638"/>
      <c r="P20" s="638"/>
      <c r="Q20" s="639"/>
      <c r="R20" s="640">
        <v>3984</v>
      </c>
      <c r="S20" s="641"/>
      <c r="T20" s="641"/>
      <c r="U20" s="641"/>
      <c r="V20" s="641"/>
      <c r="W20" s="641"/>
      <c r="X20" s="641"/>
      <c r="Y20" s="642"/>
      <c r="Z20" s="677">
        <v>0</v>
      </c>
      <c r="AA20" s="677"/>
      <c r="AB20" s="677"/>
      <c r="AC20" s="677"/>
      <c r="AD20" s="678">
        <v>3984</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1602171</v>
      </c>
      <c r="BH20" s="641"/>
      <c r="BI20" s="641"/>
      <c r="BJ20" s="641"/>
      <c r="BK20" s="641"/>
      <c r="BL20" s="641"/>
      <c r="BM20" s="641"/>
      <c r="BN20" s="642"/>
      <c r="BO20" s="677">
        <v>7.1</v>
      </c>
      <c r="BP20" s="677"/>
      <c r="BQ20" s="677"/>
      <c r="BR20" s="677"/>
      <c r="BS20" s="646" t="s">
        <v>176</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50638827</v>
      </c>
      <c r="CS20" s="641"/>
      <c r="CT20" s="641"/>
      <c r="CU20" s="641"/>
      <c r="CV20" s="641"/>
      <c r="CW20" s="641"/>
      <c r="CX20" s="641"/>
      <c r="CY20" s="642"/>
      <c r="CZ20" s="677">
        <v>100</v>
      </c>
      <c r="DA20" s="677"/>
      <c r="DB20" s="677"/>
      <c r="DC20" s="677"/>
      <c r="DD20" s="646">
        <v>8186395</v>
      </c>
      <c r="DE20" s="641"/>
      <c r="DF20" s="641"/>
      <c r="DG20" s="641"/>
      <c r="DH20" s="641"/>
      <c r="DI20" s="641"/>
      <c r="DJ20" s="641"/>
      <c r="DK20" s="641"/>
      <c r="DL20" s="641"/>
      <c r="DM20" s="641"/>
      <c r="DN20" s="641"/>
      <c r="DO20" s="641"/>
      <c r="DP20" s="642"/>
      <c r="DQ20" s="646">
        <v>34350365</v>
      </c>
      <c r="DR20" s="641"/>
      <c r="DS20" s="641"/>
      <c r="DT20" s="641"/>
      <c r="DU20" s="641"/>
      <c r="DV20" s="641"/>
      <c r="DW20" s="641"/>
      <c r="DX20" s="641"/>
      <c r="DY20" s="641"/>
      <c r="DZ20" s="641"/>
      <c r="EA20" s="641"/>
      <c r="EB20" s="641"/>
      <c r="EC20" s="684"/>
    </row>
    <row r="21" spans="2:133" ht="11.25" customHeight="1" x14ac:dyDescent="0.2">
      <c r="B21" s="637" t="s">
        <v>273</v>
      </c>
      <c r="C21" s="638"/>
      <c r="D21" s="638"/>
      <c r="E21" s="638"/>
      <c r="F21" s="638"/>
      <c r="G21" s="638"/>
      <c r="H21" s="638"/>
      <c r="I21" s="638"/>
      <c r="J21" s="638"/>
      <c r="K21" s="638"/>
      <c r="L21" s="638"/>
      <c r="M21" s="638"/>
      <c r="N21" s="638"/>
      <c r="O21" s="638"/>
      <c r="P21" s="638"/>
      <c r="Q21" s="639"/>
      <c r="R21" s="640">
        <v>178442</v>
      </c>
      <c r="S21" s="641"/>
      <c r="T21" s="641"/>
      <c r="U21" s="641"/>
      <c r="V21" s="641"/>
      <c r="W21" s="641"/>
      <c r="X21" s="641"/>
      <c r="Y21" s="642"/>
      <c r="Z21" s="677">
        <v>0.3</v>
      </c>
      <c r="AA21" s="677"/>
      <c r="AB21" s="677"/>
      <c r="AC21" s="677"/>
      <c r="AD21" s="678">
        <v>178442</v>
      </c>
      <c r="AE21" s="678"/>
      <c r="AF21" s="678"/>
      <c r="AG21" s="678"/>
      <c r="AH21" s="678"/>
      <c r="AI21" s="678"/>
      <c r="AJ21" s="678"/>
      <c r="AK21" s="678"/>
      <c r="AL21" s="643">
        <v>0.6</v>
      </c>
      <c r="AM21" s="644"/>
      <c r="AN21" s="644"/>
      <c r="AO21" s="679"/>
      <c r="AP21" s="735" t="s">
        <v>274</v>
      </c>
      <c r="AQ21" s="742"/>
      <c r="AR21" s="742"/>
      <c r="AS21" s="742"/>
      <c r="AT21" s="742"/>
      <c r="AU21" s="742"/>
      <c r="AV21" s="742"/>
      <c r="AW21" s="742"/>
      <c r="AX21" s="742"/>
      <c r="AY21" s="742"/>
      <c r="AZ21" s="742"/>
      <c r="BA21" s="742"/>
      <c r="BB21" s="742"/>
      <c r="BC21" s="742"/>
      <c r="BD21" s="742"/>
      <c r="BE21" s="742"/>
      <c r="BF21" s="737"/>
      <c r="BG21" s="640">
        <v>1715</v>
      </c>
      <c r="BH21" s="641"/>
      <c r="BI21" s="641"/>
      <c r="BJ21" s="641"/>
      <c r="BK21" s="641"/>
      <c r="BL21" s="641"/>
      <c r="BM21" s="641"/>
      <c r="BN21" s="642"/>
      <c r="BO21" s="677">
        <v>0</v>
      </c>
      <c r="BP21" s="677"/>
      <c r="BQ21" s="677"/>
      <c r="BR21" s="677"/>
      <c r="BS21" s="646" t="s">
        <v>230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275</v>
      </c>
      <c r="C22" s="638"/>
      <c r="D22" s="638"/>
      <c r="E22" s="638"/>
      <c r="F22" s="638"/>
      <c r="G22" s="638"/>
      <c r="H22" s="638"/>
      <c r="I22" s="638"/>
      <c r="J22" s="638"/>
      <c r="K22" s="638"/>
      <c r="L22" s="638"/>
      <c r="M22" s="638"/>
      <c r="N22" s="638"/>
      <c r="O22" s="638"/>
      <c r="P22" s="638"/>
      <c r="Q22" s="639"/>
      <c r="R22" s="640">
        <v>3236892</v>
      </c>
      <c r="S22" s="641"/>
      <c r="T22" s="641"/>
      <c r="U22" s="641"/>
      <c r="V22" s="641"/>
      <c r="W22" s="641"/>
      <c r="X22" s="641"/>
      <c r="Y22" s="642"/>
      <c r="Z22" s="677">
        <v>6</v>
      </c>
      <c r="AA22" s="677"/>
      <c r="AB22" s="677"/>
      <c r="AC22" s="677"/>
      <c r="AD22" s="678">
        <v>2489133</v>
      </c>
      <c r="AE22" s="678"/>
      <c r="AF22" s="678"/>
      <c r="AG22" s="678"/>
      <c r="AH22" s="678"/>
      <c r="AI22" s="678"/>
      <c r="AJ22" s="678"/>
      <c r="AK22" s="678"/>
      <c r="AL22" s="643">
        <v>9</v>
      </c>
      <c r="AM22" s="644"/>
      <c r="AN22" s="644"/>
      <c r="AO22" s="679"/>
      <c r="AP22" s="735" t="s">
        <v>276</v>
      </c>
      <c r="AQ22" s="742"/>
      <c r="AR22" s="742"/>
      <c r="AS22" s="742"/>
      <c r="AT22" s="742"/>
      <c r="AU22" s="742"/>
      <c r="AV22" s="742"/>
      <c r="AW22" s="742"/>
      <c r="AX22" s="742"/>
      <c r="AY22" s="742"/>
      <c r="AZ22" s="742"/>
      <c r="BA22" s="742"/>
      <c r="BB22" s="742"/>
      <c r="BC22" s="742"/>
      <c r="BD22" s="742"/>
      <c r="BE22" s="742"/>
      <c r="BF22" s="737"/>
      <c r="BG22" s="640" t="s">
        <v>176</v>
      </c>
      <c r="BH22" s="641"/>
      <c r="BI22" s="641"/>
      <c r="BJ22" s="641"/>
      <c r="BK22" s="641"/>
      <c r="BL22" s="641"/>
      <c r="BM22" s="641"/>
      <c r="BN22" s="642"/>
      <c r="BO22" s="677" t="s">
        <v>230</v>
      </c>
      <c r="BP22" s="677"/>
      <c r="BQ22" s="677"/>
      <c r="BR22" s="677"/>
      <c r="BS22" s="646" t="s">
        <v>230</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278</v>
      </c>
      <c r="C23" s="638"/>
      <c r="D23" s="638"/>
      <c r="E23" s="638"/>
      <c r="F23" s="638"/>
      <c r="G23" s="638"/>
      <c r="H23" s="638"/>
      <c r="I23" s="638"/>
      <c r="J23" s="638"/>
      <c r="K23" s="638"/>
      <c r="L23" s="638"/>
      <c r="M23" s="638"/>
      <c r="N23" s="638"/>
      <c r="O23" s="638"/>
      <c r="P23" s="638"/>
      <c r="Q23" s="639"/>
      <c r="R23" s="640">
        <v>2489133</v>
      </c>
      <c r="S23" s="641"/>
      <c r="T23" s="641"/>
      <c r="U23" s="641"/>
      <c r="V23" s="641"/>
      <c r="W23" s="641"/>
      <c r="X23" s="641"/>
      <c r="Y23" s="642"/>
      <c r="Z23" s="677">
        <v>4.5999999999999996</v>
      </c>
      <c r="AA23" s="677"/>
      <c r="AB23" s="677"/>
      <c r="AC23" s="677"/>
      <c r="AD23" s="678">
        <v>2489133</v>
      </c>
      <c r="AE23" s="678"/>
      <c r="AF23" s="678"/>
      <c r="AG23" s="678"/>
      <c r="AH23" s="678"/>
      <c r="AI23" s="678"/>
      <c r="AJ23" s="678"/>
      <c r="AK23" s="678"/>
      <c r="AL23" s="643">
        <v>9</v>
      </c>
      <c r="AM23" s="644"/>
      <c r="AN23" s="644"/>
      <c r="AO23" s="679"/>
      <c r="AP23" s="735" t="s">
        <v>279</v>
      </c>
      <c r="AQ23" s="742"/>
      <c r="AR23" s="742"/>
      <c r="AS23" s="742"/>
      <c r="AT23" s="742"/>
      <c r="AU23" s="742"/>
      <c r="AV23" s="742"/>
      <c r="AW23" s="742"/>
      <c r="AX23" s="742"/>
      <c r="AY23" s="742"/>
      <c r="AZ23" s="742"/>
      <c r="BA23" s="742"/>
      <c r="BB23" s="742"/>
      <c r="BC23" s="742"/>
      <c r="BD23" s="742"/>
      <c r="BE23" s="742"/>
      <c r="BF23" s="737"/>
      <c r="BG23" s="640">
        <v>1600456</v>
      </c>
      <c r="BH23" s="641"/>
      <c r="BI23" s="641"/>
      <c r="BJ23" s="641"/>
      <c r="BK23" s="641"/>
      <c r="BL23" s="641"/>
      <c r="BM23" s="641"/>
      <c r="BN23" s="642"/>
      <c r="BO23" s="677">
        <v>7.1</v>
      </c>
      <c r="BP23" s="677"/>
      <c r="BQ23" s="677"/>
      <c r="BR23" s="677"/>
      <c r="BS23" s="646" t="s">
        <v>230</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2">
      <c r="B24" s="637" t="s">
        <v>285</v>
      </c>
      <c r="C24" s="638"/>
      <c r="D24" s="638"/>
      <c r="E24" s="638"/>
      <c r="F24" s="638"/>
      <c r="G24" s="638"/>
      <c r="H24" s="638"/>
      <c r="I24" s="638"/>
      <c r="J24" s="638"/>
      <c r="K24" s="638"/>
      <c r="L24" s="638"/>
      <c r="M24" s="638"/>
      <c r="N24" s="638"/>
      <c r="O24" s="638"/>
      <c r="P24" s="638"/>
      <c r="Q24" s="639"/>
      <c r="R24" s="640">
        <v>747759</v>
      </c>
      <c r="S24" s="641"/>
      <c r="T24" s="641"/>
      <c r="U24" s="641"/>
      <c r="V24" s="641"/>
      <c r="W24" s="641"/>
      <c r="X24" s="641"/>
      <c r="Y24" s="642"/>
      <c r="Z24" s="677">
        <v>1.4</v>
      </c>
      <c r="AA24" s="677"/>
      <c r="AB24" s="677"/>
      <c r="AC24" s="677"/>
      <c r="AD24" s="678" t="s">
        <v>230</v>
      </c>
      <c r="AE24" s="678"/>
      <c r="AF24" s="678"/>
      <c r="AG24" s="678"/>
      <c r="AH24" s="678"/>
      <c r="AI24" s="678"/>
      <c r="AJ24" s="678"/>
      <c r="AK24" s="678"/>
      <c r="AL24" s="643" t="s">
        <v>230</v>
      </c>
      <c r="AM24" s="644"/>
      <c r="AN24" s="644"/>
      <c r="AO24" s="679"/>
      <c r="AP24" s="735" t="s">
        <v>286</v>
      </c>
      <c r="AQ24" s="742"/>
      <c r="AR24" s="742"/>
      <c r="AS24" s="742"/>
      <c r="AT24" s="742"/>
      <c r="AU24" s="742"/>
      <c r="AV24" s="742"/>
      <c r="AW24" s="742"/>
      <c r="AX24" s="742"/>
      <c r="AY24" s="742"/>
      <c r="AZ24" s="742"/>
      <c r="BA24" s="742"/>
      <c r="BB24" s="742"/>
      <c r="BC24" s="742"/>
      <c r="BD24" s="742"/>
      <c r="BE24" s="742"/>
      <c r="BF24" s="737"/>
      <c r="BG24" s="640" t="s">
        <v>230</v>
      </c>
      <c r="BH24" s="641"/>
      <c r="BI24" s="641"/>
      <c r="BJ24" s="641"/>
      <c r="BK24" s="641"/>
      <c r="BL24" s="641"/>
      <c r="BM24" s="641"/>
      <c r="BN24" s="642"/>
      <c r="BO24" s="677" t="s">
        <v>230</v>
      </c>
      <c r="BP24" s="677"/>
      <c r="BQ24" s="677"/>
      <c r="BR24" s="677"/>
      <c r="BS24" s="646" t="s">
        <v>230</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22750675</v>
      </c>
      <c r="CS24" s="696"/>
      <c r="CT24" s="696"/>
      <c r="CU24" s="696"/>
      <c r="CV24" s="696"/>
      <c r="CW24" s="696"/>
      <c r="CX24" s="696"/>
      <c r="CY24" s="739"/>
      <c r="CZ24" s="740">
        <v>44.9</v>
      </c>
      <c r="DA24" s="713"/>
      <c r="DB24" s="713"/>
      <c r="DC24" s="743"/>
      <c r="DD24" s="738">
        <v>14336007</v>
      </c>
      <c r="DE24" s="696"/>
      <c r="DF24" s="696"/>
      <c r="DG24" s="696"/>
      <c r="DH24" s="696"/>
      <c r="DI24" s="696"/>
      <c r="DJ24" s="696"/>
      <c r="DK24" s="739"/>
      <c r="DL24" s="738">
        <v>14329771</v>
      </c>
      <c r="DM24" s="696"/>
      <c r="DN24" s="696"/>
      <c r="DO24" s="696"/>
      <c r="DP24" s="696"/>
      <c r="DQ24" s="696"/>
      <c r="DR24" s="696"/>
      <c r="DS24" s="696"/>
      <c r="DT24" s="696"/>
      <c r="DU24" s="696"/>
      <c r="DV24" s="739"/>
      <c r="DW24" s="740">
        <v>51</v>
      </c>
      <c r="DX24" s="713"/>
      <c r="DY24" s="713"/>
      <c r="DZ24" s="713"/>
      <c r="EA24" s="713"/>
      <c r="EB24" s="713"/>
      <c r="EC24" s="741"/>
    </row>
    <row r="25" spans="2:133" ht="11.25" customHeight="1" x14ac:dyDescent="0.2">
      <c r="B25" s="637" t="s">
        <v>288</v>
      </c>
      <c r="C25" s="638"/>
      <c r="D25" s="638"/>
      <c r="E25" s="638"/>
      <c r="F25" s="638"/>
      <c r="G25" s="638"/>
      <c r="H25" s="638"/>
      <c r="I25" s="638"/>
      <c r="J25" s="638"/>
      <c r="K25" s="638"/>
      <c r="L25" s="638"/>
      <c r="M25" s="638"/>
      <c r="N25" s="638"/>
      <c r="O25" s="638"/>
      <c r="P25" s="638"/>
      <c r="Q25" s="639"/>
      <c r="R25" s="640" t="s">
        <v>230</v>
      </c>
      <c r="S25" s="641"/>
      <c r="T25" s="641"/>
      <c r="U25" s="641"/>
      <c r="V25" s="641"/>
      <c r="W25" s="641"/>
      <c r="X25" s="641"/>
      <c r="Y25" s="642"/>
      <c r="Z25" s="677" t="s">
        <v>230</v>
      </c>
      <c r="AA25" s="677"/>
      <c r="AB25" s="677"/>
      <c r="AC25" s="677"/>
      <c r="AD25" s="678" t="s">
        <v>230</v>
      </c>
      <c r="AE25" s="678"/>
      <c r="AF25" s="678"/>
      <c r="AG25" s="678"/>
      <c r="AH25" s="678"/>
      <c r="AI25" s="678"/>
      <c r="AJ25" s="678"/>
      <c r="AK25" s="678"/>
      <c r="AL25" s="643" t="s">
        <v>230</v>
      </c>
      <c r="AM25" s="644"/>
      <c r="AN25" s="644"/>
      <c r="AO25" s="679"/>
      <c r="AP25" s="735" t="s">
        <v>289</v>
      </c>
      <c r="AQ25" s="742"/>
      <c r="AR25" s="742"/>
      <c r="AS25" s="742"/>
      <c r="AT25" s="742"/>
      <c r="AU25" s="742"/>
      <c r="AV25" s="742"/>
      <c r="AW25" s="742"/>
      <c r="AX25" s="742"/>
      <c r="AY25" s="742"/>
      <c r="AZ25" s="742"/>
      <c r="BA25" s="742"/>
      <c r="BB25" s="742"/>
      <c r="BC25" s="742"/>
      <c r="BD25" s="742"/>
      <c r="BE25" s="742"/>
      <c r="BF25" s="737"/>
      <c r="BG25" s="640" t="s">
        <v>230</v>
      </c>
      <c r="BH25" s="641"/>
      <c r="BI25" s="641"/>
      <c r="BJ25" s="641"/>
      <c r="BK25" s="641"/>
      <c r="BL25" s="641"/>
      <c r="BM25" s="641"/>
      <c r="BN25" s="642"/>
      <c r="BO25" s="677" t="s">
        <v>176</v>
      </c>
      <c r="BP25" s="677"/>
      <c r="BQ25" s="677"/>
      <c r="BR25" s="677"/>
      <c r="BS25" s="646" t="s">
        <v>230</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6747765</v>
      </c>
      <c r="CS25" s="659"/>
      <c r="CT25" s="659"/>
      <c r="CU25" s="659"/>
      <c r="CV25" s="659"/>
      <c r="CW25" s="659"/>
      <c r="CX25" s="659"/>
      <c r="CY25" s="660"/>
      <c r="CZ25" s="643">
        <v>13.3</v>
      </c>
      <c r="DA25" s="661"/>
      <c r="DB25" s="661"/>
      <c r="DC25" s="662"/>
      <c r="DD25" s="646">
        <v>6247160</v>
      </c>
      <c r="DE25" s="659"/>
      <c r="DF25" s="659"/>
      <c r="DG25" s="659"/>
      <c r="DH25" s="659"/>
      <c r="DI25" s="659"/>
      <c r="DJ25" s="659"/>
      <c r="DK25" s="660"/>
      <c r="DL25" s="646">
        <v>6241848</v>
      </c>
      <c r="DM25" s="659"/>
      <c r="DN25" s="659"/>
      <c r="DO25" s="659"/>
      <c r="DP25" s="659"/>
      <c r="DQ25" s="659"/>
      <c r="DR25" s="659"/>
      <c r="DS25" s="659"/>
      <c r="DT25" s="659"/>
      <c r="DU25" s="659"/>
      <c r="DV25" s="660"/>
      <c r="DW25" s="643">
        <v>22.2</v>
      </c>
      <c r="DX25" s="661"/>
      <c r="DY25" s="661"/>
      <c r="DZ25" s="661"/>
      <c r="EA25" s="661"/>
      <c r="EB25" s="661"/>
      <c r="EC25" s="676"/>
    </row>
    <row r="26" spans="2:133" ht="11.25" customHeight="1" x14ac:dyDescent="0.2">
      <c r="B26" s="637" t="s">
        <v>291</v>
      </c>
      <c r="C26" s="638"/>
      <c r="D26" s="638"/>
      <c r="E26" s="638"/>
      <c r="F26" s="638"/>
      <c r="G26" s="638"/>
      <c r="H26" s="638"/>
      <c r="I26" s="638"/>
      <c r="J26" s="638"/>
      <c r="K26" s="638"/>
      <c r="L26" s="638"/>
      <c r="M26" s="638"/>
      <c r="N26" s="638"/>
      <c r="O26" s="638"/>
      <c r="P26" s="638"/>
      <c r="Q26" s="639"/>
      <c r="R26" s="640">
        <v>29469384</v>
      </c>
      <c r="S26" s="641"/>
      <c r="T26" s="641"/>
      <c r="U26" s="641"/>
      <c r="V26" s="641"/>
      <c r="W26" s="641"/>
      <c r="X26" s="641"/>
      <c r="Y26" s="642"/>
      <c r="Z26" s="677">
        <v>54.4</v>
      </c>
      <c r="AA26" s="677"/>
      <c r="AB26" s="677"/>
      <c r="AC26" s="677"/>
      <c r="AD26" s="678">
        <v>27121169</v>
      </c>
      <c r="AE26" s="678"/>
      <c r="AF26" s="678"/>
      <c r="AG26" s="678"/>
      <c r="AH26" s="678"/>
      <c r="AI26" s="678"/>
      <c r="AJ26" s="678"/>
      <c r="AK26" s="678"/>
      <c r="AL26" s="643">
        <v>97.8</v>
      </c>
      <c r="AM26" s="644"/>
      <c r="AN26" s="644"/>
      <c r="AO26" s="679"/>
      <c r="AP26" s="735" t="s">
        <v>292</v>
      </c>
      <c r="AQ26" s="736"/>
      <c r="AR26" s="736"/>
      <c r="AS26" s="736"/>
      <c r="AT26" s="736"/>
      <c r="AU26" s="736"/>
      <c r="AV26" s="736"/>
      <c r="AW26" s="736"/>
      <c r="AX26" s="736"/>
      <c r="AY26" s="736"/>
      <c r="AZ26" s="736"/>
      <c r="BA26" s="736"/>
      <c r="BB26" s="736"/>
      <c r="BC26" s="736"/>
      <c r="BD26" s="736"/>
      <c r="BE26" s="736"/>
      <c r="BF26" s="737"/>
      <c r="BG26" s="640" t="s">
        <v>230</v>
      </c>
      <c r="BH26" s="641"/>
      <c r="BI26" s="641"/>
      <c r="BJ26" s="641"/>
      <c r="BK26" s="641"/>
      <c r="BL26" s="641"/>
      <c r="BM26" s="641"/>
      <c r="BN26" s="642"/>
      <c r="BO26" s="677" t="s">
        <v>230</v>
      </c>
      <c r="BP26" s="677"/>
      <c r="BQ26" s="677"/>
      <c r="BR26" s="677"/>
      <c r="BS26" s="646" t="s">
        <v>230</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4797533</v>
      </c>
      <c r="CS26" s="641"/>
      <c r="CT26" s="641"/>
      <c r="CU26" s="641"/>
      <c r="CV26" s="641"/>
      <c r="CW26" s="641"/>
      <c r="CX26" s="641"/>
      <c r="CY26" s="642"/>
      <c r="CZ26" s="643">
        <v>9.5</v>
      </c>
      <c r="DA26" s="661"/>
      <c r="DB26" s="661"/>
      <c r="DC26" s="662"/>
      <c r="DD26" s="646">
        <v>4352306</v>
      </c>
      <c r="DE26" s="641"/>
      <c r="DF26" s="641"/>
      <c r="DG26" s="641"/>
      <c r="DH26" s="641"/>
      <c r="DI26" s="641"/>
      <c r="DJ26" s="641"/>
      <c r="DK26" s="642"/>
      <c r="DL26" s="646" t="s">
        <v>230</v>
      </c>
      <c r="DM26" s="641"/>
      <c r="DN26" s="641"/>
      <c r="DO26" s="641"/>
      <c r="DP26" s="641"/>
      <c r="DQ26" s="641"/>
      <c r="DR26" s="641"/>
      <c r="DS26" s="641"/>
      <c r="DT26" s="641"/>
      <c r="DU26" s="641"/>
      <c r="DV26" s="642"/>
      <c r="DW26" s="643" t="s">
        <v>230</v>
      </c>
      <c r="DX26" s="661"/>
      <c r="DY26" s="661"/>
      <c r="DZ26" s="661"/>
      <c r="EA26" s="661"/>
      <c r="EB26" s="661"/>
      <c r="EC26" s="676"/>
    </row>
    <row r="27" spans="2:133" ht="11.25" customHeight="1" x14ac:dyDescent="0.2">
      <c r="B27" s="637" t="s">
        <v>294</v>
      </c>
      <c r="C27" s="638"/>
      <c r="D27" s="638"/>
      <c r="E27" s="638"/>
      <c r="F27" s="638"/>
      <c r="G27" s="638"/>
      <c r="H27" s="638"/>
      <c r="I27" s="638"/>
      <c r="J27" s="638"/>
      <c r="K27" s="638"/>
      <c r="L27" s="638"/>
      <c r="M27" s="638"/>
      <c r="N27" s="638"/>
      <c r="O27" s="638"/>
      <c r="P27" s="638"/>
      <c r="Q27" s="639"/>
      <c r="R27" s="640">
        <v>16993</v>
      </c>
      <c r="S27" s="641"/>
      <c r="T27" s="641"/>
      <c r="U27" s="641"/>
      <c r="V27" s="641"/>
      <c r="W27" s="641"/>
      <c r="X27" s="641"/>
      <c r="Y27" s="642"/>
      <c r="Z27" s="677">
        <v>0</v>
      </c>
      <c r="AA27" s="677"/>
      <c r="AB27" s="677"/>
      <c r="AC27" s="677"/>
      <c r="AD27" s="678">
        <v>16993</v>
      </c>
      <c r="AE27" s="678"/>
      <c r="AF27" s="678"/>
      <c r="AG27" s="678"/>
      <c r="AH27" s="678"/>
      <c r="AI27" s="678"/>
      <c r="AJ27" s="678"/>
      <c r="AK27" s="678"/>
      <c r="AL27" s="643">
        <v>0.1</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22538643</v>
      </c>
      <c r="BH27" s="641"/>
      <c r="BI27" s="641"/>
      <c r="BJ27" s="641"/>
      <c r="BK27" s="641"/>
      <c r="BL27" s="641"/>
      <c r="BM27" s="641"/>
      <c r="BN27" s="642"/>
      <c r="BO27" s="677">
        <v>100</v>
      </c>
      <c r="BP27" s="677"/>
      <c r="BQ27" s="677"/>
      <c r="BR27" s="677"/>
      <c r="BS27" s="646">
        <v>262375</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11783938</v>
      </c>
      <c r="CS27" s="659"/>
      <c r="CT27" s="659"/>
      <c r="CU27" s="659"/>
      <c r="CV27" s="659"/>
      <c r="CW27" s="659"/>
      <c r="CX27" s="659"/>
      <c r="CY27" s="660"/>
      <c r="CZ27" s="643">
        <v>23.3</v>
      </c>
      <c r="DA27" s="661"/>
      <c r="DB27" s="661"/>
      <c r="DC27" s="662"/>
      <c r="DD27" s="646">
        <v>3872017</v>
      </c>
      <c r="DE27" s="659"/>
      <c r="DF27" s="659"/>
      <c r="DG27" s="659"/>
      <c r="DH27" s="659"/>
      <c r="DI27" s="659"/>
      <c r="DJ27" s="659"/>
      <c r="DK27" s="660"/>
      <c r="DL27" s="646">
        <v>3871093</v>
      </c>
      <c r="DM27" s="659"/>
      <c r="DN27" s="659"/>
      <c r="DO27" s="659"/>
      <c r="DP27" s="659"/>
      <c r="DQ27" s="659"/>
      <c r="DR27" s="659"/>
      <c r="DS27" s="659"/>
      <c r="DT27" s="659"/>
      <c r="DU27" s="659"/>
      <c r="DV27" s="660"/>
      <c r="DW27" s="643">
        <v>13.8</v>
      </c>
      <c r="DX27" s="661"/>
      <c r="DY27" s="661"/>
      <c r="DZ27" s="661"/>
      <c r="EA27" s="661"/>
      <c r="EB27" s="661"/>
      <c r="EC27" s="676"/>
    </row>
    <row r="28" spans="2:133" ht="11.25" customHeight="1" x14ac:dyDescent="0.2">
      <c r="B28" s="637" t="s">
        <v>297</v>
      </c>
      <c r="C28" s="638"/>
      <c r="D28" s="638"/>
      <c r="E28" s="638"/>
      <c r="F28" s="638"/>
      <c r="G28" s="638"/>
      <c r="H28" s="638"/>
      <c r="I28" s="638"/>
      <c r="J28" s="638"/>
      <c r="K28" s="638"/>
      <c r="L28" s="638"/>
      <c r="M28" s="638"/>
      <c r="N28" s="638"/>
      <c r="O28" s="638"/>
      <c r="P28" s="638"/>
      <c r="Q28" s="639"/>
      <c r="R28" s="640">
        <v>237146</v>
      </c>
      <c r="S28" s="641"/>
      <c r="T28" s="641"/>
      <c r="U28" s="641"/>
      <c r="V28" s="641"/>
      <c r="W28" s="641"/>
      <c r="X28" s="641"/>
      <c r="Y28" s="642"/>
      <c r="Z28" s="677">
        <v>0.4</v>
      </c>
      <c r="AA28" s="677"/>
      <c r="AB28" s="677"/>
      <c r="AC28" s="677"/>
      <c r="AD28" s="678" t="s">
        <v>230</v>
      </c>
      <c r="AE28" s="678"/>
      <c r="AF28" s="678"/>
      <c r="AG28" s="678"/>
      <c r="AH28" s="678"/>
      <c r="AI28" s="678"/>
      <c r="AJ28" s="678"/>
      <c r="AK28" s="678"/>
      <c r="AL28" s="643" t="s">
        <v>230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4218972</v>
      </c>
      <c r="CS28" s="641"/>
      <c r="CT28" s="641"/>
      <c r="CU28" s="641"/>
      <c r="CV28" s="641"/>
      <c r="CW28" s="641"/>
      <c r="CX28" s="641"/>
      <c r="CY28" s="642"/>
      <c r="CZ28" s="643">
        <v>8.3000000000000007</v>
      </c>
      <c r="DA28" s="661"/>
      <c r="DB28" s="661"/>
      <c r="DC28" s="662"/>
      <c r="DD28" s="646">
        <v>4216830</v>
      </c>
      <c r="DE28" s="641"/>
      <c r="DF28" s="641"/>
      <c r="DG28" s="641"/>
      <c r="DH28" s="641"/>
      <c r="DI28" s="641"/>
      <c r="DJ28" s="641"/>
      <c r="DK28" s="642"/>
      <c r="DL28" s="646">
        <v>4216830</v>
      </c>
      <c r="DM28" s="641"/>
      <c r="DN28" s="641"/>
      <c r="DO28" s="641"/>
      <c r="DP28" s="641"/>
      <c r="DQ28" s="641"/>
      <c r="DR28" s="641"/>
      <c r="DS28" s="641"/>
      <c r="DT28" s="641"/>
      <c r="DU28" s="641"/>
      <c r="DV28" s="642"/>
      <c r="DW28" s="643">
        <v>15</v>
      </c>
      <c r="DX28" s="661"/>
      <c r="DY28" s="661"/>
      <c r="DZ28" s="661"/>
      <c r="EA28" s="661"/>
      <c r="EB28" s="661"/>
      <c r="EC28" s="676"/>
    </row>
    <row r="29" spans="2:133" ht="11.25" customHeight="1" x14ac:dyDescent="0.2">
      <c r="B29" s="637" t="s">
        <v>299</v>
      </c>
      <c r="C29" s="638"/>
      <c r="D29" s="638"/>
      <c r="E29" s="638"/>
      <c r="F29" s="638"/>
      <c r="G29" s="638"/>
      <c r="H29" s="638"/>
      <c r="I29" s="638"/>
      <c r="J29" s="638"/>
      <c r="K29" s="638"/>
      <c r="L29" s="638"/>
      <c r="M29" s="638"/>
      <c r="N29" s="638"/>
      <c r="O29" s="638"/>
      <c r="P29" s="638"/>
      <c r="Q29" s="639"/>
      <c r="R29" s="640">
        <v>544258</v>
      </c>
      <c r="S29" s="641"/>
      <c r="T29" s="641"/>
      <c r="U29" s="641"/>
      <c r="V29" s="641"/>
      <c r="W29" s="641"/>
      <c r="X29" s="641"/>
      <c r="Y29" s="642"/>
      <c r="Z29" s="677">
        <v>1</v>
      </c>
      <c r="AA29" s="677"/>
      <c r="AB29" s="677"/>
      <c r="AC29" s="677"/>
      <c r="AD29" s="678">
        <v>134893</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300</v>
      </c>
      <c r="CE29" s="730"/>
      <c r="CF29" s="673" t="s">
        <v>70</v>
      </c>
      <c r="CG29" s="674"/>
      <c r="CH29" s="674"/>
      <c r="CI29" s="674"/>
      <c r="CJ29" s="674"/>
      <c r="CK29" s="674"/>
      <c r="CL29" s="674"/>
      <c r="CM29" s="674"/>
      <c r="CN29" s="674"/>
      <c r="CO29" s="674"/>
      <c r="CP29" s="674"/>
      <c r="CQ29" s="675"/>
      <c r="CR29" s="640">
        <v>4218972</v>
      </c>
      <c r="CS29" s="659"/>
      <c r="CT29" s="659"/>
      <c r="CU29" s="659"/>
      <c r="CV29" s="659"/>
      <c r="CW29" s="659"/>
      <c r="CX29" s="659"/>
      <c r="CY29" s="660"/>
      <c r="CZ29" s="643">
        <v>8.3000000000000007</v>
      </c>
      <c r="DA29" s="661"/>
      <c r="DB29" s="661"/>
      <c r="DC29" s="662"/>
      <c r="DD29" s="646">
        <v>4216830</v>
      </c>
      <c r="DE29" s="659"/>
      <c r="DF29" s="659"/>
      <c r="DG29" s="659"/>
      <c r="DH29" s="659"/>
      <c r="DI29" s="659"/>
      <c r="DJ29" s="659"/>
      <c r="DK29" s="660"/>
      <c r="DL29" s="646">
        <v>4216830</v>
      </c>
      <c r="DM29" s="659"/>
      <c r="DN29" s="659"/>
      <c r="DO29" s="659"/>
      <c r="DP29" s="659"/>
      <c r="DQ29" s="659"/>
      <c r="DR29" s="659"/>
      <c r="DS29" s="659"/>
      <c r="DT29" s="659"/>
      <c r="DU29" s="659"/>
      <c r="DV29" s="660"/>
      <c r="DW29" s="643">
        <v>15</v>
      </c>
      <c r="DX29" s="661"/>
      <c r="DY29" s="661"/>
      <c r="DZ29" s="661"/>
      <c r="EA29" s="661"/>
      <c r="EB29" s="661"/>
      <c r="EC29" s="676"/>
    </row>
    <row r="30" spans="2:133" ht="11.25" customHeight="1" x14ac:dyDescent="0.2">
      <c r="B30" s="637" t="s">
        <v>301</v>
      </c>
      <c r="C30" s="638"/>
      <c r="D30" s="638"/>
      <c r="E30" s="638"/>
      <c r="F30" s="638"/>
      <c r="G30" s="638"/>
      <c r="H30" s="638"/>
      <c r="I30" s="638"/>
      <c r="J30" s="638"/>
      <c r="K30" s="638"/>
      <c r="L30" s="638"/>
      <c r="M30" s="638"/>
      <c r="N30" s="638"/>
      <c r="O30" s="638"/>
      <c r="P30" s="638"/>
      <c r="Q30" s="639"/>
      <c r="R30" s="640">
        <v>195493</v>
      </c>
      <c r="S30" s="641"/>
      <c r="T30" s="641"/>
      <c r="U30" s="641"/>
      <c r="V30" s="641"/>
      <c r="W30" s="641"/>
      <c r="X30" s="641"/>
      <c r="Y30" s="642"/>
      <c r="Z30" s="677">
        <v>0.4</v>
      </c>
      <c r="AA30" s="677"/>
      <c r="AB30" s="677"/>
      <c r="AC30" s="677"/>
      <c r="AD30" s="678" t="s">
        <v>230</v>
      </c>
      <c r="AE30" s="678"/>
      <c r="AF30" s="678"/>
      <c r="AG30" s="678"/>
      <c r="AH30" s="678"/>
      <c r="AI30" s="678"/>
      <c r="AJ30" s="678"/>
      <c r="AK30" s="678"/>
      <c r="AL30" s="643" t="s">
        <v>176</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1"/>
      <c r="CE30" s="732"/>
      <c r="CF30" s="673" t="s">
        <v>304</v>
      </c>
      <c r="CG30" s="674"/>
      <c r="CH30" s="674"/>
      <c r="CI30" s="674"/>
      <c r="CJ30" s="674"/>
      <c r="CK30" s="674"/>
      <c r="CL30" s="674"/>
      <c r="CM30" s="674"/>
      <c r="CN30" s="674"/>
      <c r="CO30" s="674"/>
      <c r="CP30" s="674"/>
      <c r="CQ30" s="675"/>
      <c r="CR30" s="640">
        <v>4138202</v>
      </c>
      <c r="CS30" s="641"/>
      <c r="CT30" s="641"/>
      <c r="CU30" s="641"/>
      <c r="CV30" s="641"/>
      <c r="CW30" s="641"/>
      <c r="CX30" s="641"/>
      <c r="CY30" s="642"/>
      <c r="CZ30" s="643">
        <v>8.1999999999999993</v>
      </c>
      <c r="DA30" s="661"/>
      <c r="DB30" s="661"/>
      <c r="DC30" s="662"/>
      <c r="DD30" s="646">
        <v>4136060</v>
      </c>
      <c r="DE30" s="641"/>
      <c r="DF30" s="641"/>
      <c r="DG30" s="641"/>
      <c r="DH30" s="641"/>
      <c r="DI30" s="641"/>
      <c r="DJ30" s="641"/>
      <c r="DK30" s="642"/>
      <c r="DL30" s="646">
        <v>4136060</v>
      </c>
      <c r="DM30" s="641"/>
      <c r="DN30" s="641"/>
      <c r="DO30" s="641"/>
      <c r="DP30" s="641"/>
      <c r="DQ30" s="641"/>
      <c r="DR30" s="641"/>
      <c r="DS30" s="641"/>
      <c r="DT30" s="641"/>
      <c r="DU30" s="641"/>
      <c r="DV30" s="642"/>
      <c r="DW30" s="643">
        <v>14.7</v>
      </c>
      <c r="DX30" s="661"/>
      <c r="DY30" s="661"/>
      <c r="DZ30" s="661"/>
      <c r="EA30" s="661"/>
      <c r="EB30" s="661"/>
      <c r="EC30" s="676"/>
    </row>
    <row r="31" spans="2:133" ht="11.25" customHeight="1" x14ac:dyDescent="0.2">
      <c r="B31" s="637" t="s">
        <v>305</v>
      </c>
      <c r="C31" s="638"/>
      <c r="D31" s="638"/>
      <c r="E31" s="638"/>
      <c r="F31" s="638"/>
      <c r="G31" s="638"/>
      <c r="H31" s="638"/>
      <c r="I31" s="638"/>
      <c r="J31" s="638"/>
      <c r="K31" s="638"/>
      <c r="L31" s="638"/>
      <c r="M31" s="638"/>
      <c r="N31" s="638"/>
      <c r="O31" s="638"/>
      <c r="P31" s="638"/>
      <c r="Q31" s="639"/>
      <c r="R31" s="640">
        <v>7886320</v>
      </c>
      <c r="S31" s="641"/>
      <c r="T31" s="641"/>
      <c r="U31" s="641"/>
      <c r="V31" s="641"/>
      <c r="W31" s="641"/>
      <c r="X31" s="641"/>
      <c r="Y31" s="642"/>
      <c r="Z31" s="677">
        <v>14.6</v>
      </c>
      <c r="AA31" s="677"/>
      <c r="AB31" s="677"/>
      <c r="AC31" s="677"/>
      <c r="AD31" s="678" t="s">
        <v>230</v>
      </c>
      <c r="AE31" s="678"/>
      <c r="AF31" s="678"/>
      <c r="AG31" s="678"/>
      <c r="AH31" s="678"/>
      <c r="AI31" s="678"/>
      <c r="AJ31" s="678"/>
      <c r="AK31" s="678"/>
      <c r="AL31" s="643" t="s">
        <v>230</v>
      </c>
      <c r="AM31" s="644"/>
      <c r="AN31" s="644"/>
      <c r="AO31" s="679"/>
      <c r="AP31" s="715" t="s">
        <v>306</v>
      </c>
      <c r="AQ31" s="716"/>
      <c r="AR31" s="716"/>
      <c r="AS31" s="716"/>
      <c r="AT31" s="721" t="s">
        <v>307</v>
      </c>
      <c r="AU31" s="231"/>
      <c r="AV31" s="231"/>
      <c r="AW31" s="231"/>
      <c r="AX31" s="708" t="s">
        <v>184</v>
      </c>
      <c r="AY31" s="709"/>
      <c r="AZ31" s="709"/>
      <c r="BA31" s="709"/>
      <c r="BB31" s="709"/>
      <c r="BC31" s="709"/>
      <c r="BD31" s="709"/>
      <c r="BE31" s="709"/>
      <c r="BF31" s="710"/>
      <c r="BG31" s="711">
        <v>99</v>
      </c>
      <c r="BH31" s="712"/>
      <c r="BI31" s="712"/>
      <c r="BJ31" s="712"/>
      <c r="BK31" s="712"/>
      <c r="BL31" s="712"/>
      <c r="BM31" s="713">
        <v>97.5</v>
      </c>
      <c r="BN31" s="712"/>
      <c r="BO31" s="712"/>
      <c r="BP31" s="712"/>
      <c r="BQ31" s="714"/>
      <c r="BR31" s="711">
        <v>99.1</v>
      </c>
      <c r="BS31" s="712"/>
      <c r="BT31" s="712"/>
      <c r="BU31" s="712"/>
      <c r="BV31" s="712"/>
      <c r="BW31" s="712"/>
      <c r="BX31" s="713">
        <v>97.3</v>
      </c>
      <c r="BY31" s="712"/>
      <c r="BZ31" s="712"/>
      <c r="CA31" s="712"/>
      <c r="CB31" s="714"/>
      <c r="CD31" s="731"/>
      <c r="CE31" s="732"/>
      <c r="CF31" s="673" t="s">
        <v>308</v>
      </c>
      <c r="CG31" s="674"/>
      <c r="CH31" s="674"/>
      <c r="CI31" s="674"/>
      <c r="CJ31" s="674"/>
      <c r="CK31" s="674"/>
      <c r="CL31" s="674"/>
      <c r="CM31" s="674"/>
      <c r="CN31" s="674"/>
      <c r="CO31" s="674"/>
      <c r="CP31" s="674"/>
      <c r="CQ31" s="675"/>
      <c r="CR31" s="640">
        <v>80770</v>
      </c>
      <c r="CS31" s="659"/>
      <c r="CT31" s="659"/>
      <c r="CU31" s="659"/>
      <c r="CV31" s="659"/>
      <c r="CW31" s="659"/>
      <c r="CX31" s="659"/>
      <c r="CY31" s="660"/>
      <c r="CZ31" s="643">
        <v>0.2</v>
      </c>
      <c r="DA31" s="661"/>
      <c r="DB31" s="661"/>
      <c r="DC31" s="662"/>
      <c r="DD31" s="646">
        <v>80770</v>
      </c>
      <c r="DE31" s="659"/>
      <c r="DF31" s="659"/>
      <c r="DG31" s="659"/>
      <c r="DH31" s="659"/>
      <c r="DI31" s="659"/>
      <c r="DJ31" s="659"/>
      <c r="DK31" s="660"/>
      <c r="DL31" s="646">
        <v>80770</v>
      </c>
      <c r="DM31" s="659"/>
      <c r="DN31" s="659"/>
      <c r="DO31" s="659"/>
      <c r="DP31" s="659"/>
      <c r="DQ31" s="659"/>
      <c r="DR31" s="659"/>
      <c r="DS31" s="659"/>
      <c r="DT31" s="659"/>
      <c r="DU31" s="659"/>
      <c r="DV31" s="660"/>
      <c r="DW31" s="643">
        <v>0.3</v>
      </c>
      <c r="DX31" s="661"/>
      <c r="DY31" s="661"/>
      <c r="DZ31" s="661"/>
      <c r="EA31" s="661"/>
      <c r="EB31" s="661"/>
      <c r="EC31" s="676"/>
    </row>
    <row r="32" spans="2:133" ht="11.25" customHeight="1" x14ac:dyDescent="0.2">
      <c r="B32" s="704" t="s">
        <v>309</v>
      </c>
      <c r="C32" s="705"/>
      <c r="D32" s="705"/>
      <c r="E32" s="705"/>
      <c r="F32" s="705"/>
      <c r="G32" s="705"/>
      <c r="H32" s="705"/>
      <c r="I32" s="705"/>
      <c r="J32" s="705"/>
      <c r="K32" s="705"/>
      <c r="L32" s="705"/>
      <c r="M32" s="705"/>
      <c r="N32" s="705"/>
      <c r="O32" s="705"/>
      <c r="P32" s="705"/>
      <c r="Q32" s="706"/>
      <c r="R32" s="640">
        <v>408843</v>
      </c>
      <c r="S32" s="641"/>
      <c r="T32" s="641"/>
      <c r="U32" s="641"/>
      <c r="V32" s="641"/>
      <c r="W32" s="641"/>
      <c r="X32" s="641"/>
      <c r="Y32" s="642"/>
      <c r="Z32" s="677">
        <v>0.8</v>
      </c>
      <c r="AA32" s="677"/>
      <c r="AB32" s="677"/>
      <c r="AC32" s="677"/>
      <c r="AD32" s="678">
        <v>408843</v>
      </c>
      <c r="AE32" s="678"/>
      <c r="AF32" s="678"/>
      <c r="AG32" s="678"/>
      <c r="AH32" s="678"/>
      <c r="AI32" s="678"/>
      <c r="AJ32" s="678"/>
      <c r="AK32" s="678"/>
      <c r="AL32" s="643">
        <v>1.5</v>
      </c>
      <c r="AM32" s="644"/>
      <c r="AN32" s="644"/>
      <c r="AO32" s="679"/>
      <c r="AP32" s="717"/>
      <c r="AQ32" s="718"/>
      <c r="AR32" s="718"/>
      <c r="AS32" s="718"/>
      <c r="AT32" s="722"/>
      <c r="AU32" s="230" t="s">
        <v>310</v>
      </c>
      <c r="AV32" s="230"/>
      <c r="AW32" s="230"/>
      <c r="AX32" s="637" t="s">
        <v>311</v>
      </c>
      <c r="AY32" s="638"/>
      <c r="AZ32" s="638"/>
      <c r="BA32" s="638"/>
      <c r="BB32" s="638"/>
      <c r="BC32" s="638"/>
      <c r="BD32" s="638"/>
      <c r="BE32" s="638"/>
      <c r="BF32" s="639"/>
      <c r="BG32" s="724">
        <v>98.9</v>
      </c>
      <c r="BH32" s="659"/>
      <c r="BI32" s="659"/>
      <c r="BJ32" s="659"/>
      <c r="BK32" s="659"/>
      <c r="BL32" s="659"/>
      <c r="BM32" s="644">
        <v>96.9</v>
      </c>
      <c r="BN32" s="725"/>
      <c r="BO32" s="725"/>
      <c r="BP32" s="725"/>
      <c r="BQ32" s="683"/>
      <c r="BR32" s="724">
        <v>98.9</v>
      </c>
      <c r="BS32" s="659"/>
      <c r="BT32" s="659"/>
      <c r="BU32" s="659"/>
      <c r="BV32" s="659"/>
      <c r="BW32" s="659"/>
      <c r="BX32" s="644">
        <v>96.7</v>
      </c>
      <c r="BY32" s="725"/>
      <c r="BZ32" s="725"/>
      <c r="CA32" s="725"/>
      <c r="CB32" s="683"/>
      <c r="CD32" s="733"/>
      <c r="CE32" s="734"/>
      <c r="CF32" s="673" t="s">
        <v>312</v>
      </c>
      <c r="CG32" s="674"/>
      <c r="CH32" s="674"/>
      <c r="CI32" s="674"/>
      <c r="CJ32" s="674"/>
      <c r="CK32" s="674"/>
      <c r="CL32" s="674"/>
      <c r="CM32" s="674"/>
      <c r="CN32" s="674"/>
      <c r="CO32" s="674"/>
      <c r="CP32" s="674"/>
      <c r="CQ32" s="675"/>
      <c r="CR32" s="640" t="s">
        <v>230</v>
      </c>
      <c r="CS32" s="641"/>
      <c r="CT32" s="641"/>
      <c r="CU32" s="641"/>
      <c r="CV32" s="641"/>
      <c r="CW32" s="641"/>
      <c r="CX32" s="641"/>
      <c r="CY32" s="642"/>
      <c r="CZ32" s="643" t="s">
        <v>230</v>
      </c>
      <c r="DA32" s="661"/>
      <c r="DB32" s="661"/>
      <c r="DC32" s="662"/>
      <c r="DD32" s="646" t="s">
        <v>230</v>
      </c>
      <c r="DE32" s="641"/>
      <c r="DF32" s="641"/>
      <c r="DG32" s="641"/>
      <c r="DH32" s="641"/>
      <c r="DI32" s="641"/>
      <c r="DJ32" s="641"/>
      <c r="DK32" s="642"/>
      <c r="DL32" s="646" t="s">
        <v>230</v>
      </c>
      <c r="DM32" s="641"/>
      <c r="DN32" s="641"/>
      <c r="DO32" s="641"/>
      <c r="DP32" s="641"/>
      <c r="DQ32" s="641"/>
      <c r="DR32" s="641"/>
      <c r="DS32" s="641"/>
      <c r="DT32" s="641"/>
      <c r="DU32" s="641"/>
      <c r="DV32" s="642"/>
      <c r="DW32" s="643" t="s">
        <v>230</v>
      </c>
      <c r="DX32" s="661"/>
      <c r="DY32" s="661"/>
      <c r="DZ32" s="661"/>
      <c r="EA32" s="661"/>
      <c r="EB32" s="661"/>
      <c r="EC32" s="676"/>
    </row>
    <row r="33" spans="2:133" ht="11.25" customHeight="1" x14ac:dyDescent="0.2">
      <c r="B33" s="637" t="s">
        <v>313</v>
      </c>
      <c r="C33" s="638"/>
      <c r="D33" s="638"/>
      <c r="E33" s="638"/>
      <c r="F33" s="638"/>
      <c r="G33" s="638"/>
      <c r="H33" s="638"/>
      <c r="I33" s="638"/>
      <c r="J33" s="638"/>
      <c r="K33" s="638"/>
      <c r="L33" s="638"/>
      <c r="M33" s="638"/>
      <c r="N33" s="638"/>
      <c r="O33" s="638"/>
      <c r="P33" s="638"/>
      <c r="Q33" s="639"/>
      <c r="R33" s="640">
        <v>3277531</v>
      </c>
      <c r="S33" s="641"/>
      <c r="T33" s="641"/>
      <c r="U33" s="641"/>
      <c r="V33" s="641"/>
      <c r="W33" s="641"/>
      <c r="X33" s="641"/>
      <c r="Y33" s="642"/>
      <c r="Z33" s="677">
        <v>6.1</v>
      </c>
      <c r="AA33" s="677"/>
      <c r="AB33" s="677"/>
      <c r="AC33" s="677"/>
      <c r="AD33" s="678" t="s">
        <v>230</v>
      </c>
      <c r="AE33" s="678"/>
      <c r="AF33" s="678"/>
      <c r="AG33" s="678"/>
      <c r="AH33" s="678"/>
      <c r="AI33" s="678"/>
      <c r="AJ33" s="678"/>
      <c r="AK33" s="678"/>
      <c r="AL33" s="643" t="s">
        <v>230</v>
      </c>
      <c r="AM33" s="644"/>
      <c r="AN33" s="644"/>
      <c r="AO33" s="679"/>
      <c r="AP33" s="719"/>
      <c r="AQ33" s="720"/>
      <c r="AR33" s="720"/>
      <c r="AS33" s="720"/>
      <c r="AT33" s="723"/>
      <c r="AU33" s="232"/>
      <c r="AV33" s="232"/>
      <c r="AW33" s="232"/>
      <c r="AX33" s="621" t="s">
        <v>314</v>
      </c>
      <c r="AY33" s="622"/>
      <c r="AZ33" s="622"/>
      <c r="BA33" s="622"/>
      <c r="BB33" s="622"/>
      <c r="BC33" s="622"/>
      <c r="BD33" s="622"/>
      <c r="BE33" s="622"/>
      <c r="BF33" s="623"/>
      <c r="BG33" s="707">
        <v>99.2</v>
      </c>
      <c r="BH33" s="625"/>
      <c r="BI33" s="625"/>
      <c r="BJ33" s="625"/>
      <c r="BK33" s="625"/>
      <c r="BL33" s="625"/>
      <c r="BM33" s="668">
        <v>98</v>
      </c>
      <c r="BN33" s="625"/>
      <c r="BO33" s="625"/>
      <c r="BP33" s="625"/>
      <c r="BQ33" s="689"/>
      <c r="BR33" s="707">
        <v>99.2</v>
      </c>
      <c r="BS33" s="625"/>
      <c r="BT33" s="625"/>
      <c r="BU33" s="625"/>
      <c r="BV33" s="625"/>
      <c r="BW33" s="625"/>
      <c r="BX33" s="668">
        <v>97.7</v>
      </c>
      <c r="BY33" s="625"/>
      <c r="BZ33" s="625"/>
      <c r="CA33" s="625"/>
      <c r="CB33" s="689"/>
      <c r="CD33" s="673" t="s">
        <v>315</v>
      </c>
      <c r="CE33" s="674"/>
      <c r="CF33" s="674"/>
      <c r="CG33" s="674"/>
      <c r="CH33" s="674"/>
      <c r="CI33" s="674"/>
      <c r="CJ33" s="674"/>
      <c r="CK33" s="674"/>
      <c r="CL33" s="674"/>
      <c r="CM33" s="674"/>
      <c r="CN33" s="674"/>
      <c r="CO33" s="674"/>
      <c r="CP33" s="674"/>
      <c r="CQ33" s="675"/>
      <c r="CR33" s="640">
        <v>19701757</v>
      </c>
      <c r="CS33" s="659"/>
      <c r="CT33" s="659"/>
      <c r="CU33" s="659"/>
      <c r="CV33" s="659"/>
      <c r="CW33" s="659"/>
      <c r="CX33" s="659"/>
      <c r="CY33" s="660"/>
      <c r="CZ33" s="643">
        <v>38.9</v>
      </c>
      <c r="DA33" s="661"/>
      <c r="DB33" s="661"/>
      <c r="DC33" s="662"/>
      <c r="DD33" s="646">
        <v>17013216</v>
      </c>
      <c r="DE33" s="659"/>
      <c r="DF33" s="659"/>
      <c r="DG33" s="659"/>
      <c r="DH33" s="659"/>
      <c r="DI33" s="659"/>
      <c r="DJ33" s="659"/>
      <c r="DK33" s="660"/>
      <c r="DL33" s="646">
        <v>11230026</v>
      </c>
      <c r="DM33" s="659"/>
      <c r="DN33" s="659"/>
      <c r="DO33" s="659"/>
      <c r="DP33" s="659"/>
      <c r="DQ33" s="659"/>
      <c r="DR33" s="659"/>
      <c r="DS33" s="659"/>
      <c r="DT33" s="659"/>
      <c r="DU33" s="659"/>
      <c r="DV33" s="660"/>
      <c r="DW33" s="643">
        <v>39.9</v>
      </c>
      <c r="DX33" s="661"/>
      <c r="DY33" s="661"/>
      <c r="DZ33" s="661"/>
      <c r="EA33" s="661"/>
      <c r="EB33" s="661"/>
      <c r="EC33" s="676"/>
    </row>
    <row r="34" spans="2:133" ht="11.25" customHeight="1" x14ac:dyDescent="0.2">
      <c r="B34" s="637" t="s">
        <v>316</v>
      </c>
      <c r="C34" s="638"/>
      <c r="D34" s="638"/>
      <c r="E34" s="638"/>
      <c r="F34" s="638"/>
      <c r="G34" s="638"/>
      <c r="H34" s="638"/>
      <c r="I34" s="638"/>
      <c r="J34" s="638"/>
      <c r="K34" s="638"/>
      <c r="L34" s="638"/>
      <c r="M34" s="638"/>
      <c r="N34" s="638"/>
      <c r="O34" s="638"/>
      <c r="P34" s="638"/>
      <c r="Q34" s="639"/>
      <c r="R34" s="640">
        <v>277893</v>
      </c>
      <c r="S34" s="641"/>
      <c r="T34" s="641"/>
      <c r="U34" s="641"/>
      <c r="V34" s="641"/>
      <c r="W34" s="641"/>
      <c r="X34" s="641"/>
      <c r="Y34" s="642"/>
      <c r="Z34" s="677">
        <v>0.5</v>
      </c>
      <c r="AA34" s="677"/>
      <c r="AB34" s="677"/>
      <c r="AC34" s="677"/>
      <c r="AD34" s="678">
        <v>37336</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317</v>
      </c>
      <c r="CE34" s="674"/>
      <c r="CF34" s="674"/>
      <c r="CG34" s="674"/>
      <c r="CH34" s="674"/>
      <c r="CI34" s="674"/>
      <c r="CJ34" s="674"/>
      <c r="CK34" s="674"/>
      <c r="CL34" s="674"/>
      <c r="CM34" s="674"/>
      <c r="CN34" s="674"/>
      <c r="CO34" s="674"/>
      <c r="CP34" s="674"/>
      <c r="CQ34" s="675"/>
      <c r="CR34" s="640">
        <v>7672151</v>
      </c>
      <c r="CS34" s="641"/>
      <c r="CT34" s="641"/>
      <c r="CU34" s="641"/>
      <c r="CV34" s="641"/>
      <c r="CW34" s="641"/>
      <c r="CX34" s="641"/>
      <c r="CY34" s="642"/>
      <c r="CZ34" s="643">
        <v>15.2</v>
      </c>
      <c r="DA34" s="661"/>
      <c r="DB34" s="661"/>
      <c r="DC34" s="662"/>
      <c r="DD34" s="646">
        <v>6443949</v>
      </c>
      <c r="DE34" s="641"/>
      <c r="DF34" s="641"/>
      <c r="DG34" s="641"/>
      <c r="DH34" s="641"/>
      <c r="DI34" s="641"/>
      <c r="DJ34" s="641"/>
      <c r="DK34" s="642"/>
      <c r="DL34" s="646">
        <v>6166340</v>
      </c>
      <c r="DM34" s="641"/>
      <c r="DN34" s="641"/>
      <c r="DO34" s="641"/>
      <c r="DP34" s="641"/>
      <c r="DQ34" s="641"/>
      <c r="DR34" s="641"/>
      <c r="DS34" s="641"/>
      <c r="DT34" s="641"/>
      <c r="DU34" s="641"/>
      <c r="DV34" s="642"/>
      <c r="DW34" s="643">
        <v>21.9</v>
      </c>
      <c r="DX34" s="661"/>
      <c r="DY34" s="661"/>
      <c r="DZ34" s="661"/>
      <c r="EA34" s="661"/>
      <c r="EB34" s="661"/>
      <c r="EC34" s="676"/>
    </row>
    <row r="35" spans="2:133" ht="11.25" customHeight="1" x14ac:dyDescent="0.2">
      <c r="B35" s="637" t="s">
        <v>318</v>
      </c>
      <c r="C35" s="638"/>
      <c r="D35" s="638"/>
      <c r="E35" s="638"/>
      <c r="F35" s="638"/>
      <c r="G35" s="638"/>
      <c r="H35" s="638"/>
      <c r="I35" s="638"/>
      <c r="J35" s="638"/>
      <c r="K35" s="638"/>
      <c r="L35" s="638"/>
      <c r="M35" s="638"/>
      <c r="N35" s="638"/>
      <c r="O35" s="638"/>
      <c r="P35" s="638"/>
      <c r="Q35" s="639"/>
      <c r="R35" s="640">
        <v>695827</v>
      </c>
      <c r="S35" s="641"/>
      <c r="T35" s="641"/>
      <c r="U35" s="641"/>
      <c r="V35" s="641"/>
      <c r="W35" s="641"/>
      <c r="X35" s="641"/>
      <c r="Y35" s="642"/>
      <c r="Z35" s="677">
        <v>1.3</v>
      </c>
      <c r="AA35" s="677"/>
      <c r="AB35" s="677"/>
      <c r="AC35" s="677"/>
      <c r="AD35" s="678" t="s">
        <v>230</v>
      </c>
      <c r="AE35" s="678"/>
      <c r="AF35" s="678"/>
      <c r="AG35" s="678"/>
      <c r="AH35" s="678"/>
      <c r="AI35" s="678"/>
      <c r="AJ35" s="678"/>
      <c r="AK35" s="678"/>
      <c r="AL35" s="643" t="s">
        <v>230</v>
      </c>
      <c r="AM35" s="644"/>
      <c r="AN35" s="644"/>
      <c r="AO35" s="679"/>
      <c r="AP35" s="235"/>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445018</v>
      </c>
      <c r="CS35" s="659"/>
      <c r="CT35" s="659"/>
      <c r="CU35" s="659"/>
      <c r="CV35" s="659"/>
      <c r="CW35" s="659"/>
      <c r="CX35" s="659"/>
      <c r="CY35" s="660"/>
      <c r="CZ35" s="643">
        <v>0.9</v>
      </c>
      <c r="DA35" s="661"/>
      <c r="DB35" s="661"/>
      <c r="DC35" s="662"/>
      <c r="DD35" s="646">
        <v>445018</v>
      </c>
      <c r="DE35" s="659"/>
      <c r="DF35" s="659"/>
      <c r="DG35" s="659"/>
      <c r="DH35" s="659"/>
      <c r="DI35" s="659"/>
      <c r="DJ35" s="659"/>
      <c r="DK35" s="660"/>
      <c r="DL35" s="646">
        <v>445018</v>
      </c>
      <c r="DM35" s="659"/>
      <c r="DN35" s="659"/>
      <c r="DO35" s="659"/>
      <c r="DP35" s="659"/>
      <c r="DQ35" s="659"/>
      <c r="DR35" s="659"/>
      <c r="DS35" s="659"/>
      <c r="DT35" s="659"/>
      <c r="DU35" s="659"/>
      <c r="DV35" s="660"/>
      <c r="DW35" s="643">
        <v>1.6</v>
      </c>
      <c r="DX35" s="661"/>
      <c r="DY35" s="661"/>
      <c r="DZ35" s="661"/>
      <c r="EA35" s="661"/>
      <c r="EB35" s="661"/>
      <c r="EC35" s="676"/>
    </row>
    <row r="36" spans="2:133" ht="11.25" customHeight="1" x14ac:dyDescent="0.2">
      <c r="B36" s="637" t="s">
        <v>322</v>
      </c>
      <c r="C36" s="638"/>
      <c r="D36" s="638"/>
      <c r="E36" s="638"/>
      <c r="F36" s="638"/>
      <c r="G36" s="638"/>
      <c r="H36" s="638"/>
      <c r="I36" s="638"/>
      <c r="J36" s="638"/>
      <c r="K36" s="638"/>
      <c r="L36" s="638"/>
      <c r="M36" s="638"/>
      <c r="N36" s="638"/>
      <c r="O36" s="638"/>
      <c r="P36" s="638"/>
      <c r="Q36" s="639"/>
      <c r="R36" s="640">
        <v>4349443</v>
      </c>
      <c r="S36" s="641"/>
      <c r="T36" s="641"/>
      <c r="U36" s="641"/>
      <c r="V36" s="641"/>
      <c r="W36" s="641"/>
      <c r="X36" s="641"/>
      <c r="Y36" s="642"/>
      <c r="Z36" s="677">
        <v>8</v>
      </c>
      <c r="AA36" s="677"/>
      <c r="AB36" s="677"/>
      <c r="AC36" s="677"/>
      <c r="AD36" s="678" t="s">
        <v>230</v>
      </c>
      <c r="AE36" s="678"/>
      <c r="AF36" s="678"/>
      <c r="AG36" s="678"/>
      <c r="AH36" s="678"/>
      <c r="AI36" s="678"/>
      <c r="AJ36" s="678"/>
      <c r="AK36" s="678"/>
      <c r="AL36" s="643" t="s">
        <v>230</v>
      </c>
      <c r="AM36" s="644"/>
      <c r="AN36" s="644"/>
      <c r="AO36" s="679"/>
      <c r="AP36" s="235"/>
      <c r="AQ36" s="692" t="s">
        <v>323</v>
      </c>
      <c r="AR36" s="693"/>
      <c r="AS36" s="693"/>
      <c r="AT36" s="693"/>
      <c r="AU36" s="693"/>
      <c r="AV36" s="693"/>
      <c r="AW36" s="693"/>
      <c r="AX36" s="693"/>
      <c r="AY36" s="694"/>
      <c r="AZ36" s="695">
        <v>5275104</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1455087</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1813911</v>
      </c>
      <c r="CS36" s="641"/>
      <c r="CT36" s="641"/>
      <c r="CU36" s="641"/>
      <c r="CV36" s="641"/>
      <c r="CW36" s="641"/>
      <c r="CX36" s="641"/>
      <c r="CY36" s="642"/>
      <c r="CZ36" s="643">
        <v>3.6</v>
      </c>
      <c r="DA36" s="661"/>
      <c r="DB36" s="661"/>
      <c r="DC36" s="662"/>
      <c r="DD36" s="646">
        <v>1556706</v>
      </c>
      <c r="DE36" s="641"/>
      <c r="DF36" s="641"/>
      <c r="DG36" s="641"/>
      <c r="DH36" s="641"/>
      <c r="DI36" s="641"/>
      <c r="DJ36" s="641"/>
      <c r="DK36" s="642"/>
      <c r="DL36" s="646">
        <v>813474</v>
      </c>
      <c r="DM36" s="641"/>
      <c r="DN36" s="641"/>
      <c r="DO36" s="641"/>
      <c r="DP36" s="641"/>
      <c r="DQ36" s="641"/>
      <c r="DR36" s="641"/>
      <c r="DS36" s="641"/>
      <c r="DT36" s="641"/>
      <c r="DU36" s="641"/>
      <c r="DV36" s="642"/>
      <c r="DW36" s="643">
        <v>2.9</v>
      </c>
      <c r="DX36" s="661"/>
      <c r="DY36" s="661"/>
      <c r="DZ36" s="661"/>
      <c r="EA36" s="661"/>
      <c r="EB36" s="661"/>
      <c r="EC36" s="676"/>
    </row>
    <row r="37" spans="2:133" ht="11.25" customHeight="1" x14ac:dyDescent="0.2">
      <c r="B37" s="637" t="s">
        <v>326</v>
      </c>
      <c r="C37" s="638"/>
      <c r="D37" s="638"/>
      <c r="E37" s="638"/>
      <c r="F37" s="638"/>
      <c r="G37" s="638"/>
      <c r="H37" s="638"/>
      <c r="I37" s="638"/>
      <c r="J37" s="638"/>
      <c r="K37" s="638"/>
      <c r="L37" s="638"/>
      <c r="M37" s="638"/>
      <c r="N37" s="638"/>
      <c r="O37" s="638"/>
      <c r="P37" s="638"/>
      <c r="Q37" s="639"/>
      <c r="R37" s="640">
        <v>3057839</v>
      </c>
      <c r="S37" s="641"/>
      <c r="T37" s="641"/>
      <c r="U37" s="641"/>
      <c r="V37" s="641"/>
      <c r="W37" s="641"/>
      <c r="X37" s="641"/>
      <c r="Y37" s="642"/>
      <c r="Z37" s="677">
        <v>5.6</v>
      </c>
      <c r="AA37" s="677"/>
      <c r="AB37" s="677"/>
      <c r="AC37" s="677"/>
      <c r="AD37" s="678" t="s">
        <v>230</v>
      </c>
      <c r="AE37" s="678"/>
      <c r="AF37" s="678"/>
      <c r="AG37" s="678"/>
      <c r="AH37" s="678"/>
      <c r="AI37" s="678"/>
      <c r="AJ37" s="678"/>
      <c r="AK37" s="678"/>
      <c r="AL37" s="643" t="s">
        <v>230</v>
      </c>
      <c r="AM37" s="644"/>
      <c r="AN37" s="644"/>
      <c r="AO37" s="679"/>
      <c r="AQ37" s="680" t="s">
        <v>327</v>
      </c>
      <c r="AR37" s="681"/>
      <c r="AS37" s="681"/>
      <c r="AT37" s="681"/>
      <c r="AU37" s="681"/>
      <c r="AV37" s="681"/>
      <c r="AW37" s="681"/>
      <c r="AX37" s="681"/>
      <c r="AY37" s="682"/>
      <c r="AZ37" s="640">
        <v>796013</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1186826</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12105</v>
      </c>
      <c r="CS37" s="659"/>
      <c r="CT37" s="659"/>
      <c r="CU37" s="659"/>
      <c r="CV37" s="659"/>
      <c r="CW37" s="659"/>
      <c r="CX37" s="659"/>
      <c r="CY37" s="660"/>
      <c r="CZ37" s="643">
        <v>0</v>
      </c>
      <c r="DA37" s="661"/>
      <c r="DB37" s="661"/>
      <c r="DC37" s="662"/>
      <c r="DD37" s="646">
        <v>12105</v>
      </c>
      <c r="DE37" s="659"/>
      <c r="DF37" s="659"/>
      <c r="DG37" s="659"/>
      <c r="DH37" s="659"/>
      <c r="DI37" s="659"/>
      <c r="DJ37" s="659"/>
      <c r="DK37" s="660"/>
      <c r="DL37" s="646">
        <v>12004</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2">
      <c r="B38" s="637" t="s">
        <v>330</v>
      </c>
      <c r="C38" s="638"/>
      <c r="D38" s="638"/>
      <c r="E38" s="638"/>
      <c r="F38" s="638"/>
      <c r="G38" s="638"/>
      <c r="H38" s="638"/>
      <c r="I38" s="638"/>
      <c r="J38" s="638"/>
      <c r="K38" s="638"/>
      <c r="L38" s="638"/>
      <c r="M38" s="638"/>
      <c r="N38" s="638"/>
      <c r="O38" s="638"/>
      <c r="P38" s="638"/>
      <c r="Q38" s="639"/>
      <c r="R38" s="640">
        <v>1092810</v>
      </c>
      <c r="S38" s="641"/>
      <c r="T38" s="641"/>
      <c r="U38" s="641"/>
      <c r="V38" s="641"/>
      <c r="W38" s="641"/>
      <c r="X38" s="641"/>
      <c r="Y38" s="642"/>
      <c r="Z38" s="677">
        <v>2</v>
      </c>
      <c r="AA38" s="677"/>
      <c r="AB38" s="677"/>
      <c r="AC38" s="677"/>
      <c r="AD38" s="678">
        <v>417</v>
      </c>
      <c r="AE38" s="678"/>
      <c r="AF38" s="678"/>
      <c r="AG38" s="678"/>
      <c r="AH38" s="678"/>
      <c r="AI38" s="678"/>
      <c r="AJ38" s="678"/>
      <c r="AK38" s="678"/>
      <c r="AL38" s="643">
        <v>0</v>
      </c>
      <c r="AM38" s="644"/>
      <c r="AN38" s="644"/>
      <c r="AO38" s="679"/>
      <c r="AQ38" s="680" t="s">
        <v>331</v>
      </c>
      <c r="AR38" s="681"/>
      <c r="AS38" s="681"/>
      <c r="AT38" s="681"/>
      <c r="AU38" s="681"/>
      <c r="AV38" s="681"/>
      <c r="AW38" s="681"/>
      <c r="AX38" s="681"/>
      <c r="AY38" s="682"/>
      <c r="AZ38" s="640">
        <v>44164</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18699</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5230940</v>
      </c>
      <c r="CS38" s="641"/>
      <c r="CT38" s="641"/>
      <c r="CU38" s="641"/>
      <c r="CV38" s="641"/>
      <c r="CW38" s="641"/>
      <c r="CX38" s="641"/>
      <c r="CY38" s="642"/>
      <c r="CZ38" s="643">
        <v>10.3</v>
      </c>
      <c r="DA38" s="661"/>
      <c r="DB38" s="661"/>
      <c r="DC38" s="662"/>
      <c r="DD38" s="646">
        <v>4494924</v>
      </c>
      <c r="DE38" s="641"/>
      <c r="DF38" s="641"/>
      <c r="DG38" s="641"/>
      <c r="DH38" s="641"/>
      <c r="DI38" s="641"/>
      <c r="DJ38" s="641"/>
      <c r="DK38" s="642"/>
      <c r="DL38" s="646">
        <v>3805194</v>
      </c>
      <c r="DM38" s="641"/>
      <c r="DN38" s="641"/>
      <c r="DO38" s="641"/>
      <c r="DP38" s="641"/>
      <c r="DQ38" s="641"/>
      <c r="DR38" s="641"/>
      <c r="DS38" s="641"/>
      <c r="DT38" s="641"/>
      <c r="DU38" s="641"/>
      <c r="DV38" s="642"/>
      <c r="DW38" s="643">
        <v>13.5</v>
      </c>
      <c r="DX38" s="661"/>
      <c r="DY38" s="661"/>
      <c r="DZ38" s="661"/>
      <c r="EA38" s="661"/>
      <c r="EB38" s="661"/>
      <c r="EC38" s="676"/>
    </row>
    <row r="39" spans="2:133" ht="11.25" customHeight="1" x14ac:dyDescent="0.2">
      <c r="B39" s="637" t="s">
        <v>334</v>
      </c>
      <c r="C39" s="638"/>
      <c r="D39" s="638"/>
      <c r="E39" s="638"/>
      <c r="F39" s="638"/>
      <c r="G39" s="638"/>
      <c r="H39" s="638"/>
      <c r="I39" s="638"/>
      <c r="J39" s="638"/>
      <c r="K39" s="638"/>
      <c r="L39" s="638"/>
      <c r="M39" s="638"/>
      <c r="N39" s="638"/>
      <c r="O39" s="638"/>
      <c r="P39" s="638"/>
      <c r="Q39" s="639"/>
      <c r="R39" s="640">
        <v>2654000</v>
      </c>
      <c r="S39" s="641"/>
      <c r="T39" s="641"/>
      <c r="U39" s="641"/>
      <c r="V39" s="641"/>
      <c r="W39" s="641"/>
      <c r="X39" s="641"/>
      <c r="Y39" s="642"/>
      <c r="Z39" s="677">
        <v>4.9000000000000004</v>
      </c>
      <c r="AA39" s="677"/>
      <c r="AB39" s="677"/>
      <c r="AC39" s="677"/>
      <c r="AD39" s="678" t="s">
        <v>230</v>
      </c>
      <c r="AE39" s="678"/>
      <c r="AF39" s="678"/>
      <c r="AG39" s="678"/>
      <c r="AH39" s="678"/>
      <c r="AI39" s="678"/>
      <c r="AJ39" s="678"/>
      <c r="AK39" s="678"/>
      <c r="AL39" s="643" t="s">
        <v>230</v>
      </c>
      <c r="AM39" s="644"/>
      <c r="AN39" s="644"/>
      <c r="AO39" s="679"/>
      <c r="AQ39" s="680" t="s">
        <v>335</v>
      </c>
      <c r="AR39" s="681"/>
      <c r="AS39" s="681"/>
      <c r="AT39" s="681"/>
      <c r="AU39" s="681"/>
      <c r="AV39" s="681"/>
      <c r="AW39" s="681"/>
      <c r="AX39" s="681"/>
      <c r="AY39" s="682"/>
      <c r="AZ39" s="640" t="s">
        <v>230</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30287</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4199737</v>
      </c>
      <c r="CS39" s="659"/>
      <c r="CT39" s="659"/>
      <c r="CU39" s="659"/>
      <c r="CV39" s="659"/>
      <c r="CW39" s="659"/>
      <c r="CX39" s="659"/>
      <c r="CY39" s="660"/>
      <c r="CZ39" s="643">
        <v>8.3000000000000007</v>
      </c>
      <c r="DA39" s="661"/>
      <c r="DB39" s="661"/>
      <c r="DC39" s="662"/>
      <c r="DD39" s="646">
        <v>4072619</v>
      </c>
      <c r="DE39" s="659"/>
      <c r="DF39" s="659"/>
      <c r="DG39" s="659"/>
      <c r="DH39" s="659"/>
      <c r="DI39" s="659"/>
      <c r="DJ39" s="659"/>
      <c r="DK39" s="660"/>
      <c r="DL39" s="646" t="s">
        <v>230</v>
      </c>
      <c r="DM39" s="659"/>
      <c r="DN39" s="659"/>
      <c r="DO39" s="659"/>
      <c r="DP39" s="659"/>
      <c r="DQ39" s="659"/>
      <c r="DR39" s="659"/>
      <c r="DS39" s="659"/>
      <c r="DT39" s="659"/>
      <c r="DU39" s="659"/>
      <c r="DV39" s="660"/>
      <c r="DW39" s="643" t="s">
        <v>230</v>
      </c>
      <c r="DX39" s="661"/>
      <c r="DY39" s="661"/>
      <c r="DZ39" s="661"/>
      <c r="EA39" s="661"/>
      <c r="EB39" s="661"/>
      <c r="EC39" s="676"/>
    </row>
    <row r="40" spans="2:133" ht="11.25" customHeight="1" x14ac:dyDescent="0.2">
      <c r="B40" s="637" t="s">
        <v>338</v>
      </c>
      <c r="C40" s="638"/>
      <c r="D40" s="638"/>
      <c r="E40" s="638"/>
      <c r="F40" s="638"/>
      <c r="G40" s="638"/>
      <c r="H40" s="638"/>
      <c r="I40" s="638"/>
      <c r="J40" s="638"/>
      <c r="K40" s="638"/>
      <c r="L40" s="638"/>
      <c r="M40" s="638"/>
      <c r="N40" s="638"/>
      <c r="O40" s="638"/>
      <c r="P40" s="638"/>
      <c r="Q40" s="639"/>
      <c r="R40" s="640" t="s">
        <v>230</v>
      </c>
      <c r="S40" s="641"/>
      <c r="T40" s="641"/>
      <c r="U40" s="641"/>
      <c r="V40" s="641"/>
      <c r="W40" s="641"/>
      <c r="X40" s="641"/>
      <c r="Y40" s="642"/>
      <c r="Z40" s="677" t="s">
        <v>230</v>
      </c>
      <c r="AA40" s="677"/>
      <c r="AB40" s="677"/>
      <c r="AC40" s="677"/>
      <c r="AD40" s="678" t="s">
        <v>230</v>
      </c>
      <c r="AE40" s="678"/>
      <c r="AF40" s="678"/>
      <c r="AG40" s="678"/>
      <c r="AH40" s="678"/>
      <c r="AI40" s="678"/>
      <c r="AJ40" s="678"/>
      <c r="AK40" s="678"/>
      <c r="AL40" s="643" t="s">
        <v>230</v>
      </c>
      <c r="AM40" s="644"/>
      <c r="AN40" s="644"/>
      <c r="AO40" s="679"/>
      <c r="AQ40" s="680" t="s">
        <v>339</v>
      </c>
      <c r="AR40" s="681"/>
      <c r="AS40" s="681"/>
      <c r="AT40" s="681"/>
      <c r="AU40" s="681"/>
      <c r="AV40" s="681"/>
      <c r="AW40" s="681"/>
      <c r="AX40" s="681"/>
      <c r="AY40" s="682"/>
      <c r="AZ40" s="640" t="s">
        <v>230</v>
      </c>
      <c r="BA40" s="641"/>
      <c r="BB40" s="641"/>
      <c r="BC40" s="641"/>
      <c r="BD40" s="659"/>
      <c r="BE40" s="659"/>
      <c r="BF40" s="683"/>
      <c r="BG40" s="685" t="s">
        <v>340</v>
      </c>
      <c r="BH40" s="686"/>
      <c r="BI40" s="686"/>
      <c r="BJ40" s="686"/>
      <c r="BK40" s="686"/>
      <c r="BL40" s="236"/>
      <c r="BM40" s="674" t="s">
        <v>341</v>
      </c>
      <c r="BN40" s="674"/>
      <c r="BO40" s="674"/>
      <c r="BP40" s="674"/>
      <c r="BQ40" s="674"/>
      <c r="BR40" s="674"/>
      <c r="BS40" s="674"/>
      <c r="BT40" s="674"/>
      <c r="BU40" s="675"/>
      <c r="BV40" s="640">
        <v>99</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v>340000</v>
      </c>
      <c r="CS40" s="641"/>
      <c r="CT40" s="641"/>
      <c r="CU40" s="641"/>
      <c r="CV40" s="641"/>
      <c r="CW40" s="641"/>
      <c r="CX40" s="641"/>
      <c r="CY40" s="642"/>
      <c r="CZ40" s="643">
        <v>0.7</v>
      </c>
      <c r="DA40" s="661"/>
      <c r="DB40" s="661"/>
      <c r="DC40" s="662"/>
      <c r="DD40" s="646" t="s">
        <v>230</v>
      </c>
      <c r="DE40" s="641"/>
      <c r="DF40" s="641"/>
      <c r="DG40" s="641"/>
      <c r="DH40" s="641"/>
      <c r="DI40" s="641"/>
      <c r="DJ40" s="641"/>
      <c r="DK40" s="642"/>
      <c r="DL40" s="646" t="s">
        <v>230</v>
      </c>
      <c r="DM40" s="641"/>
      <c r="DN40" s="641"/>
      <c r="DO40" s="641"/>
      <c r="DP40" s="641"/>
      <c r="DQ40" s="641"/>
      <c r="DR40" s="641"/>
      <c r="DS40" s="641"/>
      <c r="DT40" s="641"/>
      <c r="DU40" s="641"/>
      <c r="DV40" s="642"/>
      <c r="DW40" s="643" t="s">
        <v>230</v>
      </c>
      <c r="DX40" s="661"/>
      <c r="DY40" s="661"/>
      <c r="DZ40" s="661"/>
      <c r="EA40" s="661"/>
      <c r="EB40" s="661"/>
      <c r="EC40" s="676"/>
    </row>
    <row r="41" spans="2:133" ht="11.25" customHeight="1" x14ac:dyDescent="0.2">
      <c r="B41" s="637" t="s">
        <v>343</v>
      </c>
      <c r="C41" s="638"/>
      <c r="D41" s="638"/>
      <c r="E41" s="638"/>
      <c r="F41" s="638"/>
      <c r="G41" s="638"/>
      <c r="H41" s="638"/>
      <c r="I41" s="638"/>
      <c r="J41" s="638"/>
      <c r="K41" s="638"/>
      <c r="L41" s="638"/>
      <c r="M41" s="638"/>
      <c r="N41" s="638"/>
      <c r="O41" s="638"/>
      <c r="P41" s="638"/>
      <c r="Q41" s="639"/>
      <c r="R41" s="640">
        <v>400000</v>
      </c>
      <c r="S41" s="641"/>
      <c r="T41" s="641"/>
      <c r="U41" s="641"/>
      <c r="V41" s="641"/>
      <c r="W41" s="641"/>
      <c r="X41" s="641"/>
      <c r="Y41" s="642"/>
      <c r="Z41" s="677">
        <v>0.7</v>
      </c>
      <c r="AA41" s="677"/>
      <c r="AB41" s="677"/>
      <c r="AC41" s="677"/>
      <c r="AD41" s="678" t="s">
        <v>230</v>
      </c>
      <c r="AE41" s="678"/>
      <c r="AF41" s="678"/>
      <c r="AG41" s="678"/>
      <c r="AH41" s="678"/>
      <c r="AI41" s="678"/>
      <c r="AJ41" s="678"/>
      <c r="AK41" s="678"/>
      <c r="AL41" s="643" t="s">
        <v>230</v>
      </c>
      <c r="AM41" s="644"/>
      <c r="AN41" s="644"/>
      <c r="AO41" s="679"/>
      <c r="AQ41" s="680" t="s">
        <v>344</v>
      </c>
      <c r="AR41" s="681"/>
      <c r="AS41" s="681"/>
      <c r="AT41" s="681"/>
      <c r="AU41" s="681"/>
      <c r="AV41" s="681"/>
      <c r="AW41" s="681"/>
      <c r="AX41" s="681"/>
      <c r="AY41" s="682"/>
      <c r="AZ41" s="640">
        <v>1135142</v>
      </c>
      <c r="BA41" s="641"/>
      <c r="BB41" s="641"/>
      <c r="BC41" s="641"/>
      <c r="BD41" s="659"/>
      <c r="BE41" s="659"/>
      <c r="BF41" s="683"/>
      <c r="BG41" s="685"/>
      <c r="BH41" s="686"/>
      <c r="BI41" s="686"/>
      <c r="BJ41" s="686"/>
      <c r="BK41" s="686"/>
      <c r="BL41" s="236"/>
      <c r="BM41" s="674" t="s">
        <v>345</v>
      </c>
      <c r="BN41" s="674"/>
      <c r="BO41" s="674"/>
      <c r="BP41" s="674"/>
      <c r="BQ41" s="674"/>
      <c r="BR41" s="674"/>
      <c r="BS41" s="674"/>
      <c r="BT41" s="674"/>
      <c r="BU41" s="675"/>
      <c r="BV41" s="640" t="s">
        <v>176</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230</v>
      </c>
      <c r="CS41" s="659"/>
      <c r="CT41" s="659"/>
      <c r="CU41" s="659"/>
      <c r="CV41" s="659"/>
      <c r="CW41" s="659"/>
      <c r="CX41" s="659"/>
      <c r="CY41" s="660"/>
      <c r="CZ41" s="643" t="s">
        <v>230</v>
      </c>
      <c r="DA41" s="661"/>
      <c r="DB41" s="661"/>
      <c r="DC41" s="662"/>
      <c r="DD41" s="646" t="s">
        <v>230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347</v>
      </c>
      <c r="C42" s="622"/>
      <c r="D42" s="622"/>
      <c r="E42" s="622"/>
      <c r="F42" s="622"/>
      <c r="G42" s="622"/>
      <c r="H42" s="622"/>
      <c r="I42" s="622"/>
      <c r="J42" s="622"/>
      <c r="K42" s="622"/>
      <c r="L42" s="622"/>
      <c r="M42" s="622"/>
      <c r="N42" s="622"/>
      <c r="O42" s="622"/>
      <c r="P42" s="622"/>
      <c r="Q42" s="623"/>
      <c r="R42" s="624">
        <v>54163780</v>
      </c>
      <c r="S42" s="663"/>
      <c r="T42" s="663"/>
      <c r="U42" s="663"/>
      <c r="V42" s="663"/>
      <c r="W42" s="663"/>
      <c r="X42" s="663"/>
      <c r="Y42" s="665"/>
      <c r="Z42" s="666">
        <v>100</v>
      </c>
      <c r="AA42" s="666"/>
      <c r="AB42" s="666"/>
      <c r="AC42" s="666"/>
      <c r="AD42" s="667">
        <v>27719651</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3299785</v>
      </c>
      <c r="BA42" s="663"/>
      <c r="BB42" s="663"/>
      <c r="BC42" s="663"/>
      <c r="BD42" s="625"/>
      <c r="BE42" s="625"/>
      <c r="BF42" s="689"/>
      <c r="BG42" s="687"/>
      <c r="BH42" s="688"/>
      <c r="BI42" s="688"/>
      <c r="BJ42" s="688"/>
      <c r="BK42" s="688"/>
      <c r="BL42" s="237"/>
      <c r="BM42" s="690" t="s">
        <v>349</v>
      </c>
      <c r="BN42" s="690"/>
      <c r="BO42" s="690"/>
      <c r="BP42" s="690"/>
      <c r="BQ42" s="690"/>
      <c r="BR42" s="690"/>
      <c r="BS42" s="690"/>
      <c r="BT42" s="690"/>
      <c r="BU42" s="691"/>
      <c r="BV42" s="624">
        <v>339</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8186395</v>
      </c>
      <c r="CS42" s="641"/>
      <c r="CT42" s="641"/>
      <c r="CU42" s="641"/>
      <c r="CV42" s="641"/>
      <c r="CW42" s="641"/>
      <c r="CX42" s="641"/>
      <c r="CY42" s="642"/>
      <c r="CZ42" s="643">
        <v>16.2</v>
      </c>
      <c r="DA42" s="644"/>
      <c r="DB42" s="644"/>
      <c r="DC42" s="645"/>
      <c r="DD42" s="646">
        <v>3001142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351</v>
      </c>
      <c r="CE43" s="638"/>
      <c r="CF43" s="638"/>
      <c r="CG43" s="638"/>
      <c r="CH43" s="638"/>
      <c r="CI43" s="638"/>
      <c r="CJ43" s="638"/>
      <c r="CK43" s="638"/>
      <c r="CL43" s="638"/>
      <c r="CM43" s="638"/>
      <c r="CN43" s="638"/>
      <c r="CO43" s="638"/>
      <c r="CP43" s="638"/>
      <c r="CQ43" s="639"/>
      <c r="CR43" s="640">
        <v>107208</v>
      </c>
      <c r="CS43" s="659"/>
      <c r="CT43" s="659"/>
      <c r="CU43" s="659"/>
      <c r="CV43" s="659"/>
      <c r="CW43" s="659"/>
      <c r="CX43" s="659"/>
      <c r="CY43" s="660"/>
      <c r="CZ43" s="643">
        <v>0.2</v>
      </c>
      <c r="DA43" s="661"/>
      <c r="DB43" s="661"/>
      <c r="DC43" s="662"/>
      <c r="DD43" s="646">
        <v>102556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300</v>
      </c>
      <c r="CE44" s="654"/>
      <c r="CF44" s="637" t="s">
        <v>352</v>
      </c>
      <c r="CG44" s="638"/>
      <c r="CH44" s="638"/>
      <c r="CI44" s="638"/>
      <c r="CJ44" s="638"/>
      <c r="CK44" s="638"/>
      <c r="CL44" s="638"/>
      <c r="CM44" s="638"/>
      <c r="CN44" s="638"/>
      <c r="CO44" s="638"/>
      <c r="CP44" s="638"/>
      <c r="CQ44" s="639"/>
      <c r="CR44" s="640">
        <v>8186395</v>
      </c>
      <c r="CS44" s="641"/>
      <c r="CT44" s="641"/>
      <c r="CU44" s="641"/>
      <c r="CV44" s="641"/>
      <c r="CW44" s="641"/>
      <c r="CX44" s="641"/>
      <c r="CY44" s="642"/>
      <c r="CZ44" s="643">
        <v>16.2</v>
      </c>
      <c r="DA44" s="644"/>
      <c r="DB44" s="644"/>
      <c r="DC44" s="645"/>
      <c r="DD44" s="646">
        <v>3001142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353</v>
      </c>
      <c r="CG45" s="638"/>
      <c r="CH45" s="638"/>
      <c r="CI45" s="638"/>
      <c r="CJ45" s="638"/>
      <c r="CK45" s="638"/>
      <c r="CL45" s="638"/>
      <c r="CM45" s="638"/>
      <c r="CN45" s="638"/>
      <c r="CO45" s="638"/>
      <c r="CP45" s="638"/>
      <c r="CQ45" s="639"/>
      <c r="CR45" s="640">
        <v>4051988</v>
      </c>
      <c r="CS45" s="659"/>
      <c r="CT45" s="659"/>
      <c r="CU45" s="659"/>
      <c r="CV45" s="659"/>
      <c r="CW45" s="659"/>
      <c r="CX45" s="659"/>
      <c r="CY45" s="660"/>
      <c r="CZ45" s="643">
        <v>8</v>
      </c>
      <c r="DA45" s="661"/>
      <c r="DB45" s="661"/>
      <c r="DC45" s="662"/>
      <c r="DD45" s="646">
        <v>545487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355</v>
      </c>
      <c r="CG46" s="638"/>
      <c r="CH46" s="638"/>
      <c r="CI46" s="638"/>
      <c r="CJ46" s="638"/>
      <c r="CK46" s="638"/>
      <c r="CL46" s="638"/>
      <c r="CM46" s="638"/>
      <c r="CN46" s="638"/>
      <c r="CO46" s="638"/>
      <c r="CP46" s="638"/>
      <c r="CQ46" s="639"/>
      <c r="CR46" s="640">
        <v>4029073</v>
      </c>
      <c r="CS46" s="641"/>
      <c r="CT46" s="641"/>
      <c r="CU46" s="641"/>
      <c r="CV46" s="641"/>
      <c r="CW46" s="641"/>
      <c r="CX46" s="641"/>
      <c r="CY46" s="642"/>
      <c r="CZ46" s="643">
        <v>8</v>
      </c>
      <c r="DA46" s="644"/>
      <c r="DB46" s="644"/>
      <c r="DC46" s="645"/>
      <c r="DD46" s="646">
        <v>2353721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357</v>
      </c>
      <c r="CG47" s="638"/>
      <c r="CH47" s="638"/>
      <c r="CI47" s="638"/>
      <c r="CJ47" s="638"/>
      <c r="CK47" s="638"/>
      <c r="CL47" s="638"/>
      <c r="CM47" s="638"/>
      <c r="CN47" s="638"/>
      <c r="CO47" s="638"/>
      <c r="CP47" s="638"/>
      <c r="CQ47" s="639"/>
      <c r="CR47" s="640" t="s">
        <v>230</v>
      </c>
      <c r="CS47" s="659"/>
      <c r="CT47" s="659"/>
      <c r="CU47" s="659"/>
      <c r="CV47" s="659"/>
      <c r="CW47" s="659"/>
      <c r="CX47" s="659"/>
      <c r="CY47" s="660"/>
      <c r="CZ47" s="643" t="s">
        <v>230</v>
      </c>
      <c r="DA47" s="661"/>
      <c r="DB47" s="661"/>
      <c r="DC47" s="662"/>
      <c r="DD47" s="646" t="s">
        <v>230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358</v>
      </c>
      <c r="CD48" s="657"/>
      <c r="CE48" s="658"/>
      <c r="CF48" s="637" t="s">
        <v>359</v>
      </c>
      <c r="CG48" s="638"/>
      <c r="CH48" s="638"/>
      <c r="CI48" s="638"/>
      <c r="CJ48" s="638"/>
      <c r="CK48" s="638"/>
      <c r="CL48" s="638"/>
      <c r="CM48" s="638"/>
      <c r="CN48" s="638"/>
      <c r="CO48" s="638"/>
      <c r="CP48" s="638"/>
      <c r="CQ48" s="639"/>
      <c r="CR48" s="640" t="s">
        <v>230</v>
      </c>
      <c r="CS48" s="641"/>
      <c r="CT48" s="641"/>
      <c r="CU48" s="641"/>
      <c r="CV48" s="641"/>
      <c r="CW48" s="641"/>
      <c r="CX48" s="641"/>
      <c r="CY48" s="642"/>
      <c r="CZ48" s="643" t="s">
        <v>230</v>
      </c>
      <c r="DA48" s="644"/>
      <c r="DB48" s="644"/>
      <c r="DC48" s="645"/>
      <c r="DD48" s="646" t="s">
        <v>230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360</v>
      </c>
      <c r="CE49" s="622"/>
      <c r="CF49" s="622"/>
      <c r="CG49" s="622"/>
      <c r="CH49" s="622"/>
      <c r="CI49" s="622"/>
      <c r="CJ49" s="622"/>
      <c r="CK49" s="622"/>
      <c r="CL49" s="622"/>
      <c r="CM49" s="622"/>
      <c r="CN49" s="622"/>
      <c r="CO49" s="622"/>
      <c r="CP49" s="622"/>
      <c r="CQ49" s="623"/>
      <c r="CR49" s="624">
        <v>50638827</v>
      </c>
      <c r="CS49" s="625"/>
      <c r="CT49" s="625"/>
      <c r="CU49" s="625"/>
      <c r="CV49" s="625"/>
      <c r="CW49" s="625"/>
      <c r="CX49" s="625"/>
      <c r="CY49" s="626"/>
      <c r="CZ49" s="627">
        <v>100</v>
      </c>
      <c r="DA49" s="628"/>
      <c r="DB49" s="628"/>
      <c r="DC49" s="629"/>
      <c r="DD49" s="630">
        <v>34350365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YwYI5ot5w5OJ93H8omcU2xfJDcxmJtbkkZM6PcmtwWri1LTlyGyI+sK8htLFVxV1B6WuxHN3fPVOsfb0q1OuA==" saltValue="LlcCvDFyMyNClC1LReyVk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362</v>
      </c>
      <c r="DK2" s="1167"/>
      <c r="DL2" s="1167"/>
      <c r="DM2" s="1167"/>
      <c r="DN2" s="1167"/>
      <c r="DO2" s="1168"/>
      <c r="DP2" s="250"/>
      <c r="DQ2" s="1166" t="s">
        <v>363</v>
      </c>
      <c r="DR2" s="1167"/>
      <c r="DS2" s="1167"/>
      <c r="DT2" s="1167"/>
      <c r="DU2" s="1167"/>
      <c r="DV2" s="1167"/>
      <c r="DW2" s="1167"/>
      <c r="DX2" s="1167"/>
      <c r="DY2" s="1167"/>
      <c r="DZ2" s="1168"/>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364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366</v>
      </c>
      <c r="B5" s="1051"/>
      <c r="C5" s="1051"/>
      <c r="D5" s="1051"/>
      <c r="E5" s="1051"/>
      <c r="F5" s="1051"/>
      <c r="G5" s="1051"/>
      <c r="H5" s="1051"/>
      <c r="I5" s="1051"/>
      <c r="J5" s="1051"/>
      <c r="K5" s="1051"/>
      <c r="L5" s="1051"/>
      <c r="M5" s="1051"/>
      <c r="N5" s="1051"/>
      <c r="O5" s="1051"/>
      <c r="P5" s="1052"/>
      <c r="Q5" s="1056" t="s">
        <v>367</v>
      </c>
      <c r="R5" s="1057"/>
      <c r="S5" s="1057"/>
      <c r="T5" s="1057"/>
      <c r="U5" s="1058"/>
      <c r="V5" s="1056" t="s">
        <v>368</v>
      </c>
      <c r="W5" s="1057"/>
      <c r="X5" s="1057"/>
      <c r="Y5" s="1057"/>
      <c r="Z5" s="1058"/>
      <c r="AA5" s="1056" t="s">
        <v>369</v>
      </c>
      <c r="AB5" s="1057"/>
      <c r="AC5" s="1057"/>
      <c r="AD5" s="1057"/>
      <c r="AE5" s="1057"/>
      <c r="AF5" s="1169" t="s">
        <v>370</v>
      </c>
      <c r="AG5" s="1057"/>
      <c r="AH5" s="1057"/>
      <c r="AI5" s="1057"/>
      <c r="AJ5" s="1072"/>
      <c r="AK5" s="1057" t="s">
        <v>371</v>
      </c>
      <c r="AL5" s="1057"/>
      <c r="AM5" s="1057"/>
      <c r="AN5" s="1057"/>
      <c r="AO5" s="1058"/>
      <c r="AP5" s="1056" t="s">
        <v>372</v>
      </c>
      <c r="AQ5" s="1057"/>
      <c r="AR5" s="1057"/>
      <c r="AS5" s="1057"/>
      <c r="AT5" s="1058"/>
      <c r="AU5" s="1056" t="s">
        <v>373</v>
      </c>
      <c r="AV5" s="1057"/>
      <c r="AW5" s="1057"/>
      <c r="AX5" s="1057"/>
      <c r="AY5" s="1072"/>
      <c r="AZ5" s="257"/>
      <c r="BA5" s="257"/>
      <c r="BB5" s="257"/>
      <c r="BC5" s="257"/>
      <c r="BD5" s="257"/>
      <c r="BE5" s="258"/>
      <c r="BF5" s="258"/>
      <c r="BG5" s="258"/>
      <c r="BH5" s="258"/>
      <c r="BI5" s="258"/>
      <c r="BJ5" s="258"/>
      <c r="BK5" s="258"/>
      <c r="BL5" s="258"/>
      <c r="BM5" s="258"/>
      <c r="BN5" s="258"/>
      <c r="BO5" s="258"/>
      <c r="BP5" s="258"/>
      <c r="BQ5" s="1050" t="s">
        <v>374</v>
      </c>
      <c r="BR5" s="1051"/>
      <c r="BS5" s="1051"/>
      <c r="BT5" s="1051"/>
      <c r="BU5" s="1051"/>
      <c r="BV5" s="1051"/>
      <c r="BW5" s="1051"/>
      <c r="BX5" s="1051"/>
      <c r="BY5" s="1051"/>
      <c r="BZ5" s="1051"/>
      <c r="CA5" s="1051"/>
      <c r="CB5" s="1051"/>
      <c r="CC5" s="1051"/>
      <c r="CD5" s="1051"/>
      <c r="CE5" s="1051"/>
      <c r="CF5" s="1051"/>
      <c r="CG5" s="1052"/>
      <c r="CH5" s="1056" t="s">
        <v>375</v>
      </c>
      <c r="CI5" s="1057"/>
      <c r="CJ5" s="1057"/>
      <c r="CK5" s="1057"/>
      <c r="CL5" s="1058"/>
      <c r="CM5" s="1056" t="s">
        <v>376</v>
      </c>
      <c r="CN5" s="1057"/>
      <c r="CO5" s="1057"/>
      <c r="CP5" s="1057"/>
      <c r="CQ5" s="1058"/>
      <c r="CR5" s="1056" t="s">
        <v>377</v>
      </c>
      <c r="CS5" s="1057"/>
      <c r="CT5" s="1057"/>
      <c r="CU5" s="1057"/>
      <c r="CV5" s="1058"/>
      <c r="CW5" s="1056" t="s">
        <v>378</v>
      </c>
      <c r="CX5" s="1057"/>
      <c r="CY5" s="1057"/>
      <c r="CZ5" s="1057"/>
      <c r="DA5" s="1058"/>
      <c r="DB5" s="1056" t="s">
        <v>379</v>
      </c>
      <c r="DC5" s="1057"/>
      <c r="DD5" s="1057"/>
      <c r="DE5" s="1057"/>
      <c r="DF5" s="1058"/>
      <c r="DG5" s="1154" t="s">
        <v>380</v>
      </c>
      <c r="DH5" s="1155"/>
      <c r="DI5" s="1155"/>
      <c r="DJ5" s="1155"/>
      <c r="DK5" s="1156"/>
      <c r="DL5" s="1154" t="s">
        <v>381</v>
      </c>
      <c r="DM5" s="1155"/>
      <c r="DN5" s="1155"/>
      <c r="DO5" s="1155"/>
      <c r="DP5" s="1156"/>
      <c r="DQ5" s="1056" t="s">
        <v>382</v>
      </c>
      <c r="DR5" s="1057"/>
      <c r="DS5" s="1057"/>
      <c r="DT5" s="1057"/>
      <c r="DU5" s="1058"/>
      <c r="DV5" s="1056" t="s">
        <v>373</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0"/>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7"/>
      <c r="DH6" s="1158"/>
      <c r="DI6" s="1158"/>
      <c r="DJ6" s="1158"/>
      <c r="DK6" s="1159"/>
      <c r="DL6" s="1157"/>
      <c r="DM6" s="1158"/>
      <c r="DN6" s="1158"/>
      <c r="DO6" s="1158"/>
      <c r="DP6" s="1159"/>
      <c r="DQ6" s="1059"/>
      <c r="DR6" s="1060"/>
      <c r="DS6" s="1060"/>
      <c r="DT6" s="1060"/>
      <c r="DU6" s="1061"/>
      <c r="DV6" s="1059"/>
      <c r="DW6" s="1060"/>
      <c r="DX6" s="1060"/>
      <c r="DY6" s="1060"/>
      <c r="DZ6" s="1073"/>
      <c r="EA6" s="255"/>
    </row>
    <row r="7" spans="1:131" s="256" customFormat="1" ht="26.25" customHeight="1" thickTop="1" x14ac:dyDescent="0.2">
      <c r="A7" s="259">
        <v>1</v>
      </c>
      <c r="B7" s="1105" t="s">
        <v>383</v>
      </c>
      <c r="C7" s="1106"/>
      <c r="D7" s="1106"/>
      <c r="E7" s="1106"/>
      <c r="F7" s="1106"/>
      <c r="G7" s="1106"/>
      <c r="H7" s="1106"/>
      <c r="I7" s="1106"/>
      <c r="J7" s="1106"/>
      <c r="K7" s="1106"/>
      <c r="L7" s="1106"/>
      <c r="M7" s="1106"/>
      <c r="N7" s="1106"/>
      <c r="O7" s="1106"/>
      <c r="P7" s="1107"/>
      <c r="Q7" s="1160">
        <v>54200</v>
      </c>
      <c r="R7" s="1161"/>
      <c r="S7" s="1161"/>
      <c r="T7" s="1161"/>
      <c r="U7" s="1161"/>
      <c r="V7" s="1161">
        <v>50675</v>
      </c>
      <c r="W7" s="1161"/>
      <c r="X7" s="1161"/>
      <c r="Y7" s="1161"/>
      <c r="Z7" s="1161"/>
      <c r="AA7" s="1161">
        <v>3525</v>
      </c>
      <c r="AB7" s="1161"/>
      <c r="AC7" s="1161"/>
      <c r="AD7" s="1161"/>
      <c r="AE7" s="1162"/>
      <c r="AF7" s="1163">
        <v>3071</v>
      </c>
      <c r="AG7" s="1164"/>
      <c r="AH7" s="1164"/>
      <c r="AI7" s="1164"/>
      <c r="AJ7" s="1165"/>
      <c r="AK7" s="1146">
        <v>4349</v>
      </c>
      <c r="AL7" s="1147"/>
      <c r="AM7" s="1147"/>
      <c r="AN7" s="1147"/>
      <c r="AO7" s="1147"/>
      <c r="AP7" s="1147">
        <v>27470</v>
      </c>
      <c r="AQ7" s="1147"/>
      <c r="AR7" s="1147"/>
      <c r="AS7" s="1147"/>
      <c r="AT7" s="1147"/>
      <c r="AU7" s="1148" t="s">
        <v>581</v>
      </c>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583</v>
      </c>
      <c r="BT7" s="1152"/>
      <c r="BU7" s="1152"/>
      <c r="BV7" s="1152"/>
      <c r="BW7" s="1152"/>
      <c r="BX7" s="1152"/>
      <c r="BY7" s="1152"/>
      <c r="BZ7" s="1152"/>
      <c r="CA7" s="1152"/>
      <c r="CB7" s="1152"/>
      <c r="CC7" s="1152"/>
      <c r="CD7" s="1152"/>
      <c r="CE7" s="1152"/>
      <c r="CF7" s="1152"/>
      <c r="CG7" s="1153"/>
      <c r="CH7" s="1143">
        <v>14</v>
      </c>
      <c r="CI7" s="1144"/>
      <c r="CJ7" s="1144"/>
      <c r="CK7" s="1144"/>
      <c r="CL7" s="1145"/>
      <c r="CM7" s="1143">
        <v>458</v>
      </c>
      <c r="CN7" s="1144"/>
      <c r="CO7" s="1144"/>
      <c r="CP7" s="1144"/>
      <c r="CQ7" s="1145"/>
      <c r="CR7" s="1143">
        <v>5</v>
      </c>
      <c r="CS7" s="1144"/>
      <c r="CT7" s="1144"/>
      <c r="CU7" s="1144"/>
      <c r="CV7" s="1145"/>
      <c r="CW7" s="1143" t="s">
        <v>582</v>
      </c>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1"/>
      <c r="DW7" s="1172"/>
      <c r="DX7" s="1172"/>
      <c r="DY7" s="1172"/>
      <c r="DZ7" s="1173"/>
      <c r="EA7" s="255"/>
    </row>
    <row r="8" spans="1:131" s="256" customFormat="1" ht="26.25" customHeight="1" x14ac:dyDescent="0.2">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584</v>
      </c>
      <c r="BT8" s="1070"/>
      <c r="BU8" s="1070"/>
      <c r="BV8" s="1070"/>
      <c r="BW8" s="1070"/>
      <c r="BX8" s="1070"/>
      <c r="BY8" s="1070"/>
      <c r="BZ8" s="1070"/>
      <c r="CA8" s="1070"/>
      <c r="CB8" s="1070"/>
      <c r="CC8" s="1070"/>
      <c r="CD8" s="1070"/>
      <c r="CE8" s="1070"/>
      <c r="CF8" s="1070"/>
      <c r="CG8" s="1071"/>
      <c r="CH8" s="1044">
        <v>0</v>
      </c>
      <c r="CI8" s="1045"/>
      <c r="CJ8" s="1045"/>
      <c r="CK8" s="1045"/>
      <c r="CL8" s="1046"/>
      <c r="CM8" s="1044">
        <v>9</v>
      </c>
      <c r="CN8" s="1045"/>
      <c r="CO8" s="1045"/>
      <c r="CP8" s="1045"/>
      <c r="CQ8" s="1046"/>
      <c r="CR8" s="1044">
        <v>7</v>
      </c>
      <c r="CS8" s="1045"/>
      <c r="CT8" s="1045"/>
      <c r="CU8" s="1045"/>
      <c r="CV8" s="1046"/>
      <c r="CW8" s="1044" t="s">
        <v>582</v>
      </c>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2">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585</v>
      </c>
      <c r="BT9" s="1070"/>
      <c r="BU9" s="1070"/>
      <c r="BV9" s="1070"/>
      <c r="BW9" s="1070"/>
      <c r="BX9" s="1070"/>
      <c r="BY9" s="1070"/>
      <c r="BZ9" s="1070"/>
      <c r="CA9" s="1070"/>
      <c r="CB9" s="1070"/>
      <c r="CC9" s="1070"/>
      <c r="CD9" s="1070"/>
      <c r="CE9" s="1070"/>
      <c r="CF9" s="1070"/>
      <c r="CG9" s="1071"/>
      <c r="CH9" s="1044">
        <v>16</v>
      </c>
      <c r="CI9" s="1045"/>
      <c r="CJ9" s="1045"/>
      <c r="CK9" s="1045"/>
      <c r="CL9" s="1046"/>
      <c r="CM9" s="1044">
        <v>559</v>
      </c>
      <c r="CN9" s="1045"/>
      <c r="CO9" s="1045"/>
      <c r="CP9" s="1045"/>
      <c r="CQ9" s="1046"/>
      <c r="CR9" s="1044">
        <v>9</v>
      </c>
      <c r="CS9" s="1045"/>
      <c r="CT9" s="1045"/>
      <c r="CU9" s="1045"/>
      <c r="CV9" s="1046"/>
      <c r="CW9" s="1044">
        <v>9</v>
      </c>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384</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385</v>
      </c>
      <c r="B23" s="999" t="s">
        <v>386</v>
      </c>
      <c r="C23" s="1000"/>
      <c r="D23" s="1000"/>
      <c r="E23" s="1000"/>
      <c r="F23" s="1000"/>
      <c r="G23" s="1000"/>
      <c r="H23" s="1000"/>
      <c r="I23" s="1000"/>
      <c r="J23" s="1000"/>
      <c r="K23" s="1000"/>
      <c r="L23" s="1000"/>
      <c r="M23" s="1000"/>
      <c r="N23" s="1000"/>
      <c r="O23" s="1000"/>
      <c r="P23" s="1001"/>
      <c r="Q23" s="1123">
        <f>+Q7</f>
        <v>54200</v>
      </c>
      <c r="R23" s="1124"/>
      <c r="S23" s="1124"/>
      <c r="T23" s="1124"/>
      <c r="U23" s="1124"/>
      <c r="V23" s="1124">
        <f>+V7</f>
        <v>50675</v>
      </c>
      <c r="W23" s="1124"/>
      <c r="X23" s="1124"/>
      <c r="Y23" s="1124"/>
      <c r="Z23" s="1124"/>
      <c r="AA23" s="1124">
        <f>+AA7</f>
        <v>3525</v>
      </c>
      <c r="AB23" s="1124"/>
      <c r="AC23" s="1124"/>
      <c r="AD23" s="1124"/>
      <c r="AE23" s="1125"/>
      <c r="AF23" s="1126">
        <v>3071</v>
      </c>
      <c r="AG23" s="1124"/>
      <c r="AH23" s="1124"/>
      <c r="AI23" s="1124"/>
      <c r="AJ23" s="1127"/>
      <c r="AK23" s="1128"/>
      <c r="AL23" s="1129"/>
      <c r="AM23" s="1129"/>
      <c r="AN23" s="1129"/>
      <c r="AO23" s="1129"/>
      <c r="AP23" s="1124">
        <f>+AP7</f>
        <v>27470</v>
      </c>
      <c r="AQ23" s="1124"/>
      <c r="AR23" s="1124"/>
      <c r="AS23" s="1124"/>
      <c r="AT23" s="1124"/>
      <c r="AU23" s="1130"/>
      <c r="AV23" s="1130"/>
      <c r="AW23" s="1130"/>
      <c r="AX23" s="1130"/>
      <c r="AY23" s="1131"/>
      <c r="AZ23" s="1120" t="s">
        <v>387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388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389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366</v>
      </c>
      <c r="B26" s="1051"/>
      <c r="C26" s="1051"/>
      <c r="D26" s="1051"/>
      <c r="E26" s="1051"/>
      <c r="F26" s="1051"/>
      <c r="G26" s="1051"/>
      <c r="H26" s="1051"/>
      <c r="I26" s="1051"/>
      <c r="J26" s="1051"/>
      <c r="K26" s="1051"/>
      <c r="L26" s="1051"/>
      <c r="M26" s="1051"/>
      <c r="N26" s="1051"/>
      <c r="O26" s="1051"/>
      <c r="P26" s="1052"/>
      <c r="Q26" s="1056" t="s">
        <v>390</v>
      </c>
      <c r="R26" s="1057"/>
      <c r="S26" s="1057"/>
      <c r="T26" s="1057"/>
      <c r="U26" s="1058"/>
      <c r="V26" s="1056" t="s">
        <v>391</v>
      </c>
      <c r="W26" s="1057"/>
      <c r="X26" s="1057"/>
      <c r="Y26" s="1057"/>
      <c r="Z26" s="1058"/>
      <c r="AA26" s="1056" t="s">
        <v>392</v>
      </c>
      <c r="AB26" s="1057"/>
      <c r="AC26" s="1057"/>
      <c r="AD26" s="1057"/>
      <c r="AE26" s="1057"/>
      <c r="AF26" s="1114" t="s">
        <v>393</v>
      </c>
      <c r="AG26" s="1063"/>
      <c r="AH26" s="1063"/>
      <c r="AI26" s="1063"/>
      <c r="AJ26" s="1115"/>
      <c r="AK26" s="1057" t="s">
        <v>394</v>
      </c>
      <c r="AL26" s="1057"/>
      <c r="AM26" s="1057"/>
      <c r="AN26" s="1057"/>
      <c r="AO26" s="1058"/>
      <c r="AP26" s="1056" t="s">
        <v>395</v>
      </c>
      <c r="AQ26" s="1057"/>
      <c r="AR26" s="1057"/>
      <c r="AS26" s="1057"/>
      <c r="AT26" s="1058"/>
      <c r="AU26" s="1056" t="s">
        <v>396</v>
      </c>
      <c r="AV26" s="1057"/>
      <c r="AW26" s="1057"/>
      <c r="AX26" s="1057"/>
      <c r="AY26" s="1058"/>
      <c r="AZ26" s="1056" t="s">
        <v>397</v>
      </c>
      <c r="BA26" s="1057"/>
      <c r="BB26" s="1057"/>
      <c r="BC26" s="1057"/>
      <c r="BD26" s="1058"/>
      <c r="BE26" s="1056" t="s">
        <v>373</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398</v>
      </c>
      <c r="C28" s="1106"/>
      <c r="D28" s="1106"/>
      <c r="E28" s="1106"/>
      <c r="F28" s="1106"/>
      <c r="G28" s="1106"/>
      <c r="H28" s="1106"/>
      <c r="I28" s="1106"/>
      <c r="J28" s="1106"/>
      <c r="K28" s="1106"/>
      <c r="L28" s="1106"/>
      <c r="M28" s="1106"/>
      <c r="N28" s="1106"/>
      <c r="O28" s="1106"/>
      <c r="P28" s="1107"/>
      <c r="Q28" s="1108">
        <v>16537</v>
      </c>
      <c r="R28" s="1109"/>
      <c r="S28" s="1109"/>
      <c r="T28" s="1109"/>
      <c r="U28" s="1109"/>
      <c r="V28" s="1109">
        <v>15082</v>
      </c>
      <c r="W28" s="1109"/>
      <c r="X28" s="1109"/>
      <c r="Y28" s="1109"/>
      <c r="Z28" s="1109"/>
      <c r="AA28" s="1109">
        <v>1455</v>
      </c>
      <c r="AB28" s="1109"/>
      <c r="AC28" s="1109"/>
      <c r="AD28" s="1109"/>
      <c r="AE28" s="1110"/>
      <c r="AF28" s="1111">
        <v>1455</v>
      </c>
      <c r="AG28" s="1109"/>
      <c r="AH28" s="1109"/>
      <c r="AI28" s="1109"/>
      <c r="AJ28" s="1112"/>
      <c r="AK28" s="1113">
        <v>1135</v>
      </c>
      <c r="AL28" s="1101"/>
      <c r="AM28" s="1101"/>
      <c r="AN28" s="1101"/>
      <c r="AO28" s="1101"/>
      <c r="AP28" s="1101" t="s">
        <v>517</v>
      </c>
      <c r="AQ28" s="1101"/>
      <c r="AR28" s="1101"/>
      <c r="AS28" s="1101"/>
      <c r="AT28" s="1101"/>
      <c r="AU28" s="1101" t="s">
        <v>517</v>
      </c>
      <c r="AV28" s="1101"/>
      <c r="AW28" s="1101"/>
      <c r="AX28" s="1101"/>
      <c r="AY28" s="1101"/>
      <c r="AZ28" s="1102" t="s">
        <v>517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86" t="s">
        <v>399</v>
      </c>
      <c r="C29" s="1087"/>
      <c r="D29" s="1087"/>
      <c r="E29" s="1087"/>
      <c r="F29" s="1087"/>
      <c r="G29" s="1087"/>
      <c r="H29" s="1087"/>
      <c r="I29" s="1087"/>
      <c r="J29" s="1087"/>
      <c r="K29" s="1087"/>
      <c r="L29" s="1087"/>
      <c r="M29" s="1087"/>
      <c r="N29" s="1087"/>
      <c r="O29" s="1087"/>
      <c r="P29" s="1088"/>
      <c r="Q29" s="1098">
        <v>10905</v>
      </c>
      <c r="R29" s="1099"/>
      <c r="S29" s="1099"/>
      <c r="T29" s="1099"/>
      <c r="U29" s="1099"/>
      <c r="V29" s="1099">
        <v>10755</v>
      </c>
      <c r="W29" s="1099"/>
      <c r="X29" s="1099"/>
      <c r="Y29" s="1099"/>
      <c r="Z29" s="1099"/>
      <c r="AA29" s="1099">
        <v>150</v>
      </c>
      <c r="AB29" s="1099"/>
      <c r="AC29" s="1099"/>
      <c r="AD29" s="1099"/>
      <c r="AE29" s="1100"/>
      <c r="AF29" s="1092">
        <v>150</v>
      </c>
      <c r="AG29" s="1093"/>
      <c r="AH29" s="1093"/>
      <c r="AI29" s="1093"/>
      <c r="AJ29" s="1094"/>
      <c r="AK29" s="1035">
        <v>1827</v>
      </c>
      <c r="AL29" s="1026"/>
      <c r="AM29" s="1026"/>
      <c r="AN29" s="1026"/>
      <c r="AO29" s="1026"/>
      <c r="AP29" s="1026" t="s">
        <v>517</v>
      </c>
      <c r="AQ29" s="1026"/>
      <c r="AR29" s="1026"/>
      <c r="AS29" s="1026"/>
      <c r="AT29" s="1026"/>
      <c r="AU29" s="1026" t="s">
        <v>517</v>
      </c>
      <c r="AV29" s="1026"/>
      <c r="AW29" s="1026"/>
      <c r="AX29" s="1026"/>
      <c r="AY29" s="1026"/>
      <c r="AZ29" s="1097" t="s">
        <v>517</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86" t="s">
        <v>400</v>
      </c>
      <c r="C30" s="1087"/>
      <c r="D30" s="1087"/>
      <c r="E30" s="1087"/>
      <c r="F30" s="1087"/>
      <c r="G30" s="1087"/>
      <c r="H30" s="1087"/>
      <c r="I30" s="1087"/>
      <c r="J30" s="1087"/>
      <c r="K30" s="1087"/>
      <c r="L30" s="1087"/>
      <c r="M30" s="1087"/>
      <c r="N30" s="1087"/>
      <c r="O30" s="1087"/>
      <c r="P30" s="1088"/>
      <c r="Q30" s="1098">
        <v>3224</v>
      </c>
      <c r="R30" s="1099"/>
      <c r="S30" s="1099"/>
      <c r="T30" s="1099"/>
      <c r="U30" s="1099"/>
      <c r="V30" s="1099">
        <v>3183</v>
      </c>
      <c r="W30" s="1099"/>
      <c r="X30" s="1099"/>
      <c r="Y30" s="1099"/>
      <c r="Z30" s="1099"/>
      <c r="AA30" s="1099">
        <v>41</v>
      </c>
      <c r="AB30" s="1099"/>
      <c r="AC30" s="1099"/>
      <c r="AD30" s="1099"/>
      <c r="AE30" s="1100"/>
      <c r="AF30" s="1092">
        <v>41</v>
      </c>
      <c r="AG30" s="1093"/>
      <c r="AH30" s="1093"/>
      <c r="AI30" s="1093"/>
      <c r="AJ30" s="1094"/>
      <c r="AK30" s="1035">
        <v>298</v>
      </c>
      <c r="AL30" s="1026"/>
      <c r="AM30" s="1026"/>
      <c r="AN30" s="1026"/>
      <c r="AO30" s="1026"/>
      <c r="AP30" s="1026" t="s">
        <v>517</v>
      </c>
      <c r="AQ30" s="1026"/>
      <c r="AR30" s="1026"/>
      <c r="AS30" s="1026"/>
      <c r="AT30" s="1026"/>
      <c r="AU30" s="1026" t="s">
        <v>517</v>
      </c>
      <c r="AV30" s="1026"/>
      <c r="AW30" s="1026"/>
      <c r="AX30" s="1026"/>
      <c r="AY30" s="1026"/>
      <c r="AZ30" s="1097" t="s">
        <v>517</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86" t="s">
        <v>401</v>
      </c>
      <c r="C31" s="1087"/>
      <c r="D31" s="1087"/>
      <c r="E31" s="1087"/>
      <c r="F31" s="1087"/>
      <c r="G31" s="1087"/>
      <c r="H31" s="1087"/>
      <c r="I31" s="1087"/>
      <c r="J31" s="1087"/>
      <c r="K31" s="1087"/>
      <c r="L31" s="1087"/>
      <c r="M31" s="1087"/>
      <c r="N31" s="1087"/>
      <c r="O31" s="1087"/>
      <c r="P31" s="1088"/>
      <c r="Q31" s="1098">
        <v>2682</v>
      </c>
      <c r="R31" s="1099"/>
      <c r="S31" s="1099"/>
      <c r="T31" s="1099"/>
      <c r="U31" s="1099"/>
      <c r="V31" s="1099">
        <v>2238</v>
      </c>
      <c r="W31" s="1099"/>
      <c r="X31" s="1099"/>
      <c r="Y31" s="1099"/>
      <c r="Z31" s="1099"/>
      <c r="AA31" s="1099">
        <v>444</v>
      </c>
      <c r="AB31" s="1099"/>
      <c r="AC31" s="1099"/>
      <c r="AD31" s="1099"/>
      <c r="AE31" s="1100"/>
      <c r="AF31" s="1092">
        <v>1945</v>
      </c>
      <c r="AG31" s="1093"/>
      <c r="AH31" s="1093"/>
      <c r="AI31" s="1093"/>
      <c r="AJ31" s="1094"/>
      <c r="AK31" s="1035">
        <v>44</v>
      </c>
      <c r="AL31" s="1026"/>
      <c r="AM31" s="1026"/>
      <c r="AN31" s="1026"/>
      <c r="AO31" s="1026"/>
      <c r="AP31" s="1026">
        <v>1439</v>
      </c>
      <c r="AQ31" s="1026"/>
      <c r="AR31" s="1026"/>
      <c r="AS31" s="1026"/>
      <c r="AT31" s="1026"/>
      <c r="AU31" s="1026">
        <v>23</v>
      </c>
      <c r="AV31" s="1026"/>
      <c r="AW31" s="1026"/>
      <c r="AX31" s="1026"/>
      <c r="AY31" s="1026"/>
      <c r="AZ31" s="1097" t="s">
        <v>582</v>
      </c>
      <c r="BA31" s="1097"/>
      <c r="BB31" s="1097"/>
      <c r="BC31" s="1097"/>
      <c r="BD31" s="1097"/>
      <c r="BE31" s="1081" t="s">
        <v>402</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86" t="s">
        <v>403</v>
      </c>
      <c r="C32" s="1087"/>
      <c r="D32" s="1087"/>
      <c r="E32" s="1087"/>
      <c r="F32" s="1087"/>
      <c r="G32" s="1087"/>
      <c r="H32" s="1087"/>
      <c r="I32" s="1087"/>
      <c r="J32" s="1087"/>
      <c r="K32" s="1087"/>
      <c r="L32" s="1087"/>
      <c r="M32" s="1087"/>
      <c r="N32" s="1087"/>
      <c r="O32" s="1087"/>
      <c r="P32" s="1088"/>
      <c r="Q32" s="1098">
        <v>4190</v>
      </c>
      <c r="R32" s="1099"/>
      <c r="S32" s="1099"/>
      <c r="T32" s="1099"/>
      <c r="U32" s="1099"/>
      <c r="V32" s="1099">
        <v>3612</v>
      </c>
      <c r="W32" s="1099"/>
      <c r="X32" s="1099"/>
      <c r="Y32" s="1099"/>
      <c r="Z32" s="1099"/>
      <c r="AA32" s="1099">
        <v>578</v>
      </c>
      <c r="AB32" s="1099"/>
      <c r="AC32" s="1099"/>
      <c r="AD32" s="1099"/>
      <c r="AE32" s="1100"/>
      <c r="AF32" s="1092">
        <v>558</v>
      </c>
      <c r="AG32" s="1093"/>
      <c r="AH32" s="1093"/>
      <c r="AI32" s="1093"/>
      <c r="AJ32" s="1094"/>
      <c r="AK32" s="1035">
        <v>796</v>
      </c>
      <c r="AL32" s="1026"/>
      <c r="AM32" s="1026"/>
      <c r="AN32" s="1026"/>
      <c r="AO32" s="1026"/>
      <c r="AP32" s="1026">
        <v>17654</v>
      </c>
      <c r="AQ32" s="1026"/>
      <c r="AR32" s="1026"/>
      <c r="AS32" s="1026"/>
      <c r="AT32" s="1026"/>
      <c r="AU32" s="1026">
        <v>10681</v>
      </c>
      <c r="AV32" s="1026"/>
      <c r="AW32" s="1026"/>
      <c r="AX32" s="1026"/>
      <c r="AY32" s="1026"/>
      <c r="AZ32" s="1097" t="s">
        <v>582</v>
      </c>
      <c r="BA32" s="1097"/>
      <c r="BB32" s="1097"/>
      <c r="BC32" s="1097"/>
      <c r="BD32" s="1097"/>
      <c r="BE32" s="1081" t="s">
        <v>404</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405</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385</v>
      </c>
      <c r="B63" s="999" t="s">
        <v>406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4149</v>
      </c>
      <c r="AG63" s="1014"/>
      <c r="AH63" s="1014"/>
      <c r="AI63" s="1014"/>
      <c r="AJ63" s="1079"/>
      <c r="AK63" s="1080"/>
      <c r="AL63" s="1018"/>
      <c r="AM63" s="1018"/>
      <c r="AN63" s="1018"/>
      <c r="AO63" s="1018"/>
      <c r="AP63" s="1014">
        <f>SUM(AP28:AT62)</f>
        <v>19093</v>
      </c>
      <c r="AQ63" s="1014"/>
      <c r="AR63" s="1014"/>
      <c r="AS63" s="1014"/>
      <c r="AT63" s="1014"/>
      <c r="AU63" s="1014">
        <f>SUM(AU28:AY62)</f>
        <v>10704</v>
      </c>
      <c r="AV63" s="1014"/>
      <c r="AW63" s="1014"/>
      <c r="AX63" s="1014"/>
      <c r="AY63" s="1014"/>
      <c r="AZ63" s="1074"/>
      <c r="BA63" s="1074"/>
      <c r="BB63" s="1074"/>
      <c r="BC63" s="1074"/>
      <c r="BD63" s="1074"/>
      <c r="BE63" s="1015"/>
      <c r="BF63" s="1015"/>
      <c r="BG63" s="1015"/>
      <c r="BH63" s="1015"/>
      <c r="BI63" s="1016"/>
      <c r="BJ63" s="1075" t="s">
        <v>407</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409</v>
      </c>
      <c r="B66" s="1051"/>
      <c r="C66" s="1051"/>
      <c r="D66" s="1051"/>
      <c r="E66" s="1051"/>
      <c r="F66" s="1051"/>
      <c r="G66" s="1051"/>
      <c r="H66" s="1051"/>
      <c r="I66" s="1051"/>
      <c r="J66" s="1051"/>
      <c r="K66" s="1051"/>
      <c r="L66" s="1051"/>
      <c r="M66" s="1051"/>
      <c r="N66" s="1051"/>
      <c r="O66" s="1051"/>
      <c r="P66" s="1052"/>
      <c r="Q66" s="1056" t="s">
        <v>410</v>
      </c>
      <c r="R66" s="1057"/>
      <c r="S66" s="1057"/>
      <c r="T66" s="1057"/>
      <c r="U66" s="1058"/>
      <c r="V66" s="1056" t="s">
        <v>411</v>
      </c>
      <c r="W66" s="1057"/>
      <c r="X66" s="1057"/>
      <c r="Y66" s="1057"/>
      <c r="Z66" s="1058"/>
      <c r="AA66" s="1056" t="s">
        <v>412</v>
      </c>
      <c r="AB66" s="1057"/>
      <c r="AC66" s="1057"/>
      <c r="AD66" s="1057"/>
      <c r="AE66" s="1058"/>
      <c r="AF66" s="1062" t="s">
        <v>413</v>
      </c>
      <c r="AG66" s="1063"/>
      <c r="AH66" s="1063"/>
      <c r="AI66" s="1063"/>
      <c r="AJ66" s="1064"/>
      <c r="AK66" s="1056" t="s">
        <v>414</v>
      </c>
      <c r="AL66" s="1051"/>
      <c r="AM66" s="1051"/>
      <c r="AN66" s="1051"/>
      <c r="AO66" s="1052"/>
      <c r="AP66" s="1056" t="s">
        <v>415</v>
      </c>
      <c r="AQ66" s="1057"/>
      <c r="AR66" s="1057"/>
      <c r="AS66" s="1057"/>
      <c r="AT66" s="1058"/>
      <c r="AU66" s="1056" t="s">
        <v>416</v>
      </c>
      <c r="AV66" s="1057"/>
      <c r="AW66" s="1057"/>
      <c r="AX66" s="1057"/>
      <c r="AY66" s="1058"/>
      <c r="AZ66" s="1056" t="s">
        <v>373</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586</v>
      </c>
      <c r="C68" s="1041"/>
      <c r="D68" s="1041"/>
      <c r="E68" s="1041"/>
      <c r="F68" s="1041"/>
      <c r="G68" s="1041"/>
      <c r="H68" s="1041"/>
      <c r="I68" s="1041"/>
      <c r="J68" s="1041"/>
      <c r="K68" s="1041"/>
      <c r="L68" s="1041"/>
      <c r="M68" s="1041"/>
      <c r="N68" s="1041"/>
      <c r="O68" s="1041"/>
      <c r="P68" s="1042"/>
      <c r="Q68" s="1043">
        <v>72</v>
      </c>
      <c r="R68" s="1037"/>
      <c r="S68" s="1037"/>
      <c r="T68" s="1037"/>
      <c r="U68" s="1037"/>
      <c r="V68" s="1037">
        <v>69</v>
      </c>
      <c r="W68" s="1037"/>
      <c r="X68" s="1037"/>
      <c r="Y68" s="1037"/>
      <c r="Z68" s="1037"/>
      <c r="AA68" s="1037">
        <v>3</v>
      </c>
      <c r="AB68" s="1037"/>
      <c r="AC68" s="1037"/>
      <c r="AD68" s="1037"/>
      <c r="AE68" s="1037"/>
      <c r="AF68" s="1037">
        <v>3</v>
      </c>
      <c r="AG68" s="1037"/>
      <c r="AH68" s="1037"/>
      <c r="AI68" s="1037"/>
      <c r="AJ68" s="1037"/>
      <c r="AK68" s="1037" t="s">
        <v>582</v>
      </c>
      <c r="AL68" s="1037"/>
      <c r="AM68" s="1037"/>
      <c r="AN68" s="1037"/>
      <c r="AO68" s="1037"/>
      <c r="AP68" s="1037" t="s">
        <v>517</v>
      </c>
      <c r="AQ68" s="1037"/>
      <c r="AR68" s="1037"/>
      <c r="AS68" s="1037"/>
      <c r="AT68" s="1037"/>
      <c r="AU68" s="1037" t="s">
        <v>517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587</v>
      </c>
      <c r="C69" s="1030"/>
      <c r="D69" s="1030"/>
      <c r="E69" s="1030"/>
      <c r="F69" s="1030"/>
      <c r="G69" s="1030"/>
      <c r="H69" s="1030"/>
      <c r="I69" s="1030"/>
      <c r="J69" s="1030"/>
      <c r="K69" s="1030"/>
      <c r="L69" s="1030"/>
      <c r="M69" s="1030"/>
      <c r="N69" s="1030"/>
      <c r="O69" s="1030"/>
      <c r="P69" s="1031"/>
      <c r="Q69" s="1032">
        <v>10087</v>
      </c>
      <c r="R69" s="1026"/>
      <c r="S69" s="1026"/>
      <c r="T69" s="1026"/>
      <c r="U69" s="1026"/>
      <c r="V69" s="1026">
        <v>10036</v>
      </c>
      <c r="W69" s="1026"/>
      <c r="X69" s="1026"/>
      <c r="Y69" s="1026"/>
      <c r="Z69" s="1026"/>
      <c r="AA69" s="1026">
        <v>51</v>
      </c>
      <c r="AB69" s="1026"/>
      <c r="AC69" s="1026"/>
      <c r="AD69" s="1026"/>
      <c r="AE69" s="1026"/>
      <c r="AF69" s="1026">
        <v>51</v>
      </c>
      <c r="AG69" s="1026"/>
      <c r="AH69" s="1026"/>
      <c r="AI69" s="1026"/>
      <c r="AJ69" s="1026"/>
      <c r="AK69" s="1026" t="s">
        <v>517</v>
      </c>
      <c r="AL69" s="1026"/>
      <c r="AM69" s="1026"/>
      <c r="AN69" s="1026"/>
      <c r="AO69" s="1026"/>
      <c r="AP69" s="1026" t="s">
        <v>517</v>
      </c>
      <c r="AQ69" s="1026"/>
      <c r="AR69" s="1026"/>
      <c r="AS69" s="1026"/>
      <c r="AT69" s="1026"/>
      <c r="AU69" s="1026" t="s">
        <v>517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588</v>
      </c>
      <c r="C70" s="1030"/>
      <c r="D70" s="1030"/>
      <c r="E70" s="1030"/>
      <c r="F70" s="1030"/>
      <c r="G70" s="1030"/>
      <c r="H70" s="1030"/>
      <c r="I70" s="1030"/>
      <c r="J70" s="1030"/>
      <c r="K70" s="1030"/>
      <c r="L70" s="1030"/>
      <c r="M70" s="1030"/>
      <c r="N70" s="1030"/>
      <c r="O70" s="1030"/>
      <c r="P70" s="1031"/>
      <c r="Q70" s="1032">
        <v>261265</v>
      </c>
      <c r="R70" s="1026"/>
      <c r="S70" s="1026"/>
      <c r="T70" s="1026"/>
      <c r="U70" s="1026"/>
      <c r="V70" s="1026">
        <v>253642</v>
      </c>
      <c r="W70" s="1026"/>
      <c r="X70" s="1026"/>
      <c r="Y70" s="1026"/>
      <c r="Z70" s="1026"/>
      <c r="AA70" s="1026">
        <v>7623</v>
      </c>
      <c r="AB70" s="1026"/>
      <c r="AC70" s="1026"/>
      <c r="AD70" s="1026"/>
      <c r="AE70" s="1026"/>
      <c r="AF70" s="1026">
        <v>7623</v>
      </c>
      <c r="AG70" s="1026"/>
      <c r="AH70" s="1026"/>
      <c r="AI70" s="1026"/>
      <c r="AJ70" s="1026"/>
      <c r="AK70" s="1026" t="s">
        <v>517</v>
      </c>
      <c r="AL70" s="1026"/>
      <c r="AM70" s="1026"/>
      <c r="AN70" s="1026"/>
      <c r="AO70" s="1026"/>
      <c r="AP70" s="1026" t="s">
        <v>517</v>
      </c>
      <c r="AQ70" s="1026"/>
      <c r="AR70" s="1026"/>
      <c r="AS70" s="1026"/>
      <c r="AT70" s="1026"/>
      <c r="AU70" s="1026" t="s">
        <v>517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589</v>
      </c>
      <c r="C71" s="1030"/>
      <c r="D71" s="1030"/>
      <c r="E71" s="1030"/>
      <c r="F71" s="1030"/>
      <c r="G71" s="1030"/>
      <c r="H71" s="1030"/>
      <c r="I71" s="1030"/>
      <c r="J71" s="1030"/>
      <c r="K71" s="1030"/>
      <c r="L71" s="1030"/>
      <c r="M71" s="1030"/>
      <c r="N71" s="1030"/>
      <c r="O71" s="1030"/>
      <c r="P71" s="1031"/>
      <c r="Q71" s="1032">
        <v>272</v>
      </c>
      <c r="R71" s="1026"/>
      <c r="S71" s="1026"/>
      <c r="T71" s="1026"/>
      <c r="U71" s="1026"/>
      <c r="V71" s="1026">
        <v>235</v>
      </c>
      <c r="W71" s="1026"/>
      <c r="X71" s="1026"/>
      <c r="Y71" s="1026"/>
      <c r="Z71" s="1026"/>
      <c r="AA71" s="1026">
        <v>37</v>
      </c>
      <c r="AB71" s="1026"/>
      <c r="AC71" s="1026"/>
      <c r="AD71" s="1026"/>
      <c r="AE71" s="1026"/>
      <c r="AF71" s="1026">
        <v>37</v>
      </c>
      <c r="AG71" s="1026"/>
      <c r="AH71" s="1026"/>
      <c r="AI71" s="1026"/>
      <c r="AJ71" s="1026"/>
      <c r="AK71" s="1026" t="s">
        <v>517</v>
      </c>
      <c r="AL71" s="1026"/>
      <c r="AM71" s="1026"/>
      <c r="AN71" s="1026"/>
      <c r="AO71" s="1026"/>
      <c r="AP71" s="1026" t="s">
        <v>517</v>
      </c>
      <c r="AQ71" s="1026"/>
      <c r="AR71" s="1026"/>
      <c r="AS71" s="1026"/>
      <c r="AT71" s="1026"/>
      <c r="AU71" s="1026" t="s">
        <v>517</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590</v>
      </c>
      <c r="C72" s="1030"/>
      <c r="D72" s="1030"/>
      <c r="E72" s="1030"/>
      <c r="F72" s="1030"/>
      <c r="G72" s="1030"/>
      <c r="H72" s="1030"/>
      <c r="I72" s="1030"/>
      <c r="J72" s="1030"/>
      <c r="K72" s="1030"/>
      <c r="L72" s="1030"/>
      <c r="M72" s="1030"/>
      <c r="N72" s="1030"/>
      <c r="O72" s="1030"/>
      <c r="P72" s="1031"/>
      <c r="Q72" s="1032">
        <v>36</v>
      </c>
      <c r="R72" s="1026"/>
      <c r="S72" s="1026"/>
      <c r="T72" s="1026"/>
      <c r="U72" s="1026"/>
      <c r="V72" s="1026">
        <v>30</v>
      </c>
      <c r="W72" s="1026"/>
      <c r="X72" s="1026"/>
      <c r="Y72" s="1026"/>
      <c r="Z72" s="1026"/>
      <c r="AA72" s="1026">
        <v>6</v>
      </c>
      <c r="AB72" s="1026"/>
      <c r="AC72" s="1026"/>
      <c r="AD72" s="1026"/>
      <c r="AE72" s="1026"/>
      <c r="AF72" s="1026">
        <v>6</v>
      </c>
      <c r="AG72" s="1026"/>
      <c r="AH72" s="1026"/>
      <c r="AI72" s="1026"/>
      <c r="AJ72" s="1026"/>
      <c r="AK72" s="1026" t="s">
        <v>517</v>
      </c>
      <c r="AL72" s="1026"/>
      <c r="AM72" s="1026"/>
      <c r="AN72" s="1026"/>
      <c r="AO72" s="1026"/>
      <c r="AP72" s="1026" t="s">
        <v>517</v>
      </c>
      <c r="AQ72" s="1026"/>
      <c r="AR72" s="1026"/>
      <c r="AS72" s="1026"/>
      <c r="AT72" s="1026"/>
      <c r="AU72" s="1026" t="s">
        <v>517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385</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SUM(AF68:AJ87)</f>
        <v>7720</v>
      </c>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SUM(CR7:CV88)</f>
        <v>21</v>
      </c>
      <c r="CS102" s="1006"/>
      <c r="CT102" s="1006"/>
      <c r="CU102" s="1006"/>
      <c r="CV102" s="1007"/>
      <c r="CW102" s="1005">
        <f>SUM(CW7:DA88)</f>
        <v>9</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303</v>
      </c>
      <c r="AG109" s="949"/>
      <c r="AH109" s="949"/>
      <c r="AI109" s="949"/>
      <c r="AJ109" s="950"/>
      <c r="AK109" s="951" t="s">
        <v>302</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303</v>
      </c>
      <c r="BW109" s="949"/>
      <c r="BX109" s="949"/>
      <c r="BY109" s="949"/>
      <c r="BZ109" s="950"/>
      <c r="CA109" s="951" t="s">
        <v>302</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303</v>
      </c>
      <c r="DM109" s="949"/>
      <c r="DN109" s="949"/>
      <c r="DO109" s="949"/>
      <c r="DP109" s="950"/>
      <c r="DQ109" s="951" t="s">
        <v>302</v>
      </c>
      <c r="DR109" s="949"/>
      <c r="DS109" s="949"/>
      <c r="DT109" s="949"/>
      <c r="DU109" s="950"/>
      <c r="DV109" s="951" t="s">
        <v>427</v>
      </c>
      <c r="DW109" s="949"/>
      <c r="DX109" s="949"/>
      <c r="DY109" s="949"/>
      <c r="DZ109" s="980"/>
    </row>
    <row r="110" spans="1:131" s="247" customFormat="1" ht="26.25" customHeight="1" x14ac:dyDescent="0.2">
      <c r="A110" s="851" t="s">
        <v>429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4629906</v>
      </c>
      <c r="AB110" s="942"/>
      <c r="AC110" s="942"/>
      <c r="AD110" s="942"/>
      <c r="AE110" s="943"/>
      <c r="AF110" s="944">
        <v>4257114</v>
      </c>
      <c r="AG110" s="942"/>
      <c r="AH110" s="942"/>
      <c r="AI110" s="942"/>
      <c r="AJ110" s="943"/>
      <c r="AK110" s="944">
        <v>4218972</v>
      </c>
      <c r="AL110" s="942"/>
      <c r="AM110" s="942"/>
      <c r="AN110" s="942"/>
      <c r="AO110" s="943"/>
      <c r="AP110" s="945">
        <v>17.600000000000001</v>
      </c>
      <c r="AQ110" s="946"/>
      <c r="AR110" s="946"/>
      <c r="AS110" s="946"/>
      <c r="AT110" s="947"/>
      <c r="AU110" s="981" t="s">
        <v>73</v>
      </c>
      <c r="AV110" s="982"/>
      <c r="AW110" s="982"/>
      <c r="AX110" s="982"/>
      <c r="AY110" s="982"/>
      <c r="AZ110" s="907" t="s">
        <v>430</v>
      </c>
      <c r="BA110" s="852"/>
      <c r="BB110" s="852"/>
      <c r="BC110" s="852"/>
      <c r="BD110" s="852"/>
      <c r="BE110" s="852"/>
      <c r="BF110" s="852"/>
      <c r="BG110" s="852"/>
      <c r="BH110" s="852"/>
      <c r="BI110" s="852"/>
      <c r="BJ110" s="852"/>
      <c r="BK110" s="852"/>
      <c r="BL110" s="852"/>
      <c r="BM110" s="852"/>
      <c r="BN110" s="852"/>
      <c r="BO110" s="852"/>
      <c r="BP110" s="853"/>
      <c r="BQ110" s="908">
        <v>31615356</v>
      </c>
      <c r="BR110" s="889"/>
      <c r="BS110" s="889"/>
      <c r="BT110" s="889"/>
      <c r="BU110" s="889"/>
      <c r="BV110" s="889">
        <v>28953765</v>
      </c>
      <c r="BW110" s="889"/>
      <c r="BX110" s="889"/>
      <c r="BY110" s="889"/>
      <c r="BZ110" s="889"/>
      <c r="CA110" s="889">
        <v>27469563</v>
      </c>
      <c r="CB110" s="889"/>
      <c r="CC110" s="889"/>
      <c r="CD110" s="889"/>
      <c r="CE110" s="889"/>
      <c r="CF110" s="913">
        <v>114.9</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433</v>
      </c>
      <c r="DH110" s="889"/>
      <c r="DI110" s="889"/>
      <c r="DJ110" s="889"/>
      <c r="DK110" s="889"/>
      <c r="DL110" s="889" t="s">
        <v>434</v>
      </c>
      <c r="DM110" s="889"/>
      <c r="DN110" s="889"/>
      <c r="DO110" s="889"/>
      <c r="DP110" s="889"/>
      <c r="DQ110" s="889" t="s">
        <v>435</v>
      </c>
      <c r="DR110" s="889"/>
      <c r="DS110" s="889"/>
      <c r="DT110" s="889"/>
      <c r="DU110" s="889"/>
      <c r="DV110" s="890" t="s">
        <v>434</v>
      </c>
      <c r="DW110" s="890"/>
      <c r="DX110" s="890"/>
      <c r="DY110" s="890"/>
      <c r="DZ110" s="891"/>
    </row>
    <row r="111" spans="1:131" s="247" customFormat="1" ht="26.25" customHeight="1" x14ac:dyDescent="0.2">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433</v>
      </c>
      <c r="AB111" s="970"/>
      <c r="AC111" s="970"/>
      <c r="AD111" s="970"/>
      <c r="AE111" s="971"/>
      <c r="AF111" s="972" t="s">
        <v>434</v>
      </c>
      <c r="AG111" s="970"/>
      <c r="AH111" s="970"/>
      <c r="AI111" s="970"/>
      <c r="AJ111" s="971"/>
      <c r="AK111" s="972" t="s">
        <v>437</v>
      </c>
      <c r="AL111" s="970"/>
      <c r="AM111" s="970"/>
      <c r="AN111" s="970"/>
      <c r="AO111" s="971"/>
      <c r="AP111" s="973" t="s">
        <v>434</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v>694022</v>
      </c>
      <c r="BR111" s="861"/>
      <c r="BS111" s="861"/>
      <c r="BT111" s="861"/>
      <c r="BU111" s="861"/>
      <c r="BV111" s="861">
        <v>737216</v>
      </c>
      <c r="BW111" s="861"/>
      <c r="BX111" s="861"/>
      <c r="BY111" s="861"/>
      <c r="BZ111" s="861"/>
      <c r="CA111" s="861">
        <v>402674</v>
      </c>
      <c r="CB111" s="861"/>
      <c r="CC111" s="861"/>
      <c r="CD111" s="861"/>
      <c r="CE111" s="861"/>
      <c r="CF111" s="922">
        <v>1.7</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435</v>
      </c>
      <c r="DH111" s="861"/>
      <c r="DI111" s="861"/>
      <c r="DJ111" s="861"/>
      <c r="DK111" s="861"/>
      <c r="DL111" s="861" t="s">
        <v>434</v>
      </c>
      <c r="DM111" s="861"/>
      <c r="DN111" s="861"/>
      <c r="DO111" s="861"/>
      <c r="DP111" s="861"/>
      <c r="DQ111" s="861" t="s">
        <v>434</v>
      </c>
      <c r="DR111" s="861"/>
      <c r="DS111" s="861"/>
      <c r="DT111" s="861"/>
      <c r="DU111" s="861"/>
      <c r="DV111" s="838" t="s">
        <v>434</v>
      </c>
      <c r="DW111" s="838"/>
      <c r="DX111" s="838"/>
      <c r="DY111" s="838"/>
      <c r="DZ111" s="839"/>
    </row>
    <row r="112" spans="1:131" s="247" customFormat="1" ht="26.25" customHeight="1" x14ac:dyDescent="0.2">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433</v>
      </c>
      <c r="AB112" s="824"/>
      <c r="AC112" s="824"/>
      <c r="AD112" s="824"/>
      <c r="AE112" s="825"/>
      <c r="AF112" s="826" t="s">
        <v>435</v>
      </c>
      <c r="AG112" s="824"/>
      <c r="AH112" s="824"/>
      <c r="AI112" s="824"/>
      <c r="AJ112" s="825"/>
      <c r="AK112" s="826" t="s">
        <v>435</v>
      </c>
      <c r="AL112" s="824"/>
      <c r="AM112" s="824"/>
      <c r="AN112" s="824"/>
      <c r="AO112" s="825"/>
      <c r="AP112" s="871" t="s">
        <v>435</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10525873</v>
      </c>
      <c r="BR112" s="861"/>
      <c r="BS112" s="861"/>
      <c r="BT112" s="861"/>
      <c r="BU112" s="861"/>
      <c r="BV112" s="861">
        <v>10972851</v>
      </c>
      <c r="BW112" s="861"/>
      <c r="BX112" s="861"/>
      <c r="BY112" s="861"/>
      <c r="BZ112" s="861"/>
      <c r="CA112" s="861">
        <v>10703786</v>
      </c>
      <c r="CB112" s="861"/>
      <c r="CC112" s="861"/>
      <c r="CD112" s="861"/>
      <c r="CE112" s="861"/>
      <c r="CF112" s="922">
        <v>44.8</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433</v>
      </c>
      <c r="DH112" s="861"/>
      <c r="DI112" s="861"/>
      <c r="DJ112" s="861"/>
      <c r="DK112" s="861"/>
      <c r="DL112" s="861" t="s">
        <v>434</v>
      </c>
      <c r="DM112" s="861"/>
      <c r="DN112" s="861"/>
      <c r="DO112" s="861"/>
      <c r="DP112" s="861"/>
      <c r="DQ112" s="861" t="s">
        <v>435</v>
      </c>
      <c r="DR112" s="861"/>
      <c r="DS112" s="861"/>
      <c r="DT112" s="861"/>
      <c r="DU112" s="861"/>
      <c r="DV112" s="838" t="s">
        <v>433</v>
      </c>
      <c r="DW112" s="838"/>
      <c r="DX112" s="838"/>
      <c r="DY112" s="838"/>
      <c r="DZ112" s="839"/>
    </row>
    <row r="113" spans="1:130" s="247" customFormat="1" ht="26.25" customHeight="1" x14ac:dyDescent="0.2">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849571</v>
      </c>
      <c r="AB113" s="970"/>
      <c r="AC113" s="970"/>
      <c r="AD113" s="970"/>
      <c r="AE113" s="971"/>
      <c r="AF113" s="972">
        <v>832039</v>
      </c>
      <c r="AG113" s="970"/>
      <c r="AH113" s="970"/>
      <c r="AI113" s="970"/>
      <c r="AJ113" s="971"/>
      <c r="AK113" s="972">
        <v>594057</v>
      </c>
      <c r="AL113" s="970"/>
      <c r="AM113" s="970"/>
      <c r="AN113" s="970"/>
      <c r="AO113" s="971"/>
      <c r="AP113" s="973">
        <v>2.5</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t="s">
        <v>435</v>
      </c>
      <c r="BR113" s="861"/>
      <c r="BS113" s="861"/>
      <c r="BT113" s="861"/>
      <c r="BU113" s="861"/>
      <c r="BV113" s="861" t="s">
        <v>434</v>
      </c>
      <c r="BW113" s="861"/>
      <c r="BX113" s="861"/>
      <c r="BY113" s="861"/>
      <c r="BZ113" s="861"/>
      <c r="CA113" s="861" t="s">
        <v>433</v>
      </c>
      <c r="CB113" s="861"/>
      <c r="CC113" s="861"/>
      <c r="CD113" s="861"/>
      <c r="CE113" s="861"/>
      <c r="CF113" s="922" t="s">
        <v>435</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433</v>
      </c>
      <c r="DH113" s="824"/>
      <c r="DI113" s="824"/>
      <c r="DJ113" s="824"/>
      <c r="DK113" s="825"/>
      <c r="DL113" s="826" t="s">
        <v>435</v>
      </c>
      <c r="DM113" s="824"/>
      <c r="DN113" s="824"/>
      <c r="DO113" s="824"/>
      <c r="DP113" s="825"/>
      <c r="DQ113" s="826" t="s">
        <v>434</v>
      </c>
      <c r="DR113" s="824"/>
      <c r="DS113" s="824"/>
      <c r="DT113" s="824"/>
      <c r="DU113" s="825"/>
      <c r="DV113" s="871" t="s">
        <v>433</v>
      </c>
      <c r="DW113" s="872"/>
      <c r="DX113" s="872"/>
      <c r="DY113" s="872"/>
      <c r="DZ113" s="873"/>
    </row>
    <row r="114" spans="1:130" s="247" customFormat="1" ht="26.25" customHeight="1" x14ac:dyDescent="0.2">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434</v>
      </c>
      <c r="AB114" s="824"/>
      <c r="AC114" s="824"/>
      <c r="AD114" s="824"/>
      <c r="AE114" s="825"/>
      <c r="AF114" s="826" t="s">
        <v>434</v>
      </c>
      <c r="AG114" s="824"/>
      <c r="AH114" s="824"/>
      <c r="AI114" s="824"/>
      <c r="AJ114" s="825"/>
      <c r="AK114" s="826" t="s">
        <v>434</v>
      </c>
      <c r="AL114" s="824"/>
      <c r="AM114" s="824"/>
      <c r="AN114" s="824"/>
      <c r="AO114" s="825"/>
      <c r="AP114" s="871" t="s">
        <v>434</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7217946</v>
      </c>
      <c r="BR114" s="861"/>
      <c r="BS114" s="861"/>
      <c r="BT114" s="861"/>
      <c r="BU114" s="861"/>
      <c r="BV114" s="861">
        <v>6930639</v>
      </c>
      <c r="BW114" s="861"/>
      <c r="BX114" s="861"/>
      <c r="BY114" s="861"/>
      <c r="BZ114" s="861"/>
      <c r="CA114" s="861">
        <v>6855173</v>
      </c>
      <c r="CB114" s="861"/>
      <c r="CC114" s="861"/>
      <c r="CD114" s="861"/>
      <c r="CE114" s="861"/>
      <c r="CF114" s="922">
        <v>28.7</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433</v>
      </c>
      <c r="DH114" s="824"/>
      <c r="DI114" s="824"/>
      <c r="DJ114" s="824"/>
      <c r="DK114" s="825"/>
      <c r="DL114" s="826" t="s">
        <v>435</v>
      </c>
      <c r="DM114" s="824"/>
      <c r="DN114" s="824"/>
      <c r="DO114" s="824"/>
      <c r="DP114" s="825"/>
      <c r="DQ114" s="826" t="s">
        <v>433</v>
      </c>
      <c r="DR114" s="824"/>
      <c r="DS114" s="824"/>
      <c r="DT114" s="824"/>
      <c r="DU114" s="825"/>
      <c r="DV114" s="871" t="s">
        <v>437</v>
      </c>
      <c r="DW114" s="872"/>
      <c r="DX114" s="872"/>
      <c r="DY114" s="872"/>
      <c r="DZ114" s="873"/>
    </row>
    <row r="115" spans="1:130" s="247" customFormat="1" ht="26.25" customHeight="1" x14ac:dyDescent="0.2">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434</v>
      </c>
      <c r="AB115" s="970"/>
      <c r="AC115" s="970"/>
      <c r="AD115" s="970"/>
      <c r="AE115" s="971"/>
      <c r="AF115" s="972" t="s">
        <v>434</v>
      </c>
      <c r="AG115" s="970"/>
      <c r="AH115" s="970"/>
      <c r="AI115" s="970"/>
      <c r="AJ115" s="971"/>
      <c r="AK115" s="972" t="s">
        <v>433</v>
      </c>
      <c r="AL115" s="970"/>
      <c r="AM115" s="970"/>
      <c r="AN115" s="970"/>
      <c r="AO115" s="971"/>
      <c r="AP115" s="973" t="s">
        <v>433</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t="s">
        <v>435</v>
      </c>
      <c r="BR115" s="861"/>
      <c r="BS115" s="861"/>
      <c r="BT115" s="861"/>
      <c r="BU115" s="861"/>
      <c r="BV115" s="861" t="s">
        <v>433</v>
      </c>
      <c r="BW115" s="861"/>
      <c r="BX115" s="861"/>
      <c r="BY115" s="861"/>
      <c r="BZ115" s="861"/>
      <c r="CA115" s="861">
        <v>1209266</v>
      </c>
      <c r="CB115" s="861"/>
      <c r="CC115" s="861"/>
      <c r="CD115" s="861"/>
      <c r="CE115" s="861"/>
      <c r="CF115" s="922">
        <v>5.0999999999999996</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694022</v>
      </c>
      <c r="DH115" s="824"/>
      <c r="DI115" s="824"/>
      <c r="DJ115" s="824"/>
      <c r="DK115" s="825"/>
      <c r="DL115" s="826">
        <v>737216</v>
      </c>
      <c r="DM115" s="824"/>
      <c r="DN115" s="824"/>
      <c r="DO115" s="824"/>
      <c r="DP115" s="825"/>
      <c r="DQ115" s="826">
        <v>402674</v>
      </c>
      <c r="DR115" s="824"/>
      <c r="DS115" s="824"/>
      <c r="DT115" s="824"/>
      <c r="DU115" s="825"/>
      <c r="DV115" s="871">
        <v>1.7</v>
      </c>
      <c r="DW115" s="872"/>
      <c r="DX115" s="872"/>
      <c r="DY115" s="872"/>
      <c r="DZ115" s="873"/>
    </row>
    <row r="116" spans="1:130" s="247" customFormat="1" ht="26.25" customHeight="1" x14ac:dyDescent="0.2">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434</v>
      </c>
      <c r="AB116" s="824"/>
      <c r="AC116" s="824"/>
      <c r="AD116" s="824"/>
      <c r="AE116" s="825"/>
      <c r="AF116" s="826" t="s">
        <v>434</v>
      </c>
      <c r="AG116" s="824"/>
      <c r="AH116" s="824"/>
      <c r="AI116" s="824"/>
      <c r="AJ116" s="825"/>
      <c r="AK116" s="826" t="s">
        <v>433</v>
      </c>
      <c r="AL116" s="824"/>
      <c r="AM116" s="824"/>
      <c r="AN116" s="824"/>
      <c r="AO116" s="825"/>
      <c r="AP116" s="871" t="s">
        <v>434</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434</v>
      </c>
      <c r="BR116" s="861"/>
      <c r="BS116" s="861"/>
      <c r="BT116" s="861"/>
      <c r="BU116" s="861"/>
      <c r="BV116" s="861" t="s">
        <v>434</v>
      </c>
      <c r="BW116" s="861"/>
      <c r="BX116" s="861"/>
      <c r="BY116" s="861"/>
      <c r="BZ116" s="861"/>
      <c r="CA116" s="861" t="s">
        <v>437</v>
      </c>
      <c r="CB116" s="861"/>
      <c r="CC116" s="861"/>
      <c r="CD116" s="861"/>
      <c r="CE116" s="861"/>
      <c r="CF116" s="922" t="s">
        <v>435</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435</v>
      </c>
      <c r="DH116" s="824"/>
      <c r="DI116" s="824"/>
      <c r="DJ116" s="824"/>
      <c r="DK116" s="825"/>
      <c r="DL116" s="826" t="s">
        <v>434</v>
      </c>
      <c r="DM116" s="824"/>
      <c r="DN116" s="824"/>
      <c r="DO116" s="824"/>
      <c r="DP116" s="825"/>
      <c r="DQ116" s="826" t="s">
        <v>434</v>
      </c>
      <c r="DR116" s="824"/>
      <c r="DS116" s="824"/>
      <c r="DT116" s="824"/>
      <c r="DU116" s="825"/>
      <c r="DV116" s="871" t="s">
        <v>435</v>
      </c>
      <c r="DW116" s="872"/>
      <c r="DX116" s="872"/>
      <c r="DY116" s="872"/>
      <c r="DZ116" s="873"/>
    </row>
    <row r="117" spans="1:130" s="247" customFormat="1" ht="26.25" customHeight="1" x14ac:dyDescent="0.2">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5479477</v>
      </c>
      <c r="AB117" s="956"/>
      <c r="AC117" s="956"/>
      <c r="AD117" s="956"/>
      <c r="AE117" s="957"/>
      <c r="AF117" s="958">
        <v>5089153</v>
      </c>
      <c r="AG117" s="956"/>
      <c r="AH117" s="956"/>
      <c r="AI117" s="956"/>
      <c r="AJ117" s="957"/>
      <c r="AK117" s="958">
        <v>4813029</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458</v>
      </c>
      <c r="BR117" s="861"/>
      <c r="BS117" s="861"/>
      <c r="BT117" s="861"/>
      <c r="BU117" s="861"/>
      <c r="BV117" s="861" t="s">
        <v>459</v>
      </c>
      <c r="BW117" s="861"/>
      <c r="BX117" s="861"/>
      <c r="BY117" s="861"/>
      <c r="BZ117" s="861"/>
      <c r="CA117" s="861" t="s">
        <v>460</v>
      </c>
      <c r="CB117" s="861"/>
      <c r="CC117" s="861"/>
      <c r="CD117" s="861"/>
      <c r="CE117" s="861"/>
      <c r="CF117" s="922" t="s">
        <v>458</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462</v>
      </c>
      <c r="DH117" s="824"/>
      <c r="DI117" s="824"/>
      <c r="DJ117" s="824"/>
      <c r="DK117" s="825"/>
      <c r="DL117" s="826" t="s">
        <v>462</v>
      </c>
      <c r="DM117" s="824"/>
      <c r="DN117" s="824"/>
      <c r="DO117" s="824"/>
      <c r="DP117" s="825"/>
      <c r="DQ117" s="826" t="s">
        <v>458</v>
      </c>
      <c r="DR117" s="824"/>
      <c r="DS117" s="824"/>
      <c r="DT117" s="824"/>
      <c r="DU117" s="825"/>
      <c r="DV117" s="871" t="s">
        <v>463</v>
      </c>
      <c r="DW117" s="872"/>
      <c r="DX117" s="872"/>
      <c r="DY117" s="872"/>
      <c r="DZ117" s="873"/>
    </row>
    <row r="118" spans="1:130" s="247" customFormat="1" ht="26.25" customHeight="1" x14ac:dyDescent="0.2">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303</v>
      </c>
      <c r="AG118" s="949"/>
      <c r="AH118" s="949"/>
      <c r="AI118" s="949"/>
      <c r="AJ118" s="950"/>
      <c r="AK118" s="951" t="s">
        <v>302</v>
      </c>
      <c r="AL118" s="949"/>
      <c r="AM118" s="949"/>
      <c r="AN118" s="949"/>
      <c r="AO118" s="950"/>
      <c r="AP118" s="952" t="s">
        <v>427</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458</v>
      </c>
      <c r="BR118" s="892"/>
      <c r="BS118" s="892"/>
      <c r="BT118" s="892"/>
      <c r="BU118" s="892"/>
      <c r="BV118" s="892" t="s">
        <v>463</v>
      </c>
      <c r="BW118" s="892"/>
      <c r="BX118" s="892"/>
      <c r="BY118" s="892"/>
      <c r="BZ118" s="892"/>
      <c r="CA118" s="892" t="s">
        <v>458</v>
      </c>
      <c r="CB118" s="892"/>
      <c r="CC118" s="892"/>
      <c r="CD118" s="892"/>
      <c r="CE118" s="892"/>
      <c r="CF118" s="922" t="s">
        <v>463</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458</v>
      </c>
      <c r="DH118" s="824"/>
      <c r="DI118" s="824"/>
      <c r="DJ118" s="824"/>
      <c r="DK118" s="825"/>
      <c r="DL118" s="826" t="s">
        <v>463</v>
      </c>
      <c r="DM118" s="824"/>
      <c r="DN118" s="824"/>
      <c r="DO118" s="824"/>
      <c r="DP118" s="825"/>
      <c r="DQ118" s="826" t="s">
        <v>462</v>
      </c>
      <c r="DR118" s="824"/>
      <c r="DS118" s="824"/>
      <c r="DT118" s="824"/>
      <c r="DU118" s="825"/>
      <c r="DV118" s="871" t="s">
        <v>458</v>
      </c>
      <c r="DW118" s="872"/>
      <c r="DX118" s="872"/>
      <c r="DY118" s="872"/>
      <c r="DZ118" s="873"/>
    </row>
    <row r="119" spans="1:130" s="247" customFormat="1" ht="26.25" customHeight="1" x14ac:dyDescent="0.2">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459</v>
      </c>
      <c r="AB119" s="942"/>
      <c r="AC119" s="942"/>
      <c r="AD119" s="942"/>
      <c r="AE119" s="943"/>
      <c r="AF119" s="944" t="s">
        <v>460</v>
      </c>
      <c r="AG119" s="942"/>
      <c r="AH119" s="942"/>
      <c r="AI119" s="942"/>
      <c r="AJ119" s="943"/>
      <c r="AK119" s="944" t="s">
        <v>458</v>
      </c>
      <c r="AL119" s="942"/>
      <c r="AM119" s="942"/>
      <c r="AN119" s="942"/>
      <c r="AO119" s="943"/>
      <c r="AP119" s="945" t="s">
        <v>458</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466</v>
      </c>
      <c r="BP119" s="925"/>
      <c r="BQ119" s="929">
        <v>50053197</v>
      </c>
      <c r="BR119" s="892"/>
      <c r="BS119" s="892"/>
      <c r="BT119" s="892"/>
      <c r="BU119" s="892"/>
      <c r="BV119" s="892">
        <v>47594471</v>
      </c>
      <c r="BW119" s="892"/>
      <c r="BX119" s="892"/>
      <c r="BY119" s="892"/>
      <c r="BZ119" s="892"/>
      <c r="CA119" s="892">
        <v>46640462</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458</v>
      </c>
      <c r="DH119" s="807"/>
      <c r="DI119" s="807"/>
      <c r="DJ119" s="807"/>
      <c r="DK119" s="808"/>
      <c r="DL119" s="809" t="s">
        <v>460</v>
      </c>
      <c r="DM119" s="807"/>
      <c r="DN119" s="807"/>
      <c r="DO119" s="807"/>
      <c r="DP119" s="808"/>
      <c r="DQ119" s="809" t="s">
        <v>468</v>
      </c>
      <c r="DR119" s="807"/>
      <c r="DS119" s="807"/>
      <c r="DT119" s="807"/>
      <c r="DU119" s="808"/>
      <c r="DV119" s="895" t="s">
        <v>458</v>
      </c>
      <c r="DW119" s="896"/>
      <c r="DX119" s="896"/>
      <c r="DY119" s="896"/>
      <c r="DZ119" s="897"/>
    </row>
    <row r="120" spans="1:130" s="247" customFormat="1" ht="26.25" customHeight="1" x14ac:dyDescent="0.2">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463</v>
      </c>
      <c r="AB120" s="824"/>
      <c r="AC120" s="824"/>
      <c r="AD120" s="824"/>
      <c r="AE120" s="825"/>
      <c r="AF120" s="826" t="s">
        <v>463</v>
      </c>
      <c r="AG120" s="824"/>
      <c r="AH120" s="824"/>
      <c r="AI120" s="824"/>
      <c r="AJ120" s="825"/>
      <c r="AK120" s="826" t="s">
        <v>458</v>
      </c>
      <c r="AL120" s="824"/>
      <c r="AM120" s="824"/>
      <c r="AN120" s="824"/>
      <c r="AO120" s="825"/>
      <c r="AP120" s="871" t="s">
        <v>463</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29469063</v>
      </c>
      <c r="BR120" s="889"/>
      <c r="BS120" s="889"/>
      <c r="BT120" s="889"/>
      <c r="BU120" s="889"/>
      <c r="BV120" s="889">
        <v>29135577</v>
      </c>
      <c r="BW120" s="889"/>
      <c r="BX120" s="889"/>
      <c r="BY120" s="889"/>
      <c r="BZ120" s="889"/>
      <c r="CA120" s="889">
        <v>30498311</v>
      </c>
      <c r="CB120" s="889"/>
      <c r="CC120" s="889"/>
      <c r="CD120" s="889"/>
      <c r="CE120" s="889"/>
      <c r="CF120" s="913">
        <v>127.5</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10494850</v>
      </c>
      <c r="DH120" s="889"/>
      <c r="DI120" s="889"/>
      <c r="DJ120" s="889"/>
      <c r="DK120" s="889"/>
      <c r="DL120" s="889">
        <v>10946603</v>
      </c>
      <c r="DM120" s="889"/>
      <c r="DN120" s="889"/>
      <c r="DO120" s="889"/>
      <c r="DP120" s="889"/>
      <c r="DQ120" s="889">
        <v>10680766</v>
      </c>
      <c r="DR120" s="889"/>
      <c r="DS120" s="889"/>
      <c r="DT120" s="889"/>
      <c r="DU120" s="889"/>
      <c r="DV120" s="890">
        <v>44.7</v>
      </c>
      <c r="DW120" s="890"/>
      <c r="DX120" s="890"/>
      <c r="DY120" s="890"/>
      <c r="DZ120" s="891"/>
    </row>
    <row r="121" spans="1:130" s="247" customFormat="1" ht="26.25" customHeight="1" x14ac:dyDescent="0.2">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463</v>
      </c>
      <c r="AB121" s="824"/>
      <c r="AC121" s="824"/>
      <c r="AD121" s="824"/>
      <c r="AE121" s="825"/>
      <c r="AF121" s="826" t="s">
        <v>458</v>
      </c>
      <c r="AG121" s="824"/>
      <c r="AH121" s="824"/>
      <c r="AI121" s="824"/>
      <c r="AJ121" s="825"/>
      <c r="AK121" s="826" t="s">
        <v>460</v>
      </c>
      <c r="AL121" s="824"/>
      <c r="AM121" s="824"/>
      <c r="AN121" s="824"/>
      <c r="AO121" s="825"/>
      <c r="AP121" s="871" t="s">
        <v>458</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17680046</v>
      </c>
      <c r="BR121" s="861"/>
      <c r="BS121" s="861"/>
      <c r="BT121" s="861"/>
      <c r="BU121" s="861"/>
      <c r="BV121" s="861">
        <v>17357302</v>
      </c>
      <c r="BW121" s="861"/>
      <c r="BX121" s="861"/>
      <c r="BY121" s="861"/>
      <c r="BZ121" s="861"/>
      <c r="CA121" s="861">
        <v>18423270</v>
      </c>
      <c r="CB121" s="861"/>
      <c r="CC121" s="861"/>
      <c r="CD121" s="861"/>
      <c r="CE121" s="861"/>
      <c r="CF121" s="922">
        <v>77</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v>31023</v>
      </c>
      <c r="DH121" s="861"/>
      <c r="DI121" s="861"/>
      <c r="DJ121" s="861"/>
      <c r="DK121" s="861"/>
      <c r="DL121" s="861">
        <v>26248</v>
      </c>
      <c r="DM121" s="861"/>
      <c r="DN121" s="861"/>
      <c r="DO121" s="861"/>
      <c r="DP121" s="861"/>
      <c r="DQ121" s="861">
        <v>23020</v>
      </c>
      <c r="DR121" s="861"/>
      <c r="DS121" s="861"/>
      <c r="DT121" s="861"/>
      <c r="DU121" s="861"/>
      <c r="DV121" s="838">
        <v>0.1</v>
      </c>
      <c r="DW121" s="838"/>
      <c r="DX121" s="838"/>
      <c r="DY121" s="838"/>
      <c r="DZ121" s="839"/>
    </row>
    <row r="122" spans="1:130" s="247" customFormat="1" ht="26.25" customHeight="1" x14ac:dyDescent="0.2">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458</v>
      </c>
      <c r="AB122" s="824"/>
      <c r="AC122" s="824"/>
      <c r="AD122" s="824"/>
      <c r="AE122" s="825"/>
      <c r="AF122" s="826" t="s">
        <v>458</v>
      </c>
      <c r="AG122" s="824"/>
      <c r="AH122" s="824"/>
      <c r="AI122" s="824"/>
      <c r="AJ122" s="825"/>
      <c r="AK122" s="826" t="s">
        <v>460</v>
      </c>
      <c r="AL122" s="824"/>
      <c r="AM122" s="824"/>
      <c r="AN122" s="824"/>
      <c r="AO122" s="825"/>
      <c r="AP122" s="871" t="s">
        <v>458</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42699228</v>
      </c>
      <c r="BR122" s="892"/>
      <c r="BS122" s="892"/>
      <c r="BT122" s="892"/>
      <c r="BU122" s="892"/>
      <c r="BV122" s="892">
        <v>40877029</v>
      </c>
      <c r="BW122" s="892"/>
      <c r="BX122" s="892"/>
      <c r="BY122" s="892"/>
      <c r="BZ122" s="892"/>
      <c r="CA122" s="892">
        <v>40588526</v>
      </c>
      <c r="CB122" s="892"/>
      <c r="CC122" s="892"/>
      <c r="CD122" s="892"/>
      <c r="CE122" s="892"/>
      <c r="CF122" s="893">
        <v>169.7</v>
      </c>
      <c r="CG122" s="894"/>
      <c r="CH122" s="894"/>
      <c r="CI122" s="894"/>
      <c r="CJ122" s="894"/>
      <c r="CK122" s="916"/>
      <c r="CL122" s="902"/>
      <c r="CM122" s="902"/>
      <c r="CN122" s="902"/>
      <c r="CO122" s="903"/>
      <c r="CP122" s="882" t="s">
        <v>477</v>
      </c>
      <c r="CQ122" s="883"/>
      <c r="CR122" s="883"/>
      <c r="CS122" s="883"/>
      <c r="CT122" s="883"/>
      <c r="CU122" s="883"/>
      <c r="CV122" s="883"/>
      <c r="CW122" s="883"/>
      <c r="CX122" s="883"/>
      <c r="CY122" s="883"/>
      <c r="CZ122" s="883"/>
      <c r="DA122" s="883"/>
      <c r="DB122" s="883"/>
      <c r="DC122" s="883"/>
      <c r="DD122" s="883"/>
      <c r="DE122" s="883"/>
      <c r="DF122" s="884"/>
      <c r="DG122" s="860" t="s">
        <v>462</v>
      </c>
      <c r="DH122" s="861"/>
      <c r="DI122" s="861"/>
      <c r="DJ122" s="861"/>
      <c r="DK122" s="861"/>
      <c r="DL122" s="861" t="s">
        <v>458</v>
      </c>
      <c r="DM122" s="861"/>
      <c r="DN122" s="861"/>
      <c r="DO122" s="861"/>
      <c r="DP122" s="861"/>
      <c r="DQ122" s="861" t="s">
        <v>459</v>
      </c>
      <c r="DR122" s="861"/>
      <c r="DS122" s="861"/>
      <c r="DT122" s="861"/>
      <c r="DU122" s="861"/>
      <c r="DV122" s="838" t="s">
        <v>458</v>
      </c>
      <c r="DW122" s="838"/>
      <c r="DX122" s="838"/>
      <c r="DY122" s="838"/>
      <c r="DZ122" s="839"/>
    </row>
    <row r="123" spans="1:130" s="247" customFormat="1" ht="26.25" customHeight="1" x14ac:dyDescent="0.2">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458</v>
      </c>
      <c r="AB123" s="824"/>
      <c r="AC123" s="824"/>
      <c r="AD123" s="824"/>
      <c r="AE123" s="825"/>
      <c r="AF123" s="826" t="s">
        <v>460</v>
      </c>
      <c r="AG123" s="824"/>
      <c r="AH123" s="824"/>
      <c r="AI123" s="824"/>
      <c r="AJ123" s="825"/>
      <c r="AK123" s="826" t="s">
        <v>458</v>
      </c>
      <c r="AL123" s="824"/>
      <c r="AM123" s="824"/>
      <c r="AN123" s="824"/>
      <c r="AO123" s="825"/>
      <c r="AP123" s="871" t="s">
        <v>458</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478</v>
      </c>
      <c r="BP123" s="925"/>
      <c r="BQ123" s="879">
        <v>89848337</v>
      </c>
      <c r="BR123" s="880"/>
      <c r="BS123" s="880"/>
      <c r="BT123" s="880"/>
      <c r="BU123" s="880"/>
      <c r="BV123" s="880">
        <v>87369908</v>
      </c>
      <c r="BW123" s="880"/>
      <c r="BX123" s="880"/>
      <c r="BY123" s="880"/>
      <c r="BZ123" s="880"/>
      <c r="CA123" s="880">
        <v>89510107</v>
      </c>
      <c r="CB123" s="880"/>
      <c r="CC123" s="880"/>
      <c r="CD123" s="880"/>
      <c r="CE123" s="880"/>
      <c r="CF123" s="790"/>
      <c r="CG123" s="791"/>
      <c r="CH123" s="791"/>
      <c r="CI123" s="791"/>
      <c r="CJ123" s="881"/>
      <c r="CK123" s="916"/>
      <c r="CL123" s="902"/>
      <c r="CM123" s="902"/>
      <c r="CN123" s="902"/>
      <c r="CO123" s="903"/>
      <c r="CP123" s="882" t="s">
        <v>479</v>
      </c>
      <c r="CQ123" s="883"/>
      <c r="CR123" s="883"/>
      <c r="CS123" s="883"/>
      <c r="CT123" s="883"/>
      <c r="CU123" s="883"/>
      <c r="CV123" s="883"/>
      <c r="CW123" s="883"/>
      <c r="CX123" s="883"/>
      <c r="CY123" s="883"/>
      <c r="CZ123" s="883"/>
      <c r="DA123" s="883"/>
      <c r="DB123" s="883"/>
      <c r="DC123" s="883"/>
      <c r="DD123" s="883"/>
      <c r="DE123" s="883"/>
      <c r="DF123" s="884"/>
      <c r="DG123" s="823" t="s">
        <v>460</v>
      </c>
      <c r="DH123" s="824"/>
      <c r="DI123" s="824"/>
      <c r="DJ123" s="824"/>
      <c r="DK123" s="825"/>
      <c r="DL123" s="826" t="s">
        <v>460</v>
      </c>
      <c r="DM123" s="824"/>
      <c r="DN123" s="824"/>
      <c r="DO123" s="824"/>
      <c r="DP123" s="825"/>
      <c r="DQ123" s="826" t="s">
        <v>458</v>
      </c>
      <c r="DR123" s="824"/>
      <c r="DS123" s="824"/>
      <c r="DT123" s="824"/>
      <c r="DU123" s="825"/>
      <c r="DV123" s="871" t="s">
        <v>458</v>
      </c>
      <c r="DW123" s="872"/>
      <c r="DX123" s="872"/>
      <c r="DY123" s="872"/>
      <c r="DZ123" s="873"/>
    </row>
    <row r="124" spans="1:130" s="247" customFormat="1" ht="26.25" customHeight="1" thickBot="1" x14ac:dyDescent="0.25">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459</v>
      </c>
      <c r="AB124" s="824"/>
      <c r="AC124" s="824"/>
      <c r="AD124" s="824"/>
      <c r="AE124" s="825"/>
      <c r="AF124" s="826" t="s">
        <v>468</v>
      </c>
      <c r="AG124" s="824"/>
      <c r="AH124" s="824"/>
      <c r="AI124" s="824"/>
      <c r="AJ124" s="825"/>
      <c r="AK124" s="826" t="s">
        <v>458</v>
      </c>
      <c r="AL124" s="824"/>
      <c r="AM124" s="824"/>
      <c r="AN124" s="824"/>
      <c r="AO124" s="825"/>
      <c r="AP124" s="871" t="s">
        <v>463</v>
      </c>
      <c r="AQ124" s="872"/>
      <c r="AR124" s="872"/>
      <c r="AS124" s="872"/>
      <c r="AT124" s="873"/>
      <c r="AU124" s="874" t="s">
        <v>480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463</v>
      </c>
      <c r="BR124" s="878"/>
      <c r="BS124" s="878"/>
      <c r="BT124" s="878"/>
      <c r="BU124" s="878"/>
      <c r="BV124" s="878" t="s">
        <v>463</v>
      </c>
      <c r="BW124" s="878"/>
      <c r="BX124" s="878"/>
      <c r="BY124" s="878"/>
      <c r="BZ124" s="878"/>
      <c r="CA124" s="878" t="s">
        <v>458</v>
      </c>
      <c r="CB124" s="878"/>
      <c r="CC124" s="878"/>
      <c r="CD124" s="878"/>
      <c r="CE124" s="878"/>
      <c r="CF124" s="768"/>
      <c r="CG124" s="769"/>
      <c r="CH124" s="769"/>
      <c r="CI124" s="769"/>
      <c r="CJ124" s="909"/>
      <c r="CK124" s="917"/>
      <c r="CL124" s="917"/>
      <c r="CM124" s="917"/>
      <c r="CN124" s="917"/>
      <c r="CO124" s="918"/>
      <c r="CP124" s="882" t="s">
        <v>481</v>
      </c>
      <c r="CQ124" s="883"/>
      <c r="CR124" s="883"/>
      <c r="CS124" s="883"/>
      <c r="CT124" s="883"/>
      <c r="CU124" s="883"/>
      <c r="CV124" s="883"/>
      <c r="CW124" s="883"/>
      <c r="CX124" s="883"/>
      <c r="CY124" s="883"/>
      <c r="CZ124" s="883"/>
      <c r="DA124" s="883"/>
      <c r="DB124" s="883"/>
      <c r="DC124" s="883"/>
      <c r="DD124" s="883"/>
      <c r="DE124" s="883"/>
      <c r="DF124" s="884"/>
      <c r="DG124" s="806" t="s">
        <v>463</v>
      </c>
      <c r="DH124" s="807"/>
      <c r="DI124" s="807"/>
      <c r="DJ124" s="807"/>
      <c r="DK124" s="808"/>
      <c r="DL124" s="809" t="s">
        <v>458</v>
      </c>
      <c r="DM124" s="807"/>
      <c r="DN124" s="807"/>
      <c r="DO124" s="807"/>
      <c r="DP124" s="808"/>
      <c r="DQ124" s="809" t="s">
        <v>463</v>
      </c>
      <c r="DR124" s="807"/>
      <c r="DS124" s="807"/>
      <c r="DT124" s="807"/>
      <c r="DU124" s="808"/>
      <c r="DV124" s="895" t="s">
        <v>463</v>
      </c>
      <c r="DW124" s="896"/>
      <c r="DX124" s="896"/>
      <c r="DY124" s="896"/>
      <c r="DZ124" s="897"/>
    </row>
    <row r="125" spans="1:130" s="247" customFormat="1" ht="26.25" customHeight="1" x14ac:dyDescent="0.2">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463</v>
      </c>
      <c r="AB125" s="824"/>
      <c r="AC125" s="824"/>
      <c r="AD125" s="824"/>
      <c r="AE125" s="825"/>
      <c r="AF125" s="826" t="s">
        <v>459</v>
      </c>
      <c r="AG125" s="824"/>
      <c r="AH125" s="824"/>
      <c r="AI125" s="824"/>
      <c r="AJ125" s="825"/>
      <c r="AK125" s="826" t="s">
        <v>463</v>
      </c>
      <c r="AL125" s="824"/>
      <c r="AM125" s="824"/>
      <c r="AN125" s="824"/>
      <c r="AO125" s="825"/>
      <c r="AP125" s="871" t="s">
        <v>458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482</v>
      </c>
      <c r="CL125" s="899"/>
      <c r="CM125" s="899"/>
      <c r="CN125" s="899"/>
      <c r="CO125" s="900"/>
      <c r="CP125" s="907" t="s">
        <v>483</v>
      </c>
      <c r="CQ125" s="852"/>
      <c r="CR125" s="852"/>
      <c r="CS125" s="852"/>
      <c r="CT125" s="852"/>
      <c r="CU125" s="852"/>
      <c r="CV125" s="852"/>
      <c r="CW125" s="852"/>
      <c r="CX125" s="852"/>
      <c r="CY125" s="852"/>
      <c r="CZ125" s="852"/>
      <c r="DA125" s="852"/>
      <c r="DB125" s="852"/>
      <c r="DC125" s="852"/>
      <c r="DD125" s="852"/>
      <c r="DE125" s="852"/>
      <c r="DF125" s="853"/>
      <c r="DG125" s="908" t="s">
        <v>458</v>
      </c>
      <c r="DH125" s="889"/>
      <c r="DI125" s="889"/>
      <c r="DJ125" s="889"/>
      <c r="DK125" s="889"/>
      <c r="DL125" s="889" t="s">
        <v>463</v>
      </c>
      <c r="DM125" s="889"/>
      <c r="DN125" s="889"/>
      <c r="DO125" s="889"/>
      <c r="DP125" s="889"/>
      <c r="DQ125" s="889" t="s">
        <v>463</v>
      </c>
      <c r="DR125" s="889"/>
      <c r="DS125" s="889"/>
      <c r="DT125" s="889"/>
      <c r="DU125" s="889"/>
      <c r="DV125" s="890" t="s">
        <v>460</v>
      </c>
      <c r="DW125" s="890"/>
      <c r="DX125" s="890"/>
      <c r="DY125" s="890"/>
      <c r="DZ125" s="891"/>
    </row>
    <row r="126" spans="1:130" s="247" customFormat="1" ht="26.25" customHeight="1" thickBot="1" x14ac:dyDescent="0.25">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463</v>
      </c>
      <c r="AB126" s="824"/>
      <c r="AC126" s="824"/>
      <c r="AD126" s="824"/>
      <c r="AE126" s="825"/>
      <c r="AF126" s="826" t="s">
        <v>458</v>
      </c>
      <c r="AG126" s="824"/>
      <c r="AH126" s="824"/>
      <c r="AI126" s="824"/>
      <c r="AJ126" s="825"/>
      <c r="AK126" s="826" t="s">
        <v>463</v>
      </c>
      <c r="AL126" s="824"/>
      <c r="AM126" s="824"/>
      <c r="AN126" s="824"/>
      <c r="AO126" s="825"/>
      <c r="AP126" s="871" t="s">
        <v>463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459</v>
      </c>
      <c r="DH126" s="861"/>
      <c r="DI126" s="861"/>
      <c r="DJ126" s="861"/>
      <c r="DK126" s="861"/>
      <c r="DL126" s="861" t="s">
        <v>458</v>
      </c>
      <c r="DM126" s="861"/>
      <c r="DN126" s="861"/>
      <c r="DO126" s="861"/>
      <c r="DP126" s="861"/>
      <c r="DQ126" s="861">
        <v>1209266</v>
      </c>
      <c r="DR126" s="861"/>
      <c r="DS126" s="861"/>
      <c r="DT126" s="861"/>
      <c r="DU126" s="861"/>
      <c r="DV126" s="838">
        <v>5.0999999999999996</v>
      </c>
      <c r="DW126" s="838"/>
      <c r="DX126" s="838"/>
      <c r="DY126" s="838"/>
      <c r="DZ126" s="839"/>
    </row>
    <row r="127" spans="1:130" s="247" customFormat="1" ht="26.25" customHeight="1" x14ac:dyDescent="0.2">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459</v>
      </c>
      <c r="AB127" s="824"/>
      <c r="AC127" s="824"/>
      <c r="AD127" s="824"/>
      <c r="AE127" s="825"/>
      <c r="AF127" s="826" t="s">
        <v>463</v>
      </c>
      <c r="AG127" s="824"/>
      <c r="AH127" s="824"/>
      <c r="AI127" s="824"/>
      <c r="AJ127" s="825"/>
      <c r="AK127" s="826" t="s">
        <v>459</v>
      </c>
      <c r="AL127" s="824"/>
      <c r="AM127" s="824"/>
      <c r="AN127" s="824"/>
      <c r="AO127" s="825"/>
      <c r="AP127" s="871" t="s">
        <v>460</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463</v>
      </c>
      <c r="DH127" s="861"/>
      <c r="DI127" s="861"/>
      <c r="DJ127" s="861"/>
      <c r="DK127" s="861"/>
      <c r="DL127" s="861" t="s">
        <v>460</v>
      </c>
      <c r="DM127" s="861"/>
      <c r="DN127" s="861"/>
      <c r="DO127" s="861"/>
      <c r="DP127" s="861"/>
      <c r="DQ127" s="861" t="s">
        <v>463</v>
      </c>
      <c r="DR127" s="861"/>
      <c r="DS127" s="861"/>
      <c r="DT127" s="861"/>
      <c r="DU127" s="861"/>
      <c r="DV127" s="838" t="s">
        <v>459</v>
      </c>
      <c r="DW127" s="838"/>
      <c r="DX127" s="838"/>
      <c r="DY127" s="838"/>
      <c r="DZ127" s="839"/>
    </row>
    <row r="128" spans="1:130" s="247" customFormat="1" ht="26.25" customHeight="1" thickBot="1" x14ac:dyDescent="0.25">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1224574</v>
      </c>
      <c r="AB128" s="845"/>
      <c r="AC128" s="845"/>
      <c r="AD128" s="845"/>
      <c r="AE128" s="846"/>
      <c r="AF128" s="847">
        <v>1143777</v>
      </c>
      <c r="AG128" s="845"/>
      <c r="AH128" s="845"/>
      <c r="AI128" s="845"/>
      <c r="AJ128" s="846"/>
      <c r="AK128" s="847">
        <v>901927</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468</v>
      </c>
      <c r="BG128" s="831"/>
      <c r="BH128" s="831"/>
      <c r="BI128" s="831"/>
      <c r="BJ128" s="831"/>
      <c r="BK128" s="831"/>
      <c r="BL128" s="854"/>
      <c r="BM128" s="830">
        <v>11.91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459</v>
      </c>
      <c r="DH128" s="835"/>
      <c r="DI128" s="835"/>
      <c r="DJ128" s="835"/>
      <c r="DK128" s="835"/>
      <c r="DL128" s="835" t="s">
        <v>463</v>
      </c>
      <c r="DM128" s="835"/>
      <c r="DN128" s="835"/>
      <c r="DO128" s="835"/>
      <c r="DP128" s="835"/>
      <c r="DQ128" s="835" t="s">
        <v>463</v>
      </c>
      <c r="DR128" s="835"/>
      <c r="DS128" s="835"/>
      <c r="DT128" s="835"/>
      <c r="DU128" s="835"/>
      <c r="DV128" s="836" t="s">
        <v>460</v>
      </c>
      <c r="DW128" s="836"/>
      <c r="DX128" s="836"/>
      <c r="DY128" s="836"/>
      <c r="DZ128" s="837"/>
    </row>
    <row r="129" spans="1:131" s="247"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27824708</v>
      </c>
      <c r="AB129" s="824"/>
      <c r="AC129" s="824"/>
      <c r="AD129" s="824"/>
      <c r="AE129" s="825"/>
      <c r="AF129" s="826">
        <v>27830455</v>
      </c>
      <c r="AG129" s="824"/>
      <c r="AH129" s="824"/>
      <c r="AI129" s="824"/>
      <c r="AJ129" s="825"/>
      <c r="AK129" s="826">
        <v>27906912</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458</v>
      </c>
      <c r="BG129" s="814"/>
      <c r="BH129" s="814"/>
      <c r="BI129" s="814"/>
      <c r="BJ129" s="814"/>
      <c r="BK129" s="814"/>
      <c r="BL129" s="815"/>
      <c r="BM129" s="813">
        <v>16.91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4096690</v>
      </c>
      <c r="AB130" s="824"/>
      <c r="AC130" s="824"/>
      <c r="AD130" s="824"/>
      <c r="AE130" s="825"/>
      <c r="AF130" s="826">
        <v>4026263</v>
      </c>
      <c r="AG130" s="824"/>
      <c r="AH130" s="824"/>
      <c r="AI130" s="824"/>
      <c r="AJ130" s="825"/>
      <c r="AK130" s="826">
        <v>3989455</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0</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23728018</v>
      </c>
      <c r="AB131" s="807"/>
      <c r="AC131" s="807"/>
      <c r="AD131" s="807"/>
      <c r="AE131" s="808"/>
      <c r="AF131" s="809">
        <v>23804192</v>
      </c>
      <c r="AG131" s="807"/>
      <c r="AH131" s="807"/>
      <c r="AI131" s="807"/>
      <c r="AJ131" s="808"/>
      <c r="AK131" s="809">
        <v>23917457</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t="s">
        <v>458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0.66677714099999996</v>
      </c>
      <c r="AB132" s="787"/>
      <c r="AC132" s="787"/>
      <c r="AD132" s="787"/>
      <c r="AE132" s="788"/>
      <c r="AF132" s="789">
        <v>-0.33980149399999998</v>
      </c>
      <c r="AG132" s="787"/>
      <c r="AH132" s="787"/>
      <c r="AI132" s="787"/>
      <c r="AJ132" s="788"/>
      <c r="AK132" s="789">
        <v>-0.32759753699999999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1.3</v>
      </c>
      <c r="AB133" s="766"/>
      <c r="AC133" s="766"/>
      <c r="AD133" s="766"/>
      <c r="AE133" s="767"/>
      <c r="AF133" s="765">
        <v>0.6</v>
      </c>
      <c r="AG133" s="766"/>
      <c r="AH133" s="766"/>
      <c r="AI133" s="766"/>
      <c r="AJ133" s="767"/>
      <c r="AK133" s="765">
        <v>0</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g5dtSxHkq3PNGE0a6OFGiZRRLCvHWWJgc07c8pGsa5iZC5DUK6/PaaPKDBMcEFh4B3NGPGxzC967YYzME3rwGg==" saltValue="z3zgFcT9nuM25YsbQAJp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505</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ayh+U6eHjAGdrey7/KLCcj/YAusvKicmpksLm7tS04crCsRb48JlcJHFwrI52+vG44QZP+KSyvUZtaMB/N8K+w==" saltValue="MQOEMzSiTVjn2ORB0i15O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g1hU/Tc5fciXijAGskzfeSpHkJjJcYJ7hRL+nIOBIrw+KdK8RmsSivsvPj8MezoLQFvvQOKT3PrvjDQt/d3tg==" saltValue="qz39vPVhgjFGQ6yKsmUV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508</v>
      </c>
      <c r="AP7" s="304"/>
      <c r="AQ7" s="305" t="s">
        <v>509</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510</v>
      </c>
      <c r="AQ8" s="311" t="s">
        <v>511</v>
      </c>
      <c r="AR8" s="312" t="s">
        <v>512</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513</v>
      </c>
      <c r="AL9" s="1194"/>
      <c r="AM9" s="1194"/>
      <c r="AN9" s="1195"/>
      <c r="AO9" s="313">
        <v>6747765</v>
      </c>
      <c r="AP9" s="313">
        <v>45701</v>
      </c>
      <c r="AQ9" s="314">
        <v>56673</v>
      </c>
      <c r="AR9" s="315">
        <v>-19.399999999999999</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514</v>
      </c>
      <c r="AL10" s="1194"/>
      <c r="AM10" s="1194"/>
      <c r="AN10" s="1195"/>
      <c r="AO10" s="316">
        <v>783106</v>
      </c>
      <c r="AP10" s="316">
        <v>5304</v>
      </c>
      <c r="AQ10" s="317">
        <v>5368</v>
      </c>
      <c r="AR10" s="318">
        <v>-1.2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515</v>
      </c>
      <c r="AL11" s="1194"/>
      <c r="AM11" s="1194"/>
      <c r="AN11" s="1195"/>
      <c r="AO11" s="316">
        <v>3271</v>
      </c>
      <c r="AP11" s="316">
        <v>22</v>
      </c>
      <c r="AQ11" s="317">
        <v>4535</v>
      </c>
      <c r="AR11" s="318">
        <v>-99.5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516</v>
      </c>
      <c r="AL12" s="1194"/>
      <c r="AM12" s="1194"/>
      <c r="AN12" s="1195"/>
      <c r="AO12" s="316" t="s">
        <v>517</v>
      </c>
      <c r="AP12" s="316" t="s">
        <v>517</v>
      </c>
      <c r="AQ12" s="317">
        <v>1729</v>
      </c>
      <c r="AR12" s="318" t="s">
        <v>517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518</v>
      </c>
      <c r="AL13" s="1194"/>
      <c r="AM13" s="1194"/>
      <c r="AN13" s="1195"/>
      <c r="AO13" s="316" t="s">
        <v>517</v>
      </c>
      <c r="AP13" s="316" t="s">
        <v>517</v>
      </c>
      <c r="AQ13" s="317">
        <v>17</v>
      </c>
      <c r="AR13" s="318" t="s">
        <v>517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519</v>
      </c>
      <c r="AL14" s="1194"/>
      <c r="AM14" s="1194"/>
      <c r="AN14" s="1195"/>
      <c r="AO14" s="316">
        <v>252724</v>
      </c>
      <c r="AP14" s="316">
        <v>1712</v>
      </c>
      <c r="AQ14" s="317">
        <v>2055</v>
      </c>
      <c r="AR14" s="318">
        <v>-16.7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520</v>
      </c>
      <c r="AL15" s="1194"/>
      <c r="AM15" s="1194"/>
      <c r="AN15" s="1195"/>
      <c r="AO15" s="316">
        <v>107208</v>
      </c>
      <c r="AP15" s="316">
        <v>726</v>
      </c>
      <c r="AQ15" s="317">
        <v>1911</v>
      </c>
      <c r="AR15" s="318">
        <v>-62</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521</v>
      </c>
      <c r="AL16" s="1197"/>
      <c r="AM16" s="1197"/>
      <c r="AN16" s="1198"/>
      <c r="AO16" s="316">
        <v>-452572</v>
      </c>
      <c r="AP16" s="316">
        <v>-3065</v>
      </c>
      <c r="AQ16" s="317">
        <v>-4501</v>
      </c>
      <c r="AR16" s="318">
        <v>-31.9</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184</v>
      </c>
      <c r="AL17" s="1197"/>
      <c r="AM17" s="1197"/>
      <c r="AN17" s="1198"/>
      <c r="AO17" s="316">
        <v>7441502</v>
      </c>
      <c r="AP17" s="316">
        <v>50399</v>
      </c>
      <c r="AQ17" s="317">
        <v>67788</v>
      </c>
      <c r="AR17" s="318">
        <v>-25.7</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526</v>
      </c>
      <c r="AL21" s="1191"/>
      <c r="AM21" s="1191"/>
      <c r="AN21" s="1192"/>
      <c r="AO21" s="328">
        <v>5.52</v>
      </c>
      <c r="AP21" s="329">
        <v>6.66</v>
      </c>
      <c r="AQ21" s="330">
        <v>-1.1399999999999999</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527</v>
      </c>
      <c r="AL22" s="1191"/>
      <c r="AM22" s="1191"/>
      <c r="AN22" s="1192"/>
      <c r="AO22" s="333">
        <v>100.5</v>
      </c>
      <c r="AP22" s="334">
        <v>99.7</v>
      </c>
      <c r="AQ22" s="335">
        <v>0.8</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508</v>
      </c>
      <c r="AP30" s="304"/>
      <c r="AQ30" s="305" t="s">
        <v>509</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510</v>
      </c>
      <c r="AQ31" s="311" t="s">
        <v>511</v>
      </c>
      <c r="AR31" s="312" t="s">
        <v>512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531</v>
      </c>
      <c r="AL32" s="1182"/>
      <c r="AM32" s="1182"/>
      <c r="AN32" s="1183"/>
      <c r="AO32" s="343">
        <v>4218972</v>
      </c>
      <c r="AP32" s="343">
        <v>28574</v>
      </c>
      <c r="AQ32" s="344">
        <v>35263</v>
      </c>
      <c r="AR32" s="345">
        <v>-19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532</v>
      </c>
      <c r="AL33" s="1182"/>
      <c r="AM33" s="1182"/>
      <c r="AN33" s="1183"/>
      <c r="AO33" s="343" t="s">
        <v>517</v>
      </c>
      <c r="AP33" s="343" t="s">
        <v>517</v>
      </c>
      <c r="AQ33" s="344" t="s">
        <v>517</v>
      </c>
      <c r="AR33" s="345" t="s">
        <v>517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533</v>
      </c>
      <c r="AL34" s="1182"/>
      <c r="AM34" s="1182"/>
      <c r="AN34" s="1183"/>
      <c r="AO34" s="343" t="s">
        <v>517</v>
      </c>
      <c r="AP34" s="343" t="s">
        <v>517</v>
      </c>
      <c r="AQ34" s="344">
        <v>10</v>
      </c>
      <c r="AR34" s="345" t="s">
        <v>517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534</v>
      </c>
      <c r="AL35" s="1182"/>
      <c r="AM35" s="1182"/>
      <c r="AN35" s="1183"/>
      <c r="AO35" s="343">
        <v>594057</v>
      </c>
      <c r="AP35" s="343">
        <v>4023</v>
      </c>
      <c r="AQ35" s="344">
        <v>11974</v>
      </c>
      <c r="AR35" s="345">
        <v>-66.400000000000006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535</v>
      </c>
      <c r="AL36" s="1182"/>
      <c r="AM36" s="1182"/>
      <c r="AN36" s="1183"/>
      <c r="AO36" s="343" t="s">
        <v>517</v>
      </c>
      <c r="AP36" s="343" t="s">
        <v>517</v>
      </c>
      <c r="AQ36" s="344">
        <v>1702</v>
      </c>
      <c r="AR36" s="345" t="s">
        <v>517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536</v>
      </c>
      <c r="AL37" s="1182"/>
      <c r="AM37" s="1182"/>
      <c r="AN37" s="1183"/>
      <c r="AO37" s="343" t="s">
        <v>517</v>
      </c>
      <c r="AP37" s="343" t="s">
        <v>517</v>
      </c>
      <c r="AQ37" s="344">
        <v>411</v>
      </c>
      <c r="AR37" s="345" t="s">
        <v>517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537</v>
      </c>
      <c r="AL38" s="1185"/>
      <c r="AM38" s="1185"/>
      <c r="AN38" s="1186"/>
      <c r="AO38" s="346" t="s">
        <v>517</v>
      </c>
      <c r="AP38" s="346" t="s">
        <v>517</v>
      </c>
      <c r="AQ38" s="347">
        <v>0</v>
      </c>
      <c r="AR38" s="335" t="s">
        <v>517</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538</v>
      </c>
      <c r="AL39" s="1185"/>
      <c r="AM39" s="1185"/>
      <c r="AN39" s="1186"/>
      <c r="AO39" s="343">
        <v>-901927</v>
      </c>
      <c r="AP39" s="343">
        <v>-6109</v>
      </c>
      <c r="AQ39" s="344">
        <v>-7482</v>
      </c>
      <c r="AR39" s="345">
        <v>-18.399999999999999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539</v>
      </c>
      <c r="AL40" s="1182"/>
      <c r="AM40" s="1182"/>
      <c r="AN40" s="1183"/>
      <c r="AO40" s="343">
        <v>-3989455</v>
      </c>
      <c r="AP40" s="343">
        <v>-27019</v>
      </c>
      <c r="AQ40" s="344">
        <v>-32073</v>
      </c>
      <c r="AR40" s="345">
        <v>-15.8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295</v>
      </c>
      <c r="AL41" s="1188"/>
      <c r="AM41" s="1188"/>
      <c r="AN41" s="1189"/>
      <c r="AO41" s="343">
        <v>-78353</v>
      </c>
      <c r="AP41" s="343">
        <v>-531</v>
      </c>
      <c r="AQ41" s="344">
        <v>9805</v>
      </c>
      <c r="AR41" s="345">
        <v>-105.4</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508</v>
      </c>
      <c r="AN49" s="1176" t="s">
        <v>543</v>
      </c>
      <c r="AO49" s="1177"/>
      <c r="AP49" s="1177"/>
      <c r="AQ49" s="1177"/>
      <c r="AR49" s="117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544</v>
      </c>
      <c r="AO50" s="360" t="s">
        <v>545</v>
      </c>
      <c r="AP50" s="361" t="s">
        <v>546</v>
      </c>
      <c r="AQ50" s="362" t="s">
        <v>547</v>
      </c>
      <c r="AR50" s="363" t="s">
        <v>548</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5891501</v>
      </c>
      <c r="AN51" s="365">
        <v>39698</v>
      </c>
      <c r="AO51" s="366">
        <v>-16.7</v>
      </c>
      <c r="AP51" s="367">
        <v>46440</v>
      </c>
      <c r="AQ51" s="368">
        <v>-13.4</v>
      </c>
      <c r="AR51" s="369">
        <v>-3.3</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3696010</v>
      </c>
      <c r="AN52" s="373">
        <v>24904</v>
      </c>
      <c r="AO52" s="374">
        <v>20.9</v>
      </c>
      <c r="AP52" s="375">
        <v>27658</v>
      </c>
      <c r="AQ52" s="376">
        <v>-2.4</v>
      </c>
      <c r="AR52" s="377">
        <v>23.3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8964796</v>
      </c>
      <c r="AN53" s="365">
        <v>60331</v>
      </c>
      <c r="AO53" s="366">
        <v>52</v>
      </c>
      <c r="AP53" s="367">
        <v>63257</v>
      </c>
      <c r="AQ53" s="368">
        <v>36.200000000000003</v>
      </c>
      <c r="AR53" s="369">
        <v>15.8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4861163</v>
      </c>
      <c r="AN54" s="373">
        <v>32715</v>
      </c>
      <c r="AO54" s="374">
        <v>31.4</v>
      </c>
      <c r="AP54" s="375">
        <v>27259</v>
      </c>
      <c r="AQ54" s="376">
        <v>-1.4</v>
      </c>
      <c r="AR54" s="377">
        <v>32.799999999999997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7654175</v>
      </c>
      <c r="AN55" s="365">
        <v>51689</v>
      </c>
      <c r="AO55" s="366">
        <v>-14.3</v>
      </c>
      <c r="AP55" s="367">
        <v>52308</v>
      </c>
      <c r="AQ55" s="368">
        <v>-17.3</v>
      </c>
      <c r="AR55" s="369">
        <v>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4588280</v>
      </c>
      <c r="AN56" s="373">
        <v>30985</v>
      </c>
      <c r="AO56" s="374">
        <v>-5.3</v>
      </c>
      <c r="AP56" s="375">
        <v>28695</v>
      </c>
      <c r="AQ56" s="376">
        <v>5.3</v>
      </c>
      <c r="AR56" s="377">
        <v>-10.6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5539682</v>
      </c>
      <c r="AN57" s="365">
        <v>37373</v>
      </c>
      <c r="AO57" s="366">
        <v>-27.7</v>
      </c>
      <c r="AP57" s="367">
        <v>46402</v>
      </c>
      <c r="AQ57" s="368">
        <v>-11.3</v>
      </c>
      <c r="AR57" s="369">
        <v>-16.399999999999999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3325454</v>
      </c>
      <c r="AN58" s="373">
        <v>22435</v>
      </c>
      <c r="AO58" s="374">
        <v>-27.6</v>
      </c>
      <c r="AP58" s="375">
        <v>26897</v>
      </c>
      <c r="AQ58" s="376">
        <v>-6.3</v>
      </c>
      <c r="AR58" s="377">
        <v>-21.3</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8186395</v>
      </c>
      <c r="AN59" s="365">
        <v>55444</v>
      </c>
      <c r="AO59" s="366">
        <v>48.4</v>
      </c>
      <c r="AP59" s="367">
        <v>66343</v>
      </c>
      <c r="AQ59" s="368">
        <v>43</v>
      </c>
      <c r="AR59" s="369">
        <v>5.4</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4029073</v>
      </c>
      <c r="AN60" s="373">
        <v>27288</v>
      </c>
      <c r="AO60" s="374">
        <v>21.6</v>
      </c>
      <c r="AP60" s="375">
        <v>34529</v>
      </c>
      <c r="AQ60" s="376">
        <v>28.4</v>
      </c>
      <c r="AR60" s="377">
        <v>-6.8</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7247310</v>
      </c>
      <c r="AN61" s="380">
        <v>48907</v>
      </c>
      <c r="AO61" s="381">
        <v>8.3000000000000007</v>
      </c>
      <c r="AP61" s="382">
        <v>54950</v>
      </c>
      <c r="AQ61" s="383">
        <v>7.4</v>
      </c>
      <c r="AR61" s="369">
        <v>0.9</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4099996</v>
      </c>
      <c r="AN62" s="373">
        <v>27665</v>
      </c>
      <c r="AO62" s="374">
        <v>8.1999999999999993</v>
      </c>
      <c r="AP62" s="375">
        <v>29008</v>
      </c>
      <c r="AQ62" s="376">
        <v>4.7</v>
      </c>
      <c r="AR62" s="377">
        <v>3.5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p0Lr341nO9oJhyK1LaIsorxFhOiHrKRKv5Tybg2HTePlmbudBlu0/kRYxcbdiAHQT/iMu5lDGH0PSz9hvSxNgg==" saltValue="4iWjs2se0OqjIK6TGTCZ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20" spans="125:125" ht="13.5" hidden="1" customHeight="1" x14ac:dyDescent="0.2"/>
    <row r="121" spans="125:125" ht="13.5" hidden="1" customHeight="1" x14ac:dyDescent="0.2">
      <c r="DU121" s="291"/>
    </row>
  </sheetData>
  <sheetProtection algorithmName="SHA-512" hashValue="YfUXlepi7at/sVx2INQetm5s9Non5rqaN7k2g4rdZWFKg7IDptntt4dxfwgpGg1nMgz5tTRRvpI3hByn7iKKow==" saltValue="OVsksd+/9bk6CLhFVTA2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sheetData>
  <sheetProtection algorithmName="SHA-512" hashValue="VTx+pVU5Yb6qDoWNbhp/eUTMVI8vtuszUGjKYYd6ielfPWD4ltg6EkHonzrULpeSmdk+P3YOfT2rfkuxdAvhuA==" saltValue="UQkQZCdoYQV30MPKeofn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199" t="s">
        <v>3</v>
      </c>
      <c r="D47" s="1199"/>
      <c r="E47" s="1200"/>
      <c r="F47" s="11">
        <v>47.54</v>
      </c>
      <c r="G47" s="12">
        <v>47.52</v>
      </c>
      <c r="H47" s="12">
        <v>43.4</v>
      </c>
      <c r="I47" s="12">
        <v>42.22</v>
      </c>
      <c r="J47" s="13">
        <v>40.32</v>
      </c>
    </row>
    <row r="48" spans="2:10" ht="57.75" customHeight="1" x14ac:dyDescent="0.2">
      <c r="B48" s="14"/>
      <c r="C48" s="1201" t="s">
        <v>4</v>
      </c>
      <c r="D48" s="1201"/>
      <c r="E48" s="1202"/>
      <c r="F48" s="15">
        <v>12.09</v>
      </c>
      <c r="G48" s="16">
        <v>9.41</v>
      </c>
      <c r="H48" s="16">
        <v>8.5299999999999994</v>
      </c>
      <c r="I48" s="16">
        <v>9.9499999999999993</v>
      </c>
      <c r="J48" s="17">
        <v>11.01</v>
      </c>
    </row>
    <row r="49" spans="2:10" ht="57.75" customHeight="1" thickBot="1" x14ac:dyDescent="0.25">
      <c r="B49" s="18"/>
      <c r="C49" s="1203" t="s">
        <v>5</v>
      </c>
      <c r="D49" s="1203"/>
      <c r="E49" s="1204"/>
      <c r="F49" s="19">
        <v>3.59</v>
      </c>
      <c r="G49" s="20" t="s">
        <v>564</v>
      </c>
      <c r="H49" s="20" t="s">
        <v>565</v>
      </c>
      <c r="I49" s="20">
        <v>0.22</v>
      </c>
      <c r="J49" s="21" t="s">
        <v>566</v>
      </c>
    </row>
    <row r="50" spans="2:10" ht="13.5" customHeight="1" x14ac:dyDescent="0.2"/>
  </sheetData>
  <sheetProtection algorithmName="SHA-512" hashValue="GxcwT47HxTzY5J4GQOExINd2IVFcAJH3xPpq+DVXHL9kpOHe9rMRj6csgRnZfCkoutIzwkSEJFmbHUWq1JUSNw==" saltValue="yYZjHfq/g3Vcqfr2as4U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cp:lastModifiedBy>
  <cp:lastPrinted>2021-03-09T11:01:27Z</cp:lastPrinted>
  <dcterms:created xsi:type="dcterms:W3CDTF">2021-02-05T02:44:36Z</dcterms:created>
  <dcterms:modified xsi:type="dcterms:W3CDTF">2021-10-06T05:00:37Z</dcterms:modified>
  <cp:category/>
</cp:coreProperties>
</file>