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20490" windowHeight="82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<sst xmlns="http://schemas.openxmlformats.org/spreadsheetml/2006/main" count="1161" uniqueCount="618">
  <si>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</si>
  <si>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</si>
  <si>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</si>
  <si>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</si>
  <si>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</si>
  <si>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</si>
  <si>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</si>
  <si>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</si>
  <si>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</si>
  <si>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</si>
  <si>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</si>
  <si>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</si>
  <si>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</si>
  <si>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</si>
  <si>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</si>
  <si>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</si>
  <si>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</si>
  <si>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</si>
  <si>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</si>
  <si>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</si>
  <si>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</si>
  <si>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</si>
  <si>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</si>
  <si>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</si>
  <si>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</si>
  <si>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</si>
  <si>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</si>
  <si>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</si>
  <si>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</si>
  <si>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</si>
  <si>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</si>
  <si>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</si>
  <si>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</si>
  <si>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</si>
  <si>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</si>
  <si>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</si>
  <si>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</si>
  <si>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</si>
  <si>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</si>
  <si>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</si>
  <si>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</si>
  <si>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</si>
  <si>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</si>
  <si>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</si>
  <si>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</si>
  <si>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</si>
  <si>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</si>
  <si>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</si>
  <si>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</si>
  <si>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</si>
  <si>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</si>
  <si>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</si>
  <si>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</si>
  <si>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</si>
  <si>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</si>
  <si>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</si>
  <si>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</si>
  <si>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</si>
  <si>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</si>
  <si>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</si>
  <si>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</si>
  <si>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</si>
  <si>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</si>
  <si>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</si>
  <si>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</si>
  <si>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</si>
  <si>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</si>
  <si>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</si>
  <si>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</si>
  <si>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</si>
  <si>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</si>
  <si>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</si>
  <si>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</si>
  <si>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</si>
  <si>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</si>
  <si>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</si>
  <si>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</si>
  <si>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</si>
  <si>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</si>
  <si>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</si>
  <si>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</si>
  <si>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</si>
  <si>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</si>
  <si>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</si>
  <si>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</si>
  <si>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</si>
  <si>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</si>
  <si>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</si>
  <si>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</si>
  <si>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</si>
  <si>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</si>
  <si>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</si>
  <si>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</si>
  <si>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</si>
  <si>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</si>
  <si>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</si>
  <si>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</si>
  <si>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</si>
  <si>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</si>
  <si>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</si>
  <si>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</si>
  <si>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</si>
  <si>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</si>
  <si>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</si>
  <si>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</si>
  <si>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</si>
  <si>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</si>
  <si>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</si>
  <si>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</si>
  <si>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</si>
  <si>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</si>
  <si>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</si>
  <si>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</si>
  <si>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</si>
  <si>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</si>
  <si>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</si>
  <si>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</si>
  <si>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</si>
  <si>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</si>
  <si>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</si>
  <si>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</si>
  <si>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</si>
  <si>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</si>
  <si>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</si>
  <si>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</si>
  <si>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</si>
  <si>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</si>
  <si>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</si>
  <si>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</si>
  <si>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</si>
  <si>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</si>
  <si>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</si>
  <si>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</si>
  <si>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</si>
  <si>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</si>
  <si>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</si>
  <si>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</si>
  <si>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</si>
  <si>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</si>
  <si>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</si>
  <si>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</si>
  <si>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</si>
  <si>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</si>
  <si>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</si>
  <si>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</si>
  <si>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</si>
  <si>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</si>
  <si>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</si>
  <si>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</si>
  <si>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</si>
  <si>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</si>
  <si>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</si>
  <si>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</si>
  <si>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</si>
  <si>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</si>
  <si>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</si>
  <si>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</si>
  <si>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</si>
  <si>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</si>
  <si>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</si>
  <si>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</si>
  <si>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</si>
  <si>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</si>
  <si>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</si>
  <si>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</si>
  <si>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</si>
  <si>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</si>
  <si>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</si>
  <si>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</si>
  <si>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</si>
  <si>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</si>
  <si>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</si>
  <si>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</si>
  <si>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</si>
  <si>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</si>
  <si>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</si>
  <si>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</si>
  <si>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</si>
  <si>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</si>
  <si>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</si>
  <si>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</si>
  <si>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</si>
  <si>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</si>
  <si>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</si>
  <si>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</si>
  <si>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</si>
  <si>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</si>
  <si>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</si>
  <si>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</si>
  <si>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</si>
  <si>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</si>
  <si>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</si>
  <si>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</si>
  <si>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</si>
  <si>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</si>
  <si>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</si>
  <si>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</si>
  <si>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</si>
  <si>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</si>
  <si>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</si>
  <si>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</si>
  <si>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</si>
  <si>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</si>
  <si>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</si>
  <si>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</si>
  <si>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</si>
  <si>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</si>
  <si>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</si>
  <si>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</si>
  <si>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</si>
  <si>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</si>
  <si>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</si>
  <si>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</si>
  <si>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</si>
  <si>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岐阜県羽島市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</si>
  <si>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</si>
  <si>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</si>
  <si>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</si>
  <si>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</si>
  <si>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</si>
  <si>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</si>
  <si>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</si>
  <si>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</si>
  <si>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</si>
  <si>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</si>
  <si>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</si>
  <si>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</si>
  <si>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</si>
  <si>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</si>
  <si>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</si>
  <si>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</si>
  <si>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</si>
  <si>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</si>
  <si>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</si>
  <si>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</si>
  <si>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</si>
  <si>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</si>
  <si>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</si>
  <si>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</si>
  <si>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</si>
  <si>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</si>
  <si>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</si>
  <si>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</si>
  <si>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</si>
  <si>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</si>
  <si>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</si>
  <si>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</si>
  <si>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</si>
  <si>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</si>
  <si>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</si>
  <si>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</si>
  <si>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</si>
  <si>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</si>
  <si>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</si>
  <si>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</si>
  <si>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</si>
  <si>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</si>
  <si>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</si>
  <si>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</si>
  <si>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</si>
  <si>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</si>
  <si>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</si>
  <si>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</si>
  <si>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</si>
  <si>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</si>
  <si>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</si>
  <si>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</si>
  <si>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</si>
  <si>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</si>
  <si>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</si>
  <si>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</si>
  <si>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</si>
  <si>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</si>
  <si>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</si>
  <si>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</si>
  <si>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</si>
  <si>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</si>
  <si>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</si>
  <si>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</si>
  <si>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</si>
  <si>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</si>
  <si>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</si>
  <si>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</si>
  <si>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</si>
  <si>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</si>
  <si>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</si>
  <si>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</si>
  <si>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</si>
  <si>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</si>
  <si>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</si>
  <si>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</si>
  <si>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</si>
  <si>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</si>
  <si>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</si>
  <si>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</si>
  <si>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</si>
  <si>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</si>
  <si>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</si>
  <si>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</si>
  <si>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</si>
  <si>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</si>
  <si>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</si>
  <si>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</si>
  <si>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</si>
  <si>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</si>
  <si>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</si>
  <si>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</si>
  <si>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</si>
  <si>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</si>
  <si>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</si>
  <si>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</si>
  <si>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</si>
  <si>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</si>
  <si>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</si>
  <si>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</si>
  <si>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</si>
  <si>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</si>
  <si>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</si>
  <si>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</si>
  <si>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</si>
  <si>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</si>
  <si>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</si>
  <si>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</si>
  <si>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</si>
  <si>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</si>
  <si>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</si>
  <si>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</si>
  <si>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</si>
  <si>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</si>
  <si>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</si>
  <si>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</si>
  <si>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</si>
  <si>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</si>
  <si>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</si>
  <si>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</si>
  <si>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</si>
  <si>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</si>
  <si>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</si>
  <si>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</si>
  <si>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</si>
  <si>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</si>
  <si>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</si>
  <si>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</si>
  <si>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</si>
  <si>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</si>
  <si>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</si>
  <si>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</si>
  <si>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</si>
  <si>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</si>
  <si>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</si>
  <si>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</si>
  <si>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</si>
  <si>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</si>
  <si>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</si>
  <si>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</si>
  <si>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</si>
  <si>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</si>
  <si>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</si>
  <si>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</si>
  <si>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</si>
  <si>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</si>
  <si>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</si>
  <si>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</si>
  <si>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</si>
  <si>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</si>
  <si>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</si>
  <si>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</si>
  <si>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</si>
  <si>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</si>
  <si>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岐阜県羽島市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</si>
  <si>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</si>
  <si>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</si>
  <si>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</si>
  <si>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</si>
  <si>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</si>
  <si>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</si>
  <si>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</si>
  <si>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</si>
  <si>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</si>
  <si>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</si>
  <si>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</si>
  <si>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</si>
  <si>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</si>
  <si>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</si>
  <si>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</si>
  <si>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</si>
  <si>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</si>
  <si>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</si>
  <si>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</si>
  <si>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</si>
  <si>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インター北土地区画整理事業特別会計</t>
    <phoneticPr fontId="5"/>
  </si>
  <si>
    <t>駅北本郷土地区画整理事業特別会計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</si>
  <si>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</si>
  <si>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</si>
  <si>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</si>
  <si>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</si>
  <si>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</si>
  <si>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</si>
  <si>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</si>
  <si>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</si>
  <si>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</si>
  <si>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</si>
  <si>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</si>
  <si>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</si>
  <si>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</si>
  <si>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</si>
  <si>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</si>
  <si>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</si>
  <si>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羽島市・羽島郡二町介護認定審査会事業特別会計</t>
    <phoneticPr fontId="5"/>
  </si>
  <si>
    <t>-</t>
    <phoneticPr fontId="5"/>
  </si>
  <si>
    <t>後期高齢者医療特別会計</t>
    <phoneticPr fontId="5"/>
  </si>
  <si>
    <t>上水道事業会計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</si>
  <si>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</si>
  <si>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</si>
  <si>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</si>
  <si>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</si>
  <si>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</si>
  <si>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</si>
  <si>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</si>
  <si>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</si>
  <si>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</si>
  <si>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</si>
  <si>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</si>
  <si>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</si>
  <si>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</si>
  <si>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</si>
  <si>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</si>
  <si>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</si>
  <si>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</si>
  <si>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</si>
  <si>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</si>
  <si>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</si>
  <si>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</si>
  <si>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</si>
  <si>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</si>
  <si>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</si>
  <si>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</si>
  <si>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</si>
  <si>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</si>
  <si>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</si>
  <si>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</si>
  <si>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</si>
  <si>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</si>
  <si>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</si>
  <si>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</si>
  <si>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</si>
  <si>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</si>
  <si>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</si>
  <si>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</si>
  <si>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</si>
  <si>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</si>
  <si>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</si>
  <si>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</si>
  <si>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</si>
  <si>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</si>
  <si>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</si>
  <si>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</si>
  <si>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</si>
  <si>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</si>
  <si>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</si>
  <si>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</si>
  <si>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</si>
  <si>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</si>
  <si>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</si>
  <si>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</si>
  <si>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</si>
  <si>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</si>
  <si>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</si>
  <si>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</si>
  <si>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</si>
  <si>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</si>
  <si>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</si>
  <si>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</si>
  <si>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</si>
  <si>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</si>
  <si>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</si>
  <si>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</si>
  <si>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</si>
  <si>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</si>
  <si>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羽島市・羽島郡二町介護認定審査会事業特別会計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</si>
  <si>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</si>
  <si>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</si>
  <si>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</si>
  <si>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</si>
  <si>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</si>
  <si>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</si>
  <si>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</si>
  <si>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</si>
  <si>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</si>
  <si>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</si>
  <si>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</si>
  <si>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</si>
  <si>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</si>
  <si>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</si>
  <si>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</si>
  <si>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</si>
  <si>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</si>
  <si>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</si>
  <si>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</si>
  <si>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</si>
  <si>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</si>
  <si>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</si>
  <si>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</si>
  <si>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</si>
  <si>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</si>
  <si>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</si>
  <si>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</si>
  <si>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</si>
  <si>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</si>
  <si>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</si>
  <si>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</si>
  <si>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</si>
  <si>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</si>
  <si>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</si>
  <si>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</si>
  <si>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</si>
  <si>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</si>
  <si>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</si>
  <si>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</si>
  <si>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</si>
  <si>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</si>
  <si>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</si>
  <si>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</si>
  <si>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</si>
  <si>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</si>
  <si>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</si>
  <si>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</si>
  <si>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</si>
  <si>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</si>
  <si>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</si>
  <si>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</si>
  <si>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</si>
  <si>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</si>
  <si>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</si>
  <si>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</si>
  <si>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</si>
  <si>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</si>
  <si>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</si>
  <si>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</si>
  <si>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</si>
  <si>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</si>
  <si>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</si>
  <si>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</si>
  <si>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</si>
  <si>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</si>
  <si>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</si>
  <si>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</si>
  <si>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</si>
  <si>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</si>
  <si>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</si>
  <si>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</si>
  <si>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</si>
  <si>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</si>
  <si>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</si>
  <si>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</si>
  <si>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</si>
  <si>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</si>
  <si>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</si>
  <si>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</si>
  <si>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</si>
  <si>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</si>
  <si>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</si>
  <si>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</si>
  <si>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</si>
  <si>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</si>
  <si>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</si>
  <si>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</si>
  <si>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</si>
  <si>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</si>
  <si>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</si>
  <si>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2.63</t>
  </si>
  <si>
    <t>▲ 1.68</t>
  </si>
  <si>
    <t>▲ 6.92</t>
  </si>
  <si>
    <t>▲ 1.03</t>
  </si>
  <si>
    <t>国民健康保険特別会計</t>
  </si>
  <si>
    <t>上水道事業会計</t>
  </si>
  <si>
    <t>一般会計</t>
  </si>
  <si>
    <t>病院事業会計</t>
  </si>
  <si>
    <t>下水道事業特別会計</t>
  </si>
  <si>
    <t>介護保険特別会計</t>
  </si>
  <si>
    <t>インター北土地区画整理事業特別会計</t>
  </si>
  <si>
    <t>駅北本郷土地区画整理事業特別会計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</si>
  <si>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</si>
  <si>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</si>
  <si>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</si>
  <si>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</si>
  <si>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</si>
  <si>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</si>
  <si>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</si>
  <si>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</si>
  <si>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岐阜羽島衛生施設組合</t>
    <rPh sb="0" eb="4">
      <t>ギフハシマ</t>
    </rPh>
    <rPh sb="4" eb="8">
      <t>エイセイシセツ</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</si>
  <si>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</si>
  <si>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</si>
  <si>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4">
      <t>ギフチイキ</t>
    </rPh>
    <rPh sb="4" eb="6">
      <t>ジドウ</t>
    </rPh>
    <rPh sb="6" eb="8">
      <t>ハッタツ</t>
    </rPh>
    <rPh sb="8" eb="10">
      <t>シエン</t>
    </rPh>
    <rPh sb="14" eb="16">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</si>
  <si>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</si>
  <si>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</si>
  <si>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羽島市土地開発公社</t>
    <rPh sb="0" eb="3">
      <t>ハシマシ</t>
    </rPh>
    <rPh sb="3" eb="7">
      <t>トチカイハツ</t>
    </rPh>
    <rPh sb="7" eb="9">
      <t>コウシャ</t>
    </rPh>
    <phoneticPr fontId="2"/>
  </si>
  <si>
    <t>羽島市地域振興公社</t>
    <rPh sb="0" eb="3">
      <t>ハシマシ</t>
    </rPh>
    <rPh sb="3" eb="5">
      <t>チイキ</t>
    </rPh>
    <rPh sb="5" eb="7">
      <t>シンコウ</t>
    </rPh>
    <rPh sb="7" eb="9">
      <t>コウシャ</t>
    </rPh>
    <phoneticPr fontId="2"/>
  </si>
  <si>
    <t>羽島市庁舎建設基金</t>
    <rPh sb="0" eb="3">
      <t>ハシマシ</t>
    </rPh>
    <rPh sb="3" eb="5">
      <t>チョウシャ</t>
    </rPh>
    <rPh sb="5" eb="7">
      <t>ケンセツ</t>
    </rPh>
    <rPh sb="7" eb="9">
      <t>キキン</t>
    </rPh>
    <phoneticPr fontId="5"/>
  </si>
  <si>
    <t>羽島市公共施設等整備基金</t>
    <rPh sb="0" eb="3">
      <t>ハシマシ</t>
    </rPh>
    <rPh sb="3" eb="5">
      <t>コウキョウ</t>
    </rPh>
    <rPh sb="5" eb="7">
      <t>シセツ</t>
    </rPh>
    <rPh sb="7" eb="8">
      <t>トウ</t>
    </rPh>
    <rPh sb="8" eb="12">
      <t>セイビキキン</t>
    </rPh>
    <phoneticPr fontId="5"/>
  </si>
  <si>
    <t>羽島市公共下水道整備事業基金</t>
    <rPh sb="0" eb="3">
      <t>ハシマシ</t>
    </rPh>
    <rPh sb="3" eb="5">
      <t>コウキョウ</t>
    </rPh>
    <rPh sb="5" eb="8">
      <t>ゲスイドウ</t>
    </rPh>
    <rPh sb="8" eb="10">
      <t>セイビ</t>
    </rPh>
    <rPh sb="10" eb="12">
      <t>ジギョウ</t>
    </rPh>
    <rPh sb="12" eb="14">
      <t>キキン</t>
    </rPh>
    <phoneticPr fontId="5"/>
  </si>
  <si>
    <t>羽島市生涯学習振興基金</t>
    <rPh sb="0" eb="3">
      <t>ハシマシ</t>
    </rPh>
    <rPh sb="3" eb="5">
      <t>ショウガイ</t>
    </rPh>
    <rPh sb="5" eb="7">
      <t>ガクシュウ</t>
    </rPh>
    <rPh sb="7" eb="9">
      <t>シンコウ</t>
    </rPh>
    <rPh sb="9" eb="11">
      <t>キキン</t>
    </rPh>
    <phoneticPr fontId="5"/>
  </si>
  <si>
    <t>羽島市体育施設建設整備基金</t>
    <rPh sb="0" eb="3">
      <t>ハシマシ</t>
    </rPh>
    <rPh sb="3" eb="5">
      <t>タイイク</t>
    </rPh>
    <rPh sb="5" eb="7">
      <t>シセツ</t>
    </rPh>
    <rPh sb="7" eb="9">
      <t>ケンセツ</t>
    </rPh>
    <rPh sb="9" eb="11">
      <t>セイビ</t>
    </rPh>
    <rPh sb="11" eb="13">
      <t>キキン</t>
    </rPh>
    <phoneticPr fontId="5"/>
  </si>
  <si>
    <t>繰入金のうち1,064百万円は基金からの繰入</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</si>
  <si>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</si>
  <si>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</si>
  <si>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</si>
  <si>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</si>
  <si>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</si>
  <si>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</si>
  <si>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</si>
  <si>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地方債の新規発行を抑制してきた結果、実質公債費率及び将来負担比率は類似団体内平均値を下回っており、さらに減少傾向にあったが、令和元年度以降は、新庁舎建設等により両比率とも上昇に転じている。(実質公債費比率は3ヵ年平均であるため減少しているが、単年度の数値としてはH30→R1にかけて増加している)</t>
    <rPh sb="63" eb="65">
      <t>レイワ</t>
    </rPh>
    <rPh sb="65" eb="66">
      <t>モト</t>
    </rPh>
    <rPh sb="66" eb="68">
      <t>ネンド</t>
    </rPh>
    <rPh sb="68" eb="70">
      <t>イコウ</t>
    </rPh>
    <rPh sb="72" eb="73">
      <t>シン</t>
    </rPh>
    <rPh sb="89" eb="90">
      <t>テン</t>
    </rPh>
    <rPh sb="96" eb="98">
      <t>ジッシツ</t>
    </rPh>
    <rPh sb="98" eb="101">
      <t>コウサイヒ</t>
    </rPh>
    <rPh sb="101" eb="103">
      <t>ヒリツ</t>
    </rPh>
    <rPh sb="106" eb="107">
      <t>ネン</t>
    </rPh>
    <rPh sb="107" eb="109">
      <t>ヘイキン</t>
    </rPh>
    <rPh sb="114" eb="116">
      <t>ゲンショウ</t>
    </rPh>
    <rPh sb="122" eb="125">
      <t>タンネンド</t>
    </rPh>
    <rPh sb="126" eb="128">
      <t>スウチ</t>
    </rPh>
    <rPh sb="142" eb="144">
      <t>ゾウカ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</si>
  <si>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</si>
  <si>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</si>
  <si>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</si>
  <si>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・将来負担比率は、類似団体内平均値を下回っている。これは、地方債の新規発行を抑制してきた結果だが、令和元年度以降、新庁舎建設事業等により将来負担比率は増加に転じている。
・一方で、地方債の新規発行抑制に付随する結果として、築後30年以上経過している施設が60％以上を占めており、有形固定資産減価償却率は高くなっている。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</si>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</sst>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0BAD-484D-B7A6-C644F46E9D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32255</c:v>
                </c:pt>
                <c:pt idx="1">
                  <c:v>42620</c:v>
                </c:pt>
                <c:pt idx="2">
                  <c:v>22177</c:v>
                </c:pt>
                <c:pt idx="3">
                  <c:v>27873</c:v>
                </c:pt>
                <c:pt idx="4">
                  <c:v>50947</c:v>
                </c:pt>
              </c:numCache>
            </c:numRef>
          </c:val>
          <c:smooth val="0"/>
          <c:extLst>
            <c:ext xmlns:c16="http://schemas.microsoft.com/office/drawing/2014/chart" uri="{C3380CC4-5D6E-409C-BE32-E72D297353CC}">
              <c16:uniqueId val="{00000001-0BAD-484D-B7A6-C644F46E9D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4.04</c:v>
                </c:pt>
                <c:pt idx="1">
                  <c:v>5.89</c:v>
                </c:pt>
                <c:pt idx="2">
                  <c:v>5.0599999999999996</c:v>
                </c:pt>
                <c:pt idx="3">
                  <c:v>4.6399999999999997</c:v>
                </c:pt>
                <c:pt idx="4">
                  <c:v>3.79</c:v>
                </c:pt>
              </c:numCache>
            </c:numRef>
          </c:val>
          <c:extLst>
            <c:ext xmlns:c16="http://schemas.microsoft.com/office/drawing/2014/chart" uri="{C3380CC4-5D6E-409C-BE32-E72D297353CC}">
              <c16:uniqueId val="{00000000-C658-4824-A3F3-D1A20225EC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34.93</c:v>
                </c:pt>
                <c:pt idx="1">
                  <c:v>30.49</c:v>
                </c:pt>
                <c:pt idx="2">
                  <c:v>29.48</c:v>
                </c:pt>
                <c:pt idx="3">
                  <c:v>22.65</c:v>
                </c:pt>
                <c:pt idx="4">
                  <c:v>22.31</c:v>
                </c:pt>
              </c:numCache>
            </c:numRef>
          </c:val>
          <c:extLst>
            <c:ext xmlns:c16="http://schemas.microsoft.com/office/drawing/2014/chart" uri="{C3380CC4-5D6E-409C-BE32-E72D297353CC}">
              <c16:uniqueId val="{00000001-C658-4824-A3F3-D1A20225EC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2.27</c:v>
                </c:pt>
                <c:pt idx="1">
                  <c:v>-2.63</c:v>
                </c:pt>
                <c:pt idx="2">
                  <c:v>-1.68</c:v>
                </c:pt>
                <c:pt idx="3">
                  <c:v>-6.92</c:v>
                </c:pt>
                <c:pt idx="4">
                  <c:v>-1.03</c:v>
                </c:pt>
              </c:numCache>
            </c:numRef>
          </c:val>
          <c:smooth val="0"/>
          <c:extLst>
            <c:ext xmlns:c16="http://schemas.microsoft.com/office/drawing/2014/chart" uri="{C3380CC4-5D6E-409C-BE32-E72D297353CC}">
              <c16:uniqueId val="{00000002-C658-4824-A3F3-D1A20225EC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0.13</c:v>
                </c:pt>
                <c:pt idx="2">
                  <c:v>#N/A</c:v>
                </c:pt>
                <c:pt idx="3">
                  <c:v>0.15</c:v>
                </c:pt>
                <c:pt idx="4">
                  <c:v>#N/A</c:v>
                </c:pt>
                <c:pt idx="5">
                  <c:v>0.14000000000000001</c:v>
                </c:pt>
                <c:pt idx="6">
                  <c:v>#N/A</c:v>
                </c:pt>
                <c:pt idx="7">
                  <c:v>0.12</c:v>
                </c:pt>
                <c:pt idx="8">
                  <c:v>#N/A</c:v>
                </c:pt>
                <c:pt idx="9">
                  <c:v>0.13</c:v>
                </c:pt>
              </c:numCache>
            </c:numRef>
          </c:val>
          <c:extLst>
            <c:ext xmlns:c16="http://schemas.microsoft.com/office/drawing/2014/chart" uri="{C3380CC4-5D6E-409C-BE32-E72D297353CC}">
              <c16:uniqueId val="{00000000-9E39-4F79-9DF9-066295D884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39-4F79-9DF9-066295D88486}"/>
            </c:ext>
          </c:extLst>
        </c:ser>
        <c:ser>
          <c:idx val="2"/>
          <c:order val="2"/>
          <c:tx>
            <c:strRef>
              <c:f>データシート!$A$29</c:f>
              <c:strCache>
                <c:ptCount val="1"/>
                <c:pt idx="0">
                  <c:v>駅北本郷土地区画整理事業特別会計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0.5</c:v>
                </c:pt>
                <c:pt idx="4">
                  <c:v>#N/A</c:v>
                </c:pt>
                <c:pt idx="5">
                  <c:v>0.71</c:v>
                </c:pt>
                <c:pt idx="6">
                  <c:v>#N/A</c:v>
                </c:pt>
                <c:pt idx="7">
                  <c:v>0.56000000000000005</c:v>
                </c:pt>
                <c:pt idx="8">
                  <c:v>#N/A</c:v>
                </c:pt>
                <c:pt idx="9">
                  <c:v>0.25</c:v>
                </c:pt>
              </c:numCache>
            </c:numRef>
          </c:val>
          <c:extLst>
            <c:ext xmlns:c16="http://schemas.microsoft.com/office/drawing/2014/chart" uri="{C3380CC4-5D6E-409C-BE32-E72D297353CC}">
              <c16:uniqueId val="{00000002-9E39-4F79-9DF9-066295D88486}"/>
            </c:ext>
          </c:extLst>
        </c:ser>
        <c:ser>
          <c:idx val="3"/>
          <c:order val="3"/>
          <c:tx>
            <c:strRef>
              <c:f>データシート!$A$30</c:f>
              <c:strCache>
                <c:ptCount val="1"/>
                <c:pt idx="0">
                  <c:v>インター北土地区画整理事業特別会計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0.18</c:v>
                </c:pt>
                <c:pt idx="4">
                  <c:v>#N/A</c:v>
                </c:pt>
                <c:pt idx="5">
                  <c:v>0.3</c:v>
                </c:pt>
                <c:pt idx="6">
                  <c:v>#N/A</c:v>
                </c:pt>
                <c:pt idx="7">
                  <c:v>0.42</c:v>
                </c:pt>
                <c:pt idx="8">
                  <c:v>#N/A</c:v>
                </c:pt>
                <c:pt idx="9">
                  <c:v>0.42</c:v>
                </c:pt>
              </c:numCache>
            </c:numRef>
          </c:val>
          <c:extLst>
            <c:ext xmlns:c16="http://schemas.microsoft.com/office/drawing/2014/chart" uri="{C3380CC4-5D6E-409C-BE32-E72D297353CC}">
              <c16:uniqueId val="{00000003-9E39-4F79-9DF9-066295D8848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0.66</c:v>
                </c:pt>
                <c:pt idx="2">
                  <c:v>#N/A</c:v>
                </c:pt>
                <c:pt idx="3">
                  <c:v>1.34</c:v>
                </c:pt>
                <c:pt idx="4">
                  <c:v>#N/A</c:v>
                </c:pt>
                <c:pt idx="5">
                  <c:v>2.44</c:v>
                </c:pt>
                <c:pt idx="6">
                  <c:v>#N/A</c:v>
                </c:pt>
                <c:pt idx="7">
                  <c:v>1.73</c:v>
                </c:pt>
                <c:pt idx="8">
                  <c:v>#N/A</c:v>
                </c:pt>
                <c:pt idx="9">
                  <c:v>1.48</c:v>
                </c:pt>
              </c:numCache>
            </c:numRef>
          </c:val>
          <c:extLst>
            <c:ext xmlns:c16="http://schemas.microsoft.com/office/drawing/2014/chart" uri="{C3380CC4-5D6E-409C-BE32-E72D297353CC}">
              <c16:uniqueId val="{00000004-9E39-4F79-9DF9-066295D8848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0.78</c:v>
                </c:pt>
                <c:pt idx="2">
                  <c:v>#N/A</c:v>
                </c:pt>
                <c:pt idx="3">
                  <c:v>1.2</c:v>
                </c:pt>
                <c:pt idx="4">
                  <c:v>#N/A</c:v>
                </c:pt>
                <c:pt idx="5">
                  <c:v>1.22</c:v>
                </c:pt>
                <c:pt idx="6">
                  <c:v>#N/A</c:v>
                </c:pt>
                <c:pt idx="7">
                  <c:v>0.59</c:v>
                </c:pt>
                <c:pt idx="8">
                  <c:v>#N/A</c:v>
                </c:pt>
                <c:pt idx="9">
                  <c:v>1.88</c:v>
                </c:pt>
              </c:numCache>
            </c:numRef>
          </c:val>
          <c:extLst>
            <c:ext xmlns:c16="http://schemas.microsoft.com/office/drawing/2014/chart" uri="{C3380CC4-5D6E-409C-BE32-E72D297353CC}">
              <c16:uniqueId val="{00000005-9E39-4F79-9DF9-066295D8848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3.99</c:v>
                </c:pt>
                <c:pt idx="2">
                  <c:v>#N/A</c:v>
                </c:pt>
                <c:pt idx="3">
                  <c:v>6.41</c:v>
                </c:pt>
                <c:pt idx="4">
                  <c:v>#N/A</c:v>
                </c:pt>
                <c:pt idx="5">
                  <c:v>3.91</c:v>
                </c:pt>
                <c:pt idx="6">
                  <c:v>#N/A</c:v>
                </c:pt>
                <c:pt idx="7">
                  <c:v>4.63</c:v>
                </c:pt>
                <c:pt idx="8">
                  <c:v>#N/A</c:v>
                </c:pt>
                <c:pt idx="9">
                  <c:v>2.6</c:v>
                </c:pt>
              </c:numCache>
            </c:numRef>
          </c:val>
          <c:extLst>
            <c:ext xmlns:c16="http://schemas.microsoft.com/office/drawing/2014/chart" uri="{C3380CC4-5D6E-409C-BE32-E72D297353CC}">
              <c16:uniqueId val="{00000006-9E39-4F79-9DF9-066295D8848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3.75</c:v>
                </c:pt>
                <c:pt idx="2">
                  <c:v>#N/A</c:v>
                </c:pt>
                <c:pt idx="3">
                  <c:v>5.19</c:v>
                </c:pt>
                <c:pt idx="4">
                  <c:v>#N/A</c:v>
                </c:pt>
                <c:pt idx="5">
                  <c:v>4.04</c:v>
                </c:pt>
                <c:pt idx="6">
                  <c:v>#N/A</c:v>
                </c:pt>
                <c:pt idx="7">
                  <c:v>3.65</c:v>
                </c:pt>
                <c:pt idx="8">
                  <c:v>#N/A</c:v>
                </c:pt>
                <c:pt idx="9">
                  <c:v>3.11</c:v>
                </c:pt>
              </c:numCache>
            </c:numRef>
          </c:val>
          <c:extLst>
            <c:ext xmlns:c16="http://schemas.microsoft.com/office/drawing/2014/chart" uri="{C3380CC4-5D6E-409C-BE32-E72D297353CC}">
              <c16:uniqueId val="{00000007-9E39-4F79-9DF9-066295D88486}"/>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6.96</c:v>
                </c:pt>
                <c:pt idx="2">
                  <c:v>#N/A</c:v>
                </c:pt>
                <c:pt idx="3">
                  <c:v>5.9</c:v>
                </c:pt>
                <c:pt idx="4">
                  <c:v>#N/A</c:v>
                </c:pt>
                <c:pt idx="5">
                  <c:v>3.82</c:v>
                </c:pt>
                <c:pt idx="6">
                  <c:v>#N/A</c:v>
                </c:pt>
                <c:pt idx="7">
                  <c:v>3.74</c:v>
                </c:pt>
                <c:pt idx="8">
                  <c:v>#N/A</c:v>
                </c:pt>
                <c:pt idx="9">
                  <c:v>4.09</c:v>
                </c:pt>
              </c:numCache>
            </c:numRef>
          </c:val>
          <c:extLst>
            <c:ext xmlns:c16="http://schemas.microsoft.com/office/drawing/2014/chart" uri="{C3380CC4-5D6E-409C-BE32-E72D297353CC}">
              <c16:uniqueId val="{00000008-9E39-4F79-9DF9-066295D88486}"/>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3.07</c:v>
                </c:pt>
                <c:pt idx="2">
                  <c:v>#N/A</c:v>
                </c:pt>
                <c:pt idx="3">
                  <c:v>3.39</c:v>
                </c:pt>
                <c:pt idx="4">
                  <c:v>#N/A</c:v>
                </c:pt>
                <c:pt idx="5">
                  <c:v>4.9400000000000004</c:v>
                </c:pt>
                <c:pt idx="6">
                  <c:v>#N/A</c:v>
                </c:pt>
                <c:pt idx="7">
                  <c:v>3.83</c:v>
                </c:pt>
                <c:pt idx="8">
                  <c:v>#N/A</c:v>
                </c:pt>
                <c:pt idx="9">
                  <c:v>4.42</c:v>
                </c:pt>
              </c:numCache>
            </c:numRef>
          </c:val>
          <c:extLst>
            <c:ext xmlns:c16="http://schemas.microsoft.com/office/drawing/2014/chart" uri="{C3380CC4-5D6E-409C-BE32-E72D297353CC}">
              <c16:uniqueId val="{00000009-9E39-4F79-9DF9-066295D884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2257</c:v>
                </c:pt>
                <c:pt idx="5">
                  <c:v>2315</c:v>
                </c:pt>
                <c:pt idx="8">
                  <c:v>2319</c:v>
                </c:pt>
                <c:pt idx="11">
                  <c:v>2306</c:v>
                </c:pt>
                <c:pt idx="14">
                  <c:v>2276</c:v>
                </c:pt>
              </c:numCache>
            </c:numRef>
          </c:val>
          <c:extLst>
            <c:ext xmlns:c16="http://schemas.microsoft.com/office/drawing/2014/chart" uri="{C3380CC4-5D6E-409C-BE32-E72D297353CC}">
              <c16:uniqueId val="{00000000-6CF1-475F-83DB-8BA274EE0B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F1-475F-83DB-8BA274EE0B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CF1-475F-83DB-8BA274EE0B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4</c:v>
                </c:pt>
              </c:numCache>
            </c:numRef>
          </c:val>
          <c:extLst>
            <c:ext xmlns:c16="http://schemas.microsoft.com/office/drawing/2014/chart" uri="{C3380CC4-5D6E-409C-BE32-E72D297353CC}">
              <c16:uniqueId val="{00000003-6CF1-475F-83DB-8BA274EE0B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1193</c:v>
                </c:pt>
                <c:pt idx="3">
                  <c:v>1194</c:v>
                </c:pt>
                <c:pt idx="6">
                  <c:v>1224</c:v>
                </c:pt>
                <c:pt idx="9">
                  <c:v>1226</c:v>
                </c:pt>
                <c:pt idx="12">
                  <c:v>1223</c:v>
                </c:pt>
              </c:numCache>
            </c:numRef>
          </c:val>
          <c:extLst>
            <c:ext xmlns:c16="http://schemas.microsoft.com/office/drawing/2014/chart" uri="{C3380CC4-5D6E-409C-BE32-E72D297353CC}">
              <c16:uniqueId val="{00000004-6CF1-475F-83DB-8BA274EE0B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F1-475F-83DB-8BA274EE0B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F1-475F-83DB-8BA274EE0B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1740</c:v>
                </c:pt>
                <c:pt idx="3">
                  <c:v>1716</c:v>
                </c:pt>
                <c:pt idx="6">
                  <c:v>1545</c:v>
                </c:pt>
                <c:pt idx="9">
                  <c:v>1591</c:v>
                </c:pt>
                <c:pt idx="12">
                  <c:v>1571</c:v>
                </c:pt>
              </c:numCache>
            </c:numRef>
          </c:val>
          <c:extLst>
            <c:ext xmlns:c16="http://schemas.microsoft.com/office/drawing/2014/chart" uri="{C3380CC4-5D6E-409C-BE32-E72D297353CC}">
              <c16:uniqueId val="{00000007-6CF1-475F-83DB-8BA274EE0B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676</c:v>
                </c:pt>
                <c:pt idx="2">
                  <c:v>#N/A</c:v>
                </c:pt>
                <c:pt idx="3">
                  <c:v>#N/A</c:v>
                </c:pt>
                <c:pt idx="4">
                  <c:v>595</c:v>
                </c:pt>
                <c:pt idx="5">
                  <c:v>#N/A</c:v>
                </c:pt>
                <c:pt idx="6">
                  <c:v>#N/A</c:v>
                </c:pt>
                <c:pt idx="7">
                  <c:v>450</c:v>
                </c:pt>
                <c:pt idx="8">
                  <c:v>#N/A</c:v>
                </c:pt>
                <c:pt idx="9">
                  <c:v>#N/A</c:v>
                </c:pt>
                <c:pt idx="10">
                  <c:v>511</c:v>
                </c:pt>
                <c:pt idx="11">
                  <c:v>#N/A</c:v>
                </c:pt>
                <c:pt idx="12">
                  <c:v>#N/A</c:v>
                </c:pt>
                <c:pt idx="13">
                  <c:v>522</c:v>
                </c:pt>
                <c:pt idx="14">
                  <c:v>#N/A</c:v>
                </c:pt>
              </c:numCache>
            </c:numRef>
          </c:val>
          <c:smooth val="0"/>
          <c:extLst>
            <c:ext xmlns:c16="http://schemas.microsoft.com/office/drawing/2014/chart" uri="{C3380CC4-5D6E-409C-BE32-E72D297353CC}">
              <c16:uniqueId val="{00000008-6CF1-475F-83DB-8BA274EE0B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21337</c:v>
                </c:pt>
                <c:pt idx="5">
                  <c:v>20969</c:v>
                </c:pt>
                <c:pt idx="8">
                  <c:v>20333</c:v>
                </c:pt>
                <c:pt idx="11">
                  <c:v>19977</c:v>
                </c:pt>
                <c:pt idx="14">
                  <c:v>19968</c:v>
                </c:pt>
              </c:numCache>
            </c:numRef>
          </c:val>
          <c:extLst>
            <c:ext xmlns:c16="http://schemas.microsoft.com/office/drawing/2014/chart" uri="{C3380CC4-5D6E-409C-BE32-E72D297353CC}">
              <c16:uniqueId val="{00000000-6A5E-4CBD-A44E-0E497B0F66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4719</c:v>
                </c:pt>
                <c:pt idx="5">
                  <c:v>4827</c:v>
                </c:pt>
                <c:pt idx="8">
                  <c:v>4809</c:v>
                </c:pt>
                <c:pt idx="11">
                  <c:v>4788</c:v>
                </c:pt>
                <c:pt idx="14">
                  <c:v>4697</c:v>
                </c:pt>
              </c:numCache>
            </c:numRef>
          </c:val>
          <c:extLst>
            <c:ext xmlns:c16="http://schemas.microsoft.com/office/drawing/2014/chart" uri="{C3380CC4-5D6E-409C-BE32-E72D297353CC}">
              <c16:uniqueId val="{00000001-6A5E-4CBD-A44E-0E497B0F66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6663</c:v>
                </c:pt>
                <c:pt idx="5">
                  <c:v>6249</c:v>
                </c:pt>
                <c:pt idx="8">
                  <c:v>6174</c:v>
                </c:pt>
                <c:pt idx="11">
                  <c:v>6128</c:v>
                </c:pt>
                <c:pt idx="14">
                  <c:v>6052</c:v>
                </c:pt>
              </c:numCache>
            </c:numRef>
          </c:val>
          <c:extLst>
            <c:ext xmlns:c16="http://schemas.microsoft.com/office/drawing/2014/chart" uri="{C3380CC4-5D6E-409C-BE32-E72D297353CC}">
              <c16:uniqueId val="{00000002-6A5E-4CBD-A44E-0E497B0F66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5E-4CBD-A44E-0E497B0F66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5E-4CBD-A44E-0E497B0F66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286</c:v>
                </c:pt>
                <c:pt idx="3">
                  <c:v>175</c:v>
                </c:pt>
                <c:pt idx="6">
                  <c:v>105</c:v>
                </c:pt>
                <c:pt idx="9">
                  <c:v>35</c:v>
                </c:pt>
                <c:pt idx="12">
                  <c:v>0</c:v>
                </c:pt>
              </c:numCache>
            </c:numRef>
          </c:val>
          <c:extLst>
            <c:ext xmlns:c16="http://schemas.microsoft.com/office/drawing/2014/chart" uri="{C3380CC4-5D6E-409C-BE32-E72D297353CC}">
              <c16:uniqueId val="{00000005-6A5E-4CBD-A44E-0E497B0F66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1872</c:v>
                </c:pt>
                <c:pt idx="3">
                  <c:v>1675</c:v>
                </c:pt>
                <c:pt idx="6">
                  <c:v>1424</c:v>
                </c:pt>
                <c:pt idx="9">
                  <c:v>1189</c:v>
                </c:pt>
                <c:pt idx="12">
                  <c:v>1381</c:v>
                </c:pt>
              </c:numCache>
            </c:numRef>
          </c:val>
          <c:extLst>
            <c:ext xmlns:c16="http://schemas.microsoft.com/office/drawing/2014/chart" uri="{C3380CC4-5D6E-409C-BE32-E72D297353CC}">
              <c16:uniqueId val="{00000006-6A5E-4CBD-A44E-0E497B0F66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33</c:v>
                </c:pt>
                <c:pt idx="12">
                  <c:v>148</c:v>
                </c:pt>
              </c:numCache>
            </c:numRef>
          </c:val>
          <c:extLst>
            <c:ext xmlns:c16="http://schemas.microsoft.com/office/drawing/2014/chart" uri="{C3380CC4-5D6E-409C-BE32-E72D297353CC}">
              <c16:uniqueId val="{00000007-6A5E-4CBD-A44E-0E497B0F66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15695</c:v>
                </c:pt>
                <c:pt idx="3">
                  <c:v>15168</c:v>
                </c:pt>
                <c:pt idx="6">
                  <c:v>14036</c:v>
                </c:pt>
                <c:pt idx="9">
                  <c:v>13547</c:v>
                </c:pt>
                <c:pt idx="12">
                  <c:v>13113</c:v>
                </c:pt>
              </c:numCache>
            </c:numRef>
          </c:val>
          <c:extLst>
            <c:ext xmlns:c16="http://schemas.microsoft.com/office/drawing/2014/chart" uri="{C3380CC4-5D6E-409C-BE32-E72D297353CC}">
              <c16:uniqueId val="{00000008-6A5E-4CBD-A44E-0E497B0F66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A5E-4CBD-A44E-0E497B0F66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16818</c:v>
                </c:pt>
                <c:pt idx="3">
                  <c:v>17829</c:v>
                </c:pt>
                <c:pt idx="6">
                  <c:v>17653</c:v>
                </c:pt>
                <c:pt idx="9">
                  <c:v>17470</c:v>
                </c:pt>
                <c:pt idx="12">
                  <c:v>18774</c:v>
                </c:pt>
              </c:numCache>
            </c:numRef>
          </c:val>
          <c:extLst>
            <c:ext xmlns:c16="http://schemas.microsoft.com/office/drawing/2014/chart" uri="{C3380CC4-5D6E-409C-BE32-E72D297353CC}">
              <c16:uniqueId val="{0000000A-6A5E-4CBD-A44E-0E497B0F66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1952</c:v>
                </c:pt>
                <c:pt idx="2">
                  <c:v>#N/A</c:v>
                </c:pt>
                <c:pt idx="3">
                  <c:v>#N/A</c:v>
                </c:pt>
                <c:pt idx="4">
                  <c:v>2802</c:v>
                </c:pt>
                <c:pt idx="5">
                  <c:v>#N/A</c:v>
                </c:pt>
                <c:pt idx="6">
                  <c:v>#N/A</c:v>
                </c:pt>
                <c:pt idx="7">
                  <c:v>1902</c:v>
                </c:pt>
                <c:pt idx="8">
                  <c:v>#N/A</c:v>
                </c:pt>
                <c:pt idx="9">
                  <c:v>#N/A</c:v>
                </c:pt>
                <c:pt idx="10">
                  <c:v>1381</c:v>
                </c:pt>
                <c:pt idx="11">
                  <c:v>#N/A</c:v>
                </c:pt>
                <c:pt idx="12">
                  <c:v>#N/A</c:v>
                </c:pt>
                <c:pt idx="13">
                  <c:v>2698</c:v>
                </c:pt>
                <c:pt idx="14">
                  <c:v>#N/A</c:v>
                </c:pt>
              </c:numCache>
            </c:numRef>
          </c:val>
          <c:smooth val="0"/>
          <c:extLst>
            <c:ext xmlns:c16="http://schemas.microsoft.com/office/drawing/2014/chart" uri="{C3380CC4-5D6E-409C-BE32-E72D297353CC}">
              <c16:uniqueId val="{0000000B-6A5E-4CBD-A44E-0E497B0F66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3890</c:v>
                </c:pt>
                <c:pt idx="1">
                  <c:v>3018</c:v>
                </c:pt>
                <c:pt idx="2">
                  <c:v>2989</c:v>
                </c:pt>
              </c:numCache>
            </c:numRef>
          </c:val>
          <c:extLst>
            <c:ext xmlns:c16="http://schemas.microsoft.com/office/drawing/2014/chart" uri="{C3380CC4-5D6E-409C-BE32-E72D297353CC}">
              <c16:uniqueId val="{00000000-568C-4F5F-9B2E-DFE667F638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362</c:v>
                </c:pt>
                <c:pt idx="1">
                  <c:v>467</c:v>
                </c:pt>
                <c:pt idx="2">
                  <c:v>541</c:v>
                </c:pt>
              </c:numCache>
            </c:numRef>
          </c:val>
          <c:extLst>
            <c:ext xmlns:c16="http://schemas.microsoft.com/office/drawing/2014/chart" uri="{C3380CC4-5D6E-409C-BE32-E72D297353CC}">
              <c16:uniqueId val="{00000001-568C-4F5F-9B2E-DFE667F638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1369</c:v>
                </c:pt>
                <c:pt idx="1">
                  <c:v>1367</c:v>
                </c:pt>
                <c:pt idx="2">
                  <c:v>1143</c:v>
                </c:pt>
              </c:numCache>
            </c:numRef>
          </c:val>
          <c:extLst>
            <c:ext xmlns:c16="http://schemas.microsoft.com/office/drawing/2014/chart" uri="{C3380CC4-5D6E-409C-BE32-E72D297353CC}">
              <c16:uniqueId val="{00000002-568C-4F5F-9B2E-DFE667F638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{010F0D19-B570-4696-8DB3-F52492A162F3}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0A0-4F59-A768-E35494D2E2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{70803C9B-3263-435E-B53B-91B6E8339260}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A0-4F59-A768-E35494D2E2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{43124505-382D-4AC2-A04F-5179B0E1DF76}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A0-4F59-A768-E35494D2E2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{3B78095B-7A60-4DCB-A907-A22229CB51F6}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A0-4F59-A768-E35494D2E2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{66B9C4A0-6C1B-4302-B024-2A942CE77FE3}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A0-4F59-A768-E35494D2E27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{D0538284-E34A-4475-AC25-FB5A9E184442}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0A0-4F59-A768-E35494D2E27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{03736C23-0A67-46F4-89C1-651B0D53A914}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0A0-4F59-A768-E35494D2E27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{5F432E3F-758E-4563-82BD-D7B7717B7D6F}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0A0-4F59-A768-E35494D2E27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{57B9D148-ED4E-4A5A-AC8A-01285D943F4B}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0A0-4F59-A768-E35494D2E2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c:v>
                </c:pt>
                <c:pt idx="16">
                  <c:v>63.4</c:v>
                </c:pt>
                <c:pt idx="24">
                  <c:v>66.5</c:v>
                </c:pt>
                <c:pt idx="32">
                  <c:v>67.2</c:v>
                </c:pt>
              </c:numCache>
            </c:numRef>
          </c:xVal>
          <c:yVal>
            <c:numRef>
              <c:f>公会計指標分析・財政指標組合せ分析表!$BP$51:$DC$51</c:f>
              <c:numCache>
                <c:formatCode>#,##0.0;"▲ "#,##0.0</c:formatCode>
                <c:ptCount val="40"/>
                <c:pt idx="8">
                  <c:v>24.8</c:v>
                </c:pt>
                <c:pt idx="16">
                  <c:v>16.7</c:v>
                </c:pt>
                <c:pt idx="24">
                  <c:v>12</c:v>
                </c:pt>
                <c:pt idx="32">
                  <c:v>23.2</c:v>
                </c:pt>
              </c:numCache>
            </c:numRef>
          </c:yVal>
          <c:smooth val="0"/>
          <c:extLst>
            <c:ext xmlns:c16="http://schemas.microsoft.com/office/drawing/2014/chart" uri="{C3380CC4-5D6E-409C-BE32-E72D297353CC}">
              <c16:uniqueId val="{00000009-B0A0-4F59-A768-E35494D2E2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{44D506C8-BAD0-4551-80DC-5AB46E3EC0A6}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0A0-4F59-A768-E35494D2E2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{FCB3862B-6A83-4A88-AFCE-016287A152C8}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A0-4F59-A768-E35494D2E2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{B5363618-ED64-4CAE-95CB-9FF2F6774125}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A0-4F59-A768-E35494D2E2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{6940575B-6E2A-435D-9FC0-FC1C2910AB2B}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A0-4F59-A768-E35494D2E2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{98017FEF-3744-412E-816B-5598681F1EA6}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A0-4F59-A768-E35494D2E27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{6CD9CCBC-586D-4610-819E-0FBF75916F75}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0A0-4F59-A768-E35494D2E27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{770FEC88-F11F-4D3C-AE7F-73A288941DF1}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0A0-4F59-A768-E35494D2E27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{6532DC5A-342D-49CE-B0A5-FB410211D23F}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0A0-4F59-A768-E35494D2E27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{64EDE3C5-686B-42C9-AFD9-392B31555E73}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0A0-4F59-A768-E35494D2E2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B0A0-4F59-A768-E35494D2E273}"/>
            </c:ext>
          </c:extLst>
        </c:ser>
        <c:dLbls>
          <c:showLegendKey val="0"/>
          <c:showVal val="1"/>
          <c:showCatName val="0"/>
          <c:showSerName val="0"/>
          <c:showPercent val="0"/>
          <c:showBubbleSize val="0"/>
        </c:dLbls>
        <c:axId val="46179840"/>
        <c:axId val="46181760"/>
      </c:scatterChart>
      <c:valAx>
        <c:axId val="46179840"/>
        <c:scaling>
          <c:orientation val="minMax"/>
          <c:max val="6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{64E2DF86-B4A3-4F9F-84AF-C6729EDC39CC}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255-4466-8099-2DA8E3F9D8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{95A6A884-36E4-4A1E-A0D4-AB27640C2DB2}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55-4466-8099-2DA8E3F9D8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{3E9B32A1-A5C5-4228-9FDB-338CBC823C2B}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55-4466-8099-2DA8E3F9D8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{4B3CDA80-104F-414B-9F5E-15AE73E14F37}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55-4466-8099-2DA8E3F9D8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{C8A8F5EE-3E17-438D-9156-39BAB4CA576A}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55-4466-8099-2DA8E3F9D8B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{8384E2ED-102D-4CA1-8367-E2378D405F36}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255-4466-8099-2DA8E3F9D8B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{6188E954-429A-4B93-8450-51279301AAE1}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255-4466-8099-2DA8E3F9D8B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{7992A59C-3072-4781-83AE-6A7AE01C607C}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255-4466-8099-2DA8E3F9D8B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{D35A58A4-FBD2-4F1A-89D3-02F2011BF9EF}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255-4466-8099-2DA8E3F9D8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5.8</c:v>
                </c:pt>
                <c:pt idx="16">
                  <c:v>5</c:v>
                </c:pt>
                <c:pt idx="24">
                  <c:v>4.5</c:v>
                </c:pt>
                <c:pt idx="32">
                  <c:v>4.2</c:v>
                </c:pt>
              </c:numCache>
            </c:numRef>
          </c:xVal>
          <c:yVal>
            <c:numRef>
              <c:f>公会計指標分析・財政指標組合せ分析表!$BP$73:$DC$73</c:f>
              <c:numCache>
                <c:formatCode>#,##0.0;"▲ "#,##0.0</c:formatCode>
                <c:ptCount val="40"/>
                <c:pt idx="0">
                  <c:v>17.2</c:v>
                </c:pt>
                <c:pt idx="8">
                  <c:v>24.8</c:v>
                </c:pt>
                <c:pt idx="16">
                  <c:v>16.7</c:v>
                </c:pt>
                <c:pt idx="24">
                  <c:v>12</c:v>
                </c:pt>
                <c:pt idx="32">
                  <c:v>23.2</c:v>
                </c:pt>
              </c:numCache>
            </c:numRef>
          </c:yVal>
          <c:smooth val="0"/>
          <c:extLst>
            <c:ext xmlns:c16="http://schemas.microsoft.com/office/drawing/2014/chart" uri="{C3380CC4-5D6E-409C-BE32-E72D297353CC}">
              <c16:uniqueId val="{00000009-C255-4466-8099-2DA8E3F9D8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{93C18746-4F49-49C3-86DF-E83BFF6B143F}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255-4466-8099-2DA8E3F9D8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{47F9346B-D3A8-4079-BEE4-D1D66F914269}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55-4466-8099-2DA8E3F9D8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{DFE61938-FC65-458D-86BE-FC5945EB01EA}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55-4466-8099-2DA8E3F9D8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{8D492A3E-84BF-43AB-A3B3-ADE0AC59698F}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55-4466-8099-2DA8E3F9D8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{5665D660-C39B-47A7-82FE-8E73C73A4569}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55-4466-8099-2DA8E3F9D8B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{D1662B13-ABEC-4FAF-9489-BBC915FF7D7B}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255-4466-8099-2DA8E3F9D8B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{D0A3EFA8-DC0A-409B-872C-2C1EC379A198}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255-4466-8099-2DA8E3F9D8B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{6086DD79-C0E2-4B4F-8F7F-F8CC2F0A8148}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255-4466-8099-2DA8E3F9D8B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{A4E279E3-C675-4998-9906-45F7C090CC30}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255-4466-8099-2DA8E3F9D8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C255-4466-8099-2DA8E3F9D8BA}"/>
            </c:ext>
          </c:extLst>
        </c:ser>
        <c:dLbls>
          <c:showLegendKey val="0"/>
          <c:showVal val="1"/>
          <c:showCatName val="0"/>
          <c:showSerName val="0"/>
          <c:showPercent val="0"/>
          <c:showBubbleSize val="0"/>
        </c:dLbls>
        <c:axId val="84219776"/>
        <c:axId val="84234240"/>
      </c:scatterChart>
      <c:valAx>
        <c:axId val="84219776"/>
        <c:scaling>
          <c:orientation val="minMax"/>
          <c:max val="8.1"/>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地方債発行を抑制してきた結果、「元利償還金」は低い水準にある。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公営企業債の元利償還金に対する繰入金」は、下水道事業の公債費の増加から増加傾向にある。今後も下水道事業の償還額に減少の見込みがないため、下水道事業債の平準化を行う等、単年度負担の削減を図る有効な手段を検討す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「算入公債費等」については横ばいであるが、臨時財政対策債償還費の増等により増加が見込まれる。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「一般会計等に係る地方債の現在高」は、新庁舎建設事業に係る地方債発行を主な要因として、対前年比で</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億円の増となった。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「公営企業債等繰入見込額」は、その大部分を占める下水道事業債の償還に充てるための繰入金が、下水道事業債の発行額を大きく上回っている状況が続いているため、減少傾向にある。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「充当可能基金」については、財政調整基金等の減少により、平成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年度以降減少し続けている。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将来負担比率は地方債残高の増を主な要因として増加した。今後は、令和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年度まで継続される新庁舎建設や、次期ごみ処理施設の建設等により増加することが見込まれる。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岐阜県羽島市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百万円を積み立てた一方、当初予算及び補正後歳入歳出予算の財政需要に対応するため、財政調整基金を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百万円、新庁舎建設のため、庁舎建設基金を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・今後についても、新庁舎建設をはじめとする財政需要に対応するため、減少傾向が続く見込み。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・羽島市庁舎建設基金：庁舎の建設事業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・羽島市公共施設等整備基金：市の公共施設等の整備事業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・羽島市公共下水道整備事業基金：公共下水道整備事業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・羽島市生涯学習振興基金：生涯学習事業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・羽島市体育施設建設整備基金：体育施設建設事業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・羽島市庁舎建設基金：新庁舎建設のため、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・羽島市公共施設等整備基金：既存基金の統合による新設のため、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・羽島市公共施設整備等整備基金：公共施設等の整備等に充当するため、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・羽島市公共下水道整備事業基金：令和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年度に公営企業会計に移行したため、本基金を廃止して公営企業会計へ積替。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千円積み立てた一方、当初予算及び補正後歳入歳出予算の財政需要に対応するため、財政調整基金を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以上の維持に努めることとしている。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・今後新庁舎建設をはじめとする財政需要に対応するため、過去の実績からしても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百万円は積み立てていきたいが、すでに減少傾向であり、今後も減少傾向は続く見込み。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・地方債の償還計画を踏まえ、継続して積み立てていく予定。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67,807
66,333
53.66
24,446,582
23,914,896
508,092
13,395,927
18,773,938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・有形固定資産減価償却率は前年度に比べて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ポイント上昇し、類似団体と比較して高い水準にある。主な要因は、学校施設をはじめとして、築後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年以上経過している施設が全体の</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％以上を占めていることにより、減価償却率が高いことが挙げられる。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100058</xdr:rowOff>
    </xdr:from>
    <xdr:to>
      <xdr:col>23</xdr:col>
      <xdr:colOff>136525</xdr:colOff>
      <xdr:row>33</xdr:row>
      <xdr:rowOff>30208</xdr:rowOff>
    </xdr:to>
    <xdr:sp macro="" textlink="">
      <xdr:nvSpPr>
        <xdr:cNvPr id="83" name="楕円 82"/>
        <xdr:cNvSpPr/>
      </xdr:nvSpPr>
      <xdr:spPr>
        <a:xfrm>
          <a:off x="4711700" y="5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78485</xdr:rowOff>
    </xdr:from>
    <xdr:ext cx="405111" cy="259045"/>
    <xdr:sp macro="" textlink="">
      <xdr:nvSpPr>
        <xdr:cNvPr id="84" name="有形固定資産減価償却率該当値テキスト"/>
        <xdr:cNvSpPr txBox="1"/>
      </xdr:nvSpPr>
      <xdr:spPr>
        <a:xfrm>
          <a:off x="4813300" y="556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78468</xdr:rowOff>
    </xdr:from>
    <xdr:to>
      <xdr:col>19</xdr:col>
      <xdr:colOff>187325</xdr:colOff>
      <xdr:row>33</xdr:row>
      <xdr:rowOff>8618</xdr:rowOff>
    </xdr:to>
    <xdr:sp macro="" textlink="">
      <xdr:nvSpPr>
        <xdr:cNvPr id="85" name="楕円 84"/>
        <xdr:cNvSpPr/>
      </xdr:nvSpPr>
      <xdr:spPr>
        <a:xfrm>
          <a:off x="4000500" y="55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129268</xdr:rowOff>
    </xdr:from>
    <xdr:to>
      <xdr:col>23</xdr:col>
      <xdr:colOff>85725</xdr:colOff>
      <xdr:row>32</xdr:row>
      <xdr:rowOff>150858</xdr:rowOff>
    </xdr:to>
    <xdr:cxnSp macro="">
      <xdr:nvCxnSpPr>
        <xdr:cNvPr id="86" name="直線コネクタ 85"/>
        <xdr:cNvCxnSpPr/>
      </xdr:nvCxnSpPr>
      <xdr:spPr>
        <a:xfrm>
          <a:off x="4051300" y="561566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154305</xdr:rowOff>
    </xdr:from>
    <xdr:to>
      <xdr:col>15</xdr:col>
      <xdr:colOff>187325</xdr:colOff>
      <xdr:row>32</xdr:row>
      <xdr:rowOff>84455</xdr:rowOff>
    </xdr:to>
    <xdr:sp macro="" textlink="">
      <xdr:nvSpPr>
        <xdr:cNvPr id="87" name="楕円 86"/>
        <xdr:cNvSpPr/>
      </xdr:nvSpPr>
      <xdr:spPr>
        <a:xfrm>
          <a:off x="3238500" y="54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129268</xdr:rowOff>
    </xdr:to>
    <xdr:cxnSp macro="">
      <xdr:nvCxnSpPr>
        <xdr:cNvPr id="88" name="直線コネクタ 87"/>
        <xdr:cNvCxnSpPr/>
      </xdr:nvCxnSpPr>
      <xdr:spPr>
        <a:xfrm>
          <a:off x="3289300" y="5520055"/>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89" name="楕円 88"/>
        <xdr:cNvSpPr/>
      </xdr:nvSpPr>
      <xdr:spPr>
        <a:xfrm>
          <a:off x="24765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33655</xdr:rowOff>
    </xdr:to>
    <xdr:cxnSp macro="">
      <xdr:nvCxnSpPr>
        <xdr:cNvPr id="90" name="直線コネクタ 89"/>
        <xdr:cNvCxnSpPr/>
      </xdr:nvCxnSpPr>
      <xdr:spPr>
        <a:xfrm>
          <a:off x="2527300" y="547687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1" name="n_1aveValue有形固定資産減価償却率"/>
        <xdr:cNvSpPr txBox="1"/>
      </xdr:nvSpPr>
      <xdr:spPr>
        <a:xfrm>
          <a:off x="3836044" y="513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3" name="n_3aveValue有形固定資産減価償却率"/>
        <xdr:cNvSpPr txBox="1"/>
      </xdr:nvSpPr>
      <xdr:spPr>
        <a:xfrm>
          <a:off x="2324744" y="505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xdr:cNvSpPr txBox="1"/>
      </xdr:nvSpPr>
      <xdr:spPr>
        <a:xfrm>
          <a:off x="1562744" y="499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171195</xdr:rowOff>
    </xdr:from>
    <xdr:ext cx="405111" cy="259045"/>
    <xdr:sp macro="" textlink="">
      <xdr:nvSpPr>
        <xdr:cNvPr id="95" name="n_1mainValue有形固定資産減価償却率"/>
        <xdr:cNvSpPr txBox="1"/>
      </xdr:nvSpPr>
      <xdr:spPr>
        <a:xfrm>
          <a:off x="3836044" y="565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75582</xdr:rowOff>
    </xdr:from>
    <xdr:ext cx="405111" cy="259045"/>
    <xdr:sp macro="" textlink="">
      <xdr:nvSpPr>
        <xdr:cNvPr id="96" name="n_2mainValue有形固定資産減価償却率"/>
        <xdr:cNvSpPr txBox="1"/>
      </xdr:nvSpPr>
      <xdr:spPr>
        <a:xfrm>
          <a:off x="3086744" y="556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7" name="n_3mainValue有形固定資産減価償却率"/>
        <xdr:cNvSpPr txBox="1"/>
      </xdr:nvSpPr>
      <xdr:spPr>
        <a:xfrm>
          <a:off x="23247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ポイント増加し、前年度同様に類似団体内平均値を上回っている。主な要因は、経常経費充当財源が高いこと等にある。</a:t>
          </a:r>
        </a:p>
        <a:p>
          <a:r>
            <a:rPr kumimoji="1" lang="ja-JP" altLang="en-US" sz="1100">
              <a:latin typeface="ＭＳ Ｐゴシック" panose="020B0600070205080204" pitchFamily="50" charset="-128"/>
              <a:ea typeface="ＭＳ Ｐゴシック" panose="020B0600070205080204" pitchFamily="50" charset="-128"/>
            </a:rPr>
            <a:t>・令和元年度以降、新庁舎建設事業により、地方債発行による将来負担額の増加並びに庁舎建設基金の取り崩しによる充当可能財源の減少が見込まれる。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xdr:cNvSpPr txBox="1"/>
      </xdr:nvSpPr>
      <xdr:spPr>
        <a:xfrm>
          <a:off x="14846300" y="494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xdr:cNvSpPr/>
      </xdr:nvSpPr>
      <xdr:spPr>
        <a:xfrm>
          <a:off x="11747500" y="5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8382</xdr:rowOff>
    </xdr:from>
    <xdr:to>
      <xdr:col>76</xdr:col>
      <xdr:colOff>73025</xdr:colOff>
      <xdr:row>30</xdr:row>
      <xdr:rowOff>109982</xdr:rowOff>
    </xdr:to>
    <xdr:sp macro="" textlink="">
      <xdr:nvSpPr>
        <xdr:cNvPr id="144" name="楕円 143"/>
        <xdr:cNvSpPr/>
      </xdr:nvSpPr>
      <xdr:spPr>
        <a:xfrm>
          <a:off x="14744700" y="515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158259</xdr:rowOff>
    </xdr:from>
    <xdr:ext cx="469744" cy="259045"/>
    <xdr:sp macro="" textlink="">
      <xdr:nvSpPr>
        <xdr:cNvPr id="145" name="債務償還比率該当値テキスト"/>
        <xdr:cNvSpPr txBox="1"/>
      </xdr:nvSpPr>
      <xdr:spPr>
        <a:xfrm>
          <a:off x="14846300" y="51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7251</xdr:rowOff>
    </xdr:from>
    <xdr:to>
      <xdr:col>72</xdr:col>
      <xdr:colOff>123825</xdr:colOff>
      <xdr:row>30</xdr:row>
      <xdr:rowOff>108851</xdr:rowOff>
    </xdr:to>
    <xdr:sp macro="" textlink="">
      <xdr:nvSpPr>
        <xdr:cNvPr id="146" name="楕円 145"/>
        <xdr:cNvSpPr/>
      </xdr:nvSpPr>
      <xdr:spPr>
        <a:xfrm>
          <a:off x="14033500" y="51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58051</xdr:rowOff>
    </xdr:from>
    <xdr:to>
      <xdr:col>76</xdr:col>
      <xdr:colOff>22225</xdr:colOff>
      <xdr:row>30</xdr:row>
      <xdr:rowOff>59182</xdr:rowOff>
    </xdr:to>
    <xdr:cxnSp macro="">
      <xdr:nvCxnSpPr>
        <xdr:cNvPr id="147" name="直線コネクタ 146"/>
        <xdr:cNvCxnSpPr/>
      </xdr:nvCxnSpPr>
      <xdr:spPr>
        <a:xfrm>
          <a:off x="14084300" y="5201551"/>
          <a:ext cx="7112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21542</xdr:rowOff>
    </xdr:from>
    <xdr:to>
      <xdr:col>68</xdr:col>
      <xdr:colOff>123825</xdr:colOff>
      <xdr:row>30</xdr:row>
      <xdr:rowOff>123142</xdr:rowOff>
    </xdr:to>
    <xdr:sp macro="" textlink="">
      <xdr:nvSpPr>
        <xdr:cNvPr id="148" name="楕円 147"/>
        <xdr:cNvSpPr/>
      </xdr:nvSpPr>
      <xdr:spPr>
        <a:xfrm>
          <a:off x="13271500" y="51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58051</xdr:rowOff>
    </xdr:from>
    <xdr:to>
      <xdr:col>72</xdr:col>
      <xdr:colOff>73025</xdr:colOff>
      <xdr:row>30</xdr:row>
      <xdr:rowOff>72342</xdr:rowOff>
    </xdr:to>
    <xdr:cxnSp macro="">
      <xdr:nvCxnSpPr>
        <xdr:cNvPr id="149" name="直線コネクタ 148"/>
        <xdr:cNvCxnSpPr/>
      </xdr:nvCxnSpPr>
      <xdr:spPr>
        <a:xfrm flipV="1">
          <a:off x="13322300" y="5201551"/>
          <a:ext cx="762000" cy="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24729</xdr:rowOff>
    </xdr:from>
    <xdr:to>
      <xdr:col>64</xdr:col>
      <xdr:colOff>123825</xdr:colOff>
      <xdr:row>30</xdr:row>
      <xdr:rowOff>126329</xdr:rowOff>
    </xdr:to>
    <xdr:sp macro="" textlink="">
      <xdr:nvSpPr>
        <xdr:cNvPr id="150" name="楕円 149"/>
        <xdr:cNvSpPr/>
      </xdr:nvSpPr>
      <xdr:spPr>
        <a:xfrm>
          <a:off x="12509500" y="51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72342</xdr:rowOff>
    </xdr:from>
    <xdr:to>
      <xdr:col>68</xdr:col>
      <xdr:colOff>73025</xdr:colOff>
      <xdr:row>30</xdr:row>
      <xdr:rowOff>75529</xdr:rowOff>
    </xdr:to>
    <xdr:cxnSp macro="">
      <xdr:nvCxnSpPr>
        <xdr:cNvPr id="151" name="直線コネクタ 150"/>
        <xdr:cNvCxnSpPr/>
      </xdr:nvCxnSpPr>
      <xdr:spPr>
        <a:xfrm flipV="1">
          <a:off x="12560300" y="5215842"/>
          <a:ext cx="762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166533</xdr:rowOff>
    </xdr:from>
    <xdr:to>
      <xdr:col>60</xdr:col>
      <xdr:colOff>123825</xdr:colOff>
      <xdr:row>29</xdr:row>
      <xdr:rowOff>96683</xdr:rowOff>
    </xdr:to>
    <xdr:sp macro="" textlink="">
      <xdr:nvSpPr>
        <xdr:cNvPr id="152" name="楕円 151"/>
        <xdr:cNvSpPr/>
      </xdr:nvSpPr>
      <xdr:spPr>
        <a:xfrm>
          <a:off x="11747500" y="49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45883</xdr:rowOff>
    </xdr:from>
    <xdr:to>
      <xdr:col>64</xdr:col>
      <xdr:colOff>73025</xdr:colOff>
      <xdr:row>30</xdr:row>
      <xdr:rowOff>75529</xdr:rowOff>
    </xdr:to>
    <xdr:cxnSp macro="">
      <xdr:nvCxnSpPr>
        <xdr:cNvPr id="153" name="直線コネクタ 152"/>
        <xdr:cNvCxnSpPr/>
      </xdr:nvCxnSpPr>
      <xdr:spPr>
        <a:xfrm>
          <a:off x="11798300" y="5017933"/>
          <a:ext cx="762000" cy="20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xdr:cNvSpPr txBox="1"/>
      </xdr:nvSpPr>
      <xdr:spPr>
        <a:xfrm>
          <a:off x="13836727" y="485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xdr:cNvSpPr txBox="1"/>
      </xdr:nvSpPr>
      <xdr:spPr>
        <a:xfrm>
          <a:off x="13087427" y="487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xdr:cNvSpPr txBox="1"/>
      </xdr:nvSpPr>
      <xdr:spPr>
        <a:xfrm>
          <a:off x="12325427" y="48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57" name="n_4aveValue債務償還比率"/>
        <xdr:cNvSpPr txBox="1"/>
      </xdr:nvSpPr>
      <xdr:spPr>
        <a:xfrm>
          <a:off x="11563427" y="5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99978</xdr:rowOff>
    </xdr:from>
    <xdr:ext cx="469744" cy="259045"/>
    <xdr:sp macro="" textlink="">
      <xdr:nvSpPr>
        <xdr:cNvPr id="158" name="n_1mainValue債務償還比率"/>
        <xdr:cNvSpPr txBox="1"/>
      </xdr:nvSpPr>
      <xdr:spPr>
        <a:xfrm>
          <a:off x="13836727" y="524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114269</xdr:rowOff>
    </xdr:from>
    <xdr:ext cx="469744" cy="259045"/>
    <xdr:sp macro="" textlink="">
      <xdr:nvSpPr>
        <xdr:cNvPr id="159" name="n_2mainValue債務償還比率"/>
        <xdr:cNvSpPr txBox="1"/>
      </xdr:nvSpPr>
      <xdr:spPr>
        <a:xfrm>
          <a:off x="13087427" y="52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117456</xdr:rowOff>
    </xdr:from>
    <xdr:ext cx="469744" cy="259045"/>
    <xdr:sp macro="" textlink="">
      <xdr:nvSpPr>
        <xdr:cNvPr id="160" name="n_3mainValue債務償還比率"/>
        <xdr:cNvSpPr txBox="1"/>
      </xdr:nvSpPr>
      <xdr:spPr>
        <a:xfrm>
          <a:off x="12325427" y="526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113210</xdr:rowOff>
    </xdr:from>
    <xdr:ext cx="469744" cy="259045"/>
    <xdr:sp macro="" textlink="">
      <xdr:nvSpPr>
        <xdr:cNvPr id="161" name="n_4mainValue債務償還比率"/>
        <xdr:cNvSpPr txBox="1"/>
      </xdr:nvSpPr>
      <xdr:spPr>
        <a:xfrm>
          <a:off x="11563427" y="474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67,807
66,333
53.66
24,446,582
23,914,896
508,092
13,395,927
18,773,938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1" name="楕円 70"/>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152417</xdr:rowOff>
    </xdr:from>
    <xdr:ext cx="405111" cy="259045"/>
    <xdr:sp macro="" textlink="">
      <xdr:nvSpPr>
        <xdr:cNvPr id="72" name="【道路】&#10;有形固定資産減価償却率該当値テキスト"/>
        <xdr:cNvSpPr txBox="1"/>
      </xdr:nvSpPr>
      <xdr:spPr>
        <a:xfrm>
          <a:off x="4673600"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3" name="楕円 72"/>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53340</xdr:rowOff>
    </xdr:to>
    <xdr:cxnSp macro="">
      <xdr:nvCxnSpPr>
        <xdr:cNvPr id="74" name="直線コネクタ 73"/>
        <xdr:cNvCxnSpPr/>
      </xdr:nvCxnSpPr>
      <xdr:spPr>
        <a:xfrm>
          <a:off x="3797300" y="6385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5" name="楕円 74"/>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41910</xdr:rowOff>
    </xdr:to>
    <xdr:cxnSp macro="">
      <xdr:nvCxnSpPr>
        <xdr:cNvPr id="76" name="直線コネクタ 75"/>
        <xdr:cNvCxnSpPr/>
      </xdr:nvCxnSpPr>
      <xdr:spPr>
        <a:xfrm>
          <a:off x="2908300" y="633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73406</xdr:rowOff>
    </xdr:from>
    <xdr:to>
      <xdr:col>10</xdr:col>
      <xdr:colOff>165100</xdr:colOff>
      <xdr:row>37</xdr:row>
      <xdr:rowOff>3556</xdr:rowOff>
    </xdr:to>
    <xdr:sp macro="" textlink="">
      <xdr:nvSpPr>
        <xdr:cNvPr id="77" name="楕円 76"/>
        <xdr:cNvSpPr/>
      </xdr:nvSpPr>
      <xdr:spPr>
        <a:xfrm>
          <a:off x="1968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124206</xdr:rowOff>
    </xdr:from>
    <xdr:to>
      <xdr:col>15</xdr:col>
      <xdr:colOff>50800</xdr:colOff>
      <xdr:row>36</xdr:row>
      <xdr:rowOff>167640</xdr:rowOff>
    </xdr:to>
    <xdr:cxnSp macro="">
      <xdr:nvCxnSpPr>
        <xdr:cNvPr id="78" name="直線コネクタ 77"/>
        <xdr:cNvCxnSpPr/>
      </xdr:nvCxnSpPr>
      <xdr:spPr>
        <a:xfrm>
          <a:off x="2019300" y="62964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1"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83837</xdr:rowOff>
    </xdr:from>
    <xdr:ext cx="405111" cy="259045"/>
    <xdr:sp macro="" textlink="">
      <xdr:nvSpPr>
        <xdr:cNvPr id="83" name="n_1mainValue【道路】&#10;有形固定資産減価償却率"/>
        <xdr:cNvSpPr txBox="1"/>
      </xdr:nvSpPr>
      <xdr:spPr>
        <a:xfrm>
          <a:off x="3582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4" name="n_2main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166133</xdr:rowOff>
    </xdr:from>
    <xdr:ext cx="405111" cy="259045"/>
    <xdr:sp macro="" textlink="">
      <xdr:nvSpPr>
        <xdr:cNvPr id="85" name="n_3mainValue【道路】&#10;有形固定資産減価償却率"/>
        <xdr:cNvSpPr txBox="1"/>
      </xdr:nvSpPr>
      <xdr:spPr>
        <a:xfrm>
          <a:off x="18167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84322</xdr:rowOff>
    </xdr:from>
    <xdr:to>
      <xdr:col>55</xdr:col>
      <xdr:colOff>50800</xdr:colOff>
      <xdr:row>41</xdr:row>
      <xdr:rowOff>14472</xdr:rowOff>
    </xdr:to>
    <xdr:sp macro="" textlink="">
      <xdr:nvSpPr>
        <xdr:cNvPr id="125" name="楕円 124"/>
        <xdr:cNvSpPr/>
      </xdr:nvSpPr>
      <xdr:spPr>
        <a:xfrm>
          <a:off x="10426700" y="69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62749</xdr:rowOff>
    </xdr:from>
    <xdr:ext cx="534377" cy="259045"/>
    <xdr:sp macro="" textlink="">
      <xdr:nvSpPr>
        <xdr:cNvPr id="126" name="【道路】&#10;一人当たり延長該当値テキスト"/>
        <xdr:cNvSpPr txBox="1"/>
      </xdr:nvSpPr>
      <xdr:spPr>
        <a:xfrm>
          <a:off x="10515600" y="692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84989</xdr:rowOff>
    </xdr:from>
    <xdr:to>
      <xdr:col>50</xdr:col>
      <xdr:colOff>165100</xdr:colOff>
      <xdr:row>41</xdr:row>
      <xdr:rowOff>15139</xdr:rowOff>
    </xdr:to>
    <xdr:sp macro="" textlink="">
      <xdr:nvSpPr>
        <xdr:cNvPr id="127" name="楕円 126"/>
        <xdr:cNvSpPr/>
      </xdr:nvSpPr>
      <xdr:spPr>
        <a:xfrm>
          <a:off x="9588500" y="69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135122</xdr:rowOff>
    </xdr:from>
    <xdr:to>
      <xdr:col>55</xdr:col>
      <xdr:colOff>0</xdr:colOff>
      <xdr:row>40</xdr:row>
      <xdr:rowOff>135789</xdr:rowOff>
    </xdr:to>
    <xdr:cxnSp macro="">
      <xdr:nvCxnSpPr>
        <xdr:cNvPr id="128" name="直線コネクタ 127"/>
        <xdr:cNvCxnSpPr/>
      </xdr:nvCxnSpPr>
      <xdr:spPr>
        <a:xfrm flipV="1">
          <a:off x="9639300" y="6993122"/>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85922</xdr:rowOff>
    </xdr:from>
    <xdr:to>
      <xdr:col>46</xdr:col>
      <xdr:colOff>38100</xdr:colOff>
      <xdr:row>41</xdr:row>
      <xdr:rowOff>16072</xdr:rowOff>
    </xdr:to>
    <xdr:sp macro="" textlink="">
      <xdr:nvSpPr>
        <xdr:cNvPr id="129" name="楕円 128"/>
        <xdr:cNvSpPr/>
      </xdr:nvSpPr>
      <xdr:spPr>
        <a:xfrm>
          <a:off x="8699500" y="69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135789</xdr:rowOff>
    </xdr:from>
    <xdr:to>
      <xdr:col>50</xdr:col>
      <xdr:colOff>114300</xdr:colOff>
      <xdr:row>40</xdr:row>
      <xdr:rowOff>136722</xdr:rowOff>
    </xdr:to>
    <xdr:cxnSp macro="">
      <xdr:nvCxnSpPr>
        <xdr:cNvPr id="130" name="直線コネクタ 129"/>
        <xdr:cNvCxnSpPr/>
      </xdr:nvCxnSpPr>
      <xdr:spPr>
        <a:xfrm flipV="1">
          <a:off x="8750300" y="6993789"/>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86589</xdr:rowOff>
    </xdr:from>
    <xdr:to>
      <xdr:col>41</xdr:col>
      <xdr:colOff>101600</xdr:colOff>
      <xdr:row>41</xdr:row>
      <xdr:rowOff>16739</xdr:rowOff>
    </xdr:to>
    <xdr:sp macro="" textlink="">
      <xdr:nvSpPr>
        <xdr:cNvPr id="131" name="楕円 130"/>
        <xdr:cNvSpPr/>
      </xdr:nvSpPr>
      <xdr:spPr>
        <a:xfrm>
          <a:off x="7810500" y="69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136722</xdr:rowOff>
    </xdr:from>
    <xdr:to>
      <xdr:col>45</xdr:col>
      <xdr:colOff>177800</xdr:colOff>
      <xdr:row>40</xdr:row>
      <xdr:rowOff>137389</xdr:rowOff>
    </xdr:to>
    <xdr:cxnSp macro="">
      <xdr:nvCxnSpPr>
        <xdr:cNvPr id="132" name="直線コネクタ 131"/>
        <xdr:cNvCxnSpPr/>
      </xdr:nvCxnSpPr>
      <xdr:spPr>
        <a:xfrm flipV="1">
          <a:off x="7861300" y="6994722"/>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6266</xdr:rowOff>
    </xdr:from>
    <xdr:ext cx="534377" cy="259045"/>
    <xdr:sp macro="" textlink="">
      <xdr:nvSpPr>
        <xdr:cNvPr id="137" name="n_1mainValue【道路】&#10;一人当たり延長"/>
        <xdr:cNvSpPr txBox="1"/>
      </xdr:nvSpPr>
      <xdr:spPr>
        <a:xfrm>
          <a:off x="9359411" y="703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7199</xdr:rowOff>
    </xdr:from>
    <xdr:ext cx="534377" cy="259045"/>
    <xdr:sp macro="" textlink="">
      <xdr:nvSpPr>
        <xdr:cNvPr id="138" name="n_2mainValue【道路】&#10;一人当たり延長"/>
        <xdr:cNvSpPr txBox="1"/>
      </xdr:nvSpPr>
      <xdr:spPr>
        <a:xfrm>
          <a:off x="8483111" y="70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7866</xdr:rowOff>
    </xdr:from>
    <xdr:ext cx="534377" cy="259045"/>
    <xdr:sp macro="" textlink="">
      <xdr:nvSpPr>
        <xdr:cNvPr id="139" name="n_3mainValue【道路】&#10;一人当たり延長"/>
        <xdr:cNvSpPr txBox="1"/>
      </xdr:nvSpPr>
      <xdr:spPr>
        <a:xfrm>
          <a:off x="7594111" y="703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113030</xdr:rowOff>
    </xdr:from>
    <xdr:to>
      <xdr:col>24</xdr:col>
      <xdr:colOff>114300</xdr:colOff>
      <xdr:row>60</xdr:row>
      <xdr:rowOff>43180</xdr:rowOff>
    </xdr:to>
    <xdr:sp macro="" textlink="">
      <xdr:nvSpPr>
        <xdr:cNvPr id="180" name="楕円 179"/>
        <xdr:cNvSpPr/>
      </xdr:nvSpPr>
      <xdr:spPr>
        <a:xfrm>
          <a:off x="4584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135907</xdr:rowOff>
    </xdr:from>
    <xdr:ext cx="405111" cy="259045"/>
    <xdr:sp macro="" textlink="">
      <xdr:nvSpPr>
        <xdr:cNvPr id="181" name="【橋りょう・トンネル】&#10;有形固定資産減価償却率該当値テキスト"/>
        <xdr:cNvSpPr txBox="1"/>
      </xdr:nvSpPr>
      <xdr:spPr>
        <a:xfrm>
          <a:off x="46736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82" name="楕円 181"/>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163830</xdr:rowOff>
    </xdr:to>
    <xdr:cxnSp macro="">
      <xdr:nvCxnSpPr>
        <xdr:cNvPr id="183" name="直線コネクタ 182"/>
        <xdr:cNvCxnSpPr/>
      </xdr:nvCxnSpPr>
      <xdr:spPr>
        <a:xfrm>
          <a:off x="3797300" y="102527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84" name="楕円 183"/>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59</xdr:row>
      <xdr:rowOff>137160</xdr:rowOff>
    </xdr:to>
    <xdr:cxnSp macro="">
      <xdr:nvCxnSpPr>
        <xdr:cNvPr id="185" name="直線コネクタ 184"/>
        <xdr:cNvCxnSpPr/>
      </xdr:nvCxnSpPr>
      <xdr:spPr>
        <a:xfrm>
          <a:off x="2908300" y="102203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86" name="楕円 185"/>
        <xdr:cNvSpPr/>
      </xdr:nvSpPr>
      <xdr:spPr>
        <a:xfrm>
          <a:off x="1968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72390</xdr:rowOff>
    </xdr:from>
    <xdr:to>
      <xdr:col>15</xdr:col>
      <xdr:colOff>50800</xdr:colOff>
      <xdr:row>59</xdr:row>
      <xdr:rowOff>104775</xdr:rowOff>
    </xdr:to>
    <xdr:cxnSp macro="">
      <xdr:nvCxnSpPr>
        <xdr:cNvPr id="187" name="直線コネクタ 186"/>
        <xdr:cNvCxnSpPr/>
      </xdr:nvCxnSpPr>
      <xdr:spPr>
        <a:xfrm>
          <a:off x="2019300" y="10187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33037</xdr:rowOff>
    </xdr:from>
    <xdr:ext cx="405111" cy="259045"/>
    <xdr:sp macro="" textlink="">
      <xdr:nvSpPr>
        <xdr:cNvPr id="192" name="n_1mainValue【橋りょう・トンネル】&#10;有形固定資産減価償却率"/>
        <xdr:cNvSpPr txBox="1"/>
      </xdr:nvSpPr>
      <xdr:spPr>
        <a:xfrm>
          <a:off x="3582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652</xdr:rowOff>
    </xdr:from>
    <xdr:ext cx="405111" cy="259045"/>
    <xdr:sp macro="" textlink="">
      <xdr:nvSpPr>
        <xdr:cNvPr id="193" name="n_2mainValue【橋りょう・トンネル】&#10;有形固定資産減価償却率"/>
        <xdr:cNvSpPr txBox="1"/>
      </xdr:nvSpPr>
      <xdr:spPr>
        <a:xfrm>
          <a:off x="2705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139717</xdr:rowOff>
    </xdr:from>
    <xdr:ext cx="405111" cy="259045"/>
    <xdr:sp macro="" textlink="">
      <xdr:nvSpPr>
        <xdr:cNvPr id="194" name="n_3mainValue【橋りょう・トンネル】&#10;有形固定資産減価償却率"/>
        <xdr:cNvSpPr txBox="1"/>
      </xdr:nvSpPr>
      <xdr:spPr>
        <a:xfrm>
          <a:off x="1816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1"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139372</xdr:rowOff>
    </xdr:from>
    <xdr:to>
      <xdr:col>55</xdr:col>
      <xdr:colOff>50800</xdr:colOff>
      <xdr:row>61</xdr:row>
      <xdr:rowOff>69522</xdr:rowOff>
    </xdr:to>
    <xdr:sp macro="" textlink="">
      <xdr:nvSpPr>
        <xdr:cNvPr id="232" name="楕円 231"/>
        <xdr:cNvSpPr/>
      </xdr:nvSpPr>
      <xdr:spPr>
        <a:xfrm>
          <a:off x="10426700" y="104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162249</xdr:rowOff>
    </xdr:from>
    <xdr:ext cx="599010" cy="259045"/>
    <xdr:sp macro="" textlink="">
      <xdr:nvSpPr>
        <xdr:cNvPr id="233" name="【橋りょう・トンネル】&#10;一人当たり有形固定資産（償却資産）額該当値テキスト"/>
        <xdr:cNvSpPr txBox="1"/>
      </xdr:nvSpPr>
      <xdr:spPr>
        <a:xfrm>
          <a:off x="10515600" y="1027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142054</xdr:rowOff>
    </xdr:from>
    <xdr:to>
      <xdr:col>50</xdr:col>
      <xdr:colOff>165100</xdr:colOff>
      <xdr:row>61</xdr:row>
      <xdr:rowOff>72204</xdr:rowOff>
    </xdr:to>
    <xdr:sp macro="" textlink="">
      <xdr:nvSpPr>
        <xdr:cNvPr id="234" name="楕円 233"/>
        <xdr:cNvSpPr/>
      </xdr:nvSpPr>
      <xdr:spPr>
        <a:xfrm>
          <a:off x="9588500" y="1042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18722</xdr:rowOff>
    </xdr:from>
    <xdr:to>
      <xdr:col>55</xdr:col>
      <xdr:colOff>0</xdr:colOff>
      <xdr:row>61</xdr:row>
      <xdr:rowOff>21404</xdr:rowOff>
    </xdr:to>
    <xdr:cxnSp macro="">
      <xdr:nvCxnSpPr>
        <xdr:cNvPr id="235" name="直線コネクタ 234"/>
        <xdr:cNvCxnSpPr/>
      </xdr:nvCxnSpPr>
      <xdr:spPr>
        <a:xfrm flipV="1">
          <a:off x="9639300" y="10477172"/>
          <a:ext cx="8382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143946</xdr:rowOff>
    </xdr:from>
    <xdr:to>
      <xdr:col>46</xdr:col>
      <xdr:colOff>38100</xdr:colOff>
      <xdr:row>61</xdr:row>
      <xdr:rowOff>74096</xdr:rowOff>
    </xdr:to>
    <xdr:sp macro="" textlink="">
      <xdr:nvSpPr>
        <xdr:cNvPr id="236" name="楕円 235"/>
        <xdr:cNvSpPr/>
      </xdr:nvSpPr>
      <xdr:spPr>
        <a:xfrm>
          <a:off x="8699500" y="1043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21404</xdr:rowOff>
    </xdr:from>
    <xdr:to>
      <xdr:col>50</xdr:col>
      <xdr:colOff>114300</xdr:colOff>
      <xdr:row>61</xdr:row>
      <xdr:rowOff>23296</xdr:rowOff>
    </xdr:to>
    <xdr:cxnSp macro="">
      <xdr:nvCxnSpPr>
        <xdr:cNvPr id="237" name="直線コネクタ 236"/>
        <xdr:cNvCxnSpPr/>
      </xdr:nvCxnSpPr>
      <xdr:spPr>
        <a:xfrm flipV="1">
          <a:off x="8750300" y="10479854"/>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119909</xdr:rowOff>
    </xdr:from>
    <xdr:to>
      <xdr:col>41</xdr:col>
      <xdr:colOff>101600</xdr:colOff>
      <xdr:row>64</xdr:row>
      <xdr:rowOff>50059</xdr:rowOff>
    </xdr:to>
    <xdr:sp macro="" textlink="">
      <xdr:nvSpPr>
        <xdr:cNvPr id="238" name="楕円 237"/>
        <xdr:cNvSpPr/>
      </xdr:nvSpPr>
      <xdr:spPr>
        <a:xfrm>
          <a:off x="7810500" y="109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23296</xdr:rowOff>
    </xdr:from>
    <xdr:to>
      <xdr:col>45</xdr:col>
      <xdr:colOff>177800</xdr:colOff>
      <xdr:row>63</xdr:row>
      <xdr:rowOff>170709</xdr:rowOff>
    </xdr:to>
    <xdr:cxnSp macro="">
      <xdr:nvCxnSpPr>
        <xdr:cNvPr id="239" name="直線コネクタ 238"/>
        <xdr:cNvCxnSpPr/>
      </xdr:nvCxnSpPr>
      <xdr:spPr>
        <a:xfrm flipV="1">
          <a:off x="7861300" y="10481746"/>
          <a:ext cx="889000" cy="49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40"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41"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88731</xdr:rowOff>
    </xdr:from>
    <xdr:ext cx="599010" cy="259045"/>
    <xdr:sp macro="" textlink="">
      <xdr:nvSpPr>
        <xdr:cNvPr id="244" name="n_1mainValue【橋りょう・トンネル】&#10;一人当たり有形固定資産（償却資産）額"/>
        <xdr:cNvSpPr txBox="1"/>
      </xdr:nvSpPr>
      <xdr:spPr>
        <a:xfrm>
          <a:off x="9327095" y="1020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90623</xdr:rowOff>
    </xdr:from>
    <xdr:ext cx="599010" cy="259045"/>
    <xdr:sp macro="" textlink="">
      <xdr:nvSpPr>
        <xdr:cNvPr id="245" name="n_2mainValue【橋りょう・トンネル】&#10;一人当たり有形固定資産（償却資産）額"/>
        <xdr:cNvSpPr txBox="1"/>
      </xdr:nvSpPr>
      <xdr:spPr>
        <a:xfrm>
          <a:off x="8450795" y="1020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41186</xdr:rowOff>
    </xdr:from>
    <xdr:ext cx="378565" cy="259045"/>
    <xdr:sp macro="" textlink="">
      <xdr:nvSpPr>
        <xdr:cNvPr id="246" name="n_3mainValue【橋りょう・トンネル】&#10;一人当たり有形固定資産（償却資産）額"/>
        <xdr:cNvSpPr txBox="1"/>
      </xdr:nvSpPr>
      <xdr:spPr>
        <a:xfrm>
          <a:off x="7672017" y="1101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116295</xdr:rowOff>
    </xdr:from>
    <xdr:to>
      <xdr:col>24</xdr:col>
      <xdr:colOff>114300</xdr:colOff>
      <xdr:row>86</xdr:row>
      <xdr:rowOff>46445</xdr:rowOff>
    </xdr:to>
    <xdr:sp macro="" textlink="">
      <xdr:nvSpPr>
        <xdr:cNvPr id="288" name="楕円 287"/>
        <xdr:cNvSpPr/>
      </xdr:nvSpPr>
      <xdr:spPr>
        <a:xfrm>
          <a:off x="45847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31222</xdr:rowOff>
    </xdr:from>
    <xdr:ext cx="405111" cy="259045"/>
    <xdr:sp macro="" textlink="">
      <xdr:nvSpPr>
        <xdr:cNvPr id="289" name="【公営住宅】&#10;有形固定資産減価償却率該当値テキスト"/>
        <xdr:cNvSpPr txBox="1"/>
      </xdr:nvSpPr>
      <xdr:spPr>
        <a:xfrm>
          <a:off x="4673600" y="1460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65677</xdr:rowOff>
    </xdr:from>
    <xdr:to>
      <xdr:col>20</xdr:col>
      <xdr:colOff>38100</xdr:colOff>
      <xdr:row>85</xdr:row>
      <xdr:rowOff>167277</xdr:rowOff>
    </xdr:to>
    <xdr:sp macro="" textlink="">
      <xdr:nvSpPr>
        <xdr:cNvPr id="290" name="楕円 289"/>
        <xdr:cNvSpPr/>
      </xdr:nvSpPr>
      <xdr:spPr>
        <a:xfrm>
          <a:off x="3746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116477</xdr:rowOff>
    </xdr:from>
    <xdr:to>
      <xdr:col>24</xdr:col>
      <xdr:colOff>63500</xdr:colOff>
      <xdr:row>85</xdr:row>
      <xdr:rowOff>167095</xdr:rowOff>
    </xdr:to>
    <xdr:cxnSp macro="">
      <xdr:nvCxnSpPr>
        <xdr:cNvPr id="291" name="直線コネクタ 290"/>
        <xdr:cNvCxnSpPr/>
      </xdr:nvCxnSpPr>
      <xdr:spPr>
        <a:xfrm>
          <a:off x="3797300" y="14689727"/>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165281</xdr:rowOff>
    </xdr:from>
    <xdr:to>
      <xdr:col>15</xdr:col>
      <xdr:colOff>101600</xdr:colOff>
      <xdr:row>86</xdr:row>
      <xdr:rowOff>95431</xdr:rowOff>
    </xdr:to>
    <xdr:sp macro="" textlink="">
      <xdr:nvSpPr>
        <xdr:cNvPr id="292" name="楕円 291"/>
        <xdr:cNvSpPr/>
      </xdr:nvSpPr>
      <xdr:spPr>
        <a:xfrm>
          <a:off x="2857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116477</xdr:rowOff>
    </xdr:from>
    <xdr:to>
      <xdr:col>19</xdr:col>
      <xdr:colOff>177800</xdr:colOff>
      <xdr:row>86</xdr:row>
      <xdr:rowOff>44631</xdr:rowOff>
    </xdr:to>
    <xdr:cxnSp macro="">
      <xdr:nvCxnSpPr>
        <xdr:cNvPr id="293" name="直線コネクタ 292"/>
        <xdr:cNvCxnSpPr/>
      </xdr:nvCxnSpPr>
      <xdr:spPr>
        <a:xfrm flipV="1">
          <a:off x="2908300" y="14689727"/>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129358</xdr:rowOff>
    </xdr:from>
    <xdr:to>
      <xdr:col>10</xdr:col>
      <xdr:colOff>165100</xdr:colOff>
      <xdr:row>86</xdr:row>
      <xdr:rowOff>59508</xdr:rowOff>
    </xdr:to>
    <xdr:sp macro="" textlink="">
      <xdr:nvSpPr>
        <xdr:cNvPr id="294" name="楕円 293"/>
        <xdr:cNvSpPr/>
      </xdr:nvSpPr>
      <xdr:spPr>
        <a:xfrm>
          <a:off x="1968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8708</xdr:rowOff>
    </xdr:from>
    <xdr:to>
      <xdr:col>15</xdr:col>
      <xdr:colOff>50800</xdr:colOff>
      <xdr:row>86</xdr:row>
      <xdr:rowOff>44631</xdr:rowOff>
    </xdr:to>
    <xdr:cxnSp macro="">
      <xdr:nvCxnSpPr>
        <xdr:cNvPr id="295" name="直線コネクタ 294"/>
        <xdr:cNvCxnSpPr/>
      </xdr:nvCxnSpPr>
      <xdr:spPr>
        <a:xfrm>
          <a:off x="2019300" y="1475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158404</xdr:rowOff>
    </xdr:from>
    <xdr:ext cx="405111" cy="259045"/>
    <xdr:sp macro="" textlink="">
      <xdr:nvSpPr>
        <xdr:cNvPr id="300" name="n_1mainValue【公営住宅】&#10;有形固定資産減価償却率"/>
        <xdr:cNvSpPr txBox="1"/>
      </xdr:nvSpPr>
      <xdr:spPr>
        <a:xfrm>
          <a:off x="35820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86558</xdr:rowOff>
    </xdr:from>
    <xdr:ext cx="405111" cy="259045"/>
    <xdr:sp macro="" textlink="">
      <xdr:nvSpPr>
        <xdr:cNvPr id="301" name="n_2mainValue【公営住宅】&#10;有形固定資産減価償却率"/>
        <xdr:cNvSpPr txBox="1"/>
      </xdr:nvSpPr>
      <xdr:spPr>
        <a:xfrm>
          <a:off x="2705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50635</xdr:rowOff>
    </xdr:from>
    <xdr:ext cx="405111" cy="259045"/>
    <xdr:sp macro="" textlink="">
      <xdr:nvSpPr>
        <xdr:cNvPr id="302" name="n_3mainValue【公営住宅】&#10;有形固定資産減価償却率"/>
        <xdr:cNvSpPr txBox="1"/>
      </xdr:nvSpPr>
      <xdr:spPr>
        <a:xfrm>
          <a:off x="1816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58165</xdr:rowOff>
    </xdr:from>
    <xdr:to>
      <xdr:col>55</xdr:col>
      <xdr:colOff>50800</xdr:colOff>
      <xdr:row>86</xdr:row>
      <xdr:rowOff>159765</xdr:rowOff>
    </xdr:to>
    <xdr:sp macro="" textlink="">
      <xdr:nvSpPr>
        <xdr:cNvPr id="342" name="楕円 341"/>
        <xdr:cNvSpPr/>
      </xdr:nvSpPr>
      <xdr:spPr>
        <a:xfrm>
          <a:off x="104267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144542</xdr:rowOff>
    </xdr:from>
    <xdr:ext cx="469744" cy="259045"/>
    <xdr:sp macro="" textlink="">
      <xdr:nvSpPr>
        <xdr:cNvPr id="343" name="【公営住宅】&#10;一人当たり面積該当値テキスト"/>
        <xdr:cNvSpPr txBox="1"/>
      </xdr:nvSpPr>
      <xdr:spPr>
        <a:xfrm>
          <a:off x="10515600" y="1471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58165</xdr:rowOff>
    </xdr:from>
    <xdr:to>
      <xdr:col>50</xdr:col>
      <xdr:colOff>165100</xdr:colOff>
      <xdr:row>86</xdr:row>
      <xdr:rowOff>159765</xdr:rowOff>
    </xdr:to>
    <xdr:sp macro="" textlink="">
      <xdr:nvSpPr>
        <xdr:cNvPr id="344" name="楕円 343"/>
        <xdr:cNvSpPr/>
      </xdr:nvSpPr>
      <xdr:spPr>
        <a:xfrm>
          <a:off x="9588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108965</xdr:rowOff>
    </xdr:from>
    <xdr:to>
      <xdr:col>55</xdr:col>
      <xdr:colOff>0</xdr:colOff>
      <xdr:row>86</xdr:row>
      <xdr:rowOff>108965</xdr:rowOff>
    </xdr:to>
    <xdr:cxnSp macro="">
      <xdr:nvCxnSpPr>
        <xdr:cNvPr id="345" name="直線コネクタ 344"/>
        <xdr:cNvCxnSpPr/>
      </xdr:nvCxnSpPr>
      <xdr:spPr>
        <a:xfrm>
          <a:off x="9639300" y="14853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58165</xdr:rowOff>
    </xdr:from>
    <xdr:to>
      <xdr:col>46</xdr:col>
      <xdr:colOff>38100</xdr:colOff>
      <xdr:row>86</xdr:row>
      <xdr:rowOff>159765</xdr:rowOff>
    </xdr:to>
    <xdr:sp macro="" textlink="">
      <xdr:nvSpPr>
        <xdr:cNvPr id="346" name="楕円 345"/>
        <xdr:cNvSpPr/>
      </xdr:nvSpPr>
      <xdr:spPr>
        <a:xfrm>
          <a:off x="8699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108965</xdr:rowOff>
    </xdr:from>
    <xdr:to>
      <xdr:col>50</xdr:col>
      <xdr:colOff>114300</xdr:colOff>
      <xdr:row>86</xdr:row>
      <xdr:rowOff>108965</xdr:rowOff>
    </xdr:to>
    <xdr:cxnSp macro="">
      <xdr:nvCxnSpPr>
        <xdr:cNvPr id="347" name="直線コネクタ 346"/>
        <xdr:cNvCxnSpPr/>
      </xdr:nvCxnSpPr>
      <xdr:spPr>
        <a:xfrm>
          <a:off x="8750300" y="14853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58165</xdr:rowOff>
    </xdr:from>
    <xdr:to>
      <xdr:col>41</xdr:col>
      <xdr:colOff>101600</xdr:colOff>
      <xdr:row>86</xdr:row>
      <xdr:rowOff>159765</xdr:rowOff>
    </xdr:to>
    <xdr:sp macro="" textlink="">
      <xdr:nvSpPr>
        <xdr:cNvPr id="348" name="楕円 347"/>
        <xdr:cNvSpPr/>
      </xdr:nvSpPr>
      <xdr:spPr>
        <a:xfrm>
          <a:off x="7810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108965</xdr:rowOff>
    </xdr:from>
    <xdr:to>
      <xdr:col>45</xdr:col>
      <xdr:colOff>177800</xdr:colOff>
      <xdr:row>86</xdr:row>
      <xdr:rowOff>108965</xdr:rowOff>
    </xdr:to>
    <xdr:cxnSp macro="">
      <xdr:nvCxnSpPr>
        <xdr:cNvPr id="349" name="直線コネクタ 348"/>
        <xdr:cNvCxnSpPr/>
      </xdr:nvCxnSpPr>
      <xdr:spPr>
        <a:xfrm>
          <a:off x="7861300" y="14853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150892</xdr:rowOff>
    </xdr:from>
    <xdr:ext cx="469744" cy="259045"/>
    <xdr:sp macro="" textlink="">
      <xdr:nvSpPr>
        <xdr:cNvPr id="354" name="n_1mainValue【公営住宅】&#10;一人当たり面積"/>
        <xdr:cNvSpPr txBox="1"/>
      </xdr:nvSpPr>
      <xdr:spPr>
        <a:xfrm>
          <a:off x="93917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150892</xdr:rowOff>
    </xdr:from>
    <xdr:ext cx="469744" cy="259045"/>
    <xdr:sp macro="" textlink="">
      <xdr:nvSpPr>
        <xdr:cNvPr id="355" name="n_2mainValue【公営住宅】&#10;一人当たり面積"/>
        <xdr:cNvSpPr txBox="1"/>
      </xdr:nvSpPr>
      <xdr:spPr>
        <a:xfrm>
          <a:off x="85154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150892</xdr:rowOff>
    </xdr:from>
    <xdr:ext cx="469744" cy="259045"/>
    <xdr:sp macro="" textlink="">
      <xdr:nvSpPr>
        <xdr:cNvPr id="356" name="n_3mainValue【公営住宅】&#10;一人当たり面積"/>
        <xdr:cNvSpPr txBox="1"/>
      </xdr:nvSpPr>
      <xdr:spPr>
        <a:xfrm>
          <a:off x="76264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5987</xdr:rowOff>
    </xdr:from>
    <xdr:to>
      <xdr:col>85</xdr:col>
      <xdr:colOff>126364</xdr:colOff>
      <xdr:row>42</xdr:row>
      <xdr:rowOff>32113</xdr:rowOff>
    </xdr:to>
    <xdr:cxnSp macro="">
      <xdr:nvCxnSpPr>
        <xdr:cNvPr id="398" name="直線コネクタ 397"/>
        <xdr:cNvCxnSpPr/>
      </xdr:nvCxnSpPr>
      <xdr:spPr>
        <a:xfrm flipV="1">
          <a:off x="16318864" y="6006737"/>
          <a:ext cx="0" cy="1226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35940</xdr:rowOff>
    </xdr:from>
    <xdr:ext cx="405111" cy="259045"/>
    <xdr:sp macro="" textlink="">
      <xdr:nvSpPr>
        <xdr:cNvPr id="399" name="【認定こども園・幼稚園・保育所】&#10;有形固定資産減価償却率最小値テキスト"/>
        <xdr:cNvSpPr txBox="1"/>
      </xdr:nvSpPr>
      <xdr:spPr>
        <a:xfrm>
          <a:off x="16357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32113</xdr:rowOff>
    </xdr:from>
    <xdr:to>
      <xdr:col>86</xdr:col>
      <xdr:colOff>25400</xdr:colOff>
      <xdr:row>42</xdr:row>
      <xdr:rowOff>32113</xdr:rowOff>
    </xdr:to>
    <xdr:cxnSp macro="">
      <xdr:nvCxnSpPr>
        <xdr:cNvPr id="400" name="直線コネクタ 399"/>
        <xdr:cNvCxnSpPr/>
      </xdr:nvCxnSpPr>
      <xdr:spPr>
        <a:xfrm>
          <a:off x="16230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124114</xdr:rowOff>
    </xdr:from>
    <xdr:ext cx="405111" cy="259045"/>
    <xdr:sp macro="" textlink="">
      <xdr:nvSpPr>
        <xdr:cNvPr id="401" name="【認定こども園・幼稚園・保育所】&#10;有形固定資産減価償却率最大値テキスト"/>
        <xdr:cNvSpPr txBox="1"/>
      </xdr:nvSpPr>
      <xdr:spPr>
        <a:xfrm>
          <a:off x="16357600" y="5781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5987</xdr:rowOff>
    </xdr:from>
    <xdr:to>
      <xdr:col>86</xdr:col>
      <xdr:colOff>25400</xdr:colOff>
      <xdr:row>35</xdr:row>
      <xdr:rowOff>5987</xdr:rowOff>
    </xdr:to>
    <xdr:cxnSp macro="">
      <xdr:nvCxnSpPr>
        <xdr:cNvPr id="402" name="直線コネクタ 401"/>
        <xdr:cNvCxnSpPr/>
      </xdr:nvCxnSpPr>
      <xdr:spPr>
        <a:xfrm>
          <a:off x="16230600" y="60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95630</xdr:rowOff>
    </xdr:from>
    <xdr:ext cx="405111" cy="259045"/>
    <xdr:sp macro="" textlink="">
      <xdr:nvSpPr>
        <xdr:cNvPr id="403" name="【認定こども園・幼稚園・保育所】&#10;有形固定資産減価償却率平均値テキスト"/>
        <xdr:cNvSpPr txBox="1"/>
      </xdr:nvSpPr>
      <xdr:spPr>
        <a:xfrm>
          <a:off x="16357600" y="643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72753</xdr:rowOff>
    </xdr:from>
    <xdr:to>
      <xdr:col>85</xdr:col>
      <xdr:colOff>177800</xdr:colOff>
      <xdr:row>39</xdr:row>
      <xdr:rowOff>2903</xdr:rowOff>
    </xdr:to>
    <xdr:sp macro="" textlink="">
      <xdr:nvSpPr>
        <xdr:cNvPr id="404" name="フローチャート: 判断 403"/>
        <xdr:cNvSpPr/>
      </xdr:nvSpPr>
      <xdr:spPr>
        <a:xfrm>
          <a:off x="16268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05" name="フローチャート: 判断 404"/>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06" name="フローチャート: 判断 405"/>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74385</xdr:rowOff>
    </xdr:from>
    <xdr:to>
      <xdr:col>72</xdr:col>
      <xdr:colOff>38100</xdr:colOff>
      <xdr:row>39</xdr:row>
      <xdr:rowOff>4535</xdr:rowOff>
    </xdr:to>
    <xdr:sp macro="" textlink="">
      <xdr:nvSpPr>
        <xdr:cNvPr id="407" name="フローチャート: 判断 406"/>
        <xdr:cNvSpPr/>
      </xdr:nvSpPr>
      <xdr:spPr>
        <a:xfrm>
          <a:off x="13652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08" name="フローチャート: 判断 407"/>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97246</xdr:rowOff>
    </xdr:from>
    <xdr:to>
      <xdr:col>85</xdr:col>
      <xdr:colOff>177800</xdr:colOff>
      <xdr:row>41</xdr:row>
      <xdr:rowOff>27396</xdr:rowOff>
    </xdr:to>
    <xdr:sp macro="" textlink="">
      <xdr:nvSpPr>
        <xdr:cNvPr id="414" name="楕円 413"/>
        <xdr:cNvSpPr/>
      </xdr:nvSpPr>
      <xdr:spPr>
        <a:xfrm>
          <a:off x="16268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75673</xdr:rowOff>
    </xdr:from>
    <xdr:ext cx="405111" cy="259045"/>
    <xdr:sp macro="" textlink="">
      <xdr:nvSpPr>
        <xdr:cNvPr id="415" name="【認定こども園・幼稚園・保育所】&#10;有形固定資産減価償却率該当値テキスト"/>
        <xdr:cNvSpPr txBox="1"/>
      </xdr:nvSpPr>
      <xdr:spPr>
        <a:xfrm>
          <a:off x="16357600"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54791</xdr:rowOff>
    </xdr:from>
    <xdr:to>
      <xdr:col>81</xdr:col>
      <xdr:colOff>101600</xdr:colOff>
      <xdr:row>40</xdr:row>
      <xdr:rowOff>156391</xdr:rowOff>
    </xdr:to>
    <xdr:sp macro="" textlink="">
      <xdr:nvSpPr>
        <xdr:cNvPr id="416" name="楕円 415"/>
        <xdr:cNvSpPr/>
      </xdr:nvSpPr>
      <xdr:spPr>
        <a:xfrm>
          <a:off x="15430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105591</xdr:rowOff>
    </xdr:from>
    <xdr:to>
      <xdr:col>85</xdr:col>
      <xdr:colOff>127000</xdr:colOff>
      <xdr:row>40</xdr:row>
      <xdr:rowOff>148046</xdr:rowOff>
    </xdr:to>
    <xdr:cxnSp macro="">
      <xdr:nvCxnSpPr>
        <xdr:cNvPr id="417" name="直線コネクタ 416"/>
        <xdr:cNvCxnSpPr/>
      </xdr:nvCxnSpPr>
      <xdr:spPr>
        <a:xfrm>
          <a:off x="15481300" y="696359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51526</xdr:rowOff>
    </xdr:from>
    <xdr:to>
      <xdr:col>76</xdr:col>
      <xdr:colOff>165100</xdr:colOff>
      <xdr:row>33</xdr:row>
      <xdr:rowOff>153126</xdr:rowOff>
    </xdr:to>
    <xdr:sp macro="" textlink="">
      <xdr:nvSpPr>
        <xdr:cNvPr id="418" name="楕円 417"/>
        <xdr:cNvSpPr/>
      </xdr:nvSpPr>
      <xdr:spPr>
        <a:xfrm>
          <a:off x="14541500" y="57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102326</xdr:rowOff>
    </xdr:from>
    <xdr:to>
      <xdr:col>81</xdr:col>
      <xdr:colOff>50800</xdr:colOff>
      <xdr:row>40</xdr:row>
      <xdr:rowOff>105591</xdr:rowOff>
    </xdr:to>
    <xdr:cxnSp macro="">
      <xdr:nvCxnSpPr>
        <xdr:cNvPr id="419" name="直線コネクタ 418"/>
        <xdr:cNvCxnSpPr/>
      </xdr:nvCxnSpPr>
      <xdr:spPr>
        <a:xfrm>
          <a:off x="14592300" y="5760176"/>
          <a:ext cx="889000" cy="12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79284</xdr:rowOff>
    </xdr:from>
    <xdr:to>
      <xdr:col>72</xdr:col>
      <xdr:colOff>38100</xdr:colOff>
      <xdr:row>34</xdr:row>
      <xdr:rowOff>9434</xdr:rowOff>
    </xdr:to>
    <xdr:sp macro="" textlink="">
      <xdr:nvSpPr>
        <xdr:cNvPr id="420" name="楕円 419"/>
        <xdr:cNvSpPr/>
      </xdr:nvSpPr>
      <xdr:spPr>
        <a:xfrm>
          <a:off x="13652500" y="57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102326</xdr:rowOff>
    </xdr:from>
    <xdr:to>
      <xdr:col>76</xdr:col>
      <xdr:colOff>114300</xdr:colOff>
      <xdr:row>33</xdr:row>
      <xdr:rowOff>130084</xdr:rowOff>
    </xdr:to>
    <xdr:cxnSp macro="">
      <xdr:nvCxnSpPr>
        <xdr:cNvPr id="421" name="直線コネクタ 420"/>
        <xdr:cNvCxnSpPr/>
      </xdr:nvCxnSpPr>
      <xdr:spPr>
        <a:xfrm flipV="1">
          <a:off x="13703300" y="57601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422" name="n_1aveValue【認定こども園・幼稚園・保育所】&#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23" name="n_2aveValue【認定こども園・幼稚園・保育所】&#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167112</xdr:rowOff>
    </xdr:from>
    <xdr:ext cx="405111" cy="259045"/>
    <xdr:sp macro="" textlink="">
      <xdr:nvSpPr>
        <xdr:cNvPr id="424" name="n_3aveValue【認定こども園・幼稚園・保育所】&#10;有形固定資産減価償却率"/>
        <xdr:cNvSpPr txBox="1"/>
      </xdr:nvSpPr>
      <xdr:spPr>
        <a:xfrm>
          <a:off x="13500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1469</xdr:rowOff>
    </xdr:from>
    <xdr:ext cx="405111" cy="259045"/>
    <xdr:sp macro="" textlink="">
      <xdr:nvSpPr>
        <xdr:cNvPr id="425" name="n_4aveValue【認定こども園・幼稚園・保育所】&#10;有形固定資産減価償却率"/>
        <xdr:cNvSpPr txBox="1"/>
      </xdr:nvSpPr>
      <xdr:spPr>
        <a:xfrm>
          <a:off x="12611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147518</xdr:rowOff>
    </xdr:from>
    <xdr:ext cx="405111" cy="259045"/>
    <xdr:sp macro="" textlink="">
      <xdr:nvSpPr>
        <xdr:cNvPr id="426" name="n_1mainValue【認定こども園・幼稚園・保育所】&#10;有形固定資産減価償却率"/>
        <xdr:cNvSpPr txBox="1"/>
      </xdr:nvSpPr>
      <xdr:spPr>
        <a:xfrm>
          <a:off x="1526604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169653</xdr:rowOff>
    </xdr:from>
    <xdr:ext cx="340478" cy="259045"/>
    <xdr:sp macro="" textlink="">
      <xdr:nvSpPr>
        <xdr:cNvPr id="427" name="n_2mainValue【認定こども園・幼稚園・保育所】&#10;有形固定資産減価償却率"/>
        <xdr:cNvSpPr txBox="1"/>
      </xdr:nvSpPr>
      <xdr:spPr>
        <a:xfrm>
          <a:off x="14422061" y="548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25961</xdr:rowOff>
    </xdr:from>
    <xdr:ext cx="340478" cy="259045"/>
    <xdr:sp macro="" textlink="">
      <xdr:nvSpPr>
        <xdr:cNvPr id="428" name="n_3mainValue【認定こども園・幼稚園・保育所】&#10;有形固定資産減価償却率"/>
        <xdr:cNvSpPr txBox="1"/>
      </xdr:nvSpPr>
      <xdr:spPr>
        <a:xfrm>
          <a:off x="13533061" y="5512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9" name="直線コネクタ 4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0" name="テキスト ボックス 43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1" name="直線コネクタ 4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2" name="テキスト ボックス 44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3" name="直線コネクタ 4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4" name="テキスト ボックス 44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5" name="直線コネクタ 4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6" name="テキスト ボックス 44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7" name="直線コネクタ 4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8" name="テキスト ボックス 44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2" name="直線コネクタ 45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4" name="直線コネクタ 45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6" name="直線コネクタ 45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57"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8" name="フローチャート: 判断 45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9" name="フローチャート: 判断 45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60" name="フローチャート: 判断 45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1" name="フローチャート: 判断 46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2" name="フローチャート: 判断 46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124460</xdr:rowOff>
    </xdr:from>
    <xdr:to>
      <xdr:col>116</xdr:col>
      <xdr:colOff>114300</xdr:colOff>
      <xdr:row>42</xdr:row>
      <xdr:rowOff>54610</xdr:rowOff>
    </xdr:to>
    <xdr:sp macro="" textlink="">
      <xdr:nvSpPr>
        <xdr:cNvPr id="468" name="楕円 467"/>
        <xdr:cNvSpPr/>
      </xdr:nvSpPr>
      <xdr:spPr>
        <a:xfrm>
          <a:off x="221107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39387</xdr:rowOff>
    </xdr:from>
    <xdr:ext cx="469744" cy="259045"/>
    <xdr:sp macro="" textlink="">
      <xdr:nvSpPr>
        <xdr:cNvPr id="469" name="【認定こども園・幼稚園・保育所】&#10;一人当たり面積該当値テキスト"/>
        <xdr:cNvSpPr txBox="1"/>
      </xdr:nvSpPr>
      <xdr:spPr>
        <a:xfrm>
          <a:off x="22199600" y="706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124460</xdr:rowOff>
    </xdr:from>
    <xdr:to>
      <xdr:col>112</xdr:col>
      <xdr:colOff>38100</xdr:colOff>
      <xdr:row>42</xdr:row>
      <xdr:rowOff>54610</xdr:rowOff>
    </xdr:to>
    <xdr:sp macro="" textlink="">
      <xdr:nvSpPr>
        <xdr:cNvPr id="470" name="楕円 469"/>
        <xdr:cNvSpPr/>
      </xdr:nvSpPr>
      <xdr:spPr>
        <a:xfrm>
          <a:off x="21272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3810</xdr:rowOff>
    </xdr:from>
    <xdr:to>
      <xdr:col>116</xdr:col>
      <xdr:colOff>63500</xdr:colOff>
      <xdr:row>42</xdr:row>
      <xdr:rowOff>3810</xdr:rowOff>
    </xdr:to>
    <xdr:cxnSp macro="">
      <xdr:nvCxnSpPr>
        <xdr:cNvPr id="471" name="直線コネクタ 470"/>
        <xdr:cNvCxnSpPr/>
      </xdr:nvCxnSpPr>
      <xdr:spPr>
        <a:xfrm>
          <a:off x="21323300" y="7204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143510</xdr:rowOff>
    </xdr:from>
    <xdr:to>
      <xdr:col>107</xdr:col>
      <xdr:colOff>101600</xdr:colOff>
      <xdr:row>42</xdr:row>
      <xdr:rowOff>73660</xdr:rowOff>
    </xdr:to>
    <xdr:sp macro="" textlink="">
      <xdr:nvSpPr>
        <xdr:cNvPr id="472" name="楕円 471"/>
        <xdr:cNvSpPr/>
      </xdr:nvSpPr>
      <xdr:spPr>
        <a:xfrm>
          <a:off x="20383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3810</xdr:rowOff>
    </xdr:from>
    <xdr:to>
      <xdr:col>111</xdr:col>
      <xdr:colOff>177800</xdr:colOff>
      <xdr:row>42</xdr:row>
      <xdr:rowOff>22860</xdr:rowOff>
    </xdr:to>
    <xdr:cxnSp macro="">
      <xdr:nvCxnSpPr>
        <xdr:cNvPr id="473" name="直線コネクタ 472"/>
        <xdr:cNvCxnSpPr/>
      </xdr:nvCxnSpPr>
      <xdr:spPr>
        <a:xfrm flipV="1">
          <a:off x="20434300" y="7204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143510</xdr:rowOff>
    </xdr:from>
    <xdr:to>
      <xdr:col>102</xdr:col>
      <xdr:colOff>165100</xdr:colOff>
      <xdr:row>42</xdr:row>
      <xdr:rowOff>73660</xdr:rowOff>
    </xdr:to>
    <xdr:sp macro="" textlink="">
      <xdr:nvSpPr>
        <xdr:cNvPr id="474" name="楕円 473"/>
        <xdr:cNvSpPr/>
      </xdr:nvSpPr>
      <xdr:spPr>
        <a:xfrm>
          <a:off x="19494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22860</xdr:rowOff>
    </xdr:from>
    <xdr:to>
      <xdr:col>107</xdr:col>
      <xdr:colOff>50800</xdr:colOff>
      <xdr:row>42</xdr:row>
      <xdr:rowOff>22860</xdr:rowOff>
    </xdr:to>
    <xdr:cxnSp macro="">
      <xdr:nvCxnSpPr>
        <xdr:cNvPr id="475" name="直線コネクタ 474"/>
        <xdr:cNvCxnSpPr/>
      </xdr:nvCxnSpPr>
      <xdr:spPr>
        <a:xfrm>
          <a:off x="19545300" y="7223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76"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7"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78"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9"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45737</xdr:rowOff>
    </xdr:from>
    <xdr:ext cx="469744" cy="259045"/>
    <xdr:sp macro="" textlink="">
      <xdr:nvSpPr>
        <xdr:cNvPr id="480" name="n_1mainValue【認定こども園・幼稚園・保育所】&#10;一人当たり面積"/>
        <xdr:cNvSpPr txBox="1"/>
      </xdr:nvSpPr>
      <xdr:spPr>
        <a:xfrm>
          <a:off x="21075727" y="724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64787</xdr:rowOff>
    </xdr:from>
    <xdr:ext cx="469744" cy="259045"/>
    <xdr:sp macro="" textlink="">
      <xdr:nvSpPr>
        <xdr:cNvPr id="481" name="n_2mainValue【認定こども園・幼稚園・保育所】&#10;一人当たり面積"/>
        <xdr:cNvSpPr txBox="1"/>
      </xdr:nvSpPr>
      <xdr:spPr>
        <a:xfrm>
          <a:off x="20199427" y="72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64787</xdr:rowOff>
    </xdr:from>
    <xdr:ext cx="469744" cy="259045"/>
    <xdr:sp macro="" textlink="">
      <xdr:nvSpPr>
        <xdr:cNvPr id="482" name="n_3mainValue【認定こども園・幼稚園・保育所】&#10;一人当たり面積"/>
        <xdr:cNvSpPr txBox="1"/>
      </xdr:nvSpPr>
      <xdr:spPr>
        <a:xfrm>
          <a:off x="19310427" y="72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5" name="テキスト ボックス 4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5" name="テキスト ボックス 5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9" name="直線コネクタ 508"/>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10"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1" name="直線コネクタ 510"/>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2"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3" name="直線コネクタ 512"/>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14"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5" name="フローチャート: 判断 514"/>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6" name="フローチャート: 判断 515"/>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7" name="フローチャート: 判断 516"/>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8" name="フローチャート: 判断 517"/>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9" name="フローチャート: 判断 518"/>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525" name="楕円 524"/>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526" name="【学校施設】&#10;有形固定資産減価償却率該当値テキスト"/>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83094</xdr:rowOff>
    </xdr:from>
    <xdr:to>
      <xdr:col>81</xdr:col>
      <xdr:colOff>101600</xdr:colOff>
      <xdr:row>61</xdr:row>
      <xdr:rowOff>13244</xdr:rowOff>
    </xdr:to>
    <xdr:sp macro="" textlink="">
      <xdr:nvSpPr>
        <xdr:cNvPr id="527" name="楕円 526"/>
        <xdr:cNvSpPr/>
      </xdr:nvSpPr>
      <xdr:spPr>
        <a:xfrm>
          <a:off x="15430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61</xdr:row>
      <xdr:rowOff>8165</xdr:rowOff>
    </xdr:to>
    <xdr:cxnSp macro="">
      <xdr:nvCxnSpPr>
        <xdr:cNvPr id="528" name="直線コネクタ 527"/>
        <xdr:cNvCxnSpPr/>
      </xdr:nvCxnSpPr>
      <xdr:spPr>
        <a:xfrm>
          <a:off x="15481300" y="1042089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29" name="楕円 528"/>
        <xdr:cNvSpPr/>
      </xdr:nvSpPr>
      <xdr:spPr>
        <a:xfrm>
          <a:off x="14541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42454</xdr:rowOff>
    </xdr:from>
    <xdr:to>
      <xdr:col>81</xdr:col>
      <xdr:colOff>50800</xdr:colOff>
      <xdr:row>60</xdr:row>
      <xdr:rowOff>133894</xdr:rowOff>
    </xdr:to>
    <xdr:cxnSp macro="">
      <xdr:nvCxnSpPr>
        <xdr:cNvPr id="530" name="直線コネクタ 529"/>
        <xdr:cNvCxnSpPr/>
      </xdr:nvCxnSpPr>
      <xdr:spPr>
        <a:xfrm>
          <a:off x="14592300" y="1032945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31" name="楕円 530"/>
        <xdr:cNvSpPr/>
      </xdr:nvSpPr>
      <xdr:spPr>
        <a:xfrm>
          <a:off x="13652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60</xdr:row>
      <xdr:rowOff>42454</xdr:rowOff>
    </xdr:to>
    <xdr:cxnSp macro="">
      <xdr:nvCxnSpPr>
        <xdr:cNvPr id="532" name="直線コネクタ 531"/>
        <xdr:cNvCxnSpPr/>
      </xdr:nvCxnSpPr>
      <xdr:spPr>
        <a:xfrm>
          <a:off x="13703300" y="103294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3"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4"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5"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6"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4371</xdr:rowOff>
    </xdr:from>
    <xdr:ext cx="405111" cy="259045"/>
    <xdr:sp macro="" textlink="">
      <xdr:nvSpPr>
        <xdr:cNvPr id="537" name="n_1mainValue【学校施設】&#10;有形固定資産減価償却率"/>
        <xdr:cNvSpPr txBox="1"/>
      </xdr:nvSpPr>
      <xdr:spPr>
        <a:xfrm>
          <a:off x="15266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538" name="n_2mainValue【学校施設】&#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39" name="n_3mainValue【学校施設】&#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1" name="直線コネクタ 5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2" name="テキスト ボックス 5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3" name="直線コネクタ 5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4" name="テキスト ボックス 5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5" name="直線コネクタ 5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6" name="テキスト ボックス 5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7" name="直線コネクタ 5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8" name="テキスト ボックス 5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2" name="直線コネクタ 561"/>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3"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4" name="直線コネクタ 563"/>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5"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6" name="直線コネクタ 565"/>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7"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8" name="フローチャート: 判断 567"/>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9" name="フローチャート: 判断 568"/>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70" name="フローチャート: 判断 569"/>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1" name="フローチャート: 判断 570"/>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2" name="フローチャート: 判断 571"/>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117907</xdr:rowOff>
    </xdr:from>
    <xdr:to>
      <xdr:col>116</xdr:col>
      <xdr:colOff>114300</xdr:colOff>
      <xdr:row>62</xdr:row>
      <xdr:rowOff>48057</xdr:rowOff>
    </xdr:to>
    <xdr:sp macro="" textlink="">
      <xdr:nvSpPr>
        <xdr:cNvPr id="578" name="楕円 577"/>
        <xdr:cNvSpPr/>
      </xdr:nvSpPr>
      <xdr:spPr>
        <a:xfrm>
          <a:off x="22110700" y="105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96334</xdr:rowOff>
    </xdr:from>
    <xdr:ext cx="469744" cy="259045"/>
    <xdr:sp macro="" textlink="">
      <xdr:nvSpPr>
        <xdr:cNvPr id="579" name="【学校施設】&#10;一人当たり面積該当値テキスト"/>
        <xdr:cNvSpPr txBox="1"/>
      </xdr:nvSpPr>
      <xdr:spPr>
        <a:xfrm>
          <a:off x="22199600" y="105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121565</xdr:rowOff>
    </xdr:from>
    <xdr:to>
      <xdr:col>112</xdr:col>
      <xdr:colOff>38100</xdr:colOff>
      <xdr:row>62</xdr:row>
      <xdr:rowOff>51715</xdr:rowOff>
    </xdr:to>
    <xdr:sp macro="" textlink="">
      <xdr:nvSpPr>
        <xdr:cNvPr id="580" name="楕円 579"/>
        <xdr:cNvSpPr/>
      </xdr:nvSpPr>
      <xdr:spPr>
        <a:xfrm>
          <a:off x="21272500" y="105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168707</xdr:rowOff>
    </xdr:from>
    <xdr:to>
      <xdr:col>116</xdr:col>
      <xdr:colOff>63500</xdr:colOff>
      <xdr:row>62</xdr:row>
      <xdr:rowOff>915</xdr:rowOff>
    </xdr:to>
    <xdr:cxnSp macro="">
      <xdr:nvCxnSpPr>
        <xdr:cNvPr id="581" name="直線コネクタ 580"/>
        <xdr:cNvCxnSpPr/>
      </xdr:nvCxnSpPr>
      <xdr:spPr>
        <a:xfrm flipV="1">
          <a:off x="21323300" y="10627157"/>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128880</xdr:rowOff>
    </xdr:from>
    <xdr:to>
      <xdr:col>107</xdr:col>
      <xdr:colOff>101600</xdr:colOff>
      <xdr:row>62</xdr:row>
      <xdr:rowOff>59030</xdr:rowOff>
    </xdr:to>
    <xdr:sp macro="" textlink="">
      <xdr:nvSpPr>
        <xdr:cNvPr id="582" name="楕円 581"/>
        <xdr:cNvSpPr/>
      </xdr:nvSpPr>
      <xdr:spPr>
        <a:xfrm>
          <a:off x="20383500" y="105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915</xdr:rowOff>
    </xdr:from>
    <xdr:to>
      <xdr:col>111</xdr:col>
      <xdr:colOff>177800</xdr:colOff>
      <xdr:row>62</xdr:row>
      <xdr:rowOff>8230</xdr:rowOff>
    </xdr:to>
    <xdr:cxnSp macro="">
      <xdr:nvCxnSpPr>
        <xdr:cNvPr id="583" name="直線コネクタ 582"/>
        <xdr:cNvCxnSpPr/>
      </xdr:nvCxnSpPr>
      <xdr:spPr>
        <a:xfrm flipV="1">
          <a:off x="20434300" y="1063081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131623</xdr:rowOff>
    </xdr:from>
    <xdr:to>
      <xdr:col>102</xdr:col>
      <xdr:colOff>165100</xdr:colOff>
      <xdr:row>62</xdr:row>
      <xdr:rowOff>61773</xdr:rowOff>
    </xdr:to>
    <xdr:sp macro="" textlink="">
      <xdr:nvSpPr>
        <xdr:cNvPr id="584" name="楕円 583"/>
        <xdr:cNvSpPr/>
      </xdr:nvSpPr>
      <xdr:spPr>
        <a:xfrm>
          <a:off x="19494500" y="105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8230</xdr:rowOff>
    </xdr:from>
    <xdr:to>
      <xdr:col>107</xdr:col>
      <xdr:colOff>50800</xdr:colOff>
      <xdr:row>62</xdr:row>
      <xdr:rowOff>10973</xdr:rowOff>
    </xdr:to>
    <xdr:cxnSp macro="">
      <xdr:nvCxnSpPr>
        <xdr:cNvPr id="585" name="直線コネクタ 584"/>
        <xdr:cNvCxnSpPr/>
      </xdr:nvCxnSpPr>
      <xdr:spPr>
        <a:xfrm flipV="1">
          <a:off x="19545300" y="1063813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6"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7"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8"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9"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42842</xdr:rowOff>
    </xdr:from>
    <xdr:ext cx="469744" cy="259045"/>
    <xdr:sp macro="" textlink="">
      <xdr:nvSpPr>
        <xdr:cNvPr id="590" name="n_1mainValue【学校施設】&#10;一人当たり面積"/>
        <xdr:cNvSpPr txBox="1"/>
      </xdr:nvSpPr>
      <xdr:spPr>
        <a:xfrm>
          <a:off x="21075727" y="1067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50157</xdr:rowOff>
    </xdr:from>
    <xdr:ext cx="469744" cy="259045"/>
    <xdr:sp macro="" textlink="">
      <xdr:nvSpPr>
        <xdr:cNvPr id="591" name="n_2mainValue【学校施設】&#10;一人当たり面積"/>
        <xdr:cNvSpPr txBox="1"/>
      </xdr:nvSpPr>
      <xdr:spPr>
        <a:xfrm>
          <a:off x="20199427" y="106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52900</xdr:rowOff>
    </xdr:from>
    <xdr:ext cx="469744" cy="259045"/>
    <xdr:sp macro="" textlink="">
      <xdr:nvSpPr>
        <xdr:cNvPr id="592" name="n_3mainValue【学校施設】&#10;一人当たり面積"/>
        <xdr:cNvSpPr txBox="1"/>
      </xdr:nvSpPr>
      <xdr:spPr>
        <a:xfrm>
          <a:off x="19310427" y="1068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9" name="テキスト ボックス 62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1" name="テキスト ボックス 63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33" name="直線コネクタ 632"/>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34"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35" name="直線コネクタ 634"/>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36"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37" name="直線コネクタ 636"/>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638"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39" name="フローチャート: 判断 638"/>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40" name="フローチャート: 判断 639"/>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41" name="フローチャート: 判断 640"/>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42" name="フローチャート: 判断 641"/>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43" name="フローチャート: 判断 642"/>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122555</xdr:rowOff>
    </xdr:from>
    <xdr:to>
      <xdr:col>85</xdr:col>
      <xdr:colOff>177800</xdr:colOff>
      <xdr:row>106</xdr:row>
      <xdr:rowOff>52705</xdr:rowOff>
    </xdr:to>
    <xdr:sp macro="" textlink="">
      <xdr:nvSpPr>
        <xdr:cNvPr id="649" name="楕円 648"/>
        <xdr:cNvSpPr/>
      </xdr:nvSpPr>
      <xdr:spPr>
        <a:xfrm>
          <a:off x="162687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100982</xdr:rowOff>
    </xdr:from>
    <xdr:ext cx="405111" cy="259045"/>
    <xdr:sp macro="" textlink="">
      <xdr:nvSpPr>
        <xdr:cNvPr id="650" name="【公民館】&#10;有形固定資産減価償却率該当値テキスト"/>
        <xdr:cNvSpPr txBox="1"/>
      </xdr:nvSpPr>
      <xdr:spPr>
        <a:xfrm>
          <a:off x="16357600"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122555</xdr:rowOff>
    </xdr:from>
    <xdr:to>
      <xdr:col>81</xdr:col>
      <xdr:colOff>101600</xdr:colOff>
      <xdr:row>106</xdr:row>
      <xdr:rowOff>52705</xdr:rowOff>
    </xdr:to>
    <xdr:sp macro="" textlink="">
      <xdr:nvSpPr>
        <xdr:cNvPr id="651" name="楕円 650"/>
        <xdr:cNvSpPr/>
      </xdr:nvSpPr>
      <xdr:spPr>
        <a:xfrm>
          <a:off x="15430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xdr:rowOff>
    </xdr:from>
    <xdr:to>
      <xdr:col>85</xdr:col>
      <xdr:colOff>127000</xdr:colOff>
      <xdr:row>106</xdr:row>
      <xdr:rowOff>1905</xdr:rowOff>
    </xdr:to>
    <xdr:cxnSp macro="">
      <xdr:nvCxnSpPr>
        <xdr:cNvPr id="652" name="直線コネクタ 651"/>
        <xdr:cNvCxnSpPr/>
      </xdr:nvCxnSpPr>
      <xdr:spPr>
        <a:xfrm>
          <a:off x="15481300" y="18175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53" name="楕円 652"/>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106</xdr:row>
      <xdr:rowOff>1905</xdr:rowOff>
    </xdr:to>
    <xdr:cxnSp macro="">
      <xdr:nvCxnSpPr>
        <xdr:cNvPr id="654" name="直線コネクタ 653"/>
        <xdr:cNvCxnSpPr/>
      </xdr:nvCxnSpPr>
      <xdr:spPr>
        <a:xfrm>
          <a:off x="14592300" y="181356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42545</xdr:rowOff>
    </xdr:from>
    <xdr:to>
      <xdr:col>72</xdr:col>
      <xdr:colOff>38100</xdr:colOff>
      <xdr:row>105</xdr:row>
      <xdr:rowOff>144145</xdr:rowOff>
    </xdr:to>
    <xdr:sp macro="" textlink="">
      <xdr:nvSpPr>
        <xdr:cNvPr id="655" name="楕円 654"/>
        <xdr:cNvSpPr/>
      </xdr:nvSpPr>
      <xdr:spPr>
        <a:xfrm>
          <a:off x="13652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93345</xdr:rowOff>
    </xdr:from>
    <xdr:to>
      <xdr:col>76</xdr:col>
      <xdr:colOff>114300</xdr:colOff>
      <xdr:row>105</xdr:row>
      <xdr:rowOff>133350</xdr:rowOff>
    </xdr:to>
    <xdr:cxnSp macro="">
      <xdr:nvCxnSpPr>
        <xdr:cNvPr id="656" name="直線コネクタ 655"/>
        <xdr:cNvCxnSpPr/>
      </xdr:nvCxnSpPr>
      <xdr:spPr>
        <a:xfrm>
          <a:off x="13703300" y="180955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657"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58"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59"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660"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43832</xdr:rowOff>
    </xdr:from>
    <xdr:ext cx="405111" cy="259045"/>
    <xdr:sp macro="" textlink="">
      <xdr:nvSpPr>
        <xdr:cNvPr id="661" name="n_1mainValue【公民館】&#10;有形固定資産減価償却率"/>
        <xdr:cNvSpPr txBox="1"/>
      </xdr:nvSpPr>
      <xdr:spPr>
        <a:xfrm>
          <a:off x="152660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662" name="n_2mainValue【公民館】&#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135272</xdr:rowOff>
    </xdr:from>
    <xdr:ext cx="405111" cy="259045"/>
    <xdr:sp macro="" textlink="">
      <xdr:nvSpPr>
        <xdr:cNvPr id="663" name="n_3mainValue【公民館】&#10;有形固定資産減価償却率"/>
        <xdr:cNvSpPr txBox="1"/>
      </xdr:nvSpPr>
      <xdr:spPr>
        <a:xfrm>
          <a:off x="13500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687" name="直線コネクタ 686"/>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88"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89" name="直線コネクタ 688"/>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690"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691" name="直線コネクタ 690"/>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92"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93" name="フローチャート: 判断 692"/>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94" name="フローチャート: 判断 693"/>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695" name="フローチャート: 判断 694"/>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696" name="フローチャート: 判断 695"/>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697" name="フローチャート: 判断 696"/>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703" name="楕円 702"/>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704" name="【公民館】&#10;一人当たり面積該当値テキスト"/>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29211</xdr:rowOff>
    </xdr:from>
    <xdr:to>
      <xdr:col>112</xdr:col>
      <xdr:colOff>38100</xdr:colOff>
      <xdr:row>106</xdr:row>
      <xdr:rowOff>130811</xdr:rowOff>
    </xdr:to>
    <xdr:sp macro="" textlink="">
      <xdr:nvSpPr>
        <xdr:cNvPr id="705" name="楕円 704"/>
        <xdr:cNvSpPr/>
      </xdr:nvSpPr>
      <xdr:spPr>
        <a:xfrm>
          <a:off x="21272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80011</xdr:rowOff>
    </xdr:from>
    <xdr:to>
      <xdr:col>116</xdr:col>
      <xdr:colOff>63500</xdr:colOff>
      <xdr:row>106</xdr:row>
      <xdr:rowOff>133350</xdr:rowOff>
    </xdr:to>
    <xdr:cxnSp macro="">
      <xdr:nvCxnSpPr>
        <xdr:cNvPr id="706" name="直線コネクタ 705"/>
        <xdr:cNvCxnSpPr/>
      </xdr:nvCxnSpPr>
      <xdr:spPr>
        <a:xfrm>
          <a:off x="21323300" y="182537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109220</xdr:rowOff>
    </xdr:from>
    <xdr:to>
      <xdr:col>107</xdr:col>
      <xdr:colOff>101600</xdr:colOff>
      <xdr:row>107</xdr:row>
      <xdr:rowOff>39370</xdr:rowOff>
    </xdr:to>
    <xdr:sp macro="" textlink="">
      <xdr:nvSpPr>
        <xdr:cNvPr id="707" name="楕円 706"/>
        <xdr:cNvSpPr/>
      </xdr:nvSpPr>
      <xdr:spPr>
        <a:xfrm>
          <a:off x="20383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80011</xdr:rowOff>
    </xdr:from>
    <xdr:to>
      <xdr:col>111</xdr:col>
      <xdr:colOff>177800</xdr:colOff>
      <xdr:row>106</xdr:row>
      <xdr:rowOff>160020</xdr:rowOff>
    </xdr:to>
    <xdr:cxnSp macro="">
      <xdr:nvCxnSpPr>
        <xdr:cNvPr id="708" name="直線コネクタ 707"/>
        <xdr:cNvCxnSpPr/>
      </xdr:nvCxnSpPr>
      <xdr:spPr>
        <a:xfrm flipV="1">
          <a:off x="20434300" y="182537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09" name="楕円 708"/>
        <xdr:cNvSpPr/>
      </xdr:nvSpPr>
      <xdr:spPr>
        <a:xfrm>
          <a:off x="19494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160020</xdr:rowOff>
    </xdr:from>
    <xdr:to>
      <xdr:col>107</xdr:col>
      <xdr:colOff>50800</xdr:colOff>
      <xdr:row>106</xdr:row>
      <xdr:rowOff>160020</xdr:rowOff>
    </xdr:to>
    <xdr:cxnSp macro="">
      <xdr:nvCxnSpPr>
        <xdr:cNvPr id="710" name="直線コネクタ 709"/>
        <xdr:cNvCxnSpPr/>
      </xdr:nvCxnSpPr>
      <xdr:spPr>
        <a:xfrm>
          <a:off x="19545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11"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12"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13"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14"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121938</xdr:rowOff>
    </xdr:from>
    <xdr:ext cx="469744" cy="259045"/>
    <xdr:sp macro="" textlink="">
      <xdr:nvSpPr>
        <xdr:cNvPr id="715" name="n_1mainValue【公民館】&#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716" name="n_2mainValue【公民館】&#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717" name="n_3mainValue【公民館】&#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・類似団体と比較して、多くの施設について有形固定資産減価償却率が高い水準にあり、施設の老朽化が進んでいる。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年に建てられた小規模な</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施設のみであるため、有形固定資産減価償却率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％となっており、一人当たり面積は類似団体内平均値を大きく下回っている。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・認定子ども園・幼稚園・保育所については、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年に建てられた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西部幼稚園の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あるため、有形固定資産減価償却率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％となっており、一人当たり面積は類似団体内平均値を大きく下回っている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・公民館は、昭和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年代に多くが建設されていることから、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・以上より、老朽化が進む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施設の整理・合理化の検討を行っていく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必要が高いと考え、主な予算措置を既存施設を将来にわたって活用するための機能維持に関する補修・修繕等に限定し、有利な起債の活用及び今後のあり方の検討を順次行っていくもの。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67,807
66,333
53.66
24,446,582
23,914,896
508,092
13,395,927
18,773,938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74" name="楕円 73"/>
        <xdr:cNvSpPr/>
      </xdr:nvSpPr>
      <xdr:spPr>
        <a:xfrm>
          <a:off x="4584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36484</xdr:rowOff>
    </xdr:from>
    <xdr:ext cx="405111" cy="259045"/>
    <xdr:sp macro="" textlink="">
      <xdr:nvSpPr>
        <xdr:cNvPr id="75" name="【図書館】&#10;有形固定資産減価償却率該当値テキスト"/>
        <xdr:cNvSpPr txBox="1"/>
      </xdr:nvSpPr>
      <xdr:spPr>
        <a:xfrm>
          <a:off x="4673600"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30299</xdr:rowOff>
    </xdr:from>
    <xdr:to>
      <xdr:col>20</xdr:col>
      <xdr:colOff>38100</xdr:colOff>
      <xdr:row>38</xdr:row>
      <xdr:rowOff>131899</xdr:rowOff>
    </xdr:to>
    <xdr:sp macro="" textlink="">
      <xdr:nvSpPr>
        <xdr:cNvPr id="76" name="楕円 75"/>
        <xdr:cNvSpPr/>
      </xdr:nvSpPr>
      <xdr:spPr>
        <a:xfrm>
          <a:off x="3746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81099</xdr:rowOff>
    </xdr:from>
    <xdr:to>
      <xdr:col>24</xdr:col>
      <xdr:colOff>63500</xdr:colOff>
      <xdr:row>38</xdr:row>
      <xdr:rowOff>108857</xdr:rowOff>
    </xdr:to>
    <xdr:cxnSp macro="">
      <xdr:nvCxnSpPr>
        <xdr:cNvPr id="77" name="直線コネクタ 76"/>
        <xdr:cNvCxnSpPr/>
      </xdr:nvCxnSpPr>
      <xdr:spPr>
        <a:xfrm>
          <a:off x="3797300" y="659619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8" name="楕円 77"/>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81099</xdr:rowOff>
    </xdr:to>
    <xdr:cxnSp macro="">
      <xdr:nvCxnSpPr>
        <xdr:cNvPr id="79" name="直線コネクタ 78"/>
        <xdr:cNvCxnSpPr/>
      </xdr:nvCxnSpPr>
      <xdr:spPr>
        <a:xfrm>
          <a:off x="2908300" y="65684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146231</xdr:rowOff>
    </xdr:from>
    <xdr:to>
      <xdr:col>10</xdr:col>
      <xdr:colOff>165100</xdr:colOff>
      <xdr:row>38</xdr:row>
      <xdr:rowOff>76381</xdr:rowOff>
    </xdr:to>
    <xdr:sp macro="" textlink="">
      <xdr:nvSpPr>
        <xdr:cNvPr id="80" name="楕円 79"/>
        <xdr:cNvSpPr/>
      </xdr:nvSpPr>
      <xdr:spPr>
        <a:xfrm>
          <a:off x="1968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25581</xdr:rowOff>
    </xdr:from>
    <xdr:to>
      <xdr:col>15</xdr:col>
      <xdr:colOff>50800</xdr:colOff>
      <xdr:row>38</xdr:row>
      <xdr:rowOff>53340</xdr:rowOff>
    </xdr:to>
    <xdr:cxnSp macro="">
      <xdr:nvCxnSpPr>
        <xdr:cNvPr id="81" name="直線コネクタ 80"/>
        <xdr:cNvCxnSpPr/>
      </xdr:nvCxnSpPr>
      <xdr:spPr>
        <a:xfrm>
          <a:off x="2019300" y="65406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123026</xdr:rowOff>
    </xdr:from>
    <xdr:ext cx="405111" cy="259045"/>
    <xdr:sp macro="" textlink="">
      <xdr:nvSpPr>
        <xdr:cNvPr id="86" name="n_1mainValue【図書館】&#10;有形固定資産減価償却率"/>
        <xdr:cNvSpPr txBox="1"/>
      </xdr:nvSpPr>
      <xdr:spPr>
        <a:xfrm>
          <a:off x="3582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7" name="n_2main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67508</xdr:rowOff>
    </xdr:from>
    <xdr:ext cx="405111" cy="259045"/>
    <xdr:sp macro="" textlink="">
      <xdr:nvSpPr>
        <xdr:cNvPr id="88" name="n_3mainValue【図書館】&#10;有形固定資産減価償却率"/>
        <xdr:cNvSpPr txBox="1"/>
      </xdr:nvSpPr>
      <xdr:spPr>
        <a:xfrm>
          <a:off x="1816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28" name="楕円 127"/>
        <xdr:cNvSpPr/>
      </xdr:nvSpPr>
      <xdr:spPr>
        <a:xfrm>
          <a:off x="10426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29"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30" name="楕円 129"/>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31" name="直線コネクタ 130"/>
        <xdr:cNvCxnSpPr/>
      </xdr:nvCxnSpPr>
      <xdr:spPr>
        <a:xfrm>
          <a:off x="9639300" y="68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32" name="楕円 131"/>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33" name="直線コネクタ 132"/>
        <xdr:cNvCxnSpPr/>
      </xdr:nvCxnSpPr>
      <xdr:spPr>
        <a:xfrm>
          <a:off x="8750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4" name="楕円 133"/>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39</xdr:row>
      <xdr:rowOff>158750</xdr:rowOff>
    </xdr:to>
    <xdr:cxnSp macro="">
      <xdr:nvCxnSpPr>
        <xdr:cNvPr id="135" name="直線コネクタ 134"/>
        <xdr:cNvCxnSpPr/>
      </xdr:nvCxnSpPr>
      <xdr:spPr>
        <a:xfrm>
          <a:off x="7861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40" name="n_1main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41"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2"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3"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84" name="楕円 183"/>
        <xdr:cNvSpPr/>
      </xdr:nvSpPr>
      <xdr:spPr>
        <a:xfrm>
          <a:off x="45847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146793</xdr:rowOff>
    </xdr:from>
    <xdr:ext cx="405111" cy="259045"/>
    <xdr:sp macro="" textlink="">
      <xdr:nvSpPr>
        <xdr:cNvPr id="185" name="【体育館・プール】&#10;有形固定資産減価償却率該当値テキスト"/>
        <xdr:cNvSpPr txBox="1"/>
      </xdr:nvSpPr>
      <xdr:spPr>
        <a:xfrm>
          <a:off x="4673600" y="991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48804</xdr:rowOff>
    </xdr:from>
    <xdr:to>
      <xdr:col>20</xdr:col>
      <xdr:colOff>38100</xdr:colOff>
      <xdr:row>58</xdr:row>
      <xdr:rowOff>150404</xdr:rowOff>
    </xdr:to>
    <xdr:sp macro="" textlink="">
      <xdr:nvSpPr>
        <xdr:cNvPr id="186" name="楕円 185"/>
        <xdr:cNvSpPr/>
      </xdr:nvSpPr>
      <xdr:spPr>
        <a:xfrm>
          <a:off x="3746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99604</xdr:rowOff>
    </xdr:from>
    <xdr:to>
      <xdr:col>24</xdr:col>
      <xdr:colOff>63500</xdr:colOff>
      <xdr:row>59</xdr:row>
      <xdr:rowOff>3266</xdr:rowOff>
    </xdr:to>
    <xdr:cxnSp macro="">
      <xdr:nvCxnSpPr>
        <xdr:cNvPr id="187" name="直線コネクタ 186"/>
        <xdr:cNvCxnSpPr/>
      </xdr:nvCxnSpPr>
      <xdr:spPr>
        <a:xfrm>
          <a:off x="3797300" y="1004370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35741</xdr:rowOff>
    </xdr:from>
    <xdr:to>
      <xdr:col>15</xdr:col>
      <xdr:colOff>101600</xdr:colOff>
      <xdr:row>58</xdr:row>
      <xdr:rowOff>137341</xdr:rowOff>
    </xdr:to>
    <xdr:sp macro="" textlink="">
      <xdr:nvSpPr>
        <xdr:cNvPr id="188" name="楕円 187"/>
        <xdr:cNvSpPr/>
      </xdr:nvSpPr>
      <xdr:spPr>
        <a:xfrm>
          <a:off x="28575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86541</xdr:rowOff>
    </xdr:from>
    <xdr:to>
      <xdr:col>19</xdr:col>
      <xdr:colOff>177800</xdr:colOff>
      <xdr:row>58</xdr:row>
      <xdr:rowOff>99604</xdr:rowOff>
    </xdr:to>
    <xdr:cxnSp macro="">
      <xdr:nvCxnSpPr>
        <xdr:cNvPr id="189" name="直線コネクタ 188"/>
        <xdr:cNvCxnSpPr/>
      </xdr:nvCxnSpPr>
      <xdr:spPr>
        <a:xfrm>
          <a:off x="2908300" y="100306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125549</xdr:rowOff>
    </xdr:from>
    <xdr:to>
      <xdr:col>10</xdr:col>
      <xdr:colOff>165100</xdr:colOff>
      <xdr:row>58</xdr:row>
      <xdr:rowOff>55699</xdr:rowOff>
    </xdr:to>
    <xdr:sp macro="" textlink="">
      <xdr:nvSpPr>
        <xdr:cNvPr id="190" name="楕円 189"/>
        <xdr:cNvSpPr/>
      </xdr:nvSpPr>
      <xdr:spPr>
        <a:xfrm>
          <a:off x="1968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4899</xdr:rowOff>
    </xdr:from>
    <xdr:to>
      <xdr:col>15</xdr:col>
      <xdr:colOff>50800</xdr:colOff>
      <xdr:row>58</xdr:row>
      <xdr:rowOff>86541</xdr:rowOff>
    </xdr:to>
    <xdr:cxnSp macro="">
      <xdr:nvCxnSpPr>
        <xdr:cNvPr id="191" name="直線コネクタ 190"/>
        <xdr:cNvCxnSpPr/>
      </xdr:nvCxnSpPr>
      <xdr:spPr>
        <a:xfrm>
          <a:off x="2019300" y="994899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2"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3"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194"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166931</xdr:rowOff>
    </xdr:from>
    <xdr:ext cx="405111" cy="259045"/>
    <xdr:sp macro="" textlink="">
      <xdr:nvSpPr>
        <xdr:cNvPr id="196" name="n_1mainValue【体育館・プール】&#10;有形固定資産減価償却率"/>
        <xdr:cNvSpPr txBox="1"/>
      </xdr:nvSpPr>
      <xdr:spPr>
        <a:xfrm>
          <a:off x="35820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153868</xdr:rowOff>
    </xdr:from>
    <xdr:ext cx="405111" cy="259045"/>
    <xdr:sp macro="" textlink="">
      <xdr:nvSpPr>
        <xdr:cNvPr id="197" name="n_2mainValue【体育館・プール】&#10;有形固定資産減価償却率"/>
        <xdr:cNvSpPr txBox="1"/>
      </xdr:nvSpPr>
      <xdr:spPr>
        <a:xfrm>
          <a:off x="2705744" y="975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72226</xdr:rowOff>
    </xdr:from>
    <xdr:ext cx="405111" cy="259045"/>
    <xdr:sp macro="" textlink="">
      <xdr:nvSpPr>
        <xdr:cNvPr id="198" name="n_3mainValue【体育館・プール】&#10;有形固定資産減価償却率"/>
        <xdr:cNvSpPr txBox="1"/>
      </xdr:nvSpPr>
      <xdr:spPr>
        <a:xfrm>
          <a:off x="1816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6350</xdr:rowOff>
    </xdr:from>
    <xdr:to>
      <xdr:col>55</xdr:col>
      <xdr:colOff>50800</xdr:colOff>
      <xdr:row>64</xdr:row>
      <xdr:rowOff>107950</xdr:rowOff>
    </xdr:to>
    <xdr:sp macro="" textlink="">
      <xdr:nvSpPr>
        <xdr:cNvPr id="238" name="楕円 237"/>
        <xdr:cNvSpPr/>
      </xdr:nvSpPr>
      <xdr:spPr>
        <a:xfrm>
          <a:off x="10426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92727</xdr:rowOff>
    </xdr:from>
    <xdr:ext cx="469744" cy="259045"/>
    <xdr:sp macro="" textlink="">
      <xdr:nvSpPr>
        <xdr:cNvPr id="239" name="【体育館・プール】&#10;一人当たり面積該当値テキスト"/>
        <xdr:cNvSpPr txBox="1"/>
      </xdr:nvSpPr>
      <xdr:spPr>
        <a:xfrm>
          <a:off x="10515600" y="108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6350</xdr:rowOff>
    </xdr:from>
    <xdr:to>
      <xdr:col>50</xdr:col>
      <xdr:colOff>165100</xdr:colOff>
      <xdr:row>64</xdr:row>
      <xdr:rowOff>107950</xdr:rowOff>
    </xdr:to>
    <xdr:sp macro="" textlink="">
      <xdr:nvSpPr>
        <xdr:cNvPr id="240" name="楕円 239"/>
        <xdr:cNvSpPr/>
      </xdr:nvSpPr>
      <xdr:spPr>
        <a:xfrm>
          <a:off x="9588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57150</xdr:rowOff>
    </xdr:from>
    <xdr:to>
      <xdr:col>55</xdr:col>
      <xdr:colOff>0</xdr:colOff>
      <xdr:row>64</xdr:row>
      <xdr:rowOff>57150</xdr:rowOff>
    </xdr:to>
    <xdr:cxnSp macro="">
      <xdr:nvCxnSpPr>
        <xdr:cNvPr id="241" name="直線コネクタ 240"/>
        <xdr:cNvCxnSpPr/>
      </xdr:nvCxnSpPr>
      <xdr:spPr>
        <a:xfrm>
          <a:off x="9639300" y="1102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151130</xdr:rowOff>
    </xdr:from>
    <xdr:to>
      <xdr:col>46</xdr:col>
      <xdr:colOff>38100</xdr:colOff>
      <xdr:row>64</xdr:row>
      <xdr:rowOff>81280</xdr:rowOff>
    </xdr:to>
    <xdr:sp macro="" textlink="">
      <xdr:nvSpPr>
        <xdr:cNvPr id="242" name="楕円 241"/>
        <xdr:cNvSpPr/>
      </xdr:nvSpPr>
      <xdr:spPr>
        <a:xfrm>
          <a:off x="8699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30480</xdr:rowOff>
    </xdr:from>
    <xdr:to>
      <xdr:col>50</xdr:col>
      <xdr:colOff>114300</xdr:colOff>
      <xdr:row>64</xdr:row>
      <xdr:rowOff>57150</xdr:rowOff>
    </xdr:to>
    <xdr:cxnSp macro="">
      <xdr:nvCxnSpPr>
        <xdr:cNvPr id="243" name="直線コネクタ 242"/>
        <xdr:cNvCxnSpPr/>
      </xdr:nvCxnSpPr>
      <xdr:spPr>
        <a:xfrm>
          <a:off x="8750300" y="11003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151130</xdr:rowOff>
    </xdr:from>
    <xdr:to>
      <xdr:col>41</xdr:col>
      <xdr:colOff>101600</xdr:colOff>
      <xdr:row>64</xdr:row>
      <xdr:rowOff>81280</xdr:rowOff>
    </xdr:to>
    <xdr:sp macro="" textlink="">
      <xdr:nvSpPr>
        <xdr:cNvPr id="244" name="楕円 243"/>
        <xdr:cNvSpPr/>
      </xdr:nvSpPr>
      <xdr:spPr>
        <a:xfrm>
          <a:off x="7810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30480</xdr:rowOff>
    </xdr:from>
    <xdr:to>
      <xdr:col>45</xdr:col>
      <xdr:colOff>177800</xdr:colOff>
      <xdr:row>64</xdr:row>
      <xdr:rowOff>30480</xdr:rowOff>
    </xdr:to>
    <xdr:cxnSp macro="">
      <xdr:nvCxnSpPr>
        <xdr:cNvPr id="245" name="直線コネクタ 244"/>
        <xdr:cNvCxnSpPr/>
      </xdr:nvCxnSpPr>
      <xdr:spPr>
        <a:xfrm>
          <a:off x="7861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8"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99077</xdr:rowOff>
    </xdr:from>
    <xdr:ext cx="469744" cy="259045"/>
    <xdr:sp macro="" textlink="">
      <xdr:nvSpPr>
        <xdr:cNvPr id="250" name="n_1mainValue【体育館・プール】&#10;一人当たり面積"/>
        <xdr:cNvSpPr txBox="1"/>
      </xdr:nvSpPr>
      <xdr:spPr>
        <a:xfrm>
          <a:off x="93917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72407</xdr:rowOff>
    </xdr:from>
    <xdr:ext cx="469744" cy="259045"/>
    <xdr:sp macro="" textlink="">
      <xdr:nvSpPr>
        <xdr:cNvPr id="251" name="n_2mainValue【体育館・プール】&#10;一人当たり面積"/>
        <xdr:cNvSpPr txBox="1"/>
      </xdr:nvSpPr>
      <xdr:spPr>
        <a:xfrm>
          <a:off x="8515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72407</xdr:rowOff>
    </xdr:from>
    <xdr:ext cx="469744" cy="259045"/>
    <xdr:sp macro="" textlink="">
      <xdr:nvSpPr>
        <xdr:cNvPr id="252" name="n_3mainValue【体育館・プール】&#10;一人当たり面積"/>
        <xdr:cNvSpPr txBox="1"/>
      </xdr:nvSpPr>
      <xdr:spPr>
        <a:xfrm>
          <a:off x="7626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82"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97789</xdr:rowOff>
    </xdr:from>
    <xdr:to>
      <xdr:col>24</xdr:col>
      <xdr:colOff>114300</xdr:colOff>
      <xdr:row>85</xdr:row>
      <xdr:rowOff>27939</xdr:rowOff>
    </xdr:to>
    <xdr:sp macro="" textlink="">
      <xdr:nvSpPr>
        <xdr:cNvPr id="293" name="楕円 292"/>
        <xdr:cNvSpPr/>
      </xdr:nvSpPr>
      <xdr:spPr>
        <a:xfrm>
          <a:off x="4584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76216</xdr:rowOff>
    </xdr:from>
    <xdr:ext cx="405111" cy="259045"/>
    <xdr:sp macro="" textlink="">
      <xdr:nvSpPr>
        <xdr:cNvPr id="294" name="【福祉施設】&#10;有形固定資産減価償却率該当値テキスト"/>
        <xdr:cNvSpPr txBox="1"/>
      </xdr:nvSpPr>
      <xdr:spPr>
        <a:xfrm>
          <a:off x="4673600"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95" name="楕円 294"/>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129539</xdr:rowOff>
    </xdr:from>
    <xdr:to>
      <xdr:col>24</xdr:col>
      <xdr:colOff>63500</xdr:colOff>
      <xdr:row>84</xdr:row>
      <xdr:rowOff>148589</xdr:rowOff>
    </xdr:to>
    <xdr:cxnSp macro="">
      <xdr:nvCxnSpPr>
        <xdr:cNvPr id="296" name="直線コネクタ 295"/>
        <xdr:cNvCxnSpPr/>
      </xdr:nvCxnSpPr>
      <xdr:spPr>
        <a:xfrm>
          <a:off x="3797300" y="145313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61595</xdr:rowOff>
    </xdr:from>
    <xdr:to>
      <xdr:col>15</xdr:col>
      <xdr:colOff>101600</xdr:colOff>
      <xdr:row>84</xdr:row>
      <xdr:rowOff>163195</xdr:rowOff>
    </xdr:to>
    <xdr:sp macro="" textlink="">
      <xdr:nvSpPr>
        <xdr:cNvPr id="297" name="楕円 296"/>
        <xdr:cNvSpPr/>
      </xdr:nvSpPr>
      <xdr:spPr>
        <a:xfrm>
          <a:off x="2857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112395</xdr:rowOff>
    </xdr:from>
    <xdr:to>
      <xdr:col>19</xdr:col>
      <xdr:colOff>177800</xdr:colOff>
      <xdr:row>84</xdr:row>
      <xdr:rowOff>129539</xdr:rowOff>
    </xdr:to>
    <xdr:cxnSp macro="">
      <xdr:nvCxnSpPr>
        <xdr:cNvPr id="298" name="直線コネクタ 297"/>
        <xdr:cNvCxnSpPr/>
      </xdr:nvCxnSpPr>
      <xdr:spPr>
        <a:xfrm>
          <a:off x="2908300" y="145141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42545</xdr:rowOff>
    </xdr:from>
    <xdr:to>
      <xdr:col>10</xdr:col>
      <xdr:colOff>165100</xdr:colOff>
      <xdr:row>84</xdr:row>
      <xdr:rowOff>144145</xdr:rowOff>
    </xdr:to>
    <xdr:sp macro="" textlink="">
      <xdr:nvSpPr>
        <xdr:cNvPr id="299" name="楕円 298"/>
        <xdr:cNvSpPr/>
      </xdr:nvSpPr>
      <xdr:spPr>
        <a:xfrm>
          <a:off x="1968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93345</xdr:rowOff>
    </xdr:from>
    <xdr:to>
      <xdr:col>15</xdr:col>
      <xdr:colOff>50800</xdr:colOff>
      <xdr:row>84</xdr:row>
      <xdr:rowOff>112395</xdr:rowOff>
    </xdr:to>
    <xdr:cxnSp macro="">
      <xdr:nvCxnSpPr>
        <xdr:cNvPr id="300" name="直線コネクタ 299"/>
        <xdr:cNvCxnSpPr/>
      </xdr:nvCxnSpPr>
      <xdr:spPr>
        <a:xfrm>
          <a:off x="2019300" y="144951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1"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2"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3"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305" name="n_1mainValue【福祉施設】&#10;有形固定資産減価償却率"/>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154322</xdr:rowOff>
    </xdr:from>
    <xdr:ext cx="405111" cy="259045"/>
    <xdr:sp macro="" textlink="">
      <xdr:nvSpPr>
        <xdr:cNvPr id="306" name="n_2mainValue【福祉施設】&#10;有形固定資産減価償却率"/>
        <xdr:cNvSpPr txBox="1"/>
      </xdr:nvSpPr>
      <xdr:spPr>
        <a:xfrm>
          <a:off x="2705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135272</xdr:rowOff>
    </xdr:from>
    <xdr:ext cx="405111" cy="259045"/>
    <xdr:sp macro="" textlink="">
      <xdr:nvSpPr>
        <xdr:cNvPr id="307" name="n_3mainValue【福祉施設】&#10;有形固定資産減価償却率"/>
        <xdr:cNvSpPr txBox="1"/>
      </xdr:nvSpPr>
      <xdr:spPr>
        <a:xfrm>
          <a:off x="1816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38"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91802</xdr:rowOff>
    </xdr:from>
    <xdr:to>
      <xdr:col>55</xdr:col>
      <xdr:colOff>50800</xdr:colOff>
      <xdr:row>85</xdr:row>
      <xdr:rowOff>21952</xdr:rowOff>
    </xdr:to>
    <xdr:sp macro="" textlink="">
      <xdr:nvSpPr>
        <xdr:cNvPr id="349" name="楕円 348"/>
        <xdr:cNvSpPr/>
      </xdr:nvSpPr>
      <xdr:spPr>
        <a:xfrm>
          <a:off x="104267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114679</xdr:rowOff>
    </xdr:from>
    <xdr:ext cx="469744" cy="259045"/>
    <xdr:sp macro="" textlink="">
      <xdr:nvSpPr>
        <xdr:cNvPr id="350" name="【福祉施設】&#10;一人当たり面積該当値テキスト"/>
        <xdr:cNvSpPr txBox="1"/>
      </xdr:nvSpPr>
      <xdr:spPr>
        <a:xfrm>
          <a:off x="10515600" y="1434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91802</xdr:rowOff>
    </xdr:from>
    <xdr:to>
      <xdr:col>50</xdr:col>
      <xdr:colOff>165100</xdr:colOff>
      <xdr:row>85</xdr:row>
      <xdr:rowOff>21952</xdr:rowOff>
    </xdr:to>
    <xdr:sp macro="" textlink="">
      <xdr:nvSpPr>
        <xdr:cNvPr id="351" name="楕円 350"/>
        <xdr:cNvSpPr/>
      </xdr:nvSpPr>
      <xdr:spPr>
        <a:xfrm>
          <a:off x="9588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142602</xdr:rowOff>
    </xdr:from>
    <xdr:to>
      <xdr:col>55</xdr:col>
      <xdr:colOff>0</xdr:colOff>
      <xdr:row>84</xdr:row>
      <xdr:rowOff>142602</xdr:rowOff>
    </xdr:to>
    <xdr:cxnSp macro="">
      <xdr:nvCxnSpPr>
        <xdr:cNvPr id="352" name="直線コネクタ 351"/>
        <xdr:cNvCxnSpPr/>
      </xdr:nvCxnSpPr>
      <xdr:spPr>
        <a:xfrm>
          <a:off x="9639300" y="145444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95069</xdr:rowOff>
    </xdr:from>
    <xdr:to>
      <xdr:col>46</xdr:col>
      <xdr:colOff>38100</xdr:colOff>
      <xdr:row>85</xdr:row>
      <xdr:rowOff>25219</xdr:rowOff>
    </xdr:to>
    <xdr:sp macro="" textlink="">
      <xdr:nvSpPr>
        <xdr:cNvPr id="353" name="楕円 352"/>
        <xdr:cNvSpPr/>
      </xdr:nvSpPr>
      <xdr:spPr>
        <a:xfrm>
          <a:off x="8699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142602</xdr:rowOff>
    </xdr:from>
    <xdr:to>
      <xdr:col>50</xdr:col>
      <xdr:colOff>114300</xdr:colOff>
      <xdr:row>84</xdr:row>
      <xdr:rowOff>145869</xdr:rowOff>
    </xdr:to>
    <xdr:cxnSp macro="">
      <xdr:nvCxnSpPr>
        <xdr:cNvPr id="354" name="直線コネクタ 353"/>
        <xdr:cNvCxnSpPr/>
      </xdr:nvCxnSpPr>
      <xdr:spPr>
        <a:xfrm flipV="1">
          <a:off x="8750300" y="1454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95069</xdr:rowOff>
    </xdr:from>
    <xdr:to>
      <xdr:col>41</xdr:col>
      <xdr:colOff>101600</xdr:colOff>
      <xdr:row>85</xdr:row>
      <xdr:rowOff>25219</xdr:rowOff>
    </xdr:to>
    <xdr:sp macro="" textlink="">
      <xdr:nvSpPr>
        <xdr:cNvPr id="355" name="楕円 354"/>
        <xdr:cNvSpPr/>
      </xdr:nvSpPr>
      <xdr:spPr>
        <a:xfrm>
          <a:off x="7810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145869</xdr:rowOff>
    </xdr:from>
    <xdr:to>
      <xdr:col>45</xdr:col>
      <xdr:colOff>177800</xdr:colOff>
      <xdr:row>84</xdr:row>
      <xdr:rowOff>145869</xdr:rowOff>
    </xdr:to>
    <xdr:cxnSp macro="">
      <xdr:nvCxnSpPr>
        <xdr:cNvPr id="356" name="直線コネクタ 355"/>
        <xdr:cNvCxnSpPr/>
      </xdr:nvCxnSpPr>
      <xdr:spPr>
        <a:xfrm>
          <a:off x="7861300" y="145476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57"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58"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9"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38479</xdr:rowOff>
    </xdr:from>
    <xdr:ext cx="469744" cy="259045"/>
    <xdr:sp macro="" textlink="">
      <xdr:nvSpPr>
        <xdr:cNvPr id="361" name="n_1mainValue【福祉施設】&#10;一人当たり面積"/>
        <xdr:cNvSpPr txBox="1"/>
      </xdr:nvSpPr>
      <xdr:spPr>
        <a:xfrm>
          <a:off x="9391727" y="1426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62" name="n_2mainValue【福祉施設】&#10;一人当たり面積"/>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63" name="n_3mainValue【福祉施設】&#10;一人当たり面積"/>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94"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134801</xdr:rowOff>
    </xdr:from>
    <xdr:to>
      <xdr:col>24</xdr:col>
      <xdr:colOff>114300</xdr:colOff>
      <xdr:row>106</xdr:row>
      <xdr:rowOff>64951</xdr:rowOff>
    </xdr:to>
    <xdr:sp macro="" textlink="">
      <xdr:nvSpPr>
        <xdr:cNvPr id="405" name="楕円 404"/>
        <xdr:cNvSpPr/>
      </xdr:nvSpPr>
      <xdr:spPr>
        <a:xfrm>
          <a:off x="4584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113228</xdr:rowOff>
    </xdr:from>
    <xdr:ext cx="405111" cy="259045"/>
    <xdr:sp macro="" textlink="">
      <xdr:nvSpPr>
        <xdr:cNvPr id="406" name="【市民会館】&#10;有形固定資産減価償却率該当値テキスト"/>
        <xdr:cNvSpPr txBox="1"/>
      </xdr:nvSpPr>
      <xdr:spPr>
        <a:xfrm>
          <a:off x="4673600"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118473</xdr:rowOff>
    </xdr:from>
    <xdr:to>
      <xdr:col>20</xdr:col>
      <xdr:colOff>38100</xdr:colOff>
      <xdr:row>106</xdr:row>
      <xdr:rowOff>48623</xdr:rowOff>
    </xdr:to>
    <xdr:sp macro="" textlink="">
      <xdr:nvSpPr>
        <xdr:cNvPr id="407" name="楕円 406"/>
        <xdr:cNvSpPr/>
      </xdr:nvSpPr>
      <xdr:spPr>
        <a:xfrm>
          <a:off x="3746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169273</xdr:rowOff>
    </xdr:from>
    <xdr:to>
      <xdr:col>24</xdr:col>
      <xdr:colOff>63500</xdr:colOff>
      <xdr:row>106</xdr:row>
      <xdr:rowOff>14151</xdr:rowOff>
    </xdr:to>
    <xdr:cxnSp macro="">
      <xdr:nvCxnSpPr>
        <xdr:cNvPr id="408" name="直線コネクタ 407"/>
        <xdr:cNvCxnSpPr/>
      </xdr:nvCxnSpPr>
      <xdr:spPr>
        <a:xfrm>
          <a:off x="3797300" y="1817152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102144</xdr:rowOff>
    </xdr:from>
    <xdr:to>
      <xdr:col>15</xdr:col>
      <xdr:colOff>101600</xdr:colOff>
      <xdr:row>106</xdr:row>
      <xdr:rowOff>32294</xdr:rowOff>
    </xdr:to>
    <xdr:sp macro="" textlink="">
      <xdr:nvSpPr>
        <xdr:cNvPr id="409" name="楕円 408"/>
        <xdr:cNvSpPr/>
      </xdr:nvSpPr>
      <xdr:spPr>
        <a:xfrm>
          <a:off x="2857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152944</xdr:rowOff>
    </xdr:from>
    <xdr:to>
      <xdr:col>19</xdr:col>
      <xdr:colOff>177800</xdr:colOff>
      <xdr:row>105</xdr:row>
      <xdr:rowOff>169273</xdr:rowOff>
    </xdr:to>
    <xdr:cxnSp macro="">
      <xdr:nvCxnSpPr>
        <xdr:cNvPr id="410" name="直線コネクタ 409"/>
        <xdr:cNvCxnSpPr/>
      </xdr:nvCxnSpPr>
      <xdr:spPr>
        <a:xfrm>
          <a:off x="2908300" y="181551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85816</xdr:rowOff>
    </xdr:from>
    <xdr:to>
      <xdr:col>10</xdr:col>
      <xdr:colOff>165100</xdr:colOff>
      <xdr:row>106</xdr:row>
      <xdr:rowOff>15966</xdr:rowOff>
    </xdr:to>
    <xdr:sp macro="" textlink="">
      <xdr:nvSpPr>
        <xdr:cNvPr id="411" name="楕円 410"/>
        <xdr:cNvSpPr/>
      </xdr:nvSpPr>
      <xdr:spPr>
        <a:xfrm>
          <a:off x="1968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136616</xdr:rowOff>
    </xdr:from>
    <xdr:to>
      <xdr:col>15</xdr:col>
      <xdr:colOff>50800</xdr:colOff>
      <xdr:row>105</xdr:row>
      <xdr:rowOff>152944</xdr:rowOff>
    </xdr:to>
    <xdr:cxnSp macro="">
      <xdr:nvCxnSpPr>
        <xdr:cNvPr id="412" name="直線コネクタ 411"/>
        <xdr:cNvCxnSpPr/>
      </xdr:nvCxnSpPr>
      <xdr:spPr>
        <a:xfrm>
          <a:off x="2019300" y="181388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39750</xdr:rowOff>
    </xdr:from>
    <xdr:ext cx="405111" cy="259045"/>
    <xdr:sp macro="" textlink="">
      <xdr:nvSpPr>
        <xdr:cNvPr id="417" name="n_1mainValue【市民会館】&#10;有形固定資産減価償却率"/>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23421</xdr:rowOff>
    </xdr:from>
    <xdr:ext cx="405111" cy="259045"/>
    <xdr:sp macro="" textlink="">
      <xdr:nvSpPr>
        <xdr:cNvPr id="418" name="n_2mainValue【市民会館】&#10;有形固定資産減価償却率"/>
        <xdr:cNvSpPr txBox="1"/>
      </xdr:nvSpPr>
      <xdr:spPr>
        <a:xfrm>
          <a:off x="2705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7093</xdr:rowOff>
    </xdr:from>
    <xdr:ext cx="405111" cy="259045"/>
    <xdr:sp macro="" textlink="">
      <xdr:nvSpPr>
        <xdr:cNvPr id="419" name="n_3mainValue【市民会館】&#10;有形固定資産減価償却率"/>
        <xdr:cNvSpPr txBox="1"/>
      </xdr:nvSpPr>
      <xdr:spPr>
        <a:xfrm>
          <a:off x="1816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50"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154395</xdr:rowOff>
    </xdr:from>
    <xdr:to>
      <xdr:col>55</xdr:col>
      <xdr:colOff>50800</xdr:colOff>
      <xdr:row>108</xdr:row>
      <xdr:rowOff>84545</xdr:rowOff>
    </xdr:to>
    <xdr:sp macro="" textlink="">
      <xdr:nvSpPr>
        <xdr:cNvPr id="461" name="楕円 460"/>
        <xdr:cNvSpPr/>
      </xdr:nvSpPr>
      <xdr:spPr>
        <a:xfrm>
          <a:off x="10426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69322</xdr:rowOff>
    </xdr:from>
    <xdr:ext cx="469744" cy="259045"/>
    <xdr:sp macro="" textlink="">
      <xdr:nvSpPr>
        <xdr:cNvPr id="462" name="【市民会館】&#10;一人当たり面積該当値テキスト"/>
        <xdr:cNvSpPr txBox="1"/>
      </xdr:nvSpPr>
      <xdr:spPr>
        <a:xfrm>
          <a:off x="10515600" y="1841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154395</xdr:rowOff>
    </xdr:from>
    <xdr:to>
      <xdr:col>50</xdr:col>
      <xdr:colOff>165100</xdr:colOff>
      <xdr:row>108</xdr:row>
      <xdr:rowOff>84545</xdr:rowOff>
    </xdr:to>
    <xdr:sp macro="" textlink="">
      <xdr:nvSpPr>
        <xdr:cNvPr id="463" name="楕円 462"/>
        <xdr:cNvSpPr/>
      </xdr:nvSpPr>
      <xdr:spPr>
        <a:xfrm>
          <a:off x="9588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33745</xdr:rowOff>
    </xdr:from>
    <xdr:to>
      <xdr:col>55</xdr:col>
      <xdr:colOff>0</xdr:colOff>
      <xdr:row>108</xdr:row>
      <xdr:rowOff>33745</xdr:rowOff>
    </xdr:to>
    <xdr:cxnSp macro="">
      <xdr:nvCxnSpPr>
        <xdr:cNvPr id="464" name="直線コネクタ 463"/>
        <xdr:cNvCxnSpPr/>
      </xdr:nvCxnSpPr>
      <xdr:spPr>
        <a:xfrm>
          <a:off x="9639300" y="18550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154395</xdr:rowOff>
    </xdr:from>
    <xdr:to>
      <xdr:col>46</xdr:col>
      <xdr:colOff>38100</xdr:colOff>
      <xdr:row>108</xdr:row>
      <xdr:rowOff>84545</xdr:rowOff>
    </xdr:to>
    <xdr:sp macro="" textlink="">
      <xdr:nvSpPr>
        <xdr:cNvPr id="465" name="楕円 464"/>
        <xdr:cNvSpPr/>
      </xdr:nvSpPr>
      <xdr:spPr>
        <a:xfrm>
          <a:off x="8699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33745</xdr:rowOff>
    </xdr:from>
    <xdr:to>
      <xdr:col>50</xdr:col>
      <xdr:colOff>114300</xdr:colOff>
      <xdr:row>108</xdr:row>
      <xdr:rowOff>33745</xdr:rowOff>
    </xdr:to>
    <xdr:cxnSp macro="">
      <xdr:nvCxnSpPr>
        <xdr:cNvPr id="466" name="直線コネクタ 465"/>
        <xdr:cNvCxnSpPr/>
      </xdr:nvCxnSpPr>
      <xdr:spPr>
        <a:xfrm>
          <a:off x="8750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157662</xdr:rowOff>
    </xdr:from>
    <xdr:to>
      <xdr:col>41</xdr:col>
      <xdr:colOff>101600</xdr:colOff>
      <xdr:row>108</xdr:row>
      <xdr:rowOff>87812</xdr:rowOff>
    </xdr:to>
    <xdr:sp macro="" textlink="">
      <xdr:nvSpPr>
        <xdr:cNvPr id="467" name="楕円 466"/>
        <xdr:cNvSpPr/>
      </xdr:nvSpPr>
      <xdr:spPr>
        <a:xfrm>
          <a:off x="7810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33745</xdr:rowOff>
    </xdr:from>
    <xdr:to>
      <xdr:col>45</xdr:col>
      <xdr:colOff>177800</xdr:colOff>
      <xdr:row>108</xdr:row>
      <xdr:rowOff>37012</xdr:rowOff>
    </xdr:to>
    <xdr:cxnSp macro="">
      <xdr:nvCxnSpPr>
        <xdr:cNvPr id="468" name="直線コネクタ 467"/>
        <xdr:cNvCxnSpPr/>
      </xdr:nvCxnSpPr>
      <xdr:spPr>
        <a:xfrm flipV="1">
          <a:off x="7861300" y="1855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9"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70"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1"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75672</xdr:rowOff>
    </xdr:from>
    <xdr:ext cx="469744" cy="259045"/>
    <xdr:sp macro="" textlink="">
      <xdr:nvSpPr>
        <xdr:cNvPr id="473" name="n_1mainValue【市民会館】&#10;一人当たり面積"/>
        <xdr:cNvSpPr txBox="1"/>
      </xdr:nvSpPr>
      <xdr:spPr>
        <a:xfrm>
          <a:off x="9391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75672</xdr:rowOff>
    </xdr:from>
    <xdr:ext cx="469744" cy="259045"/>
    <xdr:sp macro="" textlink="">
      <xdr:nvSpPr>
        <xdr:cNvPr id="474" name="n_2mainValue【市民会館】&#10;一人当たり面積"/>
        <xdr:cNvSpPr txBox="1"/>
      </xdr:nvSpPr>
      <xdr:spPr>
        <a:xfrm>
          <a:off x="8515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78939</xdr:rowOff>
    </xdr:from>
    <xdr:ext cx="469744" cy="259045"/>
    <xdr:sp macro="" textlink="">
      <xdr:nvSpPr>
        <xdr:cNvPr id="475" name="n_3mainValue【市民会館】&#10;一人当たり面積"/>
        <xdr:cNvSpPr txBox="1"/>
      </xdr:nvSpPr>
      <xdr:spPr>
        <a:xfrm>
          <a:off x="7626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06"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152763</xdr:rowOff>
    </xdr:from>
    <xdr:to>
      <xdr:col>85</xdr:col>
      <xdr:colOff>177800</xdr:colOff>
      <xdr:row>41</xdr:row>
      <xdr:rowOff>82913</xdr:rowOff>
    </xdr:to>
    <xdr:sp macro="" textlink="">
      <xdr:nvSpPr>
        <xdr:cNvPr id="517" name="楕円 516"/>
        <xdr:cNvSpPr/>
      </xdr:nvSpPr>
      <xdr:spPr>
        <a:xfrm>
          <a:off x="162687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131190</xdr:rowOff>
    </xdr:from>
    <xdr:ext cx="405111" cy="259045"/>
    <xdr:sp macro="" textlink="">
      <xdr:nvSpPr>
        <xdr:cNvPr id="518" name="【一般廃棄物処理施設】&#10;有形固定資産減価償却率該当値テキスト"/>
        <xdr:cNvSpPr txBox="1"/>
      </xdr:nvSpPr>
      <xdr:spPr>
        <a:xfrm>
          <a:off x="16357600"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123372</xdr:rowOff>
    </xdr:from>
    <xdr:to>
      <xdr:col>81</xdr:col>
      <xdr:colOff>101600</xdr:colOff>
      <xdr:row>41</xdr:row>
      <xdr:rowOff>53522</xdr:rowOff>
    </xdr:to>
    <xdr:sp macro="" textlink="">
      <xdr:nvSpPr>
        <xdr:cNvPr id="519" name="楕円 518"/>
        <xdr:cNvSpPr/>
      </xdr:nvSpPr>
      <xdr:spPr>
        <a:xfrm>
          <a:off x="1543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2722</xdr:rowOff>
    </xdr:from>
    <xdr:to>
      <xdr:col>85</xdr:col>
      <xdr:colOff>127000</xdr:colOff>
      <xdr:row>41</xdr:row>
      <xdr:rowOff>32113</xdr:rowOff>
    </xdr:to>
    <xdr:cxnSp macro="">
      <xdr:nvCxnSpPr>
        <xdr:cNvPr id="520" name="直線コネクタ 519"/>
        <xdr:cNvCxnSpPr/>
      </xdr:nvCxnSpPr>
      <xdr:spPr>
        <a:xfrm>
          <a:off x="15481300" y="703217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93980</xdr:rowOff>
    </xdr:from>
    <xdr:to>
      <xdr:col>76</xdr:col>
      <xdr:colOff>165100</xdr:colOff>
      <xdr:row>41</xdr:row>
      <xdr:rowOff>24130</xdr:rowOff>
    </xdr:to>
    <xdr:sp macro="" textlink="">
      <xdr:nvSpPr>
        <xdr:cNvPr id="521" name="楕円 520"/>
        <xdr:cNvSpPr/>
      </xdr:nvSpPr>
      <xdr:spPr>
        <a:xfrm>
          <a:off x="1454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41</xdr:row>
      <xdr:rowOff>2722</xdr:rowOff>
    </xdr:to>
    <xdr:cxnSp macro="">
      <xdr:nvCxnSpPr>
        <xdr:cNvPr id="522" name="直線コネクタ 521"/>
        <xdr:cNvCxnSpPr/>
      </xdr:nvCxnSpPr>
      <xdr:spPr>
        <a:xfrm>
          <a:off x="14592300" y="70027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64588</xdr:rowOff>
    </xdr:from>
    <xdr:to>
      <xdr:col>72</xdr:col>
      <xdr:colOff>38100</xdr:colOff>
      <xdr:row>40</xdr:row>
      <xdr:rowOff>166188</xdr:rowOff>
    </xdr:to>
    <xdr:sp macro="" textlink="">
      <xdr:nvSpPr>
        <xdr:cNvPr id="523" name="楕円 522"/>
        <xdr:cNvSpPr/>
      </xdr:nvSpPr>
      <xdr:spPr>
        <a:xfrm>
          <a:off x="13652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115388</xdr:rowOff>
    </xdr:from>
    <xdr:to>
      <xdr:col>76</xdr:col>
      <xdr:colOff>114300</xdr:colOff>
      <xdr:row>40</xdr:row>
      <xdr:rowOff>144780</xdr:rowOff>
    </xdr:to>
    <xdr:cxnSp macro="">
      <xdr:nvCxnSpPr>
        <xdr:cNvPr id="524" name="直線コネクタ 523"/>
        <xdr:cNvCxnSpPr/>
      </xdr:nvCxnSpPr>
      <xdr:spPr>
        <a:xfrm>
          <a:off x="13703300" y="69733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5"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26"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7"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44649</xdr:rowOff>
    </xdr:from>
    <xdr:ext cx="405111" cy="259045"/>
    <xdr:sp macro="" textlink="">
      <xdr:nvSpPr>
        <xdr:cNvPr id="529" name="n_1mainValue【一般廃棄物処理施設】&#10;有形固定資産減価償却率"/>
        <xdr:cNvSpPr txBox="1"/>
      </xdr:nvSpPr>
      <xdr:spPr>
        <a:xfrm>
          <a:off x="15266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15257</xdr:rowOff>
    </xdr:from>
    <xdr:ext cx="405111" cy="259045"/>
    <xdr:sp macro="" textlink="">
      <xdr:nvSpPr>
        <xdr:cNvPr id="530" name="n_2mainValue【一般廃棄物処理施設】&#10;有形固定資産減価償却率"/>
        <xdr:cNvSpPr txBox="1"/>
      </xdr:nvSpPr>
      <xdr:spPr>
        <a:xfrm>
          <a:off x="14389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157315</xdr:rowOff>
    </xdr:from>
    <xdr:ext cx="405111" cy="259045"/>
    <xdr:sp macro="" textlink="">
      <xdr:nvSpPr>
        <xdr:cNvPr id="531" name="n_3mainValue【一般廃棄物処理施設】&#10;有形固定資産減価償却率"/>
        <xdr:cNvSpPr txBox="1"/>
      </xdr:nvSpPr>
      <xdr:spPr>
        <a:xfrm>
          <a:off x="13500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60"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10699</xdr:rowOff>
    </xdr:from>
    <xdr:to>
      <xdr:col>116</xdr:col>
      <xdr:colOff>114300</xdr:colOff>
      <xdr:row>41</xdr:row>
      <xdr:rowOff>112299</xdr:rowOff>
    </xdr:to>
    <xdr:sp macro="" textlink="">
      <xdr:nvSpPr>
        <xdr:cNvPr id="571" name="楕円 570"/>
        <xdr:cNvSpPr/>
      </xdr:nvSpPr>
      <xdr:spPr>
        <a:xfrm>
          <a:off x="22110700" y="70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160576</xdr:rowOff>
    </xdr:from>
    <xdr:ext cx="534377" cy="259045"/>
    <xdr:sp macro="" textlink="">
      <xdr:nvSpPr>
        <xdr:cNvPr id="572" name="【一般廃棄物処理施設】&#10;一人当たり有形固定資産（償却資産）額該当値テキスト"/>
        <xdr:cNvSpPr txBox="1"/>
      </xdr:nvSpPr>
      <xdr:spPr>
        <a:xfrm>
          <a:off x="22199600" y="70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11025</xdr:rowOff>
    </xdr:from>
    <xdr:to>
      <xdr:col>112</xdr:col>
      <xdr:colOff>38100</xdr:colOff>
      <xdr:row>41</xdr:row>
      <xdr:rowOff>112625</xdr:rowOff>
    </xdr:to>
    <xdr:sp macro="" textlink="">
      <xdr:nvSpPr>
        <xdr:cNvPr id="573" name="楕円 572"/>
        <xdr:cNvSpPr/>
      </xdr:nvSpPr>
      <xdr:spPr>
        <a:xfrm>
          <a:off x="21272500" y="70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61499</xdr:rowOff>
    </xdr:from>
    <xdr:to>
      <xdr:col>116</xdr:col>
      <xdr:colOff>63500</xdr:colOff>
      <xdr:row>41</xdr:row>
      <xdr:rowOff>61825</xdr:rowOff>
    </xdr:to>
    <xdr:cxnSp macro="">
      <xdr:nvCxnSpPr>
        <xdr:cNvPr id="574" name="直線コネクタ 573"/>
        <xdr:cNvCxnSpPr/>
      </xdr:nvCxnSpPr>
      <xdr:spPr>
        <a:xfrm flipV="1">
          <a:off x="21323300" y="7090949"/>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11063</xdr:rowOff>
    </xdr:from>
    <xdr:to>
      <xdr:col>107</xdr:col>
      <xdr:colOff>101600</xdr:colOff>
      <xdr:row>41</xdr:row>
      <xdr:rowOff>112663</xdr:rowOff>
    </xdr:to>
    <xdr:sp macro="" textlink="">
      <xdr:nvSpPr>
        <xdr:cNvPr id="575" name="楕円 574"/>
        <xdr:cNvSpPr/>
      </xdr:nvSpPr>
      <xdr:spPr>
        <a:xfrm>
          <a:off x="20383500" y="70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61825</xdr:rowOff>
    </xdr:from>
    <xdr:to>
      <xdr:col>111</xdr:col>
      <xdr:colOff>177800</xdr:colOff>
      <xdr:row>41</xdr:row>
      <xdr:rowOff>61863</xdr:rowOff>
    </xdr:to>
    <xdr:cxnSp macro="">
      <xdr:nvCxnSpPr>
        <xdr:cNvPr id="576" name="直線コネクタ 575"/>
        <xdr:cNvCxnSpPr/>
      </xdr:nvCxnSpPr>
      <xdr:spPr>
        <a:xfrm flipV="1">
          <a:off x="20434300" y="709127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158626</xdr:rowOff>
    </xdr:from>
    <xdr:to>
      <xdr:col>102</xdr:col>
      <xdr:colOff>165100</xdr:colOff>
      <xdr:row>42</xdr:row>
      <xdr:rowOff>88776</xdr:rowOff>
    </xdr:to>
    <xdr:sp macro="" textlink="">
      <xdr:nvSpPr>
        <xdr:cNvPr id="577" name="楕円 576"/>
        <xdr:cNvSpPr/>
      </xdr:nvSpPr>
      <xdr:spPr>
        <a:xfrm>
          <a:off x="19494500" y="71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61863</xdr:rowOff>
    </xdr:from>
    <xdr:to>
      <xdr:col>107</xdr:col>
      <xdr:colOff>50800</xdr:colOff>
      <xdr:row>42</xdr:row>
      <xdr:rowOff>37976</xdr:rowOff>
    </xdr:to>
    <xdr:cxnSp macro="">
      <xdr:nvCxnSpPr>
        <xdr:cNvPr id="578" name="直線コネクタ 577"/>
        <xdr:cNvCxnSpPr/>
      </xdr:nvCxnSpPr>
      <xdr:spPr>
        <a:xfrm flipV="1">
          <a:off x="19545300" y="7091313"/>
          <a:ext cx="889000" cy="14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79"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80"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81"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103752</xdr:rowOff>
    </xdr:from>
    <xdr:ext cx="534377" cy="259045"/>
    <xdr:sp macro="" textlink="">
      <xdr:nvSpPr>
        <xdr:cNvPr id="583" name="n_1mainValue【一般廃棄物処理施設】&#10;一人当たり有形固定資産（償却資産）額"/>
        <xdr:cNvSpPr txBox="1"/>
      </xdr:nvSpPr>
      <xdr:spPr>
        <a:xfrm>
          <a:off x="21043411" y="71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103790</xdr:rowOff>
    </xdr:from>
    <xdr:ext cx="534377" cy="259045"/>
    <xdr:sp macro="" textlink="">
      <xdr:nvSpPr>
        <xdr:cNvPr id="584" name="n_2mainValue【一般廃棄物処理施設】&#10;一人当たり有形固定資産（償却資産）額"/>
        <xdr:cNvSpPr txBox="1"/>
      </xdr:nvSpPr>
      <xdr:spPr>
        <a:xfrm>
          <a:off x="20167111" y="71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147833</xdr:colOff>
      <xdr:row>42</xdr:row>
      <xdr:rowOff>79903</xdr:rowOff>
    </xdr:from>
    <xdr:ext cx="313932" cy="259045"/>
    <xdr:sp macro="" textlink="">
      <xdr:nvSpPr>
        <xdr:cNvPr id="585" name="n_3mainValue【一般廃棄物処理施設】&#10;一人当たり有形固定資産（償却資産）額"/>
        <xdr:cNvSpPr txBox="1"/>
      </xdr:nvSpPr>
      <xdr:spPr>
        <a:xfrm>
          <a:off x="19388333" y="7280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1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158206</xdr:rowOff>
    </xdr:from>
    <xdr:to>
      <xdr:col>85</xdr:col>
      <xdr:colOff>177800</xdr:colOff>
      <xdr:row>63</xdr:row>
      <xdr:rowOff>88356</xdr:rowOff>
    </xdr:to>
    <xdr:sp macro="" textlink="">
      <xdr:nvSpPr>
        <xdr:cNvPr id="627" name="楕円 626"/>
        <xdr:cNvSpPr/>
      </xdr:nvSpPr>
      <xdr:spPr>
        <a:xfrm>
          <a:off x="162687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136633</xdr:rowOff>
    </xdr:from>
    <xdr:ext cx="405111" cy="259045"/>
    <xdr:sp macro="" textlink="">
      <xdr:nvSpPr>
        <xdr:cNvPr id="628" name="【保健センター・保健所】&#10;有形固定資産減価償却率該当値テキスト"/>
        <xdr:cNvSpPr txBox="1"/>
      </xdr:nvSpPr>
      <xdr:spPr>
        <a:xfrm>
          <a:off x="16357600"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141877</xdr:rowOff>
    </xdr:from>
    <xdr:to>
      <xdr:col>81</xdr:col>
      <xdr:colOff>101600</xdr:colOff>
      <xdr:row>63</xdr:row>
      <xdr:rowOff>72027</xdr:rowOff>
    </xdr:to>
    <xdr:sp macro="" textlink="">
      <xdr:nvSpPr>
        <xdr:cNvPr id="629" name="楕円 628"/>
        <xdr:cNvSpPr/>
      </xdr:nvSpPr>
      <xdr:spPr>
        <a:xfrm>
          <a:off x="15430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21227</xdr:rowOff>
    </xdr:from>
    <xdr:to>
      <xdr:col>85</xdr:col>
      <xdr:colOff>127000</xdr:colOff>
      <xdr:row>63</xdr:row>
      <xdr:rowOff>37556</xdr:rowOff>
    </xdr:to>
    <xdr:cxnSp macro="">
      <xdr:nvCxnSpPr>
        <xdr:cNvPr id="630" name="直線コネクタ 629"/>
        <xdr:cNvCxnSpPr/>
      </xdr:nvCxnSpPr>
      <xdr:spPr>
        <a:xfrm>
          <a:off x="15481300" y="108225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89626</xdr:rowOff>
    </xdr:from>
    <xdr:to>
      <xdr:col>76</xdr:col>
      <xdr:colOff>165100</xdr:colOff>
      <xdr:row>63</xdr:row>
      <xdr:rowOff>19776</xdr:rowOff>
    </xdr:to>
    <xdr:sp macro="" textlink="">
      <xdr:nvSpPr>
        <xdr:cNvPr id="631" name="楕円 630"/>
        <xdr:cNvSpPr/>
      </xdr:nvSpPr>
      <xdr:spPr>
        <a:xfrm>
          <a:off x="14541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140426</xdr:rowOff>
    </xdr:from>
    <xdr:to>
      <xdr:col>81</xdr:col>
      <xdr:colOff>50800</xdr:colOff>
      <xdr:row>63</xdr:row>
      <xdr:rowOff>21227</xdr:rowOff>
    </xdr:to>
    <xdr:cxnSp macro="">
      <xdr:nvCxnSpPr>
        <xdr:cNvPr id="632" name="直線コネクタ 631"/>
        <xdr:cNvCxnSpPr/>
      </xdr:nvCxnSpPr>
      <xdr:spPr>
        <a:xfrm>
          <a:off x="14592300" y="107703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104322</xdr:rowOff>
    </xdr:from>
    <xdr:to>
      <xdr:col>72</xdr:col>
      <xdr:colOff>38100</xdr:colOff>
      <xdr:row>63</xdr:row>
      <xdr:rowOff>34472</xdr:rowOff>
    </xdr:to>
    <xdr:sp macro="" textlink="">
      <xdr:nvSpPr>
        <xdr:cNvPr id="633" name="楕円 632"/>
        <xdr:cNvSpPr/>
      </xdr:nvSpPr>
      <xdr:spPr>
        <a:xfrm>
          <a:off x="13652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140426</xdr:rowOff>
    </xdr:from>
    <xdr:to>
      <xdr:col>76</xdr:col>
      <xdr:colOff>114300</xdr:colOff>
      <xdr:row>62</xdr:row>
      <xdr:rowOff>155122</xdr:rowOff>
    </xdr:to>
    <xdr:cxnSp macro="">
      <xdr:nvCxnSpPr>
        <xdr:cNvPr id="634" name="直線コネクタ 633"/>
        <xdr:cNvCxnSpPr/>
      </xdr:nvCxnSpPr>
      <xdr:spPr>
        <a:xfrm flipV="1">
          <a:off x="13703300" y="107703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5"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6"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7"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63154</xdr:rowOff>
    </xdr:from>
    <xdr:ext cx="405111" cy="259045"/>
    <xdr:sp macro="" textlink="">
      <xdr:nvSpPr>
        <xdr:cNvPr id="639" name="n_1mainValue【保健センター・保健所】&#10;有形固定資産減価償却率"/>
        <xdr:cNvSpPr txBox="1"/>
      </xdr:nvSpPr>
      <xdr:spPr>
        <a:xfrm>
          <a:off x="152660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10903</xdr:rowOff>
    </xdr:from>
    <xdr:ext cx="405111" cy="259045"/>
    <xdr:sp macro="" textlink="">
      <xdr:nvSpPr>
        <xdr:cNvPr id="640" name="n_2mainValue【保健センター・保健所】&#10;有形固定資産減価償却率"/>
        <xdr:cNvSpPr txBox="1"/>
      </xdr:nvSpPr>
      <xdr:spPr>
        <a:xfrm>
          <a:off x="14389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25599</xdr:rowOff>
    </xdr:from>
    <xdr:ext cx="405111" cy="259045"/>
    <xdr:sp macro="" textlink="">
      <xdr:nvSpPr>
        <xdr:cNvPr id="641" name="n_3mainValue【保健センター・保健所】&#10;有形固定資産減価償却率"/>
        <xdr:cNvSpPr txBox="1"/>
      </xdr:nvSpPr>
      <xdr:spPr>
        <a:xfrm>
          <a:off x="13500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0"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81" name="楕円 680"/>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22877</xdr:rowOff>
    </xdr:from>
    <xdr:ext cx="469744" cy="259045"/>
    <xdr:sp macro="" textlink="">
      <xdr:nvSpPr>
        <xdr:cNvPr id="682" name="【保健センター・保健所】&#10;一人当たり面積該当値テキスト"/>
        <xdr:cNvSpPr txBox="1"/>
      </xdr:nvSpPr>
      <xdr:spPr>
        <a:xfrm>
          <a:off x="22199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83" name="楕円 682"/>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684" name="直線コネクタ 683"/>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85" name="楕円 684"/>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86" name="直線コネクタ 685"/>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87" name="楕円 686"/>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88" name="直線コネクタ 687"/>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89"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90"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1"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93"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94"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95"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2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42545</xdr:rowOff>
    </xdr:from>
    <xdr:to>
      <xdr:col>85</xdr:col>
      <xdr:colOff>177800</xdr:colOff>
      <xdr:row>80</xdr:row>
      <xdr:rowOff>144145</xdr:rowOff>
    </xdr:to>
    <xdr:sp macro="" textlink="">
      <xdr:nvSpPr>
        <xdr:cNvPr id="736" name="楕円 735"/>
        <xdr:cNvSpPr/>
      </xdr:nvSpPr>
      <xdr:spPr>
        <a:xfrm>
          <a:off x="162687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65422</xdr:rowOff>
    </xdr:from>
    <xdr:ext cx="405111" cy="259045"/>
    <xdr:sp macro="" textlink="">
      <xdr:nvSpPr>
        <xdr:cNvPr id="737" name="【消防施設】&#10;有形固定資産減価償却率該当値テキスト"/>
        <xdr:cNvSpPr txBox="1"/>
      </xdr:nvSpPr>
      <xdr:spPr>
        <a:xfrm>
          <a:off x="16357600"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84455</xdr:rowOff>
    </xdr:from>
    <xdr:to>
      <xdr:col>81</xdr:col>
      <xdr:colOff>101600</xdr:colOff>
      <xdr:row>81</xdr:row>
      <xdr:rowOff>14605</xdr:rowOff>
    </xdr:to>
    <xdr:sp macro="" textlink="">
      <xdr:nvSpPr>
        <xdr:cNvPr id="738" name="楕円 737"/>
        <xdr:cNvSpPr/>
      </xdr:nvSpPr>
      <xdr:spPr>
        <a:xfrm>
          <a:off x="15430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93345</xdr:rowOff>
    </xdr:from>
    <xdr:to>
      <xdr:col>85</xdr:col>
      <xdr:colOff>127000</xdr:colOff>
      <xdr:row>80</xdr:row>
      <xdr:rowOff>135255</xdr:rowOff>
    </xdr:to>
    <xdr:cxnSp macro="">
      <xdr:nvCxnSpPr>
        <xdr:cNvPr id="739" name="直線コネクタ 738"/>
        <xdr:cNvCxnSpPr/>
      </xdr:nvCxnSpPr>
      <xdr:spPr>
        <a:xfrm flipV="1">
          <a:off x="15481300" y="138093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116839</xdr:rowOff>
    </xdr:from>
    <xdr:to>
      <xdr:col>76</xdr:col>
      <xdr:colOff>165100</xdr:colOff>
      <xdr:row>81</xdr:row>
      <xdr:rowOff>46989</xdr:rowOff>
    </xdr:to>
    <xdr:sp macro="" textlink="">
      <xdr:nvSpPr>
        <xdr:cNvPr id="740" name="楕円 739"/>
        <xdr:cNvSpPr/>
      </xdr:nvSpPr>
      <xdr:spPr>
        <a:xfrm>
          <a:off x="14541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135255</xdr:rowOff>
    </xdr:from>
    <xdr:to>
      <xdr:col>81</xdr:col>
      <xdr:colOff>50800</xdr:colOff>
      <xdr:row>80</xdr:row>
      <xdr:rowOff>167639</xdr:rowOff>
    </xdr:to>
    <xdr:cxnSp macro="">
      <xdr:nvCxnSpPr>
        <xdr:cNvPr id="741" name="直線コネクタ 740"/>
        <xdr:cNvCxnSpPr/>
      </xdr:nvCxnSpPr>
      <xdr:spPr>
        <a:xfrm flipV="1">
          <a:off x="14592300" y="138512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63500</xdr:rowOff>
    </xdr:from>
    <xdr:to>
      <xdr:col>72</xdr:col>
      <xdr:colOff>38100</xdr:colOff>
      <xdr:row>80</xdr:row>
      <xdr:rowOff>165100</xdr:rowOff>
    </xdr:to>
    <xdr:sp macro="" textlink="">
      <xdr:nvSpPr>
        <xdr:cNvPr id="742" name="楕円 741"/>
        <xdr:cNvSpPr/>
      </xdr:nvSpPr>
      <xdr:spPr>
        <a:xfrm>
          <a:off x="1365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114300</xdr:rowOff>
    </xdr:from>
    <xdr:to>
      <xdr:col>76</xdr:col>
      <xdr:colOff>114300</xdr:colOff>
      <xdr:row>80</xdr:row>
      <xdr:rowOff>167639</xdr:rowOff>
    </xdr:to>
    <xdr:cxnSp macro="">
      <xdr:nvCxnSpPr>
        <xdr:cNvPr id="743" name="直線コネクタ 742"/>
        <xdr:cNvCxnSpPr/>
      </xdr:nvCxnSpPr>
      <xdr:spPr>
        <a:xfrm>
          <a:off x="13703300" y="13830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44"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45"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46"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31132</xdr:rowOff>
    </xdr:from>
    <xdr:ext cx="405111" cy="259045"/>
    <xdr:sp macro="" textlink="">
      <xdr:nvSpPr>
        <xdr:cNvPr id="748" name="n_1mainValue【消防施設】&#10;有形固定資産減価償却率"/>
        <xdr:cNvSpPr txBox="1"/>
      </xdr:nvSpPr>
      <xdr:spPr>
        <a:xfrm>
          <a:off x="15266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63516</xdr:rowOff>
    </xdr:from>
    <xdr:ext cx="405111" cy="259045"/>
    <xdr:sp macro="" textlink="">
      <xdr:nvSpPr>
        <xdr:cNvPr id="749" name="n_2mainValue【消防施設】&#10;有形固定資産減価償却率"/>
        <xdr:cNvSpPr txBox="1"/>
      </xdr:nvSpPr>
      <xdr:spPr>
        <a:xfrm>
          <a:off x="14389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10177</xdr:rowOff>
    </xdr:from>
    <xdr:ext cx="405111" cy="259045"/>
    <xdr:sp macro="" textlink="">
      <xdr:nvSpPr>
        <xdr:cNvPr id="750" name="n_3mainValue【消防施設】&#10;有形固定資産減価償却率"/>
        <xdr:cNvSpPr txBox="1"/>
      </xdr:nvSpPr>
      <xdr:spPr>
        <a:xfrm>
          <a:off x="13500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77"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147320</xdr:rowOff>
    </xdr:from>
    <xdr:to>
      <xdr:col>116</xdr:col>
      <xdr:colOff>114300</xdr:colOff>
      <xdr:row>81</xdr:row>
      <xdr:rowOff>77470</xdr:rowOff>
    </xdr:to>
    <xdr:sp macro="" textlink="">
      <xdr:nvSpPr>
        <xdr:cNvPr id="788" name="楕円 787"/>
        <xdr:cNvSpPr/>
      </xdr:nvSpPr>
      <xdr:spPr>
        <a:xfrm>
          <a:off x="22110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170197</xdr:rowOff>
    </xdr:from>
    <xdr:ext cx="469744" cy="259045"/>
    <xdr:sp macro="" textlink="">
      <xdr:nvSpPr>
        <xdr:cNvPr id="789" name="【消防施設】&#10;一人当たり面積該当値テキスト"/>
        <xdr:cNvSpPr txBox="1"/>
      </xdr:nvSpPr>
      <xdr:spPr>
        <a:xfrm>
          <a:off x="22199600"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151892</xdr:rowOff>
    </xdr:from>
    <xdr:to>
      <xdr:col>112</xdr:col>
      <xdr:colOff>38100</xdr:colOff>
      <xdr:row>81</xdr:row>
      <xdr:rowOff>82042</xdr:rowOff>
    </xdr:to>
    <xdr:sp macro="" textlink="">
      <xdr:nvSpPr>
        <xdr:cNvPr id="790" name="楕円 789"/>
        <xdr:cNvSpPr/>
      </xdr:nvSpPr>
      <xdr:spPr>
        <a:xfrm>
          <a:off x="21272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26670</xdr:rowOff>
    </xdr:from>
    <xdr:to>
      <xdr:col>116</xdr:col>
      <xdr:colOff>63500</xdr:colOff>
      <xdr:row>81</xdr:row>
      <xdr:rowOff>31242</xdr:rowOff>
    </xdr:to>
    <xdr:cxnSp macro="">
      <xdr:nvCxnSpPr>
        <xdr:cNvPr id="791" name="直線コネクタ 790"/>
        <xdr:cNvCxnSpPr/>
      </xdr:nvCxnSpPr>
      <xdr:spPr>
        <a:xfrm flipV="1">
          <a:off x="21323300" y="139141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792" name="楕円 791"/>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31242</xdr:rowOff>
    </xdr:from>
    <xdr:to>
      <xdr:col>111</xdr:col>
      <xdr:colOff>177800</xdr:colOff>
      <xdr:row>84</xdr:row>
      <xdr:rowOff>102108</xdr:rowOff>
    </xdr:to>
    <xdr:cxnSp macro="">
      <xdr:nvCxnSpPr>
        <xdr:cNvPr id="793" name="直線コネクタ 792"/>
        <xdr:cNvCxnSpPr/>
      </xdr:nvCxnSpPr>
      <xdr:spPr>
        <a:xfrm flipV="1">
          <a:off x="20434300" y="13918692"/>
          <a:ext cx="8890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794" name="楕円 793"/>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102108</xdr:rowOff>
    </xdr:to>
    <xdr:cxnSp macro="">
      <xdr:nvCxnSpPr>
        <xdr:cNvPr id="795" name="直線コネクタ 794"/>
        <xdr:cNvCxnSpPr/>
      </xdr:nvCxnSpPr>
      <xdr:spPr>
        <a:xfrm>
          <a:off x="19545300" y="1450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96"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97"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98"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98569</xdr:rowOff>
    </xdr:from>
    <xdr:ext cx="469744" cy="259045"/>
    <xdr:sp macro="" textlink="">
      <xdr:nvSpPr>
        <xdr:cNvPr id="800" name="n_1mainValue【消防施設】&#10;一人当たり面積"/>
        <xdr:cNvSpPr txBox="1"/>
      </xdr:nvSpPr>
      <xdr:spPr>
        <a:xfrm>
          <a:off x="21075727" y="136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01" name="n_2main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144035</xdr:rowOff>
    </xdr:from>
    <xdr:ext cx="469744" cy="259045"/>
    <xdr:sp macro="" textlink="">
      <xdr:nvSpPr>
        <xdr:cNvPr id="802" name="n_3mainValue【消防施設】&#10;一人当たり面積"/>
        <xdr:cNvSpPr txBox="1"/>
      </xdr:nvSpPr>
      <xdr:spPr>
        <a:xfrm>
          <a:off x="19310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85816</xdr:rowOff>
    </xdr:from>
    <xdr:to>
      <xdr:col>85</xdr:col>
      <xdr:colOff>177800</xdr:colOff>
      <xdr:row>109</xdr:row>
      <xdr:rowOff>15966</xdr:rowOff>
    </xdr:to>
    <xdr:sp macro="" textlink="">
      <xdr:nvSpPr>
        <xdr:cNvPr id="844" name="楕円 843"/>
        <xdr:cNvSpPr/>
      </xdr:nvSpPr>
      <xdr:spPr>
        <a:xfrm>
          <a:off x="162687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743</xdr:rowOff>
    </xdr:from>
    <xdr:ext cx="405111" cy="259045"/>
    <xdr:sp macro="" textlink="">
      <xdr:nvSpPr>
        <xdr:cNvPr id="845" name="【庁舎】&#10;有形固定資産減価償却率該当値テキスト"/>
        <xdr:cNvSpPr txBox="1"/>
      </xdr:nvSpPr>
      <xdr:spPr>
        <a:xfrm>
          <a:off x="16357600" y="1851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64588</xdr:rowOff>
    </xdr:from>
    <xdr:to>
      <xdr:col>81</xdr:col>
      <xdr:colOff>101600</xdr:colOff>
      <xdr:row>108</xdr:row>
      <xdr:rowOff>166188</xdr:rowOff>
    </xdr:to>
    <xdr:sp macro="" textlink="">
      <xdr:nvSpPr>
        <xdr:cNvPr id="846" name="楕円 845"/>
        <xdr:cNvSpPr/>
      </xdr:nvSpPr>
      <xdr:spPr>
        <a:xfrm>
          <a:off x="15430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115388</xdr:rowOff>
    </xdr:from>
    <xdr:to>
      <xdr:col>85</xdr:col>
      <xdr:colOff>127000</xdr:colOff>
      <xdr:row>108</xdr:row>
      <xdr:rowOff>136616</xdr:rowOff>
    </xdr:to>
    <xdr:cxnSp macro="">
      <xdr:nvCxnSpPr>
        <xdr:cNvPr id="847" name="直線コネクタ 846"/>
        <xdr:cNvCxnSpPr/>
      </xdr:nvCxnSpPr>
      <xdr:spPr>
        <a:xfrm>
          <a:off x="15481300" y="186319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10705</xdr:rowOff>
    </xdr:from>
    <xdr:to>
      <xdr:col>76</xdr:col>
      <xdr:colOff>165100</xdr:colOff>
      <xdr:row>108</xdr:row>
      <xdr:rowOff>112305</xdr:rowOff>
    </xdr:to>
    <xdr:sp macro="" textlink="">
      <xdr:nvSpPr>
        <xdr:cNvPr id="848" name="楕円 847"/>
        <xdr:cNvSpPr/>
      </xdr:nvSpPr>
      <xdr:spPr>
        <a:xfrm>
          <a:off x="14541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61505</xdr:rowOff>
    </xdr:from>
    <xdr:to>
      <xdr:col>81</xdr:col>
      <xdr:colOff>50800</xdr:colOff>
      <xdr:row>108</xdr:row>
      <xdr:rowOff>115388</xdr:rowOff>
    </xdr:to>
    <xdr:cxnSp macro="">
      <xdr:nvCxnSpPr>
        <xdr:cNvPr id="849" name="直線コネクタ 848"/>
        <xdr:cNvCxnSpPr/>
      </xdr:nvCxnSpPr>
      <xdr:spPr>
        <a:xfrm>
          <a:off x="14592300" y="18578105"/>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10705</xdr:rowOff>
    </xdr:from>
    <xdr:to>
      <xdr:col>72</xdr:col>
      <xdr:colOff>38100</xdr:colOff>
      <xdr:row>108</xdr:row>
      <xdr:rowOff>112305</xdr:rowOff>
    </xdr:to>
    <xdr:sp macro="" textlink="">
      <xdr:nvSpPr>
        <xdr:cNvPr id="850" name="楕円 849"/>
        <xdr:cNvSpPr/>
      </xdr:nvSpPr>
      <xdr:spPr>
        <a:xfrm>
          <a:off x="13652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61505</xdr:rowOff>
    </xdr:from>
    <xdr:to>
      <xdr:col>76</xdr:col>
      <xdr:colOff>114300</xdr:colOff>
      <xdr:row>108</xdr:row>
      <xdr:rowOff>61505</xdr:rowOff>
    </xdr:to>
    <xdr:cxnSp macro="">
      <xdr:nvCxnSpPr>
        <xdr:cNvPr id="851" name="直線コネクタ 850"/>
        <xdr:cNvCxnSpPr/>
      </xdr:nvCxnSpPr>
      <xdr:spPr>
        <a:xfrm>
          <a:off x="13703300" y="18578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52"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53"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54"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157315</xdr:rowOff>
    </xdr:from>
    <xdr:ext cx="405111" cy="259045"/>
    <xdr:sp macro="" textlink="">
      <xdr:nvSpPr>
        <xdr:cNvPr id="856" name="n_1mainValue【庁舎】&#10;有形固定資産減価償却率"/>
        <xdr:cNvSpPr txBox="1"/>
      </xdr:nvSpPr>
      <xdr:spPr>
        <a:xfrm>
          <a:off x="152660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103432</xdr:rowOff>
    </xdr:from>
    <xdr:ext cx="405111" cy="259045"/>
    <xdr:sp macro="" textlink="">
      <xdr:nvSpPr>
        <xdr:cNvPr id="857" name="n_2mainValue【庁舎】&#10;有形固定資産減価償却率"/>
        <xdr:cNvSpPr txBox="1"/>
      </xdr:nvSpPr>
      <xdr:spPr>
        <a:xfrm>
          <a:off x="14389744" y="1862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103432</xdr:rowOff>
    </xdr:from>
    <xdr:ext cx="405111" cy="259045"/>
    <xdr:sp macro="" textlink="">
      <xdr:nvSpPr>
        <xdr:cNvPr id="858" name="n_3mainValue【庁舎】&#10;有形固定資産減価償却率"/>
        <xdr:cNvSpPr txBox="1"/>
      </xdr:nvSpPr>
      <xdr:spPr>
        <a:xfrm>
          <a:off x="13500744" y="1862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85"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89408</xdr:rowOff>
    </xdr:from>
    <xdr:to>
      <xdr:col>116</xdr:col>
      <xdr:colOff>114300</xdr:colOff>
      <xdr:row>107</xdr:row>
      <xdr:rowOff>19558</xdr:rowOff>
    </xdr:to>
    <xdr:sp macro="" textlink="">
      <xdr:nvSpPr>
        <xdr:cNvPr id="896" name="楕円 895"/>
        <xdr:cNvSpPr/>
      </xdr:nvSpPr>
      <xdr:spPr>
        <a:xfrm>
          <a:off x="22110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4335</xdr:rowOff>
    </xdr:from>
    <xdr:ext cx="469744" cy="259045"/>
    <xdr:sp macro="" textlink="">
      <xdr:nvSpPr>
        <xdr:cNvPr id="897" name="【庁舎】&#10;一人当たり面積該当値テキスト"/>
        <xdr:cNvSpPr txBox="1"/>
      </xdr:nvSpPr>
      <xdr:spPr>
        <a:xfrm>
          <a:off x="22199600" y="1817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121413</xdr:rowOff>
    </xdr:from>
    <xdr:to>
      <xdr:col>112</xdr:col>
      <xdr:colOff>38100</xdr:colOff>
      <xdr:row>107</xdr:row>
      <xdr:rowOff>51563</xdr:rowOff>
    </xdr:to>
    <xdr:sp macro="" textlink="">
      <xdr:nvSpPr>
        <xdr:cNvPr id="898" name="楕円 897"/>
        <xdr:cNvSpPr/>
      </xdr:nvSpPr>
      <xdr:spPr>
        <a:xfrm>
          <a:off x="21272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140208</xdr:rowOff>
    </xdr:from>
    <xdr:to>
      <xdr:col>116</xdr:col>
      <xdr:colOff>63500</xdr:colOff>
      <xdr:row>107</xdr:row>
      <xdr:rowOff>763</xdr:rowOff>
    </xdr:to>
    <xdr:cxnSp macro="">
      <xdr:nvCxnSpPr>
        <xdr:cNvPr id="899" name="直線コネクタ 898"/>
        <xdr:cNvCxnSpPr/>
      </xdr:nvCxnSpPr>
      <xdr:spPr>
        <a:xfrm flipV="1">
          <a:off x="21323300" y="183139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57404</xdr:rowOff>
    </xdr:from>
    <xdr:to>
      <xdr:col>107</xdr:col>
      <xdr:colOff>101600</xdr:colOff>
      <xdr:row>106</xdr:row>
      <xdr:rowOff>159004</xdr:rowOff>
    </xdr:to>
    <xdr:sp macro="" textlink="">
      <xdr:nvSpPr>
        <xdr:cNvPr id="900" name="楕円 899"/>
        <xdr:cNvSpPr/>
      </xdr:nvSpPr>
      <xdr:spPr>
        <a:xfrm>
          <a:off x="20383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108204</xdr:rowOff>
    </xdr:from>
    <xdr:to>
      <xdr:col>111</xdr:col>
      <xdr:colOff>177800</xdr:colOff>
      <xdr:row>107</xdr:row>
      <xdr:rowOff>763</xdr:rowOff>
    </xdr:to>
    <xdr:cxnSp macro="">
      <xdr:nvCxnSpPr>
        <xdr:cNvPr id="901" name="直線コネクタ 900"/>
        <xdr:cNvCxnSpPr/>
      </xdr:nvCxnSpPr>
      <xdr:spPr>
        <a:xfrm>
          <a:off x="20434300" y="182819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59689</xdr:rowOff>
    </xdr:from>
    <xdr:to>
      <xdr:col>102</xdr:col>
      <xdr:colOff>165100</xdr:colOff>
      <xdr:row>106</xdr:row>
      <xdr:rowOff>161289</xdr:rowOff>
    </xdr:to>
    <xdr:sp macro="" textlink="">
      <xdr:nvSpPr>
        <xdr:cNvPr id="902" name="楕円 901"/>
        <xdr:cNvSpPr/>
      </xdr:nvSpPr>
      <xdr:spPr>
        <a:xfrm>
          <a:off x="19494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108204</xdr:rowOff>
    </xdr:from>
    <xdr:to>
      <xdr:col>107</xdr:col>
      <xdr:colOff>50800</xdr:colOff>
      <xdr:row>106</xdr:row>
      <xdr:rowOff>110489</xdr:rowOff>
    </xdr:to>
    <xdr:cxnSp macro="">
      <xdr:nvCxnSpPr>
        <xdr:cNvPr id="903" name="直線コネクタ 902"/>
        <xdr:cNvCxnSpPr/>
      </xdr:nvCxnSpPr>
      <xdr:spPr>
        <a:xfrm flipV="1">
          <a:off x="19545300" y="182819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04"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05"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06"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42690</xdr:rowOff>
    </xdr:from>
    <xdr:ext cx="469744" cy="259045"/>
    <xdr:sp macro="" textlink="">
      <xdr:nvSpPr>
        <xdr:cNvPr id="908" name="n_1mainValue【庁舎】&#10;一人当たり面積"/>
        <xdr:cNvSpPr txBox="1"/>
      </xdr:nvSpPr>
      <xdr:spPr>
        <a:xfrm>
          <a:off x="21075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150131</xdr:rowOff>
    </xdr:from>
    <xdr:ext cx="469744" cy="259045"/>
    <xdr:sp macro="" textlink="">
      <xdr:nvSpPr>
        <xdr:cNvPr id="909" name="n_2mainValue【庁舎】&#10;一人当たり面積"/>
        <xdr:cNvSpPr txBox="1"/>
      </xdr:nvSpPr>
      <xdr:spPr>
        <a:xfrm>
          <a:off x="20199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152416</xdr:rowOff>
    </xdr:from>
    <xdr:ext cx="469744" cy="259045"/>
    <xdr:sp macro="" textlink="">
      <xdr:nvSpPr>
        <xdr:cNvPr id="910" name="n_3mainValue【庁舎】&#10;一人当たり面積"/>
        <xdr:cNvSpPr txBox="1"/>
      </xdr:nvSpPr>
      <xdr:spPr>
        <a:xfrm>
          <a:off x="19310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・庁舎は本庁舎が昭和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年築であり、有形固定資産減価償却率</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％と高いが、令和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年度には本庁舎が新築されるため、低下する見込みである。</a:t>
          </a:r>
        </a:p>
        <a:p>
          <a:r>
            <a:rPr kumimoji="1" lang="ja-JP" altLang="en-US" sz="1300">
              <a:latin typeface="ＭＳ Ｐゴシック" panose="020B0600070205080204" pitchFamily="50" charset="-128"/>
              <a:ea typeface="ＭＳ Ｐゴシック" panose="020B0600070205080204" pitchFamily="50" charset="-128"/>
            </a:rPr>
            <a:t>・体育館・プールは、有形固定資産減価償却率が類似団体内平均値を大きく下回っているが、これは近年運動公園の整備を進めてきたことによる。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67,807
66,333
53.66
24,446,582
23,914,896
508,092
13,395,927
18,773,938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であり、前年度から横ばい。</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全国的に上昇する社会保障関係経費等のために基準財政需要額が増加したものの、基準財政収入額も市税収入の増等により増加したことにより、概ね横ばいとなった。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143228</xdr:rowOff>
    </xdr:to>
    <xdr:cxnSp macro="">
      <xdr:nvCxnSpPr>
        <xdr:cNvPr id="72" name="直線コネクタ 71"/>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170039</xdr:rowOff>
    </xdr:to>
    <xdr:cxnSp macro="">
      <xdr:nvCxnSpPr>
        <xdr:cNvPr id="75" name="直線コネクタ 74"/>
        <xdr:cNvCxnSpPr/>
      </xdr:nvCxnSpPr>
      <xdr:spPr>
        <a:xfrm flipV="1">
          <a:off x="2336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良化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して</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％となった。この数値は類似団体内平均値を上回り、</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年度から続き、県内で一番高い数値である。</a:t>
          </a:r>
          <a:r>
            <a:rPr kumimoji="1" lang="en-US" altLang="ja-JP" sz="1300">
              <a:solidFill>
                <a:schemeClr val="tx1"/>
              </a:solidFill>
              <a:latin typeface="ＭＳ Ｐゴシック" panose="020B0600070205080204" pitchFamily="50" charset="-128"/>
              <a:ea typeface="ＭＳ Ｐゴシック" panose="020B0600070205080204" pitchFamily="50" charset="-128"/>
            </a:rPr>
            <a:t/>
          </a:r>
          <a:br>
            <a:rPr kumimoji="1" lang="en-US" altLang="ja-JP" sz="1300">
              <a:solidFill>
                <a:schemeClr val="tx1"/>
              </a:solidFill>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良化の主な要因は、市税収入の増加等により経常収入一般財源等が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億円増加したことに対して、扶助費等における経常経費充当一般財源等の増加が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億円に留まったことによる。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59479</xdr:rowOff>
    </xdr:from>
    <xdr:to>
      <xdr:col>23</xdr:col>
      <xdr:colOff>133350</xdr:colOff>
      <xdr:row>64</xdr:row>
      <xdr:rowOff>111760</xdr:rowOff>
    </xdr:to>
    <xdr:cxnSp macro="">
      <xdr:nvCxnSpPr>
        <xdr:cNvPr id="132" name="直線コネクタ 131"/>
        <xdr:cNvCxnSpPr/>
      </xdr:nvCxnSpPr>
      <xdr:spPr>
        <a:xfrm flipV="1">
          <a:off x="4114800" y="11032279"/>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64</xdr:row>
      <xdr:rowOff>111760</xdr:rowOff>
    </xdr:to>
    <xdr:cxnSp macro="">
      <xdr:nvCxnSpPr>
        <xdr:cNvPr id="135" name="直線コネクタ 134"/>
        <xdr:cNvCxnSpPr/>
      </xdr:nvCxnSpPr>
      <xdr:spPr>
        <a:xfrm>
          <a:off x="3225800" y="1104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71544</xdr:rowOff>
    </xdr:to>
    <xdr:cxnSp macro="">
      <xdr:nvCxnSpPr>
        <xdr:cNvPr id="138" name="直線コネクタ 137"/>
        <xdr:cNvCxnSpPr/>
      </xdr:nvCxnSpPr>
      <xdr:spPr>
        <a:xfrm>
          <a:off x="2336800" y="1101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64</xdr:row>
      <xdr:rowOff>39370</xdr:rowOff>
    </xdr:to>
    <xdr:cxnSp macro="">
      <xdr:nvCxnSpPr>
        <xdr:cNvPr id="141" name="直線コネクタ 140"/>
        <xdr:cNvCxnSpPr/>
      </xdr:nvCxnSpPr>
      <xdr:spPr>
        <a:xfrm>
          <a:off x="1447800" y="10666306"/>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8679</xdr:rowOff>
    </xdr:from>
    <xdr:to>
      <xdr:col>23</xdr:col>
      <xdr:colOff>184150</xdr:colOff>
      <xdr:row>64</xdr:row>
      <xdr:rowOff>110279</xdr:rowOff>
    </xdr:to>
    <xdr:sp macro="" textlink="">
      <xdr:nvSpPr>
        <xdr:cNvPr id="151" name="楕円 150"/>
        <xdr:cNvSpPr/>
      </xdr:nvSpPr>
      <xdr:spPr>
        <a:xfrm>
          <a:off x="49022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152206</xdr:rowOff>
    </xdr:from>
    <xdr:ext cx="762000" cy="259045"/>
    <xdr:sp macro="" textlink="">
      <xdr:nvSpPr>
        <xdr:cNvPr id="152" name="財政構造の弾力性該当値テキスト"/>
        <xdr:cNvSpPr txBox="1"/>
      </xdr:nvSpPr>
      <xdr:spPr>
        <a:xfrm>
          <a:off x="5041900" y="1095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3" name="楕円 152"/>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4" name="テキスト ボックス 153"/>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5" name="楕円 154"/>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6" name="テキスト ボックス 155"/>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7" name="楕円 156"/>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8" name="テキスト ボックス 157"/>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59" name="楕円 158"/>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97383</xdr:rowOff>
    </xdr:from>
    <xdr:ext cx="762000" cy="259045"/>
    <xdr:sp macro="" textlink="">
      <xdr:nvSpPr>
        <xdr:cNvPr id="160" name="テキスト ボックス 159"/>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前年度と比較して、人件費は微増、物件費は微減した結果、人口一人当たり人件費・物件費等決算額は概ね横ばいとなった。</a:t>
          </a:r>
          <a:r>
            <a:rPr kumimoji="1" lang="en-US" altLang="ja-JP" sz="1300">
              <a:solidFill>
                <a:schemeClr val="tx1"/>
              </a:solidFill>
              <a:latin typeface="ＭＳ Ｐゴシック" panose="020B0600070205080204" pitchFamily="50" charset="-128"/>
              <a:ea typeface="ＭＳ Ｐゴシック" panose="020B0600070205080204" pitchFamily="50" charset="-128"/>
            </a:rPr>
            <a:t/>
          </a:r>
          <a:br>
            <a:rPr kumimoji="1" lang="en-US" altLang="ja-JP" sz="1300">
              <a:solidFill>
                <a:schemeClr val="tx1"/>
              </a:solidFill>
              <a:latin typeface="ＭＳ Ｐゴシック" panose="020B0600070205080204" pitchFamily="50" charset="-128"/>
              <a:ea typeface="ＭＳ Ｐゴシック" panose="020B0600070205080204" pitchFamily="50" charset="-128"/>
            </a:rPr>
          </a:br>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人件費については、平成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年度に職員の大量退職が終わり、平成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年度に増加してから大きな動きはない。</a:t>
          </a:r>
          <a:r>
            <a:rPr kumimoji="1" lang="en-US" altLang="ja-JP" sz="1300">
              <a:solidFill>
                <a:srgbClr val="FF0000"/>
              </a:solidFill>
              <a:latin typeface="ＭＳ Ｐゴシック" panose="020B0600070205080204" pitchFamily="50" charset="-128"/>
              <a:ea typeface="ＭＳ Ｐゴシック" panose="020B0600070205080204" pitchFamily="50" charset="-128"/>
            </a:rPr>
            <a:t/>
          </a:r>
          <a:br>
            <a:rPr kumimoji="1" lang="en-US" altLang="ja-JP" sz="1300">
              <a:solidFill>
                <a:srgbClr val="FF0000"/>
              </a:solidFill>
              <a:latin typeface="ＭＳ Ｐゴシック" panose="020B0600070205080204" pitchFamily="50" charset="-128"/>
              <a:ea typeface="ＭＳ Ｐゴシック" panose="020B0600070205080204" pitchFamily="50" charset="-128"/>
            </a:rPr>
          </a:b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物件費については、公共施設等の指定管理費や、民間委託費における労務単価の上昇、平成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年度に開始し次期ごみ処理施設が稼働するまで続く、可燃ごみを積替施設経由で市外の民間処理施設まで運搬し処理する事業等により、大幅な減少は見込まれない。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63607</xdr:rowOff>
    </xdr:from>
    <xdr:to>
      <xdr:col>23</xdr:col>
      <xdr:colOff>133350</xdr:colOff>
      <xdr:row>81</xdr:row>
      <xdr:rowOff>64429</xdr:rowOff>
    </xdr:to>
    <xdr:cxnSp macro="">
      <xdr:nvCxnSpPr>
        <xdr:cNvPr id="193" name="直線コネクタ 192"/>
        <xdr:cNvCxnSpPr/>
      </xdr:nvCxnSpPr>
      <xdr:spPr>
        <a:xfrm>
          <a:off x="4114800" y="13951057"/>
          <a:ext cx="8382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155468</xdr:rowOff>
    </xdr:from>
    <xdr:to>
      <xdr:col>19</xdr:col>
      <xdr:colOff>133350</xdr:colOff>
      <xdr:row>81</xdr:row>
      <xdr:rowOff>63607</xdr:rowOff>
    </xdr:to>
    <xdr:cxnSp macro="">
      <xdr:nvCxnSpPr>
        <xdr:cNvPr id="196" name="直線コネクタ 195"/>
        <xdr:cNvCxnSpPr/>
      </xdr:nvCxnSpPr>
      <xdr:spPr>
        <a:xfrm>
          <a:off x="3225800" y="13871468"/>
          <a:ext cx="889000" cy="7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127631</xdr:rowOff>
    </xdr:from>
    <xdr:to>
      <xdr:col>15</xdr:col>
      <xdr:colOff>82550</xdr:colOff>
      <xdr:row>80</xdr:row>
      <xdr:rowOff>155468</xdr:rowOff>
    </xdr:to>
    <xdr:cxnSp macro="">
      <xdr:nvCxnSpPr>
        <xdr:cNvPr id="199" name="直線コネクタ 198"/>
        <xdr:cNvCxnSpPr/>
      </xdr:nvCxnSpPr>
      <xdr:spPr>
        <a:xfrm>
          <a:off x="2336800" y="13843631"/>
          <a:ext cx="889000" cy="2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33283</xdr:rowOff>
    </xdr:from>
    <xdr:to>
      <xdr:col>11</xdr:col>
      <xdr:colOff>31750</xdr:colOff>
      <xdr:row>80</xdr:row>
      <xdr:rowOff>127631</xdr:rowOff>
    </xdr:to>
    <xdr:cxnSp macro="">
      <xdr:nvCxnSpPr>
        <xdr:cNvPr id="202" name="直線コネクタ 201"/>
        <xdr:cNvCxnSpPr/>
      </xdr:nvCxnSpPr>
      <xdr:spPr>
        <a:xfrm>
          <a:off x="1447800" y="13749283"/>
          <a:ext cx="889000" cy="9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13629</xdr:rowOff>
    </xdr:from>
    <xdr:to>
      <xdr:col>23</xdr:col>
      <xdr:colOff>184150</xdr:colOff>
      <xdr:row>81</xdr:row>
      <xdr:rowOff>115229</xdr:rowOff>
    </xdr:to>
    <xdr:sp macro="" textlink="">
      <xdr:nvSpPr>
        <xdr:cNvPr id="212" name="楕円 211"/>
        <xdr:cNvSpPr/>
      </xdr:nvSpPr>
      <xdr:spPr>
        <a:xfrm>
          <a:off x="4902200" y="139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30156</xdr:rowOff>
    </xdr:from>
    <xdr:ext cx="762000" cy="259045"/>
    <xdr:sp macro="" textlink="">
      <xdr:nvSpPr>
        <xdr:cNvPr id="213" name="人件費・物件費等の状況該当値テキスト"/>
        <xdr:cNvSpPr txBox="1"/>
      </xdr:nvSpPr>
      <xdr:spPr>
        <a:xfrm>
          <a:off x="5041900" y="1374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12807</xdr:rowOff>
    </xdr:from>
    <xdr:to>
      <xdr:col>19</xdr:col>
      <xdr:colOff>184150</xdr:colOff>
      <xdr:row>81</xdr:row>
      <xdr:rowOff>114407</xdr:rowOff>
    </xdr:to>
    <xdr:sp macro="" textlink="">
      <xdr:nvSpPr>
        <xdr:cNvPr id="214" name="楕円 213"/>
        <xdr:cNvSpPr/>
      </xdr:nvSpPr>
      <xdr:spPr>
        <a:xfrm>
          <a:off x="4064000" y="139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124584</xdr:rowOff>
    </xdr:from>
    <xdr:ext cx="736600" cy="259045"/>
    <xdr:sp macro="" textlink="">
      <xdr:nvSpPr>
        <xdr:cNvPr id="215" name="テキスト ボックス 214"/>
        <xdr:cNvSpPr txBox="1"/>
      </xdr:nvSpPr>
      <xdr:spPr>
        <a:xfrm>
          <a:off x="3733800" y="13669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104668</xdr:rowOff>
    </xdr:from>
    <xdr:to>
      <xdr:col>15</xdr:col>
      <xdr:colOff>133350</xdr:colOff>
      <xdr:row>81</xdr:row>
      <xdr:rowOff>34818</xdr:rowOff>
    </xdr:to>
    <xdr:sp macro="" textlink="">
      <xdr:nvSpPr>
        <xdr:cNvPr id="216" name="楕円 215"/>
        <xdr:cNvSpPr/>
      </xdr:nvSpPr>
      <xdr:spPr>
        <a:xfrm>
          <a:off x="3175000" y="138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44995</xdr:rowOff>
    </xdr:from>
    <xdr:ext cx="762000" cy="259045"/>
    <xdr:sp macro="" textlink="">
      <xdr:nvSpPr>
        <xdr:cNvPr id="217" name="テキスト ボックス 216"/>
        <xdr:cNvSpPr txBox="1"/>
      </xdr:nvSpPr>
      <xdr:spPr>
        <a:xfrm>
          <a:off x="2844800" y="1358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76831</xdr:rowOff>
    </xdr:from>
    <xdr:to>
      <xdr:col>11</xdr:col>
      <xdr:colOff>82550</xdr:colOff>
      <xdr:row>81</xdr:row>
      <xdr:rowOff>6981</xdr:rowOff>
    </xdr:to>
    <xdr:sp macro="" textlink="">
      <xdr:nvSpPr>
        <xdr:cNvPr id="218" name="楕円 217"/>
        <xdr:cNvSpPr/>
      </xdr:nvSpPr>
      <xdr:spPr>
        <a:xfrm>
          <a:off x="2286000" y="137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17158</xdr:rowOff>
    </xdr:from>
    <xdr:ext cx="762000" cy="259045"/>
    <xdr:sp macro="" textlink="">
      <xdr:nvSpPr>
        <xdr:cNvPr id="219" name="テキスト ボックス 218"/>
        <xdr:cNvSpPr txBox="1"/>
      </xdr:nvSpPr>
      <xdr:spPr>
        <a:xfrm>
          <a:off x="1955800" y="1356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153933</xdr:rowOff>
    </xdr:from>
    <xdr:to>
      <xdr:col>7</xdr:col>
      <xdr:colOff>31750</xdr:colOff>
      <xdr:row>80</xdr:row>
      <xdr:rowOff>84083</xdr:rowOff>
    </xdr:to>
    <xdr:sp macro="" textlink="">
      <xdr:nvSpPr>
        <xdr:cNvPr id="220" name="楕円 219"/>
        <xdr:cNvSpPr/>
      </xdr:nvSpPr>
      <xdr:spPr>
        <a:xfrm>
          <a:off x="1397000" y="1369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94260</xdr:rowOff>
    </xdr:from>
    <xdr:ext cx="762000" cy="259045"/>
    <xdr:sp macro="" textlink="">
      <xdr:nvSpPr>
        <xdr:cNvPr id="221" name="テキスト ボックス 220"/>
        <xdr:cNvSpPr txBox="1"/>
      </xdr:nvSpPr>
      <xdr:spPr>
        <a:xfrm>
          <a:off x="1066800" y="1346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90.1</a:t>
          </a:r>
          <a:r>
            <a:rPr kumimoji="1" lang="ja-JP" altLang="en-US" sz="1300">
              <a:latin typeface="ＭＳ Ｐゴシック" panose="020B0600070205080204" pitchFamily="50" charset="-128"/>
              <a:ea typeface="ＭＳ Ｐゴシック" panose="020B0600070205080204" pitchFamily="50" charset="-128"/>
            </a:rPr>
            <a:t>となった、これは、類似団体平均を</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ポイント下回る数値である。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年度より開始した財政の「安定化対策」の一環として、市職員の給与削減を実施しており、その影響を受けたものとなっている。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当指標は令和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年度調査に基づく。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38705</xdr:rowOff>
    </xdr:from>
    <xdr:to>
      <xdr:col>81</xdr:col>
      <xdr:colOff>44450</xdr:colOff>
      <xdr:row>83</xdr:row>
      <xdr:rowOff>156332</xdr:rowOff>
    </xdr:to>
    <xdr:cxnSp macro="">
      <xdr:nvCxnSpPr>
        <xdr:cNvPr id="257" name="直線コネクタ 256"/>
        <xdr:cNvCxnSpPr/>
      </xdr:nvCxnSpPr>
      <xdr:spPr>
        <a:xfrm flipV="1">
          <a:off x="16179800" y="13754705"/>
          <a:ext cx="838200" cy="63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6955</xdr:rowOff>
    </xdr:from>
    <xdr:to>
      <xdr:col>77</xdr:col>
      <xdr:colOff>44450</xdr:colOff>
      <xdr:row>83</xdr:row>
      <xdr:rowOff>156332</xdr:rowOff>
    </xdr:to>
    <xdr:cxnSp macro="">
      <xdr:nvCxnSpPr>
        <xdr:cNvPr id="260" name="直線コネクタ 259"/>
        <xdr:cNvCxnSpPr/>
      </xdr:nvCxnSpPr>
      <xdr:spPr>
        <a:xfrm>
          <a:off x="15290800" y="1423730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6955</xdr:rowOff>
    </xdr:from>
    <xdr:to>
      <xdr:col>72</xdr:col>
      <xdr:colOff>203200</xdr:colOff>
      <xdr:row>83</xdr:row>
      <xdr:rowOff>87388</xdr:rowOff>
    </xdr:to>
    <xdr:cxnSp macro="">
      <xdr:nvCxnSpPr>
        <xdr:cNvPr id="263" name="直線コネクタ 262"/>
        <xdr:cNvCxnSpPr/>
      </xdr:nvCxnSpPr>
      <xdr:spPr>
        <a:xfrm flipV="1">
          <a:off x="14401800" y="142373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87388</xdr:rowOff>
    </xdr:to>
    <xdr:cxnSp macro="">
      <xdr:nvCxnSpPr>
        <xdr:cNvPr id="266" name="直線コネクタ 265"/>
        <xdr:cNvCxnSpPr/>
      </xdr:nvCxnSpPr>
      <xdr:spPr>
        <a:xfrm>
          <a:off x="13512800" y="142602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159355</xdr:rowOff>
    </xdr:from>
    <xdr:to>
      <xdr:col>81</xdr:col>
      <xdr:colOff>95250</xdr:colOff>
      <xdr:row>80</xdr:row>
      <xdr:rowOff>89505</xdr:rowOff>
    </xdr:to>
    <xdr:sp macro="" textlink="">
      <xdr:nvSpPr>
        <xdr:cNvPr id="276" name="楕円 275"/>
        <xdr:cNvSpPr/>
      </xdr:nvSpPr>
      <xdr:spPr>
        <a:xfrm>
          <a:off x="16967200" y="137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80632</xdr:rowOff>
    </xdr:from>
    <xdr:ext cx="762000" cy="259045"/>
    <xdr:sp macro="" textlink="">
      <xdr:nvSpPr>
        <xdr:cNvPr id="277" name="給与水準   （国との比較）該当値テキスト"/>
        <xdr:cNvSpPr txBox="1"/>
      </xdr:nvSpPr>
      <xdr:spPr>
        <a:xfrm>
          <a:off x="17106900" y="1362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105532</xdr:rowOff>
    </xdr:from>
    <xdr:to>
      <xdr:col>77</xdr:col>
      <xdr:colOff>95250</xdr:colOff>
      <xdr:row>84</xdr:row>
      <xdr:rowOff>35682</xdr:rowOff>
    </xdr:to>
    <xdr:sp macro="" textlink="">
      <xdr:nvSpPr>
        <xdr:cNvPr id="278" name="楕円 277"/>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45859</xdr:rowOff>
    </xdr:from>
    <xdr:ext cx="736600" cy="259045"/>
    <xdr:sp macro="" textlink="">
      <xdr:nvSpPr>
        <xdr:cNvPr id="279" name="テキスト ボックス 278"/>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127605</xdr:rowOff>
    </xdr:from>
    <xdr:to>
      <xdr:col>73</xdr:col>
      <xdr:colOff>44450</xdr:colOff>
      <xdr:row>83</xdr:row>
      <xdr:rowOff>57755</xdr:rowOff>
    </xdr:to>
    <xdr:sp macro="" textlink="">
      <xdr:nvSpPr>
        <xdr:cNvPr id="280" name="楕円 279"/>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67932</xdr:rowOff>
    </xdr:from>
    <xdr:ext cx="762000" cy="259045"/>
    <xdr:sp macro="" textlink="">
      <xdr:nvSpPr>
        <xdr:cNvPr id="281" name="テキスト ボックス 280"/>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36588</xdr:rowOff>
    </xdr:from>
    <xdr:to>
      <xdr:col>68</xdr:col>
      <xdr:colOff>203200</xdr:colOff>
      <xdr:row>83</xdr:row>
      <xdr:rowOff>138188</xdr:rowOff>
    </xdr:to>
    <xdr:sp macro="" textlink="">
      <xdr:nvSpPr>
        <xdr:cNvPr id="282" name="楕円 281"/>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148365</xdr:rowOff>
    </xdr:from>
    <xdr:ext cx="762000" cy="259045"/>
    <xdr:sp macro="" textlink="">
      <xdr:nvSpPr>
        <xdr:cNvPr id="283" name="テキスト ボックス 282"/>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4" name="楕円 283"/>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5" name="テキスト ボックス 284"/>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計画的な新規採用等による定員適正化計画の推進により職員数は増加傾向にあるものの、類似団体内平均値を</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今後も民間事業者の活用、組織及び業務の見直し等により、適正な定員管理に努めていく。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146579</xdr:rowOff>
    </xdr:from>
    <xdr:to>
      <xdr:col>81</xdr:col>
      <xdr:colOff>44450</xdr:colOff>
      <xdr:row>59</xdr:row>
      <xdr:rowOff>154622</xdr:rowOff>
    </xdr:to>
    <xdr:cxnSp macro="">
      <xdr:nvCxnSpPr>
        <xdr:cNvPr id="320" name="直線コネクタ 319"/>
        <xdr:cNvCxnSpPr/>
      </xdr:nvCxnSpPr>
      <xdr:spPr>
        <a:xfrm flipV="1">
          <a:off x="16179800" y="1026212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140546</xdr:rowOff>
    </xdr:from>
    <xdr:to>
      <xdr:col>77</xdr:col>
      <xdr:colOff>44450</xdr:colOff>
      <xdr:row>59</xdr:row>
      <xdr:rowOff>154622</xdr:rowOff>
    </xdr:to>
    <xdr:cxnSp macro="">
      <xdr:nvCxnSpPr>
        <xdr:cNvPr id="323" name="直線コネクタ 322"/>
        <xdr:cNvCxnSpPr/>
      </xdr:nvCxnSpPr>
      <xdr:spPr>
        <a:xfrm>
          <a:off x="15290800" y="1025609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110384</xdr:rowOff>
    </xdr:from>
    <xdr:to>
      <xdr:col>72</xdr:col>
      <xdr:colOff>203200</xdr:colOff>
      <xdr:row>59</xdr:row>
      <xdr:rowOff>140546</xdr:rowOff>
    </xdr:to>
    <xdr:cxnSp macro="">
      <xdr:nvCxnSpPr>
        <xdr:cNvPr id="326" name="直線コネクタ 325"/>
        <xdr:cNvCxnSpPr/>
      </xdr:nvCxnSpPr>
      <xdr:spPr>
        <a:xfrm>
          <a:off x="14401800" y="1022593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110384</xdr:rowOff>
    </xdr:from>
    <xdr:to>
      <xdr:col>68</xdr:col>
      <xdr:colOff>152400</xdr:colOff>
      <xdr:row>59</xdr:row>
      <xdr:rowOff>116417</xdr:rowOff>
    </xdr:to>
    <xdr:cxnSp macro="">
      <xdr:nvCxnSpPr>
        <xdr:cNvPr id="329" name="直線コネクタ 328"/>
        <xdr:cNvCxnSpPr/>
      </xdr:nvCxnSpPr>
      <xdr:spPr>
        <a:xfrm flipV="1">
          <a:off x="13512800" y="1022593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95779</xdr:rowOff>
    </xdr:from>
    <xdr:to>
      <xdr:col>81</xdr:col>
      <xdr:colOff>95250</xdr:colOff>
      <xdr:row>60</xdr:row>
      <xdr:rowOff>25929</xdr:rowOff>
    </xdr:to>
    <xdr:sp macro="" textlink="">
      <xdr:nvSpPr>
        <xdr:cNvPr id="339" name="楕円 338"/>
        <xdr:cNvSpPr/>
      </xdr:nvSpPr>
      <xdr:spPr>
        <a:xfrm>
          <a:off x="169672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17056</xdr:rowOff>
    </xdr:from>
    <xdr:ext cx="762000" cy="259045"/>
    <xdr:sp macro="" textlink="">
      <xdr:nvSpPr>
        <xdr:cNvPr id="340" name="定員管理の状況該当値テキスト"/>
        <xdr:cNvSpPr txBox="1"/>
      </xdr:nvSpPr>
      <xdr:spPr>
        <a:xfrm>
          <a:off x="17106900" y="1013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103822</xdr:rowOff>
    </xdr:from>
    <xdr:to>
      <xdr:col>77</xdr:col>
      <xdr:colOff>95250</xdr:colOff>
      <xdr:row>60</xdr:row>
      <xdr:rowOff>33972</xdr:rowOff>
    </xdr:to>
    <xdr:sp macro="" textlink="">
      <xdr:nvSpPr>
        <xdr:cNvPr id="341" name="楕円 340"/>
        <xdr:cNvSpPr/>
      </xdr:nvSpPr>
      <xdr:spPr>
        <a:xfrm>
          <a:off x="16129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44149</xdr:rowOff>
    </xdr:from>
    <xdr:ext cx="736600" cy="259045"/>
    <xdr:sp macro="" textlink="">
      <xdr:nvSpPr>
        <xdr:cNvPr id="342" name="テキスト ボックス 341"/>
        <xdr:cNvSpPr txBox="1"/>
      </xdr:nvSpPr>
      <xdr:spPr>
        <a:xfrm>
          <a:off x="15798800" y="998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89746</xdr:rowOff>
    </xdr:from>
    <xdr:to>
      <xdr:col>73</xdr:col>
      <xdr:colOff>44450</xdr:colOff>
      <xdr:row>60</xdr:row>
      <xdr:rowOff>19896</xdr:rowOff>
    </xdr:to>
    <xdr:sp macro="" textlink="">
      <xdr:nvSpPr>
        <xdr:cNvPr id="343" name="楕円 342"/>
        <xdr:cNvSpPr/>
      </xdr:nvSpPr>
      <xdr:spPr>
        <a:xfrm>
          <a:off x="15240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30073</xdr:rowOff>
    </xdr:from>
    <xdr:ext cx="762000" cy="259045"/>
    <xdr:sp macro="" textlink="">
      <xdr:nvSpPr>
        <xdr:cNvPr id="344" name="テキスト ボックス 343"/>
        <xdr:cNvSpPr txBox="1"/>
      </xdr:nvSpPr>
      <xdr:spPr>
        <a:xfrm>
          <a:off x="14909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59584</xdr:rowOff>
    </xdr:from>
    <xdr:to>
      <xdr:col>68</xdr:col>
      <xdr:colOff>203200</xdr:colOff>
      <xdr:row>59</xdr:row>
      <xdr:rowOff>161184</xdr:rowOff>
    </xdr:to>
    <xdr:sp macro="" textlink="">
      <xdr:nvSpPr>
        <xdr:cNvPr id="345" name="楕円 344"/>
        <xdr:cNvSpPr/>
      </xdr:nvSpPr>
      <xdr:spPr>
        <a:xfrm>
          <a:off x="14351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171361</xdr:rowOff>
    </xdr:from>
    <xdr:ext cx="762000" cy="259045"/>
    <xdr:sp macro="" textlink="">
      <xdr:nvSpPr>
        <xdr:cNvPr id="346" name="テキスト ボックス 345"/>
        <xdr:cNvSpPr txBox="1"/>
      </xdr:nvSpPr>
      <xdr:spPr>
        <a:xfrm>
          <a:off x="14020800" y="9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65617</xdr:rowOff>
    </xdr:from>
    <xdr:to>
      <xdr:col>64</xdr:col>
      <xdr:colOff>152400</xdr:colOff>
      <xdr:row>59</xdr:row>
      <xdr:rowOff>167217</xdr:rowOff>
    </xdr:to>
    <xdr:sp macro="" textlink="">
      <xdr:nvSpPr>
        <xdr:cNvPr id="347" name="楕円 346"/>
        <xdr:cNvSpPr/>
      </xdr:nvSpPr>
      <xdr:spPr>
        <a:xfrm>
          <a:off x="13462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5944</xdr:rowOff>
    </xdr:from>
    <xdr:ext cx="762000" cy="259045"/>
    <xdr:sp macro="" textlink="">
      <xdr:nvSpPr>
        <xdr:cNvPr id="348" name="テキスト ボックス 347"/>
        <xdr:cNvSpPr txBox="1"/>
      </xdr:nvSpPr>
      <xdr:spPr>
        <a:xfrm>
          <a:off x="13131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単年度で見た場合は、臨時財政対策債の償還費用増により公債費は増加しているが、建設地方債残高の圧縮に努めてきたために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か年平均で算出する実質公債費比率においては、着実に減少している。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しかしながら、新庁舎建設工事の進捗に伴い、公債費の増加が見込まれる。今後も地方債の発行に際しては、交付税措置や利率の多寡等を判断材料とし、有利なものを選定するよう努める。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86783</xdr:rowOff>
    </xdr:to>
    <xdr:cxnSp macro="">
      <xdr:nvCxnSpPr>
        <xdr:cNvPr id="381" name="直線コネクタ 380"/>
        <xdr:cNvCxnSpPr/>
      </xdr:nvCxnSpPr>
      <xdr:spPr>
        <a:xfrm flipV="1">
          <a:off x="16179800" y="69206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127000</xdr:rowOff>
    </xdr:to>
    <xdr:cxnSp macro="">
      <xdr:nvCxnSpPr>
        <xdr:cNvPr id="384" name="直線コネクタ 383"/>
        <xdr:cNvCxnSpPr/>
      </xdr:nvCxnSpPr>
      <xdr:spPr>
        <a:xfrm flipV="1">
          <a:off x="15290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19896</xdr:rowOff>
    </xdr:to>
    <xdr:cxnSp macro="">
      <xdr:nvCxnSpPr>
        <xdr:cNvPr id="387" name="直線コネクタ 386"/>
        <xdr:cNvCxnSpPr/>
      </xdr:nvCxnSpPr>
      <xdr:spPr>
        <a:xfrm flipV="1">
          <a:off x="14401800" y="69850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108373</xdr:rowOff>
    </xdr:to>
    <xdr:cxnSp macro="">
      <xdr:nvCxnSpPr>
        <xdr:cNvPr id="390" name="直線コネクタ 389"/>
        <xdr:cNvCxnSpPr/>
      </xdr:nvCxnSpPr>
      <xdr:spPr>
        <a:xfrm flipV="1">
          <a:off x="13512800" y="70493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0" name="楕円 399"/>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28381</xdr:rowOff>
    </xdr:from>
    <xdr:ext cx="762000" cy="259045"/>
    <xdr:sp macro="" textlink="">
      <xdr:nvSpPr>
        <xdr:cNvPr id="401" name="公債費負担の状況該当値テキスト"/>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2" name="楕円 401"/>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3" name="テキスト ボックス 402"/>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6" name="楕円 405"/>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7" name="テキスト ボックス 406"/>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8" name="楕円 407"/>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9" name="テキスト ボックス 408"/>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将来負担比率は、前年度から</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％となった。その要因は、新庁舎建設に伴う地方債現在高の増加による。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今後についても、新庁舎の建設や、次期ごみ処理施設の整備といった投資的経費の大幅な増加が見込まれるため、引き続き継続的な行財政改革を推進するとともに、計画的な地方債の発行に努める。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66887</xdr:rowOff>
    </xdr:from>
    <xdr:to>
      <xdr:col>81</xdr:col>
      <xdr:colOff>44450</xdr:colOff>
      <xdr:row>14</xdr:row>
      <xdr:rowOff>156972</xdr:rowOff>
    </xdr:to>
    <xdr:cxnSp macro="">
      <xdr:nvCxnSpPr>
        <xdr:cNvPr id="443" name="直線コネクタ 442"/>
        <xdr:cNvCxnSpPr/>
      </xdr:nvCxnSpPr>
      <xdr:spPr>
        <a:xfrm>
          <a:off x="16179800" y="2467187"/>
          <a:ext cx="8382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66887</xdr:rowOff>
    </xdr:from>
    <xdr:to>
      <xdr:col>77</xdr:col>
      <xdr:colOff>44450</xdr:colOff>
      <xdr:row>14</xdr:row>
      <xdr:rowOff>104690</xdr:rowOff>
    </xdr:to>
    <xdr:cxnSp macro="">
      <xdr:nvCxnSpPr>
        <xdr:cNvPr id="446" name="直線コネクタ 445"/>
        <xdr:cNvCxnSpPr/>
      </xdr:nvCxnSpPr>
      <xdr:spPr>
        <a:xfrm flipV="1">
          <a:off x="15290800" y="2467187"/>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104690</xdr:rowOff>
    </xdr:from>
    <xdr:to>
      <xdr:col>72</xdr:col>
      <xdr:colOff>203200</xdr:colOff>
      <xdr:row>14</xdr:row>
      <xdr:rowOff>169841</xdr:rowOff>
    </xdr:to>
    <xdr:cxnSp macro="">
      <xdr:nvCxnSpPr>
        <xdr:cNvPr id="449" name="直線コネクタ 448"/>
        <xdr:cNvCxnSpPr/>
      </xdr:nvCxnSpPr>
      <xdr:spPr>
        <a:xfrm flipV="1">
          <a:off x="14401800" y="250499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108712</xdr:rowOff>
    </xdr:from>
    <xdr:to>
      <xdr:col>68</xdr:col>
      <xdr:colOff>152400</xdr:colOff>
      <xdr:row>14</xdr:row>
      <xdr:rowOff>169841</xdr:rowOff>
    </xdr:to>
    <xdr:cxnSp macro="">
      <xdr:nvCxnSpPr>
        <xdr:cNvPr id="452" name="直線コネクタ 451"/>
        <xdr:cNvCxnSpPr/>
      </xdr:nvCxnSpPr>
      <xdr:spPr>
        <a:xfrm>
          <a:off x="13512800" y="2509012"/>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106172</xdr:rowOff>
    </xdr:from>
    <xdr:to>
      <xdr:col>81</xdr:col>
      <xdr:colOff>95250</xdr:colOff>
      <xdr:row>15</xdr:row>
      <xdr:rowOff>36322</xdr:rowOff>
    </xdr:to>
    <xdr:sp macro="" textlink="">
      <xdr:nvSpPr>
        <xdr:cNvPr id="462" name="楕円 461"/>
        <xdr:cNvSpPr/>
      </xdr:nvSpPr>
      <xdr:spPr>
        <a:xfrm>
          <a:off x="169672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122699</xdr:rowOff>
    </xdr:from>
    <xdr:ext cx="762000" cy="259045"/>
    <xdr:sp macro="" textlink="">
      <xdr:nvSpPr>
        <xdr:cNvPr id="463" name="将来負担の状況該当値テキスト"/>
        <xdr:cNvSpPr txBox="1"/>
      </xdr:nvSpPr>
      <xdr:spPr>
        <a:xfrm>
          <a:off x="17106900" y="235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16087</xdr:rowOff>
    </xdr:from>
    <xdr:to>
      <xdr:col>77</xdr:col>
      <xdr:colOff>95250</xdr:colOff>
      <xdr:row>14</xdr:row>
      <xdr:rowOff>117687</xdr:rowOff>
    </xdr:to>
    <xdr:sp macro="" textlink="">
      <xdr:nvSpPr>
        <xdr:cNvPr id="464" name="楕円 463"/>
        <xdr:cNvSpPr/>
      </xdr:nvSpPr>
      <xdr:spPr>
        <a:xfrm>
          <a:off x="161290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127864</xdr:rowOff>
    </xdr:from>
    <xdr:ext cx="736600" cy="259045"/>
    <xdr:sp macro="" textlink="">
      <xdr:nvSpPr>
        <xdr:cNvPr id="465" name="テキスト ボックス 464"/>
        <xdr:cNvSpPr txBox="1"/>
      </xdr:nvSpPr>
      <xdr:spPr>
        <a:xfrm>
          <a:off x="15798800" y="218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53890</xdr:rowOff>
    </xdr:from>
    <xdr:to>
      <xdr:col>73</xdr:col>
      <xdr:colOff>44450</xdr:colOff>
      <xdr:row>14</xdr:row>
      <xdr:rowOff>155490</xdr:rowOff>
    </xdr:to>
    <xdr:sp macro="" textlink="">
      <xdr:nvSpPr>
        <xdr:cNvPr id="466" name="楕円 465"/>
        <xdr:cNvSpPr/>
      </xdr:nvSpPr>
      <xdr:spPr>
        <a:xfrm>
          <a:off x="152400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165667</xdr:rowOff>
    </xdr:from>
    <xdr:ext cx="762000" cy="259045"/>
    <xdr:sp macro="" textlink="">
      <xdr:nvSpPr>
        <xdr:cNvPr id="467" name="テキスト ボックス 466"/>
        <xdr:cNvSpPr txBox="1"/>
      </xdr:nvSpPr>
      <xdr:spPr>
        <a:xfrm>
          <a:off x="14909800" y="222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119041</xdr:rowOff>
    </xdr:from>
    <xdr:to>
      <xdr:col>68</xdr:col>
      <xdr:colOff>203200</xdr:colOff>
      <xdr:row>15</xdr:row>
      <xdr:rowOff>49191</xdr:rowOff>
    </xdr:to>
    <xdr:sp macro="" textlink="">
      <xdr:nvSpPr>
        <xdr:cNvPr id="468" name="楕円 467"/>
        <xdr:cNvSpPr/>
      </xdr:nvSpPr>
      <xdr:spPr>
        <a:xfrm>
          <a:off x="14351000" y="2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59368</xdr:rowOff>
    </xdr:from>
    <xdr:ext cx="762000" cy="259045"/>
    <xdr:sp macro="" textlink="">
      <xdr:nvSpPr>
        <xdr:cNvPr id="469" name="テキスト ボックス 468"/>
        <xdr:cNvSpPr txBox="1"/>
      </xdr:nvSpPr>
      <xdr:spPr>
        <a:xfrm>
          <a:off x="14020800" y="228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57912</xdr:rowOff>
    </xdr:from>
    <xdr:to>
      <xdr:col>64</xdr:col>
      <xdr:colOff>152400</xdr:colOff>
      <xdr:row>14</xdr:row>
      <xdr:rowOff>159512</xdr:rowOff>
    </xdr:to>
    <xdr:sp macro="" textlink="">
      <xdr:nvSpPr>
        <xdr:cNvPr id="470" name="楕円 469"/>
        <xdr:cNvSpPr/>
      </xdr:nvSpPr>
      <xdr:spPr>
        <a:xfrm>
          <a:off x="1346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169689</xdr:rowOff>
    </xdr:from>
    <xdr:ext cx="762000" cy="259045"/>
    <xdr:sp macro="" textlink="">
      <xdr:nvSpPr>
        <xdr:cNvPr id="471" name="テキスト ボックス 470"/>
        <xdr:cNvSpPr txBox="1"/>
      </xdr:nvSpPr>
      <xdr:spPr>
        <a:xfrm>
          <a:off x="1313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67,807
66,333
53.66
24,446,582
23,914,896
508,092
13,395,927
18,773,938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これまでも退職者補充の抑制、計画的な新規採用等により定員管理の数値目標を上回る水準で達成し、類似団体平均を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ポイント下回る等、人件費の抑制効果が表れている。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年度からは財政の「安定化対策」に伴う職員の給与削減により、さらに減少する見込み。</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146050</xdr:rowOff>
    </xdr:to>
    <xdr:cxnSp macro="">
      <xdr:nvCxnSpPr>
        <xdr:cNvPr id="66" name="直線コネクタ 65"/>
        <xdr:cNvCxnSpPr/>
      </xdr:nvCxnSpPr>
      <xdr:spPr>
        <a:xfrm flipV="1">
          <a:off x="3987800" y="6123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146050</xdr:rowOff>
    </xdr:to>
    <xdr:cxnSp macro="">
      <xdr:nvCxnSpPr>
        <xdr:cNvPr id="69" name="直線コネクタ 68"/>
        <xdr:cNvCxnSpPr/>
      </xdr:nvCxnSpPr>
      <xdr:spPr>
        <a:xfrm>
          <a:off x="3098800" y="612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123190</xdr:rowOff>
    </xdr:to>
    <xdr:cxnSp macro="">
      <xdr:nvCxnSpPr>
        <xdr:cNvPr id="72" name="直線コネクタ 71"/>
        <xdr:cNvCxnSpPr/>
      </xdr:nvCxnSpPr>
      <xdr:spPr>
        <a:xfrm>
          <a:off x="2209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115570</xdr:rowOff>
    </xdr:to>
    <xdr:cxnSp macro="">
      <xdr:nvCxnSpPr>
        <xdr:cNvPr id="75" name="直線コネクタ 74"/>
        <xdr:cNvCxnSpPr/>
      </xdr:nvCxnSpPr>
      <xdr:spPr>
        <a:xfrm>
          <a:off x="1320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類似団体平均を上回る傾向が続いている。特に平成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可燃ごみについて、次期ごみ処理施設が稼働するまでの間、積替施設を経由して市外の民間処理施設まで運搬し処理する必要があることや、北部学校給食センター調理員を外部委託化したこと等により高止まりしているもの。</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今後も物件費の増加が予想されるため、引き続き必要性や効果等を検討した事務事業の見直しを行い経費節減に努める。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85852</xdr:rowOff>
    </xdr:from>
    <xdr:to>
      <xdr:col>82</xdr:col>
      <xdr:colOff>107950</xdr:colOff>
      <xdr:row>20</xdr:row>
      <xdr:rowOff>122428</xdr:rowOff>
    </xdr:to>
    <xdr:cxnSp macro="">
      <xdr:nvCxnSpPr>
        <xdr:cNvPr id="125" name="直線コネクタ 124"/>
        <xdr:cNvCxnSpPr/>
      </xdr:nvCxnSpPr>
      <xdr:spPr>
        <a:xfrm flipV="1">
          <a:off x="15671800" y="35148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94996</xdr:rowOff>
    </xdr:from>
    <xdr:to>
      <xdr:col>78</xdr:col>
      <xdr:colOff>69850</xdr:colOff>
      <xdr:row>20</xdr:row>
      <xdr:rowOff>122428</xdr:rowOff>
    </xdr:to>
    <xdr:cxnSp macro="">
      <xdr:nvCxnSpPr>
        <xdr:cNvPr id="128" name="直線コネクタ 127"/>
        <xdr:cNvCxnSpPr/>
      </xdr:nvCxnSpPr>
      <xdr:spPr>
        <a:xfrm>
          <a:off x="14782800" y="3523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20</xdr:row>
      <xdr:rowOff>94996</xdr:rowOff>
    </xdr:to>
    <xdr:cxnSp macro="">
      <xdr:nvCxnSpPr>
        <xdr:cNvPr id="131" name="直線コネクタ 130"/>
        <xdr:cNvCxnSpPr/>
      </xdr:nvCxnSpPr>
      <xdr:spPr>
        <a:xfrm>
          <a:off x="13893800" y="33959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19</xdr:row>
      <xdr:rowOff>138430</xdr:rowOff>
    </xdr:to>
    <xdr:cxnSp macro="">
      <xdr:nvCxnSpPr>
        <xdr:cNvPr id="134" name="直線コネクタ 133"/>
        <xdr:cNvCxnSpPr/>
      </xdr:nvCxnSpPr>
      <xdr:spPr>
        <a:xfrm>
          <a:off x="13004800" y="293878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35052</xdr:rowOff>
    </xdr:from>
    <xdr:to>
      <xdr:col>82</xdr:col>
      <xdr:colOff>158750</xdr:colOff>
      <xdr:row>20</xdr:row>
      <xdr:rowOff>136652</xdr:rowOff>
    </xdr:to>
    <xdr:sp macro="" textlink="">
      <xdr:nvSpPr>
        <xdr:cNvPr id="144" name="楕円 143"/>
        <xdr:cNvSpPr/>
      </xdr:nvSpPr>
      <xdr:spPr>
        <a:xfrm>
          <a:off x="16459200" y="34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7129</xdr:rowOff>
    </xdr:from>
    <xdr:ext cx="762000" cy="259045"/>
    <xdr:sp macro="" textlink="">
      <xdr:nvSpPr>
        <xdr:cNvPr id="145" name="物件費該当値テキスト"/>
        <xdr:cNvSpPr txBox="1"/>
      </xdr:nvSpPr>
      <xdr:spPr>
        <a:xfrm>
          <a:off x="16598900" y="343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71628</xdr:rowOff>
    </xdr:from>
    <xdr:to>
      <xdr:col>78</xdr:col>
      <xdr:colOff>120650</xdr:colOff>
      <xdr:row>21</xdr:row>
      <xdr:rowOff>1778</xdr:rowOff>
    </xdr:to>
    <xdr:sp macro="" textlink="">
      <xdr:nvSpPr>
        <xdr:cNvPr id="146" name="楕円 145"/>
        <xdr:cNvSpPr/>
      </xdr:nvSpPr>
      <xdr:spPr>
        <a:xfrm>
          <a:off x="15621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158005</xdr:rowOff>
    </xdr:from>
    <xdr:ext cx="736600" cy="259045"/>
    <xdr:sp macro="" textlink="">
      <xdr:nvSpPr>
        <xdr:cNvPr id="147" name="テキスト ボックス 146"/>
        <xdr:cNvSpPr txBox="1"/>
      </xdr:nvSpPr>
      <xdr:spPr>
        <a:xfrm>
          <a:off x="15290800" y="358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44196</xdr:rowOff>
    </xdr:from>
    <xdr:to>
      <xdr:col>74</xdr:col>
      <xdr:colOff>31750</xdr:colOff>
      <xdr:row>20</xdr:row>
      <xdr:rowOff>145796</xdr:rowOff>
    </xdr:to>
    <xdr:sp macro="" textlink="">
      <xdr:nvSpPr>
        <xdr:cNvPr id="148" name="楕円 147"/>
        <xdr:cNvSpPr/>
      </xdr:nvSpPr>
      <xdr:spPr>
        <a:xfrm>
          <a:off x="147320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130573</xdr:rowOff>
    </xdr:from>
    <xdr:ext cx="762000" cy="259045"/>
    <xdr:sp macro="" textlink="">
      <xdr:nvSpPr>
        <xdr:cNvPr id="149" name="テキスト ボックス 148"/>
        <xdr:cNvSpPr txBox="1"/>
      </xdr:nvSpPr>
      <xdr:spPr>
        <a:xfrm>
          <a:off x="14401800" y="35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50" name="楕円 149"/>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51" name="テキスト ボックス 150"/>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類似団体内平均値を上回る傾向が続いている。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令和元年度においては、扶助費総額が増加し、経常収支比率に占める割合も増加する結果となった。</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今後についても、社会保障関係経費の増加が見込まれることから、扶助費についても、同様に増加が見込まれる。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42418</xdr:rowOff>
    </xdr:from>
    <xdr:to>
      <xdr:col>24</xdr:col>
      <xdr:colOff>25400</xdr:colOff>
      <xdr:row>57</xdr:row>
      <xdr:rowOff>60706</xdr:rowOff>
    </xdr:to>
    <xdr:cxnSp macro="">
      <xdr:nvCxnSpPr>
        <xdr:cNvPr id="184" name="直線コネクタ 183"/>
        <xdr:cNvCxnSpPr/>
      </xdr:nvCxnSpPr>
      <xdr:spPr>
        <a:xfrm>
          <a:off x="3987800" y="9815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42418</xdr:rowOff>
    </xdr:from>
    <xdr:to>
      <xdr:col>19</xdr:col>
      <xdr:colOff>187325</xdr:colOff>
      <xdr:row>57</xdr:row>
      <xdr:rowOff>42418</xdr:rowOff>
    </xdr:to>
    <xdr:cxnSp macro="">
      <xdr:nvCxnSpPr>
        <xdr:cNvPr id="187" name="直線コネクタ 186"/>
        <xdr:cNvCxnSpPr/>
      </xdr:nvCxnSpPr>
      <xdr:spPr>
        <a:xfrm>
          <a:off x="3098800" y="9815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33274</xdr:rowOff>
    </xdr:from>
    <xdr:to>
      <xdr:col>15</xdr:col>
      <xdr:colOff>98425</xdr:colOff>
      <xdr:row>57</xdr:row>
      <xdr:rowOff>42418</xdr:rowOff>
    </xdr:to>
    <xdr:cxnSp macro="">
      <xdr:nvCxnSpPr>
        <xdr:cNvPr id="190" name="直線コネクタ 189"/>
        <xdr:cNvCxnSpPr/>
      </xdr:nvCxnSpPr>
      <xdr:spPr>
        <a:xfrm>
          <a:off x="2209800" y="9805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57</xdr:row>
      <xdr:rowOff>33274</xdr:rowOff>
    </xdr:to>
    <xdr:cxnSp macro="">
      <xdr:nvCxnSpPr>
        <xdr:cNvPr id="193" name="直線コネクタ 192"/>
        <xdr:cNvCxnSpPr/>
      </xdr:nvCxnSpPr>
      <xdr:spPr>
        <a:xfrm>
          <a:off x="1320800" y="96779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9906</xdr:rowOff>
    </xdr:from>
    <xdr:to>
      <xdr:col>24</xdr:col>
      <xdr:colOff>76200</xdr:colOff>
      <xdr:row>57</xdr:row>
      <xdr:rowOff>111506</xdr:rowOff>
    </xdr:to>
    <xdr:sp macro="" textlink="">
      <xdr:nvSpPr>
        <xdr:cNvPr id="203" name="楕円 202"/>
        <xdr:cNvSpPr/>
      </xdr:nvSpPr>
      <xdr:spPr>
        <a:xfrm>
          <a:off x="4775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153433</xdr:rowOff>
    </xdr:from>
    <xdr:ext cx="762000" cy="259045"/>
    <xdr:sp macro="" textlink="">
      <xdr:nvSpPr>
        <xdr:cNvPr id="204" name="扶助費該当値テキスト"/>
        <xdr:cNvSpPr txBox="1"/>
      </xdr:nvSpPr>
      <xdr:spPr>
        <a:xfrm>
          <a:off x="4914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163068</xdr:rowOff>
    </xdr:from>
    <xdr:to>
      <xdr:col>20</xdr:col>
      <xdr:colOff>38100</xdr:colOff>
      <xdr:row>57</xdr:row>
      <xdr:rowOff>93218</xdr:rowOff>
    </xdr:to>
    <xdr:sp macro="" textlink="">
      <xdr:nvSpPr>
        <xdr:cNvPr id="205" name="楕円 204"/>
        <xdr:cNvSpPr/>
      </xdr:nvSpPr>
      <xdr:spPr>
        <a:xfrm>
          <a:off x="3937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77995</xdr:rowOff>
    </xdr:from>
    <xdr:ext cx="736600" cy="259045"/>
    <xdr:sp macro="" textlink="">
      <xdr:nvSpPr>
        <xdr:cNvPr id="206" name="テキスト ボックス 205"/>
        <xdr:cNvSpPr txBox="1"/>
      </xdr:nvSpPr>
      <xdr:spPr>
        <a:xfrm>
          <a:off x="3606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163068</xdr:rowOff>
    </xdr:from>
    <xdr:to>
      <xdr:col>15</xdr:col>
      <xdr:colOff>149225</xdr:colOff>
      <xdr:row>57</xdr:row>
      <xdr:rowOff>93218</xdr:rowOff>
    </xdr:to>
    <xdr:sp macro="" textlink="">
      <xdr:nvSpPr>
        <xdr:cNvPr id="207" name="楕円 206"/>
        <xdr:cNvSpPr/>
      </xdr:nvSpPr>
      <xdr:spPr>
        <a:xfrm>
          <a:off x="3048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77995</xdr:rowOff>
    </xdr:from>
    <xdr:ext cx="762000" cy="259045"/>
    <xdr:sp macro="" textlink="">
      <xdr:nvSpPr>
        <xdr:cNvPr id="208" name="テキスト ボックス 207"/>
        <xdr:cNvSpPr txBox="1"/>
      </xdr:nvSpPr>
      <xdr:spPr>
        <a:xfrm>
          <a:off x="2717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153924</xdr:rowOff>
    </xdr:from>
    <xdr:to>
      <xdr:col>11</xdr:col>
      <xdr:colOff>60325</xdr:colOff>
      <xdr:row>57</xdr:row>
      <xdr:rowOff>84074</xdr:rowOff>
    </xdr:to>
    <xdr:sp macro="" textlink="">
      <xdr:nvSpPr>
        <xdr:cNvPr id="209" name="楕円 208"/>
        <xdr:cNvSpPr/>
      </xdr:nvSpPr>
      <xdr:spPr>
        <a:xfrm>
          <a:off x="2159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68851</xdr:rowOff>
    </xdr:from>
    <xdr:ext cx="762000" cy="259045"/>
    <xdr:sp macro="" textlink="">
      <xdr:nvSpPr>
        <xdr:cNvPr id="210" name="テキスト ボックス 209"/>
        <xdr:cNvSpPr txBox="1"/>
      </xdr:nvSpPr>
      <xdr:spPr>
        <a:xfrm>
          <a:off x="1828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25908</xdr:rowOff>
    </xdr:from>
    <xdr:to>
      <xdr:col>6</xdr:col>
      <xdr:colOff>171450</xdr:colOff>
      <xdr:row>56</xdr:row>
      <xdr:rowOff>127508</xdr:rowOff>
    </xdr:to>
    <xdr:sp macro="" textlink="">
      <xdr:nvSpPr>
        <xdr:cNvPr id="211" name="楕円 210"/>
        <xdr:cNvSpPr/>
      </xdr:nvSpPr>
      <xdr:spPr>
        <a:xfrm>
          <a:off x="1270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112285</xdr:rowOff>
    </xdr:from>
    <xdr:ext cx="762000" cy="259045"/>
    <xdr:sp macro="" textlink="">
      <xdr:nvSpPr>
        <xdr:cNvPr id="212" name="テキスト ボックス 211"/>
        <xdr:cNvSpPr txBox="1"/>
      </xdr:nvSpPr>
      <xdr:spPr>
        <a:xfrm>
          <a:off x="939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傾向が続いていいる。数年来、下水道事業特別会計繰出金が一般会計の大きな負担となっているほか、後期高齢者医療特別会計と介護保険特別会計への繰出金が増加している。今後、健全経営のあり方を検討し、普通会計の負担額を減らしていく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123190</xdr:rowOff>
    </xdr:from>
    <xdr:to>
      <xdr:col>82</xdr:col>
      <xdr:colOff>107950</xdr:colOff>
      <xdr:row>59</xdr:row>
      <xdr:rowOff>146050</xdr:rowOff>
    </xdr:to>
    <xdr:cxnSp macro="">
      <xdr:nvCxnSpPr>
        <xdr:cNvPr id="245" name="直線コネクタ 244"/>
        <xdr:cNvCxnSpPr/>
      </xdr:nvCxnSpPr>
      <xdr:spPr>
        <a:xfrm flipV="1">
          <a:off x="15671800" y="10238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59</xdr:row>
      <xdr:rowOff>146050</xdr:rowOff>
    </xdr:to>
    <xdr:cxnSp macro="">
      <xdr:nvCxnSpPr>
        <xdr:cNvPr id="248" name="直線コネクタ 247"/>
        <xdr:cNvCxnSpPr/>
      </xdr:nvCxnSpPr>
      <xdr:spPr>
        <a:xfrm>
          <a:off x="14782800" y="1026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123190</xdr:rowOff>
    </xdr:from>
    <xdr:to>
      <xdr:col>73</xdr:col>
      <xdr:colOff>180975</xdr:colOff>
      <xdr:row>59</xdr:row>
      <xdr:rowOff>146050</xdr:rowOff>
    </xdr:to>
    <xdr:cxnSp macro="">
      <xdr:nvCxnSpPr>
        <xdr:cNvPr id="251" name="直線コネクタ 250"/>
        <xdr:cNvCxnSpPr/>
      </xdr:nvCxnSpPr>
      <xdr:spPr>
        <a:xfrm>
          <a:off x="13893800" y="10238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16510</xdr:rowOff>
    </xdr:from>
    <xdr:to>
      <xdr:col>69</xdr:col>
      <xdr:colOff>92075</xdr:colOff>
      <xdr:row>59</xdr:row>
      <xdr:rowOff>123190</xdr:rowOff>
    </xdr:to>
    <xdr:cxnSp macro="">
      <xdr:nvCxnSpPr>
        <xdr:cNvPr id="254" name="直線コネクタ 253"/>
        <xdr:cNvCxnSpPr/>
      </xdr:nvCxnSpPr>
      <xdr:spPr>
        <a:xfrm>
          <a:off x="13004800" y="1013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72390</xdr:rowOff>
    </xdr:from>
    <xdr:to>
      <xdr:col>82</xdr:col>
      <xdr:colOff>158750</xdr:colOff>
      <xdr:row>60</xdr:row>
      <xdr:rowOff>2540</xdr:rowOff>
    </xdr:to>
    <xdr:sp macro="" textlink="">
      <xdr:nvSpPr>
        <xdr:cNvPr id="264" name="楕円 263"/>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44467</xdr:rowOff>
    </xdr:from>
    <xdr:ext cx="762000" cy="259045"/>
    <xdr:sp macro="" textlink="">
      <xdr:nvSpPr>
        <xdr:cNvPr id="265" name="その他該当値テキスト"/>
        <xdr:cNvSpPr txBox="1"/>
      </xdr:nvSpPr>
      <xdr:spPr>
        <a:xfrm>
          <a:off x="16598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66" name="楕円 265"/>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67" name="テキスト ボックス 266"/>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68" name="楕円 267"/>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69" name="テキスト ボックス 268"/>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72390</xdr:rowOff>
    </xdr:from>
    <xdr:to>
      <xdr:col>69</xdr:col>
      <xdr:colOff>142875</xdr:colOff>
      <xdr:row>60</xdr:row>
      <xdr:rowOff>2540</xdr:rowOff>
    </xdr:to>
    <xdr:sp macro="" textlink="">
      <xdr:nvSpPr>
        <xdr:cNvPr id="270" name="楕円 269"/>
        <xdr:cNvSpPr/>
      </xdr:nvSpPr>
      <xdr:spPr>
        <a:xfrm>
          <a:off x="13843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158767</xdr:rowOff>
    </xdr:from>
    <xdr:ext cx="762000" cy="259045"/>
    <xdr:sp macro="" textlink="">
      <xdr:nvSpPr>
        <xdr:cNvPr id="271" name="テキスト ボックス 270"/>
        <xdr:cNvSpPr txBox="1"/>
      </xdr:nvSpPr>
      <xdr:spPr>
        <a:xfrm>
          <a:off x="13512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2" name="楕円 271"/>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73" name="テキスト ボックス 272"/>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類似団体平均より下回っているものの、今後次期ごみ処理施設の建設に伴い、岐阜羽島衛生施設組合負担金が増加するため、上昇することが想定される。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市単独補助金は、今後も金額や期間・効果を見極めることや補助要件の見直し等も行い、適切に執行されるように努める。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69850</xdr:rowOff>
    </xdr:to>
    <xdr:cxnSp macro="">
      <xdr:nvCxnSpPr>
        <xdr:cNvPr id="303" name="直線コネクタ 302"/>
        <xdr:cNvCxnSpPr/>
      </xdr:nvCxnSpPr>
      <xdr:spPr>
        <a:xfrm flipV="1">
          <a:off x="15671800" y="60660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69850</xdr:rowOff>
    </xdr:to>
    <xdr:cxnSp macro="">
      <xdr:nvCxnSpPr>
        <xdr:cNvPr id="306" name="直線コネクタ 305"/>
        <xdr:cNvCxnSpPr/>
      </xdr:nvCxnSpPr>
      <xdr:spPr>
        <a:xfrm>
          <a:off x="14782800" y="6066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65278</xdr:rowOff>
    </xdr:to>
    <xdr:cxnSp macro="">
      <xdr:nvCxnSpPr>
        <xdr:cNvPr id="309" name="直線コネクタ 308"/>
        <xdr:cNvCxnSpPr/>
      </xdr:nvCxnSpPr>
      <xdr:spPr>
        <a:xfrm>
          <a:off x="13893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46990</xdr:rowOff>
    </xdr:to>
    <xdr:cxnSp macro="">
      <xdr:nvCxnSpPr>
        <xdr:cNvPr id="312" name="直線コネクタ 311"/>
        <xdr:cNvCxnSpPr/>
      </xdr:nvCxnSpPr>
      <xdr:spPr>
        <a:xfrm>
          <a:off x="13004800" y="6020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2" name="楕円 321"/>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3"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4" name="楕円 323"/>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5" name="テキスト ボックス 324"/>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6" name="楕円 325"/>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7" name="テキスト ボックス 326"/>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28" name="楕円 327"/>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29" name="テキスト ボックス 32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0" name="楕円 329"/>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1" name="テキスト ボックス 330"/>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数年来、事業の必要性・効果等を検討し公債費を抑制してきた結果、類似団体内平均値を下回っている。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しかしながら、令和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年度までは、新庁舎建設等により市債発行額が大きく増加することから、今後は公債費負担は増加傾向となる見込み。</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また、償還の内訳における臨時財政対策債の比率が年々重くなってきているため、留意する必要がある。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94996</xdr:rowOff>
    </xdr:to>
    <xdr:cxnSp macro="">
      <xdr:nvCxnSpPr>
        <xdr:cNvPr id="361" name="直線コネクタ 360"/>
        <xdr:cNvCxnSpPr/>
      </xdr:nvCxnSpPr>
      <xdr:spPr>
        <a:xfrm flipV="1">
          <a:off x="3987800" y="13106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94996</xdr:rowOff>
    </xdr:to>
    <xdr:cxnSp macro="">
      <xdr:nvCxnSpPr>
        <xdr:cNvPr id="364" name="直線コネクタ 363"/>
        <xdr:cNvCxnSpPr/>
      </xdr:nvCxnSpPr>
      <xdr:spPr>
        <a:xfrm>
          <a:off x="3098800" y="13111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149861</xdr:rowOff>
    </xdr:to>
    <xdr:cxnSp macro="">
      <xdr:nvCxnSpPr>
        <xdr:cNvPr id="367" name="直線コネクタ 366"/>
        <xdr:cNvCxnSpPr/>
      </xdr:nvCxnSpPr>
      <xdr:spPr>
        <a:xfrm flipV="1">
          <a:off x="2209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149861</xdr:rowOff>
    </xdr:to>
    <xdr:cxnSp macro="">
      <xdr:nvCxnSpPr>
        <xdr:cNvPr id="370" name="直線コネクタ 369"/>
        <xdr:cNvCxnSpPr/>
      </xdr:nvCxnSpPr>
      <xdr:spPr>
        <a:xfrm>
          <a:off x="1320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0" name="楕円 379"/>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1"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2" name="楕円 381"/>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3" name="テキスト ボックス 382"/>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4" name="楕円 383"/>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5" name="テキスト ボックス 384"/>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6" name="楕円 385"/>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7" name="テキスト ボックス 386"/>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88" name="楕円 387"/>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89" name="テキスト ボックス 388"/>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類似団体を上回る傾向が続いている。以前は減少を続けていた人件費が、団塊の世代の大量退職も終わり増加に転じている。また、行政運営経常経費である物件費の抑制にも限界がある。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一方で、扶助費のような社会保障費は増加の一途であり、新庁舎建設をはじめ、各公共施設等の維持管理費等も増加することが見込まれる。　</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78</xdr:row>
      <xdr:rowOff>104139</xdr:rowOff>
    </xdr:to>
    <xdr:cxnSp macro="">
      <xdr:nvCxnSpPr>
        <xdr:cNvPr id="422" name="直線コネクタ 421"/>
        <xdr:cNvCxnSpPr/>
      </xdr:nvCxnSpPr>
      <xdr:spPr>
        <a:xfrm flipV="1">
          <a:off x="15671800" y="134429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77470</xdr:rowOff>
    </xdr:from>
    <xdr:to>
      <xdr:col>78</xdr:col>
      <xdr:colOff>69850</xdr:colOff>
      <xdr:row>78</xdr:row>
      <xdr:rowOff>104139</xdr:rowOff>
    </xdr:to>
    <xdr:cxnSp macro="">
      <xdr:nvCxnSpPr>
        <xdr:cNvPr id="425" name="直線コネクタ 424"/>
        <xdr:cNvCxnSpPr/>
      </xdr:nvCxnSpPr>
      <xdr:spPr>
        <a:xfrm>
          <a:off x="14782800" y="134505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77470</xdr:rowOff>
    </xdr:to>
    <xdr:cxnSp macro="">
      <xdr:nvCxnSpPr>
        <xdr:cNvPr id="428" name="直線コネクタ 427"/>
        <xdr:cNvCxnSpPr/>
      </xdr:nvCxnSpPr>
      <xdr:spPr>
        <a:xfrm>
          <a:off x="13893800" y="133629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77</xdr:row>
      <xdr:rowOff>161289</xdr:rowOff>
    </xdr:to>
    <xdr:cxnSp macro="">
      <xdr:nvCxnSpPr>
        <xdr:cNvPr id="431" name="直線コネクタ 430"/>
        <xdr:cNvCxnSpPr/>
      </xdr:nvCxnSpPr>
      <xdr:spPr>
        <a:xfrm>
          <a:off x="13004800" y="13042900"/>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41" name="楕円 440"/>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42"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3" name="楕円 442"/>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4" name="テキスト ボックス 443"/>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26670</xdr:rowOff>
    </xdr:from>
    <xdr:to>
      <xdr:col>74</xdr:col>
      <xdr:colOff>31750</xdr:colOff>
      <xdr:row>78</xdr:row>
      <xdr:rowOff>128270</xdr:rowOff>
    </xdr:to>
    <xdr:sp macro="" textlink="">
      <xdr:nvSpPr>
        <xdr:cNvPr id="445" name="楕円 444"/>
        <xdr:cNvSpPr/>
      </xdr:nvSpPr>
      <xdr:spPr>
        <a:xfrm>
          <a:off x="14732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113047</xdr:rowOff>
    </xdr:from>
    <xdr:ext cx="762000" cy="259045"/>
    <xdr:sp macro="" textlink="">
      <xdr:nvSpPr>
        <xdr:cNvPr id="446" name="テキスト ボックス 445"/>
        <xdr:cNvSpPr txBox="1"/>
      </xdr:nvSpPr>
      <xdr:spPr>
        <a:xfrm>
          <a:off x="14401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47" name="楕円 446"/>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8" name="テキスト ボックス 447"/>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9" name="楕円 448"/>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50" name="テキスト ボックス 449"/>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170743</xdr:rowOff>
    </xdr:from>
    <xdr:ext cx="762000" cy="259045"/>
    <xdr:sp macro="" textlink="">
      <xdr:nvSpPr>
        <xdr:cNvPr id="48" name="人口1人当たり決算額の推移最小値テキスト130"/>
        <xdr:cNvSpPr txBox="1"/>
      </xdr:nvSpPr>
      <xdr:spPr>
        <a:xfrm>
          <a:off x="5740400" y="347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160566</xdr:rowOff>
    </xdr:from>
    <xdr:to>
      <xdr:col>29</xdr:col>
      <xdr:colOff>127000</xdr:colOff>
      <xdr:row>20</xdr:row>
      <xdr:rowOff>17446</xdr:rowOff>
    </xdr:to>
    <xdr:cxnSp macro="">
      <xdr:nvCxnSpPr>
        <xdr:cNvPr id="52" name="直線コネクタ 51"/>
        <xdr:cNvCxnSpPr/>
      </xdr:nvCxnSpPr>
      <xdr:spPr bwMode="auto">
        <a:xfrm flipV="1">
          <a:off x="5003800" y="3465741"/>
          <a:ext cx="647700" cy="2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17446</xdr:rowOff>
    </xdr:from>
    <xdr:to>
      <xdr:col>26</xdr:col>
      <xdr:colOff>50800</xdr:colOff>
      <xdr:row>20</xdr:row>
      <xdr:rowOff>23112</xdr:rowOff>
    </xdr:to>
    <xdr:cxnSp macro="">
      <xdr:nvCxnSpPr>
        <xdr:cNvPr id="55" name="直線コネクタ 54"/>
        <xdr:cNvCxnSpPr/>
      </xdr:nvCxnSpPr>
      <xdr:spPr bwMode="auto">
        <a:xfrm flipV="1">
          <a:off x="4305300" y="3494071"/>
          <a:ext cx="698500" cy="5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23112</xdr:rowOff>
    </xdr:from>
    <xdr:to>
      <xdr:col>22</xdr:col>
      <xdr:colOff>114300</xdr:colOff>
      <xdr:row>20</xdr:row>
      <xdr:rowOff>31897</xdr:rowOff>
    </xdr:to>
    <xdr:cxnSp macro="">
      <xdr:nvCxnSpPr>
        <xdr:cNvPr id="58" name="直線コネクタ 57"/>
        <xdr:cNvCxnSpPr/>
      </xdr:nvCxnSpPr>
      <xdr:spPr bwMode="auto">
        <a:xfrm flipV="1">
          <a:off x="3606800" y="3499737"/>
          <a:ext cx="698500" cy="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12613</xdr:rowOff>
    </xdr:from>
    <xdr:to>
      <xdr:col>18</xdr:col>
      <xdr:colOff>177800</xdr:colOff>
      <xdr:row>20</xdr:row>
      <xdr:rowOff>31897</xdr:rowOff>
    </xdr:to>
    <xdr:cxnSp macro="">
      <xdr:nvCxnSpPr>
        <xdr:cNvPr id="61" name="直線コネクタ 60"/>
        <xdr:cNvCxnSpPr/>
      </xdr:nvCxnSpPr>
      <xdr:spPr bwMode="auto">
        <a:xfrm>
          <a:off x="2908300" y="3489238"/>
          <a:ext cx="698500" cy="19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109766</xdr:rowOff>
    </xdr:from>
    <xdr:to>
      <xdr:col>29</xdr:col>
      <xdr:colOff>177800</xdr:colOff>
      <xdr:row>20</xdr:row>
      <xdr:rowOff>39916</xdr:rowOff>
    </xdr:to>
    <xdr:sp macro="" textlink="">
      <xdr:nvSpPr>
        <xdr:cNvPr id="71" name="楕円 70"/>
        <xdr:cNvSpPr/>
      </xdr:nvSpPr>
      <xdr:spPr bwMode="auto">
        <a:xfrm>
          <a:off x="5600700" y="3414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18343</xdr:rowOff>
    </xdr:from>
    <xdr:ext cx="762000" cy="259045"/>
    <xdr:sp macro="" textlink="">
      <xdr:nvSpPr>
        <xdr:cNvPr id="72" name="人口1人当たり決算額の推移該当値テキスト130"/>
        <xdr:cNvSpPr txBox="1"/>
      </xdr:nvSpPr>
      <xdr:spPr>
        <a:xfrm>
          <a:off x="5740400" y="33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138096</xdr:rowOff>
    </xdr:from>
    <xdr:to>
      <xdr:col>26</xdr:col>
      <xdr:colOff>101600</xdr:colOff>
      <xdr:row>20</xdr:row>
      <xdr:rowOff>68246</xdr:rowOff>
    </xdr:to>
    <xdr:sp macro="" textlink="">
      <xdr:nvSpPr>
        <xdr:cNvPr id="73" name="楕円 72"/>
        <xdr:cNvSpPr/>
      </xdr:nvSpPr>
      <xdr:spPr bwMode="auto">
        <a:xfrm>
          <a:off x="4953000" y="3443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53023</xdr:rowOff>
    </xdr:from>
    <xdr:ext cx="736600" cy="259045"/>
    <xdr:sp macro="" textlink="">
      <xdr:nvSpPr>
        <xdr:cNvPr id="74" name="テキスト ボックス 73"/>
        <xdr:cNvSpPr txBox="1"/>
      </xdr:nvSpPr>
      <xdr:spPr>
        <a:xfrm>
          <a:off x="4622800" y="3529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143762</xdr:rowOff>
    </xdr:from>
    <xdr:to>
      <xdr:col>22</xdr:col>
      <xdr:colOff>165100</xdr:colOff>
      <xdr:row>20</xdr:row>
      <xdr:rowOff>73912</xdr:rowOff>
    </xdr:to>
    <xdr:sp macro="" textlink="">
      <xdr:nvSpPr>
        <xdr:cNvPr id="75" name="楕円 74"/>
        <xdr:cNvSpPr/>
      </xdr:nvSpPr>
      <xdr:spPr bwMode="auto">
        <a:xfrm>
          <a:off x="4254500" y="344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58689</xdr:rowOff>
    </xdr:from>
    <xdr:ext cx="762000" cy="259045"/>
    <xdr:sp macro="" textlink="">
      <xdr:nvSpPr>
        <xdr:cNvPr id="76" name="テキスト ボックス 75"/>
        <xdr:cNvSpPr txBox="1"/>
      </xdr:nvSpPr>
      <xdr:spPr>
        <a:xfrm>
          <a:off x="3924300" y="353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152547</xdr:rowOff>
    </xdr:from>
    <xdr:to>
      <xdr:col>19</xdr:col>
      <xdr:colOff>38100</xdr:colOff>
      <xdr:row>20</xdr:row>
      <xdr:rowOff>82697</xdr:rowOff>
    </xdr:to>
    <xdr:sp macro="" textlink="">
      <xdr:nvSpPr>
        <xdr:cNvPr id="77" name="楕円 76"/>
        <xdr:cNvSpPr/>
      </xdr:nvSpPr>
      <xdr:spPr bwMode="auto">
        <a:xfrm>
          <a:off x="3556000" y="3457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67474</xdr:rowOff>
    </xdr:from>
    <xdr:ext cx="762000" cy="259045"/>
    <xdr:sp macro="" textlink="">
      <xdr:nvSpPr>
        <xdr:cNvPr id="78" name="テキスト ボックス 77"/>
        <xdr:cNvSpPr txBox="1"/>
      </xdr:nvSpPr>
      <xdr:spPr>
        <a:xfrm>
          <a:off x="3225800" y="35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133263</xdr:rowOff>
    </xdr:from>
    <xdr:to>
      <xdr:col>15</xdr:col>
      <xdr:colOff>101600</xdr:colOff>
      <xdr:row>20</xdr:row>
      <xdr:rowOff>63413</xdr:rowOff>
    </xdr:to>
    <xdr:sp macro="" textlink="">
      <xdr:nvSpPr>
        <xdr:cNvPr id="79" name="楕円 78"/>
        <xdr:cNvSpPr/>
      </xdr:nvSpPr>
      <xdr:spPr bwMode="auto">
        <a:xfrm>
          <a:off x="2857500" y="3438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48190</xdr:rowOff>
    </xdr:from>
    <xdr:ext cx="762000" cy="259045"/>
    <xdr:sp macro="" textlink="">
      <xdr:nvSpPr>
        <xdr:cNvPr id="80" name="テキスト ボックス 79"/>
        <xdr:cNvSpPr txBox="1"/>
      </xdr:nvSpPr>
      <xdr:spPr>
        <a:xfrm>
          <a:off x="2527300" y="352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80366</xdr:rowOff>
    </xdr:from>
    <xdr:to>
      <xdr:col>29</xdr:col>
      <xdr:colOff>127000</xdr:colOff>
      <xdr:row>36</xdr:row>
      <xdr:rowOff>85852</xdr:rowOff>
    </xdr:to>
    <xdr:cxnSp macro="">
      <xdr:nvCxnSpPr>
        <xdr:cNvPr id="115" name="直線コネクタ 114"/>
        <xdr:cNvCxnSpPr/>
      </xdr:nvCxnSpPr>
      <xdr:spPr bwMode="auto">
        <a:xfrm flipV="1">
          <a:off x="5003800" y="7033616"/>
          <a:ext cx="6477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85852</xdr:rowOff>
    </xdr:from>
    <xdr:to>
      <xdr:col>26</xdr:col>
      <xdr:colOff>50800</xdr:colOff>
      <xdr:row>36</xdr:row>
      <xdr:rowOff>115766</xdr:rowOff>
    </xdr:to>
    <xdr:cxnSp macro="">
      <xdr:nvCxnSpPr>
        <xdr:cNvPr id="118" name="直線コネクタ 117"/>
        <xdr:cNvCxnSpPr/>
      </xdr:nvCxnSpPr>
      <xdr:spPr bwMode="auto">
        <a:xfrm flipV="1">
          <a:off x="4305300" y="7039102"/>
          <a:ext cx="6985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46990</xdr:rowOff>
    </xdr:from>
    <xdr:to>
      <xdr:col>22</xdr:col>
      <xdr:colOff>114300</xdr:colOff>
      <xdr:row>36</xdr:row>
      <xdr:rowOff>115766</xdr:rowOff>
    </xdr:to>
    <xdr:cxnSp macro="">
      <xdr:nvCxnSpPr>
        <xdr:cNvPr id="121" name="直線コネクタ 120"/>
        <xdr:cNvCxnSpPr/>
      </xdr:nvCxnSpPr>
      <xdr:spPr bwMode="auto">
        <a:xfrm>
          <a:off x="3606800" y="7000240"/>
          <a:ext cx="698500" cy="68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9434</xdr:rowOff>
    </xdr:from>
    <xdr:to>
      <xdr:col>18</xdr:col>
      <xdr:colOff>177800</xdr:colOff>
      <xdr:row>36</xdr:row>
      <xdr:rowOff>46990</xdr:rowOff>
    </xdr:to>
    <xdr:cxnSp macro="">
      <xdr:nvCxnSpPr>
        <xdr:cNvPr id="124" name="直線コネクタ 123"/>
        <xdr:cNvCxnSpPr/>
      </xdr:nvCxnSpPr>
      <xdr:spPr bwMode="auto">
        <a:xfrm>
          <a:off x="2908300" y="6962684"/>
          <a:ext cx="698500" cy="37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29566</xdr:rowOff>
    </xdr:from>
    <xdr:to>
      <xdr:col>29</xdr:col>
      <xdr:colOff>177800</xdr:colOff>
      <xdr:row>36</xdr:row>
      <xdr:rowOff>131166</xdr:rowOff>
    </xdr:to>
    <xdr:sp macro="" textlink="">
      <xdr:nvSpPr>
        <xdr:cNvPr id="134" name="楕円 133"/>
        <xdr:cNvSpPr/>
      </xdr:nvSpPr>
      <xdr:spPr bwMode="auto">
        <a:xfrm>
          <a:off x="5600700" y="698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1643</xdr:rowOff>
    </xdr:from>
    <xdr:ext cx="762000" cy="259045"/>
    <xdr:sp macro="" textlink="">
      <xdr:nvSpPr>
        <xdr:cNvPr id="135" name="人口1人当たり決算額の推移該当値テキスト445"/>
        <xdr:cNvSpPr txBox="1"/>
      </xdr:nvSpPr>
      <xdr:spPr>
        <a:xfrm>
          <a:off x="5740400" y="695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35052</xdr:rowOff>
    </xdr:from>
    <xdr:to>
      <xdr:col>26</xdr:col>
      <xdr:colOff>101600</xdr:colOff>
      <xdr:row>36</xdr:row>
      <xdr:rowOff>136652</xdr:rowOff>
    </xdr:to>
    <xdr:sp macro="" textlink="">
      <xdr:nvSpPr>
        <xdr:cNvPr id="136" name="楕円 135"/>
        <xdr:cNvSpPr/>
      </xdr:nvSpPr>
      <xdr:spPr bwMode="auto">
        <a:xfrm>
          <a:off x="4953000" y="698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121429</xdr:rowOff>
    </xdr:from>
    <xdr:ext cx="736600" cy="259045"/>
    <xdr:sp macro="" textlink="">
      <xdr:nvSpPr>
        <xdr:cNvPr id="137" name="テキスト ボックス 136"/>
        <xdr:cNvSpPr txBox="1"/>
      </xdr:nvSpPr>
      <xdr:spPr>
        <a:xfrm>
          <a:off x="4622800" y="707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64966</xdr:rowOff>
    </xdr:from>
    <xdr:to>
      <xdr:col>22</xdr:col>
      <xdr:colOff>165100</xdr:colOff>
      <xdr:row>36</xdr:row>
      <xdr:rowOff>166566</xdr:rowOff>
    </xdr:to>
    <xdr:sp macro="" textlink="">
      <xdr:nvSpPr>
        <xdr:cNvPr id="138" name="楕円 137"/>
        <xdr:cNvSpPr/>
      </xdr:nvSpPr>
      <xdr:spPr bwMode="auto">
        <a:xfrm>
          <a:off x="4254500" y="701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151343</xdr:rowOff>
    </xdr:from>
    <xdr:ext cx="762000" cy="259045"/>
    <xdr:sp macro="" textlink="">
      <xdr:nvSpPr>
        <xdr:cNvPr id="139" name="テキスト ボックス 138"/>
        <xdr:cNvSpPr txBox="1"/>
      </xdr:nvSpPr>
      <xdr:spPr>
        <a:xfrm>
          <a:off x="3924300" y="71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339090</xdr:rowOff>
    </xdr:from>
    <xdr:to>
      <xdr:col>19</xdr:col>
      <xdr:colOff>38100</xdr:colOff>
      <xdr:row>36</xdr:row>
      <xdr:rowOff>97790</xdr:rowOff>
    </xdr:to>
    <xdr:sp macro="" textlink="">
      <xdr:nvSpPr>
        <xdr:cNvPr id="140" name="楕円 139"/>
        <xdr:cNvSpPr/>
      </xdr:nvSpPr>
      <xdr:spPr bwMode="auto">
        <a:xfrm>
          <a:off x="3556000" y="694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82567</xdr:rowOff>
    </xdr:from>
    <xdr:ext cx="762000" cy="259045"/>
    <xdr:sp macro="" textlink="">
      <xdr:nvSpPr>
        <xdr:cNvPr id="141" name="テキスト ボックス 140"/>
        <xdr:cNvSpPr txBox="1"/>
      </xdr:nvSpPr>
      <xdr:spPr>
        <a:xfrm>
          <a:off x="3225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301534</xdr:rowOff>
    </xdr:from>
    <xdr:to>
      <xdr:col>15</xdr:col>
      <xdr:colOff>101600</xdr:colOff>
      <xdr:row>36</xdr:row>
      <xdr:rowOff>60234</xdr:rowOff>
    </xdr:to>
    <xdr:sp macro="" textlink="">
      <xdr:nvSpPr>
        <xdr:cNvPr id="142" name="楕円 141"/>
        <xdr:cNvSpPr/>
      </xdr:nvSpPr>
      <xdr:spPr bwMode="auto">
        <a:xfrm>
          <a:off x="2857500" y="691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45011</xdr:rowOff>
    </xdr:from>
    <xdr:ext cx="762000" cy="259045"/>
    <xdr:sp macro="" textlink="">
      <xdr:nvSpPr>
        <xdr:cNvPr id="143" name="テキスト ボックス 142"/>
        <xdr:cNvSpPr txBox="1"/>
      </xdr:nvSpPr>
      <xdr:spPr>
        <a:xfrm>
          <a:off x="2527300" y="699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67,807
66,333
53.66
24,446,582
23,914,896
508,092
13,395,927
18,773,938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14427</xdr:rowOff>
    </xdr:from>
    <xdr:to>
      <xdr:col>24</xdr:col>
      <xdr:colOff>63500</xdr:colOff>
      <xdr:row>38</xdr:row>
      <xdr:rowOff>23526</xdr:rowOff>
    </xdr:to>
    <xdr:cxnSp macro="">
      <xdr:nvCxnSpPr>
        <xdr:cNvPr id="59" name="直線コネクタ 58"/>
        <xdr:cNvCxnSpPr/>
      </xdr:nvCxnSpPr>
      <xdr:spPr>
        <a:xfrm flipV="1">
          <a:off x="3797300" y="6529527"/>
          <a:ext cx="8382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23526</xdr:rowOff>
    </xdr:from>
    <xdr:to>
      <xdr:col>19</xdr:col>
      <xdr:colOff>177800</xdr:colOff>
      <xdr:row>38</xdr:row>
      <xdr:rowOff>45334</xdr:rowOff>
    </xdr:to>
    <xdr:cxnSp macro="">
      <xdr:nvCxnSpPr>
        <xdr:cNvPr id="62" name="直線コネクタ 61"/>
        <xdr:cNvCxnSpPr/>
      </xdr:nvCxnSpPr>
      <xdr:spPr>
        <a:xfrm flipV="1">
          <a:off x="2908300" y="6538626"/>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45334</xdr:rowOff>
    </xdr:from>
    <xdr:to>
      <xdr:col>15</xdr:col>
      <xdr:colOff>50800</xdr:colOff>
      <xdr:row>38</xdr:row>
      <xdr:rowOff>62822</xdr:rowOff>
    </xdr:to>
    <xdr:cxnSp macro="">
      <xdr:nvCxnSpPr>
        <xdr:cNvPr id="65" name="直線コネクタ 64"/>
        <xdr:cNvCxnSpPr/>
      </xdr:nvCxnSpPr>
      <xdr:spPr>
        <a:xfrm flipV="1">
          <a:off x="2019300" y="6560434"/>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46157</xdr:rowOff>
    </xdr:from>
    <xdr:to>
      <xdr:col>10</xdr:col>
      <xdr:colOff>114300</xdr:colOff>
      <xdr:row>38</xdr:row>
      <xdr:rowOff>62822</xdr:rowOff>
    </xdr:to>
    <xdr:cxnSp macro="">
      <xdr:nvCxnSpPr>
        <xdr:cNvPr id="68" name="直線コネクタ 67"/>
        <xdr:cNvCxnSpPr/>
      </xdr:nvCxnSpPr>
      <xdr:spPr>
        <a:xfrm>
          <a:off x="1130300" y="6561257"/>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135077</xdr:rowOff>
    </xdr:from>
    <xdr:to>
      <xdr:col>24</xdr:col>
      <xdr:colOff>114300</xdr:colOff>
      <xdr:row>38</xdr:row>
      <xdr:rowOff>65227</xdr:rowOff>
    </xdr:to>
    <xdr:sp macro="" textlink="">
      <xdr:nvSpPr>
        <xdr:cNvPr id="78" name="楕円 77"/>
        <xdr:cNvSpPr/>
      </xdr:nvSpPr>
      <xdr:spPr>
        <a:xfrm>
          <a:off x="4584700" y="64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113504</xdr:rowOff>
    </xdr:from>
    <xdr:ext cx="534377" cy="259045"/>
    <xdr:sp macro="" textlink="">
      <xdr:nvSpPr>
        <xdr:cNvPr id="79" name="人件費該当値テキスト"/>
        <xdr:cNvSpPr txBox="1"/>
      </xdr:nvSpPr>
      <xdr:spPr>
        <a:xfrm>
          <a:off x="4686300" y="64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144175</xdr:rowOff>
    </xdr:from>
    <xdr:to>
      <xdr:col>20</xdr:col>
      <xdr:colOff>38100</xdr:colOff>
      <xdr:row>38</xdr:row>
      <xdr:rowOff>74326</xdr:rowOff>
    </xdr:to>
    <xdr:sp macro="" textlink="">
      <xdr:nvSpPr>
        <xdr:cNvPr id="80" name="楕円 79"/>
        <xdr:cNvSpPr/>
      </xdr:nvSpPr>
      <xdr:spPr>
        <a:xfrm>
          <a:off x="3746500" y="64878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65453</xdr:rowOff>
    </xdr:from>
    <xdr:ext cx="534377" cy="259045"/>
    <xdr:sp macro="" textlink="">
      <xdr:nvSpPr>
        <xdr:cNvPr id="81" name="テキスト ボックス 80"/>
        <xdr:cNvSpPr txBox="1"/>
      </xdr:nvSpPr>
      <xdr:spPr>
        <a:xfrm>
          <a:off x="3530111" y="658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165984</xdr:rowOff>
    </xdr:from>
    <xdr:to>
      <xdr:col>15</xdr:col>
      <xdr:colOff>101600</xdr:colOff>
      <xdr:row>38</xdr:row>
      <xdr:rowOff>96134</xdr:rowOff>
    </xdr:to>
    <xdr:sp macro="" textlink="">
      <xdr:nvSpPr>
        <xdr:cNvPr id="82" name="楕円 81"/>
        <xdr:cNvSpPr/>
      </xdr:nvSpPr>
      <xdr:spPr>
        <a:xfrm>
          <a:off x="2857500" y="65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87261</xdr:rowOff>
    </xdr:from>
    <xdr:ext cx="534377" cy="259045"/>
    <xdr:sp macro="" textlink="">
      <xdr:nvSpPr>
        <xdr:cNvPr id="83" name="テキスト ボックス 82"/>
        <xdr:cNvSpPr txBox="1"/>
      </xdr:nvSpPr>
      <xdr:spPr>
        <a:xfrm>
          <a:off x="2641111" y="660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12022</xdr:rowOff>
    </xdr:from>
    <xdr:to>
      <xdr:col>10</xdr:col>
      <xdr:colOff>165100</xdr:colOff>
      <xdr:row>38</xdr:row>
      <xdr:rowOff>113622</xdr:rowOff>
    </xdr:to>
    <xdr:sp macro="" textlink="">
      <xdr:nvSpPr>
        <xdr:cNvPr id="84" name="楕円 83"/>
        <xdr:cNvSpPr/>
      </xdr:nvSpPr>
      <xdr:spPr>
        <a:xfrm>
          <a:off x="1968500" y="65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104749</xdr:rowOff>
    </xdr:from>
    <xdr:ext cx="534377" cy="259045"/>
    <xdr:sp macro="" textlink="">
      <xdr:nvSpPr>
        <xdr:cNvPr id="85" name="テキスト ボックス 84"/>
        <xdr:cNvSpPr txBox="1"/>
      </xdr:nvSpPr>
      <xdr:spPr>
        <a:xfrm>
          <a:off x="1752111" y="66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166807</xdr:rowOff>
    </xdr:from>
    <xdr:to>
      <xdr:col>6</xdr:col>
      <xdr:colOff>38100</xdr:colOff>
      <xdr:row>38</xdr:row>
      <xdr:rowOff>96957</xdr:rowOff>
    </xdr:to>
    <xdr:sp macro="" textlink="">
      <xdr:nvSpPr>
        <xdr:cNvPr id="86" name="楕円 85"/>
        <xdr:cNvSpPr/>
      </xdr:nvSpPr>
      <xdr:spPr>
        <a:xfrm>
          <a:off x="1079500" y="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88084</xdr:rowOff>
    </xdr:from>
    <xdr:ext cx="534377" cy="259045"/>
    <xdr:sp macro="" textlink="">
      <xdr:nvSpPr>
        <xdr:cNvPr id="87" name="テキスト ボックス 86"/>
        <xdr:cNvSpPr txBox="1"/>
      </xdr:nvSpPr>
      <xdr:spPr>
        <a:xfrm>
          <a:off x="863111" y="66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84248</xdr:rowOff>
    </xdr:from>
    <xdr:to>
      <xdr:col>24</xdr:col>
      <xdr:colOff>63500</xdr:colOff>
      <xdr:row>57</xdr:row>
      <xdr:rowOff>84672</xdr:rowOff>
    </xdr:to>
    <xdr:cxnSp macro="">
      <xdr:nvCxnSpPr>
        <xdr:cNvPr id="119" name="直線コネクタ 118"/>
        <xdr:cNvCxnSpPr/>
      </xdr:nvCxnSpPr>
      <xdr:spPr>
        <a:xfrm flipV="1">
          <a:off x="3797300" y="9856898"/>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84672</xdr:rowOff>
    </xdr:from>
    <xdr:to>
      <xdr:col>19</xdr:col>
      <xdr:colOff>177800</xdr:colOff>
      <xdr:row>57</xdr:row>
      <xdr:rowOff>164770</xdr:rowOff>
    </xdr:to>
    <xdr:cxnSp macro="">
      <xdr:nvCxnSpPr>
        <xdr:cNvPr id="122" name="直線コネクタ 121"/>
        <xdr:cNvCxnSpPr/>
      </xdr:nvCxnSpPr>
      <xdr:spPr>
        <a:xfrm flipV="1">
          <a:off x="2908300" y="9857322"/>
          <a:ext cx="889000" cy="8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164770</xdr:rowOff>
    </xdr:from>
    <xdr:to>
      <xdr:col>15</xdr:col>
      <xdr:colOff>50800</xdr:colOff>
      <xdr:row>58</xdr:row>
      <xdr:rowOff>25944</xdr:rowOff>
    </xdr:to>
    <xdr:cxnSp macro="">
      <xdr:nvCxnSpPr>
        <xdr:cNvPr id="125" name="直線コネクタ 124"/>
        <xdr:cNvCxnSpPr/>
      </xdr:nvCxnSpPr>
      <xdr:spPr>
        <a:xfrm flipV="1">
          <a:off x="2019300" y="9937420"/>
          <a:ext cx="8890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25944</xdr:rowOff>
    </xdr:from>
    <xdr:to>
      <xdr:col>10</xdr:col>
      <xdr:colOff>114300</xdr:colOff>
      <xdr:row>58</xdr:row>
      <xdr:rowOff>129076</xdr:rowOff>
    </xdr:to>
    <xdr:cxnSp macro="">
      <xdr:nvCxnSpPr>
        <xdr:cNvPr id="128" name="直線コネクタ 127"/>
        <xdr:cNvCxnSpPr/>
      </xdr:nvCxnSpPr>
      <xdr:spPr>
        <a:xfrm flipV="1">
          <a:off x="1130300" y="9970044"/>
          <a:ext cx="889000" cy="10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33448</xdr:rowOff>
    </xdr:from>
    <xdr:to>
      <xdr:col>24</xdr:col>
      <xdr:colOff>114300</xdr:colOff>
      <xdr:row>57</xdr:row>
      <xdr:rowOff>135048</xdr:rowOff>
    </xdr:to>
    <xdr:sp macro="" textlink="">
      <xdr:nvSpPr>
        <xdr:cNvPr id="138" name="楕円 137"/>
        <xdr:cNvSpPr/>
      </xdr:nvSpPr>
      <xdr:spPr>
        <a:xfrm>
          <a:off x="4584700" y="98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11875</xdr:rowOff>
    </xdr:from>
    <xdr:ext cx="534377" cy="259045"/>
    <xdr:sp macro="" textlink="">
      <xdr:nvSpPr>
        <xdr:cNvPr id="139" name="物件費該当値テキスト"/>
        <xdr:cNvSpPr txBox="1"/>
      </xdr:nvSpPr>
      <xdr:spPr>
        <a:xfrm>
          <a:off x="4686300" y="97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33872</xdr:rowOff>
    </xdr:from>
    <xdr:to>
      <xdr:col>20</xdr:col>
      <xdr:colOff>38100</xdr:colOff>
      <xdr:row>57</xdr:row>
      <xdr:rowOff>135472</xdr:rowOff>
    </xdr:to>
    <xdr:sp macro="" textlink="">
      <xdr:nvSpPr>
        <xdr:cNvPr id="140" name="楕円 139"/>
        <xdr:cNvSpPr/>
      </xdr:nvSpPr>
      <xdr:spPr>
        <a:xfrm>
          <a:off x="3746500" y="98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151999</xdr:rowOff>
    </xdr:from>
    <xdr:ext cx="534377" cy="259045"/>
    <xdr:sp macro="" textlink="">
      <xdr:nvSpPr>
        <xdr:cNvPr id="141" name="テキスト ボックス 140"/>
        <xdr:cNvSpPr txBox="1"/>
      </xdr:nvSpPr>
      <xdr:spPr>
        <a:xfrm>
          <a:off x="3530111" y="95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113970</xdr:rowOff>
    </xdr:from>
    <xdr:to>
      <xdr:col>15</xdr:col>
      <xdr:colOff>101600</xdr:colOff>
      <xdr:row>58</xdr:row>
      <xdr:rowOff>44120</xdr:rowOff>
    </xdr:to>
    <xdr:sp macro="" textlink="">
      <xdr:nvSpPr>
        <xdr:cNvPr id="142" name="楕円 141"/>
        <xdr:cNvSpPr/>
      </xdr:nvSpPr>
      <xdr:spPr>
        <a:xfrm>
          <a:off x="2857500" y="98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35247</xdr:rowOff>
    </xdr:from>
    <xdr:ext cx="534377" cy="259045"/>
    <xdr:sp macro="" textlink="">
      <xdr:nvSpPr>
        <xdr:cNvPr id="143" name="テキスト ボックス 142"/>
        <xdr:cNvSpPr txBox="1"/>
      </xdr:nvSpPr>
      <xdr:spPr>
        <a:xfrm>
          <a:off x="2641111" y="99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146594</xdr:rowOff>
    </xdr:from>
    <xdr:to>
      <xdr:col>10</xdr:col>
      <xdr:colOff>165100</xdr:colOff>
      <xdr:row>58</xdr:row>
      <xdr:rowOff>76744</xdr:rowOff>
    </xdr:to>
    <xdr:sp macro="" textlink="">
      <xdr:nvSpPr>
        <xdr:cNvPr id="144" name="楕円 143"/>
        <xdr:cNvSpPr/>
      </xdr:nvSpPr>
      <xdr:spPr>
        <a:xfrm>
          <a:off x="1968500" y="99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67871</xdr:rowOff>
    </xdr:from>
    <xdr:ext cx="534377" cy="259045"/>
    <xdr:sp macro="" textlink="">
      <xdr:nvSpPr>
        <xdr:cNvPr id="145" name="テキスト ボックス 144"/>
        <xdr:cNvSpPr txBox="1"/>
      </xdr:nvSpPr>
      <xdr:spPr>
        <a:xfrm>
          <a:off x="1752111" y="1001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78276</xdr:rowOff>
    </xdr:from>
    <xdr:to>
      <xdr:col>6</xdr:col>
      <xdr:colOff>38100</xdr:colOff>
      <xdr:row>59</xdr:row>
      <xdr:rowOff>8426</xdr:rowOff>
    </xdr:to>
    <xdr:sp macro="" textlink="">
      <xdr:nvSpPr>
        <xdr:cNvPr id="146" name="楕円 145"/>
        <xdr:cNvSpPr/>
      </xdr:nvSpPr>
      <xdr:spPr>
        <a:xfrm>
          <a:off x="1079500" y="100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171003</xdr:rowOff>
    </xdr:from>
    <xdr:ext cx="534377" cy="259045"/>
    <xdr:sp macro="" textlink="">
      <xdr:nvSpPr>
        <xdr:cNvPr id="147" name="テキスト ボックス 146"/>
        <xdr:cNvSpPr txBox="1"/>
      </xdr:nvSpPr>
      <xdr:spPr>
        <a:xfrm>
          <a:off x="863111" y="1011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38790</xdr:rowOff>
    </xdr:from>
    <xdr:to>
      <xdr:col>24</xdr:col>
      <xdr:colOff>63500</xdr:colOff>
      <xdr:row>78</xdr:row>
      <xdr:rowOff>121521</xdr:rowOff>
    </xdr:to>
    <xdr:cxnSp macro="">
      <xdr:nvCxnSpPr>
        <xdr:cNvPr id="178" name="直線コネクタ 177"/>
        <xdr:cNvCxnSpPr/>
      </xdr:nvCxnSpPr>
      <xdr:spPr>
        <a:xfrm>
          <a:off x="3797300" y="13411890"/>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12664</xdr:rowOff>
    </xdr:from>
    <xdr:to>
      <xdr:col>19</xdr:col>
      <xdr:colOff>177800</xdr:colOff>
      <xdr:row>78</xdr:row>
      <xdr:rowOff>38790</xdr:rowOff>
    </xdr:to>
    <xdr:cxnSp macro="">
      <xdr:nvCxnSpPr>
        <xdr:cNvPr id="181" name="直線コネクタ 180"/>
        <xdr:cNvCxnSpPr/>
      </xdr:nvCxnSpPr>
      <xdr:spPr>
        <a:xfrm>
          <a:off x="2908300" y="1338576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164302</xdr:rowOff>
    </xdr:from>
    <xdr:to>
      <xdr:col>15</xdr:col>
      <xdr:colOff>50800</xdr:colOff>
      <xdr:row>78</xdr:row>
      <xdr:rowOff>12664</xdr:rowOff>
    </xdr:to>
    <xdr:cxnSp macro="">
      <xdr:nvCxnSpPr>
        <xdr:cNvPr id="184" name="直線コネクタ 183"/>
        <xdr:cNvCxnSpPr/>
      </xdr:nvCxnSpPr>
      <xdr:spPr>
        <a:xfrm>
          <a:off x="2019300" y="1336595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164302</xdr:rowOff>
    </xdr:from>
    <xdr:to>
      <xdr:col>10</xdr:col>
      <xdr:colOff>114300</xdr:colOff>
      <xdr:row>78</xdr:row>
      <xdr:rowOff>84510</xdr:rowOff>
    </xdr:to>
    <xdr:cxnSp macro="">
      <xdr:nvCxnSpPr>
        <xdr:cNvPr id="187" name="直線コネクタ 186"/>
        <xdr:cNvCxnSpPr/>
      </xdr:nvCxnSpPr>
      <xdr:spPr>
        <a:xfrm flipV="1">
          <a:off x="1130300" y="13365952"/>
          <a:ext cx="889000" cy="9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70721</xdr:rowOff>
    </xdr:from>
    <xdr:to>
      <xdr:col>24</xdr:col>
      <xdr:colOff>114300</xdr:colOff>
      <xdr:row>79</xdr:row>
      <xdr:rowOff>871</xdr:rowOff>
    </xdr:to>
    <xdr:sp macro="" textlink="">
      <xdr:nvSpPr>
        <xdr:cNvPr id="197" name="楕円 196"/>
        <xdr:cNvSpPr/>
      </xdr:nvSpPr>
      <xdr:spPr>
        <a:xfrm>
          <a:off x="4584700" y="134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157098</xdr:rowOff>
    </xdr:from>
    <xdr:ext cx="469744" cy="259045"/>
    <xdr:sp macro="" textlink="">
      <xdr:nvSpPr>
        <xdr:cNvPr id="198" name="維持補修費該当値テキスト"/>
        <xdr:cNvSpPr txBox="1"/>
      </xdr:nvSpPr>
      <xdr:spPr>
        <a:xfrm>
          <a:off x="4686300" y="133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159440</xdr:rowOff>
    </xdr:from>
    <xdr:to>
      <xdr:col>20</xdr:col>
      <xdr:colOff>38100</xdr:colOff>
      <xdr:row>78</xdr:row>
      <xdr:rowOff>89590</xdr:rowOff>
    </xdr:to>
    <xdr:sp macro="" textlink="">
      <xdr:nvSpPr>
        <xdr:cNvPr id="199" name="楕円 198"/>
        <xdr:cNvSpPr/>
      </xdr:nvSpPr>
      <xdr:spPr>
        <a:xfrm>
          <a:off x="3746500" y="1336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80717</xdr:rowOff>
    </xdr:from>
    <xdr:ext cx="469744" cy="259045"/>
    <xdr:sp macro="" textlink="">
      <xdr:nvSpPr>
        <xdr:cNvPr id="200" name="テキスト ボックス 199"/>
        <xdr:cNvSpPr txBox="1"/>
      </xdr:nvSpPr>
      <xdr:spPr>
        <a:xfrm>
          <a:off x="3562428" y="134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133314</xdr:rowOff>
    </xdr:from>
    <xdr:to>
      <xdr:col>15</xdr:col>
      <xdr:colOff>101600</xdr:colOff>
      <xdr:row>78</xdr:row>
      <xdr:rowOff>63464</xdr:rowOff>
    </xdr:to>
    <xdr:sp macro="" textlink="">
      <xdr:nvSpPr>
        <xdr:cNvPr id="201" name="楕円 200"/>
        <xdr:cNvSpPr/>
      </xdr:nvSpPr>
      <xdr:spPr>
        <a:xfrm>
          <a:off x="2857500" y="133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54591</xdr:rowOff>
    </xdr:from>
    <xdr:ext cx="469744" cy="259045"/>
    <xdr:sp macro="" textlink="">
      <xdr:nvSpPr>
        <xdr:cNvPr id="202" name="テキスト ボックス 201"/>
        <xdr:cNvSpPr txBox="1"/>
      </xdr:nvSpPr>
      <xdr:spPr>
        <a:xfrm>
          <a:off x="2673428"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113502</xdr:rowOff>
    </xdr:from>
    <xdr:to>
      <xdr:col>10</xdr:col>
      <xdr:colOff>165100</xdr:colOff>
      <xdr:row>78</xdr:row>
      <xdr:rowOff>43652</xdr:rowOff>
    </xdr:to>
    <xdr:sp macro="" textlink="">
      <xdr:nvSpPr>
        <xdr:cNvPr id="203" name="楕円 202"/>
        <xdr:cNvSpPr/>
      </xdr:nvSpPr>
      <xdr:spPr>
        <a:xfrm>
          <a:off x="1968500" y="133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34779</xdr:rowOff>
    </xdr:from>
    <xdr:ext cx="469744" cy="259045"/>
    <xdr:sp macro="" textlink="">
      <xdr:nvSpPr>
        <xdr:cNvPr id="204" name="テキスト ボックス 203"/>
        <xdr:cNvSpPr txBox="1"/>
      </xdr:nvSpPr>
      <xdr:spPr>
        <a:xfrm>
          <a:off x="1784428" y="1340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33710</xdr:rowOff>
    </xdr:from>
    <xdr:to>
      <xdr:col>6</xdr:col>
      <xdr:colOff>38100</xdr:colOff>
      <xdr:row>78</xdr:row>
      <xdr:rowOff>135310</xdr:rowOff>
    </xdr:to>
    <xdr:sp macro="" textlink="">
      <xdr:nvSpPr>
        <xdr:cNvPr id="205" name="楕円 204"/>
        <xdr:cNvSpPr/>
      </xdr:nvSpPr>
      <xdr:spPr>
        <a:xfrm>
          <a:off x="1079500" y="134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126437</xdr:rowOff>
    </xdr:from>
    <xdr:ext cx="469744" cy="259045"/>
    <xdr:sp macro="" textlink="">
      <xdr:nvSpPr>
        <xdr:cNvPr id="206" name="テキスト ボックス 205"/>
        <xdr:cNvSpPr txBox="1"/>
      </xdr:nvSpPr>
      <xdr:spPr>
        <a:xfrm>
          <a:off x="895428" y="1349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106845</xdr:rowOff>
    </xdr:from>
    <xdr:to>
      <xdr:col>24</xdr:col>
      <xdr:colOff>63500</xdr:colOff>
      <xdr:row>97</xdr:row>
      <xdr:rowOff>151512</xdr:rowOff>
    </xdr:to>
    <xdr:cxnSp macro="">
      <xdr:nvCxnSpPr>
        <xdr:cNvPr id="236" name="直線コネクタ 235"/>
        <xdr:cNvCxnSpPr/>
      </xdr:nvCxnSpPr>
      <xdr:spPr>
        <a:xfrm flipV="1">
          <a:off x="3797300" y="16737495"/>
          <a:ext cx="8382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151512</xdr:rowOff>
    </xdr:from>
    <xdr:to>
      <xdr:col>19</xdr:col>
      <xdr:colOff>177800</xdr:colOff>
      <xdr:row>97</xdr:row>
      <xdr:rowOff>154279</xdr:rowOff>
    </xdr:to>
    <xdr:cxnSp macro="">
      <xdr:nvCxnSpPr>
        <xdr:cNvPr id="239" name="直線コネクタ 238"/>
        <xdr:cNvCxnSpPr/>
      </xdr:nvCxnSpPr>
      <xdr:spPr>
        <a:xfrm flipV="1">
          <a:off x="2908300" y="16782162"/>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154279</xdr:rowOff>
    </xdr:from>
    <xdr:to>
      <xdr:col>15</xdr:col>
      <xdr:colOff>50800</xdr:colOff>
      <xdr:row>98</xdr:row>
      <xdr:rowOff>30023</xdr:rowOff>
    </xdr:to>
    <xdr:cxnSp macro="">
      <xdr:nvCxnSpPr>
        <xdr:cNvPr id="242" name="直線コネクタ 241"/>
        <xdr:cNvCxnSpPr/>
      </xdr:nvCxnSpPr>
      <xdr:spPr>
        <a:xfrm flipV="1">
          <a:off x="2019300" y="16784929"/>
          <a:ext cx="889000" cy="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30023</xdr:rowOff>
    </xdr:from>
    <xdr:to>
      <xdr:col>10</xdr:col>
      <xdr:colOff>114300</xdr:colOff>
      <xdr:row>98</xdr:row>
      <xdr:rowOff>42139</xdr:rowOff>
    </xdr:to>
    <xdr:cxnSp macro="">
      <xdr:nvCxnSpPr>
        <xdr:cNvPr id="245" name="直線コネクタ 244"/>
        <xdr:cNvCxnSpPr/>
      </xdr:nvCxnSpPr>
      <xdr:spPr>
        <a:xfrm flipV="1">
          <a:off x="1130300" y="1683212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56045</xdr:rowOff>
    </xdr:from>
    <xdr:to>
      <xdr:col>24</xdr:col>
      <xdr:colOff>114300</xdr:colOff>
      <xdr:row>97</xdr:row>
      <xdr:rowOff>157645</xdr:rowOff>
    </xdr:to>
    <xdr:sp macro="" textlink="">
      <xdr:nvSpPr>
        <xdr:cNvPr id="255" name="楕円 254"/>
        <xdr:cNvSpPr/>
      </xdr:nvSpPr>
      <xdr:spPr>
        <a:xfrm>
          <a:off x="4584700" y="166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34472</xdr:rowOff>
    </xdr:from>
    <xdr:ext cx="534377" cy="259045"/>
    <xdr:sp macro="" textlink="">
      <xdr:nvSpPr>
        <xdr:cNvPr id="256" name="扶助費該当値テキスト"/>
        <xdr:cNvSpPr txBox="1"/>
      </xdr:nvSpPr>
      <xdr:spPr>
        <a:xfrm>
          <a:off x="4686300" y="1666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100712</xdr:rowOff>
    </xdr:from>
    <xdr:to>
      <xdr:col>20</xdr:col>
      <xdr:colOff>38100</xdr:colOff>
      <xdr:row>98</xdr:row>
      <xdr:rowOff>30862</xdr:rowOff>
    </xdr:to>
    <xdr:sp macro="" textlink="">
      <xdr:nvSpPr>
        <xdr:cNvPr id="257" name="楕円 256"/>
        <xdr:cNvSpPr/>
      </xdr:nvSpPr>
      <xdr:spPr>
        <a:xfrm>
          <a:off x="3746500" y="167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21989</xdr:rowOff>
    </xdr:from>
    <xdr:ext cx="534377" cy="259045"/>
    <xdr:sp macro="" textlink="">
      <xdr:nvSpPr>
        <xdr:cNvPr id="258" name="テキスト ボックス 257"/>
        <xdr:cNvSpPr txBox="1"/>
      </xdr:nvSpPr>
      <xdr:spPr>
        <a:xfrm>
          <a:off x="3530111" y="168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103479</xdr:rowOff>
    </xdr:from>
    <xdr:to>
      <xdr:col>15</xdr:col>
      <xdr:colOff>101600</xdr:colOff>
      <xdr:row>98</xdr:row>
      <xdr:rowOff>33629</xdr:rowOff>
    </xdr:to>
    <xdr:sp macro="" textlink="">
      <xdr:nvSpPr>
        <xdr:cNvPr id="259" name="楕円 258"/>
        <xdr:cNvSpPr/>
      </xdr:nvSpPr>
      <xdr:spPr>
        <a:xfrm>
          <a:off x="2857500" y="1673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24756</xdr:rowOff>
    </xdr:from>
    <xdr:ext cx="534377" cy="259045"/>
    <xdr:sp macro="" textlink="">
      <xdr:nvSpPr>
        <xdr:cNvPr id="260" name="テキスト ボックス 259"/>
        <xdr:cNvSpPr txBox="1"/>
      </xdr:nvSpPr>
      <xdr:spPr>
        <a:xfrm>
          <a:off x="2641111" y="1682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150673</xdr:rowOff>
    </xdr:from>
    <xdr:to>
      <xdr:col>10</xdr:col>
      <xdr:colOff>165100</xdr:colOff>
      <xdr:row>98</xdr:row>
      <xdr:rowOff>80823</xdr:rowOff>
    </xdr:to>
    <xdr:sp macro="" textlink="">
      <xdr:nvSpPr>
        <xdr:cNvPr id="261" name="楕円 260"/>
        <xdr:cNvSpPr/>
      </xdr:nvSpPr>
      <xdr:spPr>
        <a:xfrm>
          <a:off x="1968500" y="167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71950</xdr:rowOff>
    </xdr:from>
    <xdr:ext cx="534377" cy="259045"/>
    <xdr:sp macro="" textlink="">
      <xdr:nvSpPr>
        <xdr:cNvPr id="262" name="テキスト ボックス 261"/>
        <xdr:cNvSpPr txBox="1"/>
      </xdr:nvSpPr>
      <xdr:spPr>
        <a:xfrm>
          <a:off x="1752111" y="168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162789</xdr:rowOff>
    </xdr:from>
    <xdr:to>
      <xdr:col>6</xdr:col>
      <xdr:colOff>38100</xdr:colOff>
      <xdr:row>98</xdr:row>
      <xdr:rowOff>92939</xdr:rowOff>
    </xdr:to>
    <xdr:sp macro="" textlink="">
      <xdr:nvSpPr>
        <xdr:cNvPr id="263" name="楕円 262"/>
        <xdr:cNvSpPr/>
      </xdr:nvSpPr>
      <xdr:spPr>
        <a:xfrm>
          <a:off x="1079500" y="167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84066</xdr:rowOff>
    </xdr:from>
    <xdr:ext cx="534377" cy="259045"/>
    <xdr:sp macro="" textlink="">
      <xdr:nvSpPr>
        <xdr:cNvPr id="264" name="テキスト ボックス 263"/>
        <xdr:cNvSpPr txBox="1"/>
      </xdr:nvSpPr>
      <xdr:spPr>
        <a:xfrm>
          <a:off x="863111" y="1688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5730</xdr:rowOff>
    </xdr:from>
    <xdr:to>
      <xdr:col>55</xdr:col>
      <xdr:colOff>0</xdr:colOff>
      <xdr:row>38</xdr:row>
      <xdr:rowOff>6469</xdr:rowOff>
    </xdr:to>
    <xdr:cxnSp macro="">
      <xdr:nvCxnSpPr>
        <xdr:cNvPr id="295" name="直線コネクタ 294"/>
        <xdr:cNvCxnSpPr/>
      </xdr:nvCxnSpPr>
      <xdr:spPr>
        <a:xfrm>
          <a:off x="9639300" y="6520830"/>
          <a:ext cx="8382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5730</xdr:rowOff>
    </xdr:from>
    <xdr:to>
      <xdr:col>50</xdr:col>
      <xdr:colOff>114300</xdr:colOff>
      <xdr:row>38</xdr:row>
      <xdr:rowOff>7014</xdr:rowOff>
    </xdr:to>
    <xdr:cxnSp macro="">
      <xdr:nvCxnSpPr>
        <xdr:cNvPr id="298" name="直線コネクタ 297"/>
        <xdr:cNvCxnSpPr/>
      </xdr:nvCxnSpPr>
      <xdr:spPr>
        <a:xfrm flipV="1">
          <a:off x="8750300" y="6520830"/>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100348</xdr:rowOff>
    </xdr:from>
    <xdr:to>
      <xdr:col>45</xdr:col>
      <xdr:colOff>177800</xdr:colOff>
      <xdr:row>38</xdr:row>
      <xdr:rowOff>7014</xdr:rowOff>
    </xdr:to>
    <xdr:cxnSp macro="">
      <xdr:nvCxnSpPr>
        <xdr:cNvPr id="301" name="直線コネクタ 300"/>
        <xdr:cNvCxnSpPr/>
      </xdr:nvCxnSpPr>
      <xdr:spPr>
        <a:xfrm>
          <a:off x="7861300" y="6443998"/>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100348</xdr:rowOff>
    </xdr:from>
    <xdr:to>
      <xdr:col>41</xdr:col>
      <xdr:colOff>50800</xdr:colOff>
      <xdr:row>37</xdr:row>
      <xdr:rowOff>161351</xdr:rowOff>
    </xdr:to>
    <xdr:cxnSp macro="">
      <xdr:nvCxnSpPr>
        <xdr:cNvPr id="304" name="直線コネクタ 303"/>
        <xdr:cNvCxnSpPr/>
      </xdr:nvCxnSpPr>
      <xdr:spPr>
        <a:xfrm flipV="1">
          <a:off x="6972300" y="6443998"/>
          <a:ext cx="889000" cy="6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127120</xdr:rowOff>
    </xdr:from>
    <xdr:to>
      <xdr:col>55</xdr:col>
      <xdr:colOff>50800</xdr:colOff>
      <xdr:row>38</xdr:row>
      <xdr:rowOff>57269</xdr:rowOff>
    </xdr:to>
    <xdr:sp macro="" textlink="">
      <xdr:nvSpPr>
        <xdr:cNvPr id="314" name="楕円 313"/>
        <xdr:cNvSpPr/>
      </xdr:nvSpPr>
      <xdr:spPr>
        <a:xfrm>
          <a:off x="10426700" y="64707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42047</xdr:rowOff>
    </xdr:from>
    <xdr:ext cx="534377" cy="259045"/>
    <xdr:sp macro="" textlink="">
      <xdr:nvSpPr>
        <xdr:cNvPr id="315" name="補助費等該当値テキスト"/>
        <xdr:cNvSpPr txBox="1"/>
      </xdr:nvSpPr>
      <xdr:spPr>
        <a:xfrm>
          <a:off x="10528300" y="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126379</xdr:rowOff>
    </xdr:from>
    <xdr:to>
      <xdr:col>50</xdr:col>
      <xdr:colOff>165100</xdr:colOff>
      <xdr:row>38</xdr:row>
      <xdr:rowOff>56530</xdr:rowOff>
    </xdr:to>
    <xdr:sp macro="" textlink="">
      <xdr:nvSpPr>
        <xdr:cNvPr id="316" name="楕円 315"/>
        <xdr:cNvSpPr/>
      </xdr:nvSpPr>
      <xdr:spPr>
        <a:xfrm>
          <a:off x="9588500" y="64700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47657</xdr:rowOff>
    </xdr:from>
    <xdr:ext cx="534377" cy="259045"/>
    <xdr:sp macro="" textlink="">
      <xdr:nvSpPr>
        <xdr:cNvPr id="317" name="テキスト ボックス 316"/>
        <xdr:cNvSpPr txBox="1"/>
      </xdr:nvSpPr>
      <xdr:spPr>
        <a:xfrm>
          <a:off x="9372111" y="656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127664</xdr:rowOff>
    </xdr:from>
    <xdr:to>
      <xdr:col>46</xdr:col>
      <xdr:colOff>38100</xdr:colOff>
      <xdr:row>38</xdr:row>
      <xdr:rowOff>57814</xdr:rowOff>
    </xdr:to>
    <xdr:sp macro="" textlink="">
      <xdr:nvSpPr>
        <xdr:cNvPr id="318" name="楕円 317"/>
        <xdr:cNvSpPr/>
      </xdr:nvSpPr>
      <xdr:spPr>
        <a:xfrm>
          <a:off x="8699500" y="64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48941</xdr:rowOff>
    </xdr:from>
    <xdr:ext cx="534377" cy="259045"/>
    <xdr:sp macro="" textlink="">
      <xdr:nvSpPr>
        <xdr:cNvPr id="319" name="テキスト ボックス 318"/>
        <xdr:cNvSpPr txBox="1"/>
      </xdr:nvSpPr>
      <xdr:spPr>
        <a:xfrm>
          <a:off x="8483111" y="656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49548</xdr:rowOff>
    </xdr:from>
    <xdr:to>
      <xdr:col>41</xdr:col>
      <xdr:colOff>101600</xdr:colOff>
      <xdr:row>37</xdr:row>
      <xdr:rowOff>151148</xdr:rowOff>
    </xdr:to>
    <xdr:sp macro="" textlink="">
      <xdr:nvSpPr>
        <xdr:cNvPr id="320" name="楕円 319"/>
        <xdr:cNvSpPr/>
      </xdr:nvSpPr>
      <xdr:spPr>
        <a:xfrm>
          <a:off x="7810500" y="63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142275</xdr:rowOff>
    </xdr:from>
    <xdr:ext cx="534377" cy="259045"/>
    <xdr:sp macro="" textlink="">
      <xdr:nvSpPr>
        <xdr:cNvPr id="321" name="テキスト ボックス 320"/>
        <xdr:cNvSpPr txBox="1"/>
      </xdr:nvSpPr>
      <xdr:spPr>
        <a:xfrm>
          <a:off x="7594111" y="64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110552</xdr:rowOff>
    </xdr:from>
    <xdr:to>
      <xdr:col>36</xdr:col>
      <xdr:colOff>165100</xdr:colOff>
      <xdr:row>38</xdr:row>
      <xdr:rowOff>40701</xdr:rowOff>
    </xdr:to>
    <xdr:sp macro="" textlink="">
      <xdr:nvSpPr>
        <xdr:cNvPr id="322" name="楕円 321"/>
        <xdr:cNvSpPr/>
      </xdr:nvSpPr>
      <xdr:spPr>
        <a:xfrm>
          <a:off x="6921500" y="64542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31828</xdr:rowOff>
    </xdr:from>
    <xdr:ext cx="534377" cy="259045"/>
    <xdr:sp macro="" textlink="">
      <xdr:nvSpPr>
        <xdr:cNvPr id="323" name="テキスト ボックス 322"/>
        <xdr:cNvSpPr txBox="1"/>
      </xdr:nvSpPr>
      <xdr:spPr>
        <a:xfrm>
          <a:off x="6705111" y="654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21792</xdr:rowOff>
    </xdr:from>
    <xdr:to>
      <xdr:col>55</xdr:col>
      <xdr:colOff>0</xdr:colOff>
      <xdr:row>58</xdr:row>
      <xdr:rowOff>109704</xdr:rowOff>
    </xdr:to>
    <xdr:cxnSp macro="">
      <xdr:nvCxnSpPr>
        <xdr:cNvPr id="352" name="直線コネクタ 351"/>
        <xdr:cNvCxnSpPr/>
      </xdr:nvCxnSpPr>
      <xdr:spPr>
        <a:xfrm flipV="1">
          <a:off x="9639300" y="9965892"/>
          <a:ext cx="838200" cy="8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109704</xdr:rowOff>
    </xdr:from>
    <xdr:to>
      <xdr:col>50</xdr:col>
      <xdr:colOff>114300</xdr:colOff>
      <xdr:row>58</xdr:row>
      <xdr:rowOff>131406</xdr:rowOff>
    </xdr:to>
    <xdr:cxnSp macro="">
      <xdr:nvCxnSpPr>
        <xdr:cNvPr id="355" name="直線コネクタ 354"/>
        <xdr:cNvCxnSpPr/>
      </xdr:nvCxnSpPr>
      <xdr:spPr>
        <a:xfrm flipV="1">
          <a:off x="8750300" y="10053804"/>
          <a:ext cx="889000" cy="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53518</xdr:rowOff>
    </xdr:from>
    <xdr:to>
      <xdr:col>45</xdr:col>
      <xdr:colOff>177800</xdr:colOff>
      <xdr:row>58</xdr:row>
      <xdr:rowOff>131406</xdr:rowOff>
    </xdr:to>
    <xdr:cxnSp macro="">
      <xdr:nvCxnSpPr>
        <xdr:cNvPr id="358" name="直線コネクタ 357"/>
        <xdr:cNvCxnSpPr/>
      </xdr:nvCxnSpPr>
      <xdr:spPr>
        <a:xfrm>
          <a:off x="7861300" y="9997618"/>
          <a:ext cx="889000" cy="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53518</xdr:rowOff>
    </xdr:from>
    <xdr:to>
      <xdr:col>41</xdr:col>
      <xdr:colOff>50800</xdr:colOff>
      <xdr:row>58</xdr:row>
      <xdr:rowOff>93008</xdr:rowOff>
    </xdr:to>
    <xdr:cxnSp macro="">
      <xdr:nvCxnSpPr>
        <xdr:cNvPr id="361" name="直線コネクタ 360"/>
        <xdr:cNvCxnSpPr/>
      </xdr:nvCxnSpPr>
      <xdr:spPr>
        <a:xfrm flipV="1">
          <a:off x="6972300" y="9997618"/>
          <a:ext cx="889000" cy="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142442</xdr:rowOff>
    </xdr:from>
    <xdr:to>
      <xdr:col>55</xdr:col>
      <xdr:colOff>50800</xdr:colOff>
      <xdr:row>58</xdr:row>
      <xdr:rowOff>72592</xdr:rowOff>
    </xdr:to>
    <xdr:sp macro="" textlink="">
      <xdr:nvSpPr>
        <xdr:cNvPr id="371" name="楕円 370"/>
        <xdr:cNvSpPr/>
      </xdr:nvSpPr>
      <xdr:spPr>
        <a:xfrm>
          <a:off x="10426700" y="99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77298</xdr:rowOff>
    </xdr:from>
    <xdr:ext cx="534377" cy="259045"/>
    <xdr:sp macro="" textlink="">
      <xdr:nvSpPr>
        <xdr:cNvPr id="372" name="普通建設事業費該当値テキスト"/>
        <xdr:cNvSpPr txBox="1"/>
      </xdr:nvSpPr>
      <xdr:spPr>
        <a:xfrm>
          <a:off x="10528300"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58904</xdr:rowOff>
    </xdr:from>
    <xdr:to>
      <xdr:col>50</xdr:col>
      <xdr:colOff>165100</xdr:colOff>
      <xdr:row>58</xdr:row>
      <xdr:rowOff>160504</xdr:rowOff>
    </xdr:to>
    <xdr:sp macro="" textlink="">
      <xdr:nvSpPr>
        <xdr:cNvPr id="373" name="楕円 372"/>
        <xdr:cNvSpPr/>
      </xdr:nvSpPr>
      <xdr:spPr>
        <a:xfrm>
          <a:off x="9588500" y="1000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151631</xdr:rowOff>
    </xdr:from>
    <xdr:ext cx="534377" cy="259045"/>
    <xdr:sp macro="" textlink="">
      <xdr:nvSpPr>
        <xdr:cNvPr id="374" name="テキスト ボックス 373"/>
        <xdr:cNvSpPr txBox="1"/>
      </xdr:nvSpPr>
      <xdr:spPr>
        <a:xfrm>
          <a:off x="9372111" y="100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80606</xdr:rowOff>
    </xdr:from>
    <xdr:to>
      <xdr:col>46</xdr:col>
      <xdr:colOff>38100</xdr:colOff>
      <xdr:row>59</xdr:row>
      <xdr:rowOff>10756</xdr:rowOff>
    </xdr:to>
    <xdr:sp macro="" textlink="">
      <xdr:nvSpPr>
        <xdr:cNvPr id="375" name="楕円 374"/>
        <xdr:cNvSpPr/>
      </xdr:nvSpPr>
      <xdr:spPr>
        <a:xfrm>
          <a:off x="8699500" y="100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1883</xdr:rowOff>
    </xdr:from>
    <xdr:ext cx="534377" cy="259045"/>
    <xdr:sp macro="" textlink="">
      <xdr:nvSpPr>
        <xdr:cNvPr id="376" name="テキスト ボックス 375"/>
        <xdr:cNvSpPr txBox="1"/>
      </xdr:nvSpPr>
      <xdr:spPr>
        <a:xfrm>
          <a:off x="8483111" y="1011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2718</xdr:rowOff>
    </xdr:from>
    <xdr:to>
      <xdr:col>41</xdr:col>
      <xdr:colOff>101600</xdr:colOff>
      <xdr:row>58</xdr:row>
      <xdr:rowOff>104318</xdr:rowOff>
    </xdr:to>
    <xdr:sp macro="" textlink="">
      <xdr:nvSpPr>
        <xdr:cNvPr id="377" name="楕円 376"/>
        <xdr:cNvSpPr/>
      </xdr:nvSpPr>
      <xdr:spPr>
        <a:xfrm>
          <a:off x="7810500" y="99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95445</xdr:rowOff>
    </xdr:from>
    <xdr:ext cx="534377" cy="259045"/>
    <xdr:sp macro="" textlink="">
      <xdr:nvSpPr>
        <xdr:cNvPr id="378" name="テキスト ボックス 377"/>
        <xdr:cNvSpPr txBox="1"/>
      </xdr:nvSpPr>
      <xdr:spPr>
        <a:xfrm>
          <a:off x="7594111" y="100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42208</xdr:rowOff>
    </xdr:from>
    <xdr:to>
      <xdr:col>36</xdr:col>
      <xdr:colOff>165100</xdr:colOff>
      <xdr:row>58</xdr:row>
      <xdr:rowOff>143808</xdr:rowOff>
    </xdr:to>
    <xdr:sp macro="" textlink="">
      <xdr:nvSpPr>
        <xdr:cNvPr id="379" name="楕円 378"/>
        <xdr:cNvSpPr/>
      </xdr:nvSpPr>
      <xdr:spPr>
        <a:xfrm>
          <a:off x="6921500" y="99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134935</xdr:rowOff>
    </xdr:from>
    <xdr:ext cx="534377" cy="259045"/>
    <xdr:sp macro="" textlink="">
      <xdr:nvSpPr>
        <xdr:cNvPr id="380" name="テキスト ボックス 379"/>
        <xdr:cNvSpPr txBox="1"/>
      </xdr:nvSpPr>
      <xdr:spPr>
        <a:xfrm>
          <a:off x="6705111" y="100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158107</xdr:rowOff>
    </xdr:from>
    <xdr:to>
      <xdr:col>55</xdr:col>
      <xdr:colOff>0</xdr:colOff>
      <xdr:row>78</xdr:row>
      <xdr:rowOff>92266</xdr:rowOff>
    </xdr:to>
    <xdr:cxnSp macro="">
      <xdr:nvCxnSpPr>
        <xdr:cNvPr id="407" name="直線コネクタ 406"/>
        <xdr:cNvCxnSpPr/>
      </xdr:nvCxnSpPr>
      <xdr:spPr>
        <a:xfrm flipV="1">
          <a:off x="9639300" y="13359757"/>
          <a:ext cx="838200" cy="10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92266</xdr:rowOff>
    </xdr:from>
    <xdr:to>
      <xdr:col>50</xdr:col>
      <xdr:colOff>114300</xdr:colOff>
      <xdr:row>78</xdr:row>
      <xdr:rowOff>109392</xdr:rowOff>
    </xdr:to>
    <xdr:cxnSp macro="">
      <xdr:nvCxnSpPr>
        <xdr:cNvPr id="410" name="直線コネクタ 409"/>
        <xdr:cNvCxnSpPr/>
      </xdr:nvCxnSpPr>
      <xdr:spPr>
        <a:xfrm flipV="1">
          <a:off x="8750300" y="13465366"/>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167018</xdr:rowOff>
    </xdr:from>
    <xdr:to>
      <xdr:col>45</xdr:col>
      <xdr:colOff>177800</xdr:colOff>
      <xdr:row>78</xdr:row>
      <xdr:rowOff>109392</xdr:rowOff>
    </xdr:to>
    <xdr:cxnSp macro="">
      <xdr:nvCxnSpPr>
        <xdr:cNvPr id="413" name="直線コネクタ 412"/>
        <xdr:cNvCxnSpPr/>
      </xdr:nvCxnSpPr>
      <xdr:spPr>
        <a:xfrm>
          <a:off x="7861300" y="13368668"/>
          <a:ext cx="889000" cy="1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167018</xdr:rowOff>
    </xdr:from>
    <xdr:to>
      <xdr:col>41</xdr:col>
      <xdr:colOff>50800</xdr:colOff>
      <xdr:row>78</xdr:row>
      <xdr:rowOff>80758</xdr:rowOff>
    </xdr:to>
    <xdr:cxnSp macro="">
      <xdr:nvCxnSpPr>
        <xdr:cNvPr id="416" name="直線コネクタ 415"/>
        <xdr:cNvCxnSpPr/>
      </xdr:nvCxnSpPr>
      <xdr:spPr>
        <a:xfrm flipV="1">
          <a:off x="6972300" y="13368668"/>
          <a:ext cx="889000" cy="8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107307</xdr:rowOff>
    </xdr:from>
    <xdr:to>
      <xdr:col>55</xdr:col>
      <xdr:colOff>50800</xdr:colOff>
      <xdr:row>78</xdr:row>
      <xdr:rowOff>37457</xdr:rowOff>
    </xdr:to>
    <xdr:sp macro="" textlink="">
      <xdr:nvSpPr>
        <xdr:cNvPr id="426" name="楕円 425"/>
        <xdr:cNvSpPr/>
      </xdr:nvSpPr>
      <xdr:spPr>
        <a:xfrm>
          <a:off x="10426700" y="1330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130184</xdr:rowOff>
    </xdr:from>
    <xdr:ext cx="534377" cy="259045"/>
    <xdr:sp macro="" textlink="">
      <xdr:nvSpPr>
        <xdr:cNvPr id="427" name="普通建設事業費 （ うち新規整備　）該当値テキスト"/>
        <xdr:cNvSpPr txBox="1"/>
      </xdr:nvSpPr>
      <xdr:spPr>
        <a:xfrm>
          <a:off x="10528300" y="131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41466</xdr:rowOff>
    </xdr:from>
    <xdr:to>
      <xdr:col>50</xdr:col>
      <xdr:colOff>165100</xdr:colOff>
      <xdr:row>78</xdr:row>
      <xdr:rowOff>143066</xdr:rowOff>
    </xdr:to>
    <xdr:sp macro="" textlink="">
      <xdr:nvSpPr>
        <xdr:cNvPr id="428" name="楕円 427"/>
        <xdr:cNvSpPr/>
      </xdr:nvSpPr>
      <xdr:spPr>
        <a:xfrm>
          <a:off x="9588500" y="134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134193</xdr:rowOff>
    </xdr:from>
    <xdr:ext cx="534377" cy="259045"/>
    <xdr:sp macro="" textlink="">
      <xdr:nvSpPr>
        <xdr:cNvPr id="429" name="テキスト ボックス 428"/>
        <xdr:cNvSpPr txBox="1"/>
      </xdr:nvSpPr>
      <xdr:spPr>
        <a:xfrm>
          <a:off x="9372111"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58592</xdr:rowOff>
    </xdr:from>
    <xdr:to>
      <xdr:col>46</xdr:col>
      <xdr:colOff>38100</xdr:colOff>
      <xdr:row>78</xdr:row>
      <xdr:rowOff>160192</xdr:rowOff>
    </xdr:to>
    <xdr:sp macro="" textlink="">
      <xdr:nvSpPr>
        <xdr:cNvPr id="430" name="楕円 429"/>
        <xdr:cNvSpPr/>
      </xdr:nvSpPr>
      <xdr:spPr>
        <a:xfrm>
          <a:off x="8699500" y="134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151319</xdr:rowOff>
    </xdr:from>
    <xdr:ext cx="469744" cy="259045"/>
    <xdr:sp macro="" textlink="">
      <xdr:nvSpPr>
        <xdr:cNvPr id="431" name="テキスト ボックス 430"/>
        <xdr:cNvSpPr txBox="1"/>
      </xdr:nvSpPr>
      <xdr:spPr>
        <a:xfrm>
          <a:off x="8515428"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116218</xdr:rowOff>
    </xdr:from>
    <xdr:to>
      <xdr:col>41</xdr:col>
      <xdr:colOff>101600</xdr:colOff>
      <xdr:row>78</xdr:row>
      <xdr:rowOff>46368</xdr:rowOff>
    </xdr:to>
    <xdr:sp macro="" textlink="">
      <xdr:nvSpPr>
        <xdr:cNvPr id="432" name="楕円 431"/>
        <xdr:cNvSpPr/>
      </xdr:nvSpPr>
      <xdr:spPr>
        <a:xfrm>
          <a:off x="7810500" y="133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62895</xdr:rowOff>
    </xdr:from>
    <xdr:ext cx="534377" cy="259045"/>
    <xdr:sp macro="" textlink="">
      <xdr:nvSpPr>
        <xdr:cNvPr id="433" name="テキスト ボックス 432"/>
        <xdr:cNvSpPr txBox="1"/>
      </xdr:nvSpPr>
      <xdr:spPr>
        <a:xfrm>
          <a:off x="7594111" y="130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29958</xdr:rowOff>
    </xdr:from>
    <xdr:to>
      <xdr:col>36</xdr:col>
      <xdr:colOff>165100</xdr:colOff>
      <xdr:row>78</xdr:row>
      <xdr:rowOff>131558</xdr:rowOff>
    </xdr:to>
    <xdr:sp macro="" textlink="">
      <xdr:nvSpPr>
        <xdr:cNvPr id="434" name="楕円 433"/>
        <xdr:cNvSpPr/>
      </xdr:nvSpPr>
      <xdr:spPr>
        <a:xfrm>
          <a:off x="6921500" y="134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122685</xdr:rowOff>
    </xdr:from>
    <xdr:ext cx="534377" cy="259045"/>
    <xdr:sp macro="" textlink="">
      <xdr:nvSpPr>
        <xdr:cNvPr id="435" name="テキスト ボックス 434"/>
        <xdr:cNvSpPr txBox="1"/>
      </xdr:nvSpPr>
      <xdr:spPr>
        <a:xfrm>
          <a:off x="6705111" y="1349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59601</xdr:rowOff>
    </xdr:from>
    <xdr:to>
      <xdr:col>55</xdr:col>
      <xdr:colOff>0</xdr:colOff>
      <xdr:row>98</xdr:row>
      <xdr:rowOff>72047</xdr:rowOff>
    </xdr:to>
    <xdr:cxnSp macro="">
      <xdr:nvCxnSpPr>
        <xdr:cNvPr id="464" name="直線コネクタ 463"/>
        <xdr:cNvCxnSpPr/>
      </xdr:nvCxnSpPr>
      <xdr:spPr>
        <a:xfrm flipV="1">
          <a:off x="9639300" y="16861701"/>
          <a:ext cx="8382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72047</xdr:rowOff>
    </xdr:from>
    <xdr:to>
      <xdr:col>50</xdr:col>
      <xdr:colOff>114300</xdr:colOff>
      <xdr:row>98</xdr:row>
      <xdr:rowOff>81242</xdr:rowOff>
    </xdr:to>
    <xdr:cxnSp macro="">
      <xdr:nvCxnSpPr>
        <xdr:cNvPr id="467" name="直線コネクタ 466"/>
        <xdr:cNvCxnSpPr/>
      </xdr:nvCxnSpPr>
      <xdr:spPr>
        <a:xfrm flipV="1">
          <a:off x="8750300" y="16874147"/>
          <a:ext cx="8890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81242</xdr:rowOff>
    </xdr:from>
    <xdr:to>
      <xdr:col>45</xdr:col>
      <xdr:colOff>177800</xdr:colOff>
      <xdr:row>98</xdr:row>
      <xdr:rowOff>113652</xdr:rowOff>
    </xdr:to>
    <xdr:cxnSp macro="">
      <xdr:nvCxnSpPr>
        <xdr:cNvPr id="470" name="直線コネクタ 469"/>
        <xdr:cNvCxnSpPr/>
      </xdr:nvCxnSpPr>
      <xdr:spPr>
        <a:xfrm flipV="1">
          <a:off x="7861300" y="16883342"/>
          <a:ext cx="889000" cy="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27839</xdr:rowOff>
    </xdr:from>
    <xdr:to>
      <xdr:col>41</xdr:col>
      <xdr:colOff>50800</xdr:colOff>
      <xdr:row>98</xdr:row>
      <xdr:rowOff>113652</xdr:rowOff>
    </xdr:to>
    <xdr:cxnSp macro="">
      <xdr:nvCxnSpPr>
        <xdr:cNvPr id="473" name="直線コネクタ 472"/>
        <xdr:cNvCxnSpPr/>
      </xdr:nvCxnSpPr>
      <xdr:spPr>
        <a:xfrm>
          <a:off x="6972300" y="16829939"/>
          <a:ext cx="889000" cy="8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8801</xdr:rowOff>
    </xdr:from>
    <xdr:to>
      <xdr:col>55</xdr:col>
      <xdr:colOff>50800</xdr:colOff>
      <xdr:row>98</xdr:row>
      <xdr:rowOff>110401</xdr:rowOff>
    </xdr:to>
    <xdr:sp macro="" textlink="">
      <xdr:nvSpPr>
        <xdr:cNvPr id="483" name="楕円 482"/>
        <xdr:cNvSpPr/>
      </xdr:nvSpPr>
      <xdr:spPr>
        <a:xfrm>
          <a:off x="10426700" y="16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95178</xdr:rowOff>
    </xdr:from>
    <xdr:ext cx="534377" cy="259045"/>
    <xdr:sp macro="" textlink="">
      <xdr:nvSpPr>
        <xdr:cNvPr id="484" name="普通建設事業費 （ うち更新整備　）該当値テキスト"/>
        <xdr:cNvSpPr txBox="1"/>
      </xdr:nvSpPr>
      <xdr:spPr>
        <a:xfrm>
          <a:off x="10528300" y="167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21247</xdr:rowOff>
    </xdr:from>
    <xdr:to>
      <xdr:col>50</xdr:col>
      <xdr:colOff>165100</xdr:colOff>
      <xdr:row>98</xdr:row>
      <xdr:rowOff>122847</xdr:rowOff>
    </xdr:to>
    <xdr:sp macro="" textlink="">
      <xdr:nvSpPr>
        <xdr:cNvPr id="485" name="楕円 484"/>
        <xdr:cNvSpPr/>
      </xdr:nvSpPr>
      <xdr:spPr>
        <a:xfrm>
          <a:off x="9588500" y="1682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113974</xdr:rowOff>
    </xdr:from>
    <xdr:ext cx="534377" cy="259045"/>
    <xdr:sp macro="" textlink="">
      <xdr:nvSpPr>
        <xdr:cNvPr id="486" name="テキスト ボックス 485"/>
        <xdr:cNvSpPr txBox="1"/>
      </xdr:nvSpPr>
      <xdr:spPr>
        <a:xfrm>
          <a:off x="9372111" y="169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30442</xdr:rowOff>
    </xdr:from>
    <xdr:to>
      <xdr:col>46</xdr:col>
      <xdr:colOff>38100</xdr:colOff>
      <xdr:row>98</xdr:row>
      <xdr:rowOff>132042</xdr:rowOff>
    </xdr:to>
    <xdr:sp macro="" textlink="">
      <xdr:nvSpPr>
        <xdr:cNvPr id="487" name="楕円 486"/>
        <xdr:cNvSpPr/>
      </xdr:nvSpPr>
      <xdr:spPr>
        <a:xfrm>
          <a:off x="8699500" y="168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123169</xdr:rowOff>
    </xdr:from>
    <xdr:ext cx="534377" cy="259045"/>
    <xdr:sp macro="" textlink="">
      <xdr:nvSpPr>
        <xdr:cNvPr id="488" name="テキスト ボックス 487"/>
        <xdr:cNvSpPr txBox="1"/>
      </xdr:nvSpPr>
      <xdr:spPr>
        <a:xfrm>
          <a:off x="8483111" y="1692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62852</xdr:rowOff>
    </xdr:from>
    <xdr:to>
      <xdr:col>41</xdr:col>
      <xdr:colOff>101600</xdr:colOff>
      <xdr:row>98</xdr:row>
      <xdr:rowOff>164452</xdr:rowOff>
    </xdr:to>
    <xdr:sp macro="" textlink="">
      <xdr:nvSpPr>
        <xdr:cNvPr id="489" name="楕円 488"/>
        <xdr:cNvSpPr/>
      </xdr:nvSpPr>
      <xdr:spPr>
        <a:xfrm>
          <a:off x="7810500" y="16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155579</xdr:rowOff>
    </xdr:from>
    <xdr:ext cx="469744" cy="259045"/>
    <xdr:sp macro="" textlink="">
      <xdr:nvSpPr>
        <xdr:cNvPr id="490" name="テキスト ボックス 489"/>
        <xdr:cNvSpPr txBox="1"/>
      </xdr:nvSpPr>
      <xdr:spPr>
        <a:xfrm>
          <a:off x="7626428" y="1695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148489</xdr:rowOff>
    </xdr:from>
    <xdr:to>
      <xdr:col>36</xdr:col>
      <xdr:colOff>165100</xdr:colOff>
      <xdr:row>98</xdr:row>
      <xdr:rowOff>78639</xdr:rowOff>
    </xdr:to>
    <xdr:sp macro="" textlink="">
      <xdr:nvSpPr>
        <xdr:cNvPr id="491" name="楕円 490"/>
        <xdr:cNvSpPr/>
      </xdr:nvSpPr>
      <xdr:spPr>
        <a:xfrm>
          <a:off x="6921500" y="167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69766</xdr:rowOff>
    </xdr:from>
    <xdr:ext cx="534377" cy="259045"/>
    <xdr:sp macro="" textlink="">
      <xdr:nvSpPr>
        <xdr:cNvPr id="492" name="テキスト ボックス 491"/>
        <xdr:cNvSpPr txBox="1"/>
      </xdr:nvSpPr>
      <xdr:spPr>
        <a:xfrm>
          <a:off x="6705111" y="1687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59511</xdr:rowOff>
    </xdr:from>
    <xdr:to>
      <xdr:col>85</xdr:col>
      <xdr:colOff>127000</xdr:colOff>
      <xdr:row>77</xdr:row>
      <xdr:rowOff>63511</xdr:rowOff>
    </xdr:to>
    <xdr:cxnSp macro="">
      <xdr:nvCxnSpPr>
        <xdr:cNvPr id="629" name="直線コネクタ 628"/>
        <xdr:cNvCxnSpPr/>
      </xdr:nvCxnSpPr>
      <xdr:spPr>
        <a:xfrm>
          <a:off x="15481300" y="13261161"/>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59511</xdr:rowOff>
    </xdr:from>
    <xdr:to>
      <xdr:col>81</xdr:col>
      <xdr:colOff>50800</xdr:colOff>
      <xdr:row>77</xdr:row>
      <xdr:rowOff>71872</xdr:rowOff>
    </xdr:to>
    <xdr:cxnSp macro="">
      <xdr:nvCxnSpPr>
        <xdr:cNvPr id="632" name="直線コネクタ 631"/>
        <xdr:cNvCxnSpPr/>
      </xdr:nvCxnSpPr>
      <xdr:spPr>
        <a:xfrm flipV="1">
          <a:off x="14592300" y="13261161"/>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32209</xdr:rowOff>
    </xdr:from>
    <xdr:to>
      <xdr:col>76</xdr:col>
      <xdr:colOff>114300</xdr:colOff>
      <xdr:row>77</xdr:row>
      <xdr:rowOff>71872</xdr:rowOff>
    </xdr:to>
    <xdr:cxnSp macro="">
      <xdr:nvCxnSpPr>
        <xdr:cNvPr id="635" name="直線コネクタ 634"/>
        <xdr:cNvCxnSpPr/>
      </xdr:nvCxnSpPr>
      <xdr:spPr>
        <a:xfrm>
          <a:off x="13703300" y="13233859"/>
          <a:ext cx="8890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27719</xdr:rowOff>
    </xdr:from>
    <xdr:to>
      <xdr:col>71</xdr:col>
      <xdr:colOff>177800</xdr:colOff>
      <xdr:row>77</xdr:row>
      <xdr:rowOff>32209</xdr:rowOff>
    </xdr:to>
    <xdr:cxnSp macro="">
      <xdr:nvCxnSpPr>
        <xdr:cNvPr id="638" name="直線コネクタ 637"/>
        <xdr:cNvCxnSpPr/>
      </xdr:nvCxnSpPr>
      <xdr:spPr>
        <a:xfrm>
          <a:off x="12814300" y="13229369"/>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12711</xdr:rowOff>
    </xdr:from>
    <xdr:to>
      <xdr:col>85</xdr:col>
      <xdr:colOff>177800</xdr:colOff>
      <xdr:row>77</xdr:row>
      <xdr:rowOff>114311</xdr:rowOff>
    </xdr:to>
    <xdr:sp macro="" textlink="">
      <xdr:nvSpPr>
        <xdr:cNvPr id="648" name="楕円 647"/>
        <xdr:cNvSpPr/>
      </xdr:nvSpPr>
      <xdr:spPr>
        <a:xfrm>
          <a:off x="16268700" y="132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162588</xdr:rowOff>
    </xdr:from>
    <xdr:ext cx="534377" cy="259045"/>
    <xdr:sp macro="" textlink="">
      <xdr:nvSpPr>
        <xdr:cNvPr id="649" name="公債費該当値テキスト"/>
        <xdr:cNvSpPr txBox="1"/>
      </xdr:nvSpPr>
      <xdr:spPr>
        <a:xfrm>
          <a:off x="16370300" y="131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8711</xdr:rowOff>
    </xdr:from>
    <xdr:to>
      <xdr:col>81</xdr:col>
      <xdr:colOff>101600</xdr:colOff>
      <xdr:row>77</xdr:row>
      <xdr:rowOff>110311</xdr:rowOff>
    </xdr:to>
    <xdr:sp macro="" textlink="">
      <xdr:nvSpPr>
        <xdr:cNvPr id="650" name="楕円 649"/>
        <xdr:cNvSpPr/>
      </xdr:nvSpPr>
      <xdr:spPr>
        <a:xfrm>
          <a:off x="15430500" y="132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101438</xdr:rowOff>
    </xdr:from>
    <xdr:ext cx="534377" cy="259045"/>
    <xdr:sp macro="" textlink="">
      <xdr:nvSpPr>
        <xdr:cNvPr id="651" name="テキスト ボックス 650"/>
        <xdr:cNvSpPr txBox="1"/>
      </xdr:nvSpPr>
      <xdr:spPr>
        <a:xfrm>
          <a:off x="15214111" y="1330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21072</xdr:rowOff>
    </xdr:from>
    <xdr:to>
      <xdr:col>76</xdr:col>
      <xdr:colOff>165100</xdr:colOff>
      <xdr:row>77</xdr:row>
      <xdr:rowOff>122672</xdr:rowOff>
    </xdr:to>
    <xdr:sp macro="" textlink="">
      <xdr:nvSpPr>
        <xdr:cNvPr id="652" name="楕円 651"/>
        <xdr:cNvSpPr/>
      </xdr:nvSpPr>
      <xdr:spPr>
        <a:xfrm>
          <a:off x="14541500" y="132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113799</xdr:rowOff>
    </xdr:from>
    <xdr:ext cx="534377" cy="259045"/>
    <xdr:sp macro="" textlink="">
      <xdr:nvSpPr>
        <xdr:cNvPr id="653" name="テキスト ボックス 652"/>
        <xdr:cNvSpPr txBox="1"/>
      </xdr:nvSpPr>
      <xdr:spPr>
        <a:xfrm>
          <a:off x="14325111" y="1331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152859</xdr:rowOff>
    </xdr:from>
    <xdr:to>
      <xdr:col>72</xdr:col>
      <xdr:colOff>38100</xdr:colOff>
      <xdr:row>77</xdr:row>
      <xdr:rowOff>83009</xdr:rowOff>
    </xdr:to>
    <xdr:sp macro="" textlink="">
      <xdr:nvSpPr>
        <xdr:cNvPr id="654" name="楕円 653"/>
        <xdr:cNvSpPr/>
      </xdr:nvSpPr>
      <xdr:spPr>
        <a:xfrm>
          <a:off x="13652500" y="131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74136</xdr:rowOff>
    </xdr:from>
    <xdr:ext cx="534377" cy="259045"/>
    <xdr:sp macro="" textlink="">
      <xdr:nvSpPr>
        <xdr:cNvPr id="655" name="テキスト ボックス 654"/>
        <xdr:cNvSpPr txBox="1"/>
      </xdr:nvSpPr>
      <xdr:spPr>
        <a:xfrm>
          <a:off x="13436111" y="132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148369</xdr:rowOff>
    </xdr:from>
    <xdr:to>
      <xdr:col>67</xdr:col>
      <xdr:colOff>101600</xdr:colOff>
      <xdr:row>77</xdr:row>
      <xdr:rowOff>78519</xdr:rowOff>
    </xdr:to>
    <xdr:sp macro="" textlink="">
      <xdr:nvSpPr>
        <xdr:cNvPr id="656" name="楕円 655"/>
        <xdr:cNvSpPr/>
      </xdr:nvSpPr>
      <xdr:spPr>
        <a:xfrm>
          <a:off x="12763500" y="131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69646</xdr:rowOff>
    </xdr:from>
    <xdr:ext cx="534377" cy="259045"/>
    <xdr:sp macro="" textlink="">
      <xdr:nvSpPr>
        <xdr:cNvPr id="657" name="テキスト ボックス 656"/>
        <xdr:cNvSpPr txBox="1"/>
      </xdr:nvSpPr>
      <xdr:spPr>
        <a:xfrm>
          <a:off x="12547111" y="132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20179</xdr:rowOff>
    </xdr:from>
    <xdr:to>
      <xdr:col>85</xdr:col>
      <xdr:colOff>127000</xdr:colOff>
      <xdr:row>98</xdr:row>
      <xdr:rowOff>20444</xdr:rowOff>
    </xdr:to>
    <xdr:cxnSp macro="">
      <xdr:nvCxnSpPr>
        <xdr:cNvPr id="684" name="直線コネクタ 683"/>
        <xdr:cNvCxnSpPr/>
      </xdr:nvCxnSpPr>
      <xdr:spPr>
        <a:xfrm flipV="1">
          <a:off x="15481300" y="16822279"/>
          <a:ext cx="8382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20444</xdr:rowOff>
    </xdr:from>
    <xdr:to>
      <xdr:col>81</xdr:col>
      <xdr:colOff>50800</xdr:colOff>
      <xdr:row>98</xdr:row>
      <xdr:rowOff>62954</xdr:rowOff>
    </xdr:to>
    <xdr:cxnSp macro="">
      <xdr:nvCxnSpPr>
        <xdr:cNvPr id="687" name="直線コネクタ 686"/>
        <xdr:cNvCxnSpPr/>
      </xdr:nvCxnSpPr>
      <xdr:spPr>
        <a:xfrm flipV="1">
          <a:off x="14592300" y="16822544"/>
          <a:ext cx="889000" cy="4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62954</xdr:rowOff>
    </xdr:from>
    <xdr:to>
      <xdr:col>76</xdr:col>
      <xdr:colOff>114300</xdr:colOff>
      <xdr:row>98</xdr:row>
      <xdr:rowOff>88705</xdr:rowOff>
    </xdr:to>
    <xdr:cxnSp macro="">
      <xdr:nvCxnSpPr>
        <xdr:cNvPr id="690" name="直線コネクタ 689"/>
        <xdr:cNvCxnSpPr/>
      </xdr:nvCxnSpPr>
      <xdr:spPr>
        <a:xfrm flipV="1">
          <a:off x="13703300" y="16865054"/>
          <a:ext cx="889000" cy="2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144098</xdr:rowOff>
    </xdr:from>
    <xdr:to>
      <xdr:col>71</xdr:col>
      <xdr:colOff>177800</xdr:colOff>
      <xdr:row>98</xdr:row>
      <xdr:rowOff>88705</xdr:rowOff>
    </xdr:to>
    <xdr:cxnSp macro="">
      <xdr:nvCxnSpPr>
        <xdr:cNvPr id="693" name="直線コネクタ 692"/>
        <xdr:cNvCxnSpPr/>
      </xdr:nvCxnSpPr>
      <xdr:spPr>
        <a:xfrm>
          <a:off x="12814300" y="16774748"/>
          <a:ext cx="889000" cy="11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140829</xdr:rowOff>
    </xdr:from>
    <xdr:to>
      <xdr:col>85</xdr:col>
      <xdr:colOff>177800</xdr:colOff>
      <xdr:row>98</xdr:row>
      <xdr:rowOff>70979</xdr:rowOff>
    </xdr:to>
    <xdr:sp macro="" textlink="">
      <xdr:nvSpPr>
        <xdr:cNvPr id="703" name="楕円 702"/>
        <xdr:cNvSpPr/>
      </xdr:nvSpPr>
      <xdr:spPr>
        <a:xfrm>
          <a:off x="16268700" y="167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113578</xdr:rowOff>
    </xdr:from>
    <xdr:ext cx="534377" cy="259045"/>
    <xdr:sp macro="" textlink="">
      <xdr:nvSpPr>
        <xdr:cNvPr id="704" name="積立金該当値テキスト"/>
        <xdr:cNvSpPr txBox="1"/>
      </xdr:nvSpPr>
      <xdr:spPr>
        <a:xfrm>
          <a:off x="16370300" y="167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141094</xdr:rowOff>
    </xdr:from>
    <xdr:to>
      <xdr:col>81</xdr:col>
      <xdr:colOff>101600</xdr:colOff>
      <xdr:row>98</xdr:row>
      <xdr:rowOff>71244</xdr:rowOff>
    </xdr:to>
    <xdr:sp macro="" textlink="">
      <xdr:nvSpPr>
        <xdr:cNvPr id="705" name="楕円 704"/>
        <xdr:cNvSpPr/>
      </xdr:nvSpPr>
      <xdr:spPr>
        <a:xfrm>
          <a:off x="15430500" y="167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62371</xdr:rowOff>
    </xdr:from>
    <xdr:ext cx="534377" cy="259045"/>
    <xdr:sp macro="" textlink="">
      <xdr:nvSpPr>
        <xdr:cNvPr id="706" name="テキスト ボックス 705"/>
        <xdr:cNvSpPr txBox="1"/>
      </xdr:nvSpPr>
      <xdr:spPr>
        <a:xfrm>
          <a:off x="15214111" y="168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12154</xdr:rowOff>
    </xdr:from>
    <xdr:to>
      <xdr:col>76</xdr:col>
      <xdr:colOff>165100</xdr:colOff>
      <xdr:row>98</xdr:row>
      <xdr:rowOff>113754</xdr:rowOff>
    </xdr:to>
    <xdr:sp macro="" textlink="">
      <xdr:nvSpPr>
        <xdr:cNvPr id="707" name="楕円 706"/>
        <xdr:cNvSpPr/>
      </xdr:nvSpPr>
      <xdr:spPr>
        <a:xfrm>
          <a:off x="14541500" y="168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104881</xdr:rowOff>
    </xdr:from>
    <xdr:ext cx="469744" cy="259045"/>
    <xdr:sp macro="" textlink="">
      <xdr:nvSpPr>
        <xdr:cNvPr id="708" name="テキスト ボックス 707"/>
        <xdr:cNvSpPr txBox="1"/>
      </xdr:nvSpPr>
      <xdr:spPr>
        <a:xfrm>
          <a:off x="14357428" y="1690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37905</xdr:rowOff>
    </xdr:from>
    <xdr:to>
      <xdr:col>72</xdr:col>
      <xdr:colOff>38100</xdr:colOff>
      <xdr:row>98</xdr:row>
      <xdr:rowOff>139505</xdr:rowOff>
    </xdr:to>
    <xdr:sp macro="" textlink="">
      <xdr:nvSpPr>
        <xdr:cNvPr id="709" name="楕円 708"/>
        <xdr:cNvSpPr/>
      </xdr:nvSpPr>
      <xdr:spPr>
        <a:xfrm>
          <a:off x="13652500" y="168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130632</xdr:rowOff>
    </xdr:from>
    <xdr:ext cx="469744" cy="259045"/>
    <xdr:sp macro="" textlink="">
      <xdr:nvSpPr>
        <xdr:cNvPr id="710" name="テキスト ボックス 709"/>
        <xdr:cNvSpPr txBox="1"/>
      </xdr:nvSpPr>
      <xdr:spPr>
        <a:xfrm>
          <a:off x="13468428" y="1693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93298</xdr:rowOff>
    </xdr:from>
    <xdr:to>
      <xdr:col>67</xdr:col>
      <xdr:colOff>101600</xdr:colOff>
      <xdr:row>98</xdr:row>
      <xdr:rowOff>23448</xdr:rowOff>
    </xdr:to>
    <xdr:sp macro="" textlink="">
      <xdr:nvSpPr>
        <xdr:cNvPr id="711" name="楕円 710"/>
        <xdr:cNvSpPr/>
      </xdr:nvSpPr>
      <xdr:spPr>
        <a:xfrm>
          <a:off x="12763500" y="167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39975</xdr:rowOff>
    </xdr:from>
    <xdr:ext cx="534377" cy="259045"/>
    <xdr:sp macro="" textlink="">
      <xdr:nvSpPr>
        <xdr:cNvPr id="712" name="テキスト ボックス 711"/>
        <xdr:cNvSpPr txBox="1"/>
      </xdr:nvSpPr>
      <xdr:spPr>
        <a:xfrm>
          <a:off x="12547111" y="164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97942</xdr:rowOff>
    </xdr:from>
    <xdr:to>
      <xdr:col>116</xdr:col>
      <xdr:colOff>63500</xdr:colOff>
      <xdr:row>38</xdr:row>
      <xdr:rowOff>121717</xdr:rowOff>
    </xdr:to>
    <xdr:cxnSp macro="">
      <xdr:nvCxnSpPr>
        <xdr:cNvPr id="741" name="直線コネクタ 740"/>
        <xdr:cNvCxnSpPr/>
      </xdr:nvCxnSpPr>
      <xdr:spPr>
        <a:xfrm>
          <a:off x="21323300" y="6613042"/>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94285</xdr:rowOff>
    </xdr:from>
    <xdr:to>
      <xdr:col>111</xdr:col>
      <xdr:colOff>177800</xdr:colOff>
      <xdr:row>38</xdr:row>
      <xdr:rowOff>97942</xdr:rowOff>
    </xdr:to>
    <xdr:cxnSp macro="">
      <xdr:nvCxnSpPr>
        <xdr:cNvPr id="744" name="直線コネクタ 743"/>
        <xdr:cNvCxnSpPr/>
      </xdr:nvCxnSpPr>
      <xdr:spPr>
        <a:xfrm>
          <a:off x="20434300" y="660938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94285</xdr:rowOff>
    </xdr:from>
    <xdr:to>
      <xdr:col>107</xdr:col>
      <xdr:colOff>50800</xdr:colOff>
      <xdr:row>38</xdr:row>
      <xdr:rowOff>96571</xdr:rowOff>
    </xdr:to>
    <xdr:cxnSp macro="">
      <xdr:nvCxnSpPr>
        <xdr:cNvPr id="747" name="直線コネクタ 746"/>
        <xdr:cNvCxnSpPr/>
      </xdr:nvCxnSpPr>
      <xdr:spPr>
        <a:xfrm flipV="1">
          <a:off x="19545300" y="660938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96571</xdr:rowOff>
    </xdr:from>
    <xdr:to>
      <xdr:col>102</xdr:col>
      <xdr:colOff>114300</xdr:colOff>
      <xdr:row>38</xdr:row>
      <xdr:rowOff>110058</xdr:rowOff>
    </xdr:to>
    <xdr:cxnSp macro="">
      <xdr:nvCxnSpPr>
        <xdr:cNvPr id="750" name="直線コネクタ 749"/>
        <xdr:cNvCxnSpPr/>
      </xdr:nvCxnSpPr>
      <xdr:spPr>
        <a:xfrm flipV="1">
          <a:off x="18656300" y="6611671"/>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70917</xdr:rowOff>
    </xdr:from>
    <xdr:to>
      <xdr:col>116</xdr:col>
      <xdr:colOff>114300</xdr:colOff>
      <xdr:row>39</xdr:row>
      <xdr:rowOff>1067</xdr:rowOff>
    </xdr:to>
    <xdr:sp macro="" textlink="">
      <xdr:nvSpPr>
        <xdr:cNvPr id="760" name="楕円 759"/>
        <xdr:cNvSpPr/>
      </xdr:nvSpPr>
      <xdr:spPr>
        <a:xfrm>
          <a:off x="22110700" y="65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157294</xdr:rowOff>
    </xdr:from>
    <xdr:ext cx="469744" cy="259045"/>
    <xdr:sp macro="" textlink="">
      <xdr:nvSpPr>
        <xdr:cNvPr id="761" name="投資及び出資金該当値テキスト"/>
        <xdr:cNvSpPr txBox="1"/>
      </xdr:nvSpPr>
      <xdr:spPr>
        <a:xfrm>
          <a:off x="22212300" y="650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47142</xdr:rowOff>
    </xdr:from>
    <xdr:to>
      <xdr:col>112</xdr:col>
      <xdr:colOff>38100</xdr:colOff>
      <xdr:row>38</xdr:row>
      <xdr:rowOff>148742</xdr:rowOff>
    </xdr:to>
    <xdr:sp macro="" textlink="">
      <xdr:nvSpPr>
        <xdr:cNvPr id="762" name="楕円 761"/>
        <xdr:cNvSpPr/>
      </xdr:nvSpPr>
      <xdr:spPr>
        <a:xfrm>
          <a:off x="21272500" y="65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139869</xdr:rowOff>
    </xdr:from>
    <xdr:ext cx="469744" cy="259045"/>
    <xdr:sp macro="" textlink="">
      <xdr:nvSpPr>
        <xdr:cNvPr id="763" name="テキスト ボックス 762"/>
        <xdr:cNvSpPr txBox="1"/>
      </xdr:nvSpPr>
      <xdr:spPr>
        <a:xfrm>
          <a:off x="21088428" y="66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43485</xdr:rowOff>
    </xdr:from>
    <xdr:to>
      <xdr:col>107</xdr:col>
      <xdr:colOff>101600</xdr:colOff>
      <xdr:row>38</xdr:row>
      <xdr:rowOff>145085</xdr:rowOff>
    </xdr:to>
    <xdr:sp macro="" textlink="">
      <xdr:nvSpPr>
        <xdr:cNvPr id="764" name="楕円 763"/>
        <xdr:cNvSpPr/>
      </xdr:nvSpPr>
      <xdr:spPr>
        <a:xfrm>
          <a:off x="20383500" y="65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136212</xdr:rowOff>
    </xdr:from>
    <xdr:ext cx="469744" cy="259045"/>
    <xdr:sp macro="" textlink="">
      <xdr:nvSpPr>
        <xdr:cNvPr id="765" name="テキスト ボックス 764"/>
        <xdr:cNvSpPr txBox="1"/>
      </xdr:nvSpPr>
      <xdr:spPr>
        <a:xfrm>
          <a:off x="20199428" y="665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45771</xdr:rowOff>
    </xdr:from>
    <xdr:to>
      <xdr:col>102</xdr:col>
      <xdr:colOff>165100</xdr:colOff>
      <xdr:row>38</xdr:row>
      <xdr:rowOff>147371</xdr:rowOff>
    </xdr:to>
    <xdr:sp macro="" textlink="">
      <xdr:nvSpPr>
        <xdr:cNvPr id="766" name="楕円 765"/>
        <xdr:cNvSpPr/>
      </xdr:nvSpPr>
      <xdr:spPr>
        <a:xfrm>
          <a:off x="19494500" y="65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138498</xdr:rowOff>
    </xdr:from>
    <xdr:ext cx="469744" cy="259045"/>
    <xdr:sp macro="" textlink="">
      <xdr:nvSpPr>
        <xdr:cNvPr id="767" name="テキスト ボックス 766"/>
        <xdr:cNvSpPr txBox="1"/>
      </xdr:nvSpPr>
      <xdr:spPr>
        <a:xfrm>
          <a:off x="19310428"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59258</xdr:rowOff>
    </xdr:from>
    <xdr:to>
      <xdr:col>98</xdr:col>
      <xdr:colOff>38100</xdr:colOff>
      <xdr:row>38</xdr:row>
      <xdr:rowOff>160858</xdr:rowOff>
    </xdr:to>
    <xdr:sp macro="" textlink="">
      <xdr:nvSpPr>
        <xdr:cNvPr id="768" name="楕円 767"/>
        <xdr:cNvSpPr/>
      </xdr:nvSpPr>
      <xdr:spPr>
        <a:xfrm>
          <a:off x="18605500" y="65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151985</xdr:rowOff>
    </xdr:from>
    <xdr:ext cx="469744" cy="259045"/>
    <xdr:sp macro="" textlink="">
      <xdr:nvSpPr>
        <xdr:cNvPr id="769" name="テキスト ボックス 768"/>
        <xdr:cNvSpPr txBox="1"/>
      </xdr:nvSpPr>
      <xdr:spPr>
        <a:xfrm>
          <a:off x="18421428" y="666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123149</xdr:rowOff>
    </xdr:from>
    <xdr:to>
      <xdr:col>116</xdr:col>
      <xdr:colOff>63500</xdr:colOff>
      <xdr:row>58</xdr:row>
      <xdr:rowOff>123286</xdr:rowOff>
    </xdr:to>
    <xdr:cxnSp macro="">
      <xdr:nvCxnSpPr>
        <xdr:cNvPr id="796" name="直線コネクタ 795"/>
        <xdr:cNvCxnSpPr/>
      </xdr:nvCxnSpPr>
      <xdr:spPr>
        <a:xfrm>
          <a:off x="21323300" y="10067249"/>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121961</xdr:rowOff>
    </xdr:from>
    <xdr:to>
      <xdr:col>111</xdr:col>
      <xdr:colOff>177800</xdr:colOff>
      <xdr:row>58</xdr:row>
      <xdr:rowOff>123149</xdr:rowOff>
    </xdr:to>
    <xdr:cxnSp macro="">
      <xdr:nvCxnSpPr>
        <xdr:cNvPr id="799" name="直線コネクタ 798"/>
        <xdr:cNvCxnSpPr/>
      </xdr:nvCxnSpPr>
      <xdr:spPr>
        <a:xfrm>
          <a:off x="20434300" y="10066061"/>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121961</xdr:rowOff>
    </xdr:from>
    <xdr:to>
      <xdr:col>107</xdr:col>
      <xdr:colOff>50800</xdr:colOff>
      <xdr:row>58</xdr:row>
      <xdr:rowOff>121961</xdr:rowOff>
    </xdr:to>
    <xdr:cxnSp macro="">
      <xdr:nvCxnSpPr>
        <xdr:cNvPr id="802" name="直線コネクタ 801"/>
        <xdr:cNvCxnSpPr/>
      </xdr:nvCxnSpPr>
      <xdr:spPr>
        <a:xfrm>
          <a:off x="19545300" y="10066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121183</xdr:rowOff>
    </xdr:from>
    <xdr:to>
      <xdr:col>102</xdr:col>
      <xdr:colOff>114300</xdr:colOff>
      <xdr:row>58</xdr:row>
      <xdr:rowOff>121961</xdr:rowOff>
    </xdr:to>
    <xdr:cxnSp macro="">
      <xdr:nvCxnSpPr>
        <xdr:cNvPr id="805" name="直線コネクタ 804"/>
        <xdr:cNvCxnSpPr/>
      </xdr:nvCxnSpPr>
      <xdr:spPr>
        <a:xfrm>
          <a:off x="18656300" y="10065283"/>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72486</xdr:rowOff>
    </xdr:from>
    <xdr:to>
      <xdr:col>116</xdr:col>
      <xdr:colOff>114300</xdr:colOff>
      <xdr:row>59</xdr:row>
      <xdr:rowOff>2636</xdr:rowOff>
    </xdr:to>
    <xdr:sp macro="" textlink="">
      <xdr:nvSpPr>
        <xdr:cNvPr id="815" name="楕円 814"/>
        <xdr:cNvSpPr/>
      </xdr:nvSpPr>
      <xdr:spPr>
        <a:xfrm>
          <a:off x="22110700" y="100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158863</xdr:rowOff>
    </xdr:from>
    <xdr:ext cx="378565" cy="259045"/>
    <xdr:sp macro="" textlink="">
      <xdr:nvSpPr>
        <xdr:cNvPr id="816" name="貸付金該当値テキスト"/>
        <xdr:cNvSpPr txBox="1"/>
      </xdr:nvSpPr>
      <xdr:spPr>
        <a:xfrm>
          <a:off x="22212300" y="993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72349</xdr:rowOff>
    </xdr:from>
    <xdr:to>
      <xdr:col>112</xdr:col>
      <xdr:colOff>38100</xdr:colOff>
      <xdr:row>59</xdr:row>
      <xdr:rowOff>2499</xdr:rowOff>
    </xdr:to>
    <xdr:sp macro="" textlink="">
      <xdr:nvSpPr>
        <xdr:cNvPr id="817" name="楕円 816"/>
        <xdr:cNvSpPr/>
      </xdr:nvSpPr>
      <xdr:spPr>
        <a:xfrm>
          <a:off x="21272500" y="100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165076</xdr:rowOff>
    </xdr:from>
    <xdr:ext cx="378565" cy="259045"/>
    <xdr:sp macro="" textlink="">
      <xdr:nvSpPr>
        <xdr:cNvPr id="818" name="テキスト ボックス 817"/>
        <xdr:cNvSpPr txBox="1"/>
      </xdr:nvSpPr>
      <xdr:spPr>
        <a:xfrm>
          <a:off x="21134017" y="1010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71161</xdr:rowOff>
    </xdr:from>
    <xdr:to>
      <xdr:col>107</xdr:col>
      <xdr:colOff>101600</xdr:colOff>
      <xdr:row>59</xdr:row>
      <xdr:rowOff>1311</xdr:rowOff>
    </xdr:to>
    <xdr:sp macro="" textlink="">
      <xdr:nvSpPr>
        <xdr:cNvPr id="819" name="楕円 818"/>
        <xdr:cNvSpPr/>
      </xdr:nvSpPr>
      <xdr:spPr>
        <a:xfrm>
          <a:off x="20383500" y="100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163888</xdr:rowOff>
    </xdr:from>
    <xdr:ext cx="378565" cy="259045"/>
    <xdr:sp macro="" textlink="">
      <xdr:nvSpPr>
        <xdr:cNvPr id="820" name="テキスト ボックス 819"/>
        <xdr:cNvSpPr txBox="1"/>
      </xdr:nvSpPr>
      <xdr:spPr>
        <a:xfrm>
          <a:off x="20245017" y="1010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71161</xdr:rowOff>
    </xdr:from>
    <xdr:to>
      <xdr:col>102</xdr:col>
      <xdr:colOff>165100</xdr:colOff>
      <xdr:row>59</xdr:row>
      <xdr:rowOff>1311</xdr:rowOff>
    </xdr:to>
    <xdr:sp macro="" textlink="">
      <xdr:nvSpPr>
        <xdr:cNvPr id="821" name="楕円 820"/>
        <xdr:cNvSpPr/>
      </xdr:nvSpPr>
      <xdr:spPr>
        <a:xfrm>
          <a:off x="19494500" y="100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163888</xdr:rowOff>
    </xdr:from>
    <xdr:ext cx="378565" cy="259045"/>
    <xdr:sp macro="" textlink="">
      <xdr:nvSpPr>
        <xdr:cNvPr id="822" name="テキスト ボックス 821"/>
        <xdr:cNvSpPr txBox="1"/>
      </xdr:nvSpPr>
      <xdr:spPr>
        <a:xfrm>
          <a:off x="19356017" y="1010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70383</xdr:rowOff>
    </xdr:from>
    <xdr:to>
      <xdr:col>98</xdr:col>
      <xdr:colOff>38100</xdr:colOff>
      <xdr:row>59</xdr:row>
      <xdr:rowOff>533</xdr:rowOff>
    </xdr:to>
    <xdr:sp macro="" textlink="">
      <xdr:nvSpPr>
        <xdr:cNvPr id="823" name="楕円 822"/>
        <xdr:cNvSpPr/>
      </xdr:nvSpPr>
      <xdr:spPr>
        <a:xfrm>
          <a:off x="18605500" y="100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163110</xdr:rowOff>
    </xdr:from>
    <xdr:ext cx="378565" cy="259045"/>
    <xdr:sp macro="" textlink="">
      <xdr:nvSpPr>
        <xdr:cNvPr id="824" name="テキスト ボックス 823"/>
        <xdr:cNvSpPr txBox="1"/>
      </xdr:nvSpPr>
      <xdr:spPr>
        <a:xfrm>
          <a:off x="18467017" y="1010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2622</xdr:rowOff>
    </xdr:from>
    <xdr:to>
      <xdr:col>116</xdr:col>
      <xdr:colOff>63500</xdr:colOff>
      <xdr:row>75</xdr:row>
      <xdr:rowOff>29253</xdr:rowOff>
    </xdr:to>
    <xdr:cxnSp macro="">
      <xdr:nvCxnSpPr>
        <xdr:cNvPr id="855" name="直線コネクタ 854"/>
        <xdr:cNvCxnSpPr/>
      </xdr:nvCxnSpPr>
      <xdr:spPr>
        <a:xfrm flipV="1">
          <a:off x="21323300" y="12861372"/>
          <a:ext cx="8382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25645</xdr:rowOff>
    </xdr:from>
    <xdr:to>
      <xdr:col>111</xdr:col>
      <xdr:colOff>177800</xdr:colOff>
      <xdr:row>75</xdr:row>
      <xdr:rowOff>29253</xdr:rowOff>
    </xdr:to>
    <xdr:cxnSp macro="">
      <xdr:nvCxnSpPr>
        <xdr:cNvPr id="858" name="直線コネクタ 857"/>
        <xdr:cNvCxnSpPr/>
      </xdr:nvCxnSpPr>
      <xdr:spPr>
        <a:xfrm>
          <a:off x="20434300" y="12884395"/>
          <a:ext cx="8890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25645</xdr:rowOff>
    </xdr:from>
    <xdr:to>
      <xdr:col>107</xdr:col>
      <xdr:colOff>50800</xdr:colOff>
      <xdr:row>75</xdr:row>
      <xdr:rowOff>38463</xdr:rowOff>
    </xdr:to>
    <xdr:cxnSp macro="">
      <xdr:nvCxnSpPr>
        <xdr:cNvPr id="861" name="直線コネクタ 860"/>
        <xdr:cNvCxnSpPr/>
      </xdr:nvCxnSpPr>
      <xdr:spPr>
        <a:xfrm flipV="1">
          <a:off x="19545300" y="12884395"/>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38463</xdr:rowOff>
    </xdr:from>
    <xdr:to>
      <xdr:col>102</xdr:col>
      <xdr:colOff>114300</xdr:colOff>
      <xdr:row>75</xdr:row>
      <xdr:rowOff>41026</xdr:rowOff>
    </xdr:to>
    <xdr:cxnSp macro="">
      <xdr:nvCxnSpPr>
        <xdr:cNvPr id="864" name="直線コネクタ 863"/>
        <xdr:cNvCxnSpPr/>
      </xdr:nvCxnSpPr>
      <xdr:spPr>
        <a:xfrm flipV="1">
          <a:off x="18656300" y="12897213"/>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123272</xdr:rowOff>
    </xdr:from>
    <xdr:to>
      <xdr:col>116</xdr:col>
      <xdr:colOff>114300</xdr:colOff>
      <xdr:row>75</xdr:row>
      <xdr:rowOff>53422</xdr:rowOff>
    </xdr:to>
    <xdr:sp macro="" textlink="">
      <xdr:nvSpPr>
        <xdr:cNvPr id="874" name="楕円 873"/>
        <xdr:cNvSpPr/>
      </xdr:nvSpPr>
      <xdr:spPr>
        <a:xfrm>
          <a:off x="22110700" y="128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146149</xdr:rowOff>
    </xdr:from>
    <xdr:ext cx="534377" cy="259045"/>
    <xdr:sp macro="" textlink="">
      <xdr:nvSpPr>
        <xdr:cNvPr id="875" name="繰出金該当値テキスト"/>
        <xdr:cNvSpPr txBox="1"/>
      </xdr:nvSpPr>
      <xdr:spPr>
        <a:xfrm>
          <a:off x="22212300" y="126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149903</xdr:rowOff>
    </xdr:from>
    <xdr:to>
      <xdr:col>112</xdr:col>
      <xdr:colOff>38100</xdr:colOff>
      <xdr:row>75</xdr:row>
      <xdr:rowOff>80053</xdr:rowOff>
    </xdr:to>
    <xdr:sp macro="" textlink="">
      <xdr:nvSpPr>
        <xdr:cNvPr id="876" name="楕円 875"/>
        <xdr:cNvSpPr/>
      </xdr:nvSpPr>
      <xdr:spPr>
        <a:xfrm>
          <a:off x="21272500" y="128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96580</xdr:rowOff>
    </xdr:from>
    <xdr:ext cx="534377" cy="259045"/>
    <xdr:sp macro="" textlink="">
      <xdr:nvSpPr>
        <xdr:cNvPr id="877" name="テキスト ボックス 876"/>
        <xdr:cNvSpPr txBox="1"/>
      </xdr:nvSpPr>
      <xdr:spPr>
        <a:xfrm>
          <a:off x="21056111" y="126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146295</xdr:rowOff>
    </xdr:from>
    <xdr:to>
      <xdr:col>107</xdr:col>
      <xdr:colOff>101600</xdr:colOff>
      <xdr:row>75</xdr:row>
      <xdr:rowOff>76445</xdr:rowOff>
    </xdr:to>
    <xdr:sp macro="" textlink="">
      <xdr:nvSpPr>
        <xdr:cNvPr id="878" name="楕円 877"/>
        <xdr:cNvSpPr/>
      </xdr:nvSpPr>
      <xdr:spPr>
        <a:xfrm>
          <a:off x="20383500" y="128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92972</xdr:rowOff>
    </xdr:from>
    <xdr:ext cx="534377" cy="259045"/>
    <xdr:sp macro="" textlink="">
      <xdr:nvSpPr>
        <xdr:cNvPr id="879" name="テキスト ボックス 878"/>
        <xdr:cNvSpPr txBox="1"/>
      </xdr:nvSpPr>
      <xdr:spPr>
        <a:xfrm>
          <a:off x="20167111" y="1260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159113</xdr:rowOff>
    </xdr:from>
    <xdr:to>
      <xdr:col>102</xdr:col>
      <xdr:colOff>165100</xdr:colOff>
      <xdr:row>75</xdr:row>
      <xdr:rowOff>89263</xdr:rowOff>
    </xdr:to>
    <xdr:sp macro="" textlink="">
      <xdr:nvSpPr>
        <xdr:cNvPr id="880" name="楕円 879"/>
        <xdr:cNvSpPr/>
      </xdr:nvSpPr>
      <xdr:spPr>
        <a:xfrm>
          <a:off x="19494500" y="128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105790</xdr:rowOff>
    </xdr:from>
    <xdr:ext cx="534377" cy="259045"/>
    <xdr:sp macro="" textlink="">
      <xdr:nvSpPr>
        <xdr:cNvPr id="881" name="テキスト ボックス 880"/>
        <xdr:cNvSpPr txBox="1"/>
      </xdr:nvSpPr>
      <xdr:spPr>
        <a:xfrm>
          <a:off x="19278111" y="126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161676</xdr:rowOff>
    </xdr:from>
    <xdr:to>
      <xdr:col>98</xdr:col>
      <xdr:colOff>38100</xdr:colOff>
      <xdr:row>75</xdr:row>
      <xdr:rowOff>91826</xdr:rowOff>
    </xdr:to>
    <xdr:sp macro="" textlink="">
      <xdr:nvSpPr>
        <xdr:cNvPr id="882" name="楕円 881"/>
        <xdr:cNvSpPr/>
      </xdr:nvSpPr>
      <xdr:spPr>
        <a:xfrm>
          <a:off x="18605500" y="128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108353</xdr:rowOff>
    </xdr:from>
    <xdr:ext cx="534377" cy="259045"/>
    <xdr:sp macro="" textlink="">
      <xdr:nvSpPr>
        <xdr:cNvPr id="883" name="テキスト ボックス 882"/>
        <xdr:cNvSpPr txBox="1"/>
      </xdr:nvSpPr>
      <xdr:spPr>
        <a:xfrm>
          <a:off x="18389111" y="126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令和元年度性質別歳出の住民一人当たりのコスト上位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項目は、扶助費、物件費、普通建設事業費、繰出金、人件費である。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類似団体内平均値より金額の大きい項目は、前年度は繰出金と物件費であったが、今年度は繰出金のみとなった。　</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baseline="0">
              <a:latin typeface="ＭＳ Ｐゴシック" panose="020B0600070205080204" pitchFamily="50" charset="-128"/>
              <a:ea typeface="ＭＳ Ｐゴシック" panose="020B0600070205080204" pitchFamily="50" charset="-128"/>
            </a:rPr>
            <a:t> 前年度と比較し、特に増額の大きい項目は普通建設事業費</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うち新規整備</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であり、その要因は、新庁舎建設事業によるものである。</a:t>
          </a:r>
          <a:r>
            <a:rPr kumimoji="1" lang="en-US" altLang="ja-JP" sz="1300" baseline="0">
              <a:latin typeface="ＭＳ Ｐゴシック" panose="020B0600070205080204" pitchFamily="50" charset="-128"/>
              <a:ea typeface="ＭＳ Ｐゴシック" panose="020B0600070205080204" pitchFamily="50" charset="-128"/>
            </a:rPr>
            <a:t/>
          </a:r>
          <a:br>
            <a:rPr kumimoji="1" lang="en-US" altLang="ja-JP" sz="1300" baseline="0">
              <a:latin typeface="ＭＳ Ｐゴシック" panose="020B0600070205080204" pitchFamily="50" charset="-128"/>
              <a:ea typeface="ＭＳ Ｐゴシック" panose="020B0600070205080204" pitchFamily="50" charset="-128"/>
            </a:rPr>
          </a:br>
          <a:r>
            <a:rPr kumimoji="1" lang="ja-JP" altLang="en-US" sz="1300" baseline="0">
              <a:latin typeface="ＭＳ Ｐゴシック" panose="020B0600070205080204" pitchFamily="50" charset="-128"/>
              <a:ea typeface="ＭＳ Ｐゴシック" panose="020B0600070205080204" pitchFamily="50" charset="-128"/>
            </a:rPr>
            <a:t> これまで、類似団体と比較し、人件費の抑制に努めてきたが、職員の大量退職が一段落したため増加に転じている。物件費は、次期ごみ処理施設が稼働するまで大幅な減額は見込めない。扶助費についても増加傾向が続いている。普通建設事業費も抑制に努めていたが、今後は新庁舎建設事業をはじめ、先送りしてきた社会資本整備を計画的に推進する必要がある。事業計画の見直しや更なる行財政改革を継続的に実施して健全な財政運営に努めていく必要が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67,807
66,333
53.66
24,446,582
23,914,896
508,092
13,395,927
18,773,938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39116</xdr:rowOff>
    </xdr:from>
    <xdr:to>
      <xdr:col>24</xdr:col>
      <xdr:colOff>63500</xdr:colOff>
      <xdr:row>37</xdr:row>
      <xdr:rowOff>44450</xdr:rowOff>
    </xdr:to>
    <xdr:cxnSp macro="">
      <xdr:nvCxnSpPr>
        <xdr:cNvPr id="61" name="直線コネクタ 60"/>
        <xdr:cNvCxnSpPr/>
      </xdr:nvCxnSpPr>
      <xdr:spPr>
        <a:xfrm flipV="1">
          <a:off x="3797300" y="638276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155321</xdr:rowOff>
    </xdr:from>
    <xdr:to>
      <xdr:col>19</xdr:col>
      <xdr:colOff>177800</xdr:colOff>
      <xdr:row>37</xdr:row>
      <xdr:rowOff>44450</xdr:rowOff>
    </xdr:to>
    <xdr:cxnSp macro="">
      <xdr:nvCxnSpPr>
        <xdr:cNvPr id="64" name="直線コネクタ 63"/>
        <xdr:cNvCxnSpPr/>
      </xdr:nvCxnSpPr>
      <xdr:spPr>
        <a:xfrm>
          <a:off x="2908300" y="6327521"/>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155321</xdr:rowOff>
    </xdr:from>
    <xdr:to>
      <xdr:col>15</xdr:col>
      <xdr:colOff>50800</xdr:colOff>
      <xdr:row>37</xdr:row>
      <xdr:rowOff>29972</xdr:rowOff>
    </xdr:to>
    <xdr:cxnSp macro="">
      <xdr:nvCxnSpPr>
        <xdr:cNvPr id="67" name="直線コネクタ 66"/>
        <xdr:cNvCxnSpPr/>
      </xdr:nvCxnSpPr>
      <xdr:spPr>
        <a:xfrm flipV="1">
          <a:off x="2019300" y="6327521"/>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71120</xdr:rowOff>
    </xdr:from>
    <xdr:to>
      <xdr:col>10</xdr:col>
      <xdr:colOff>114300</xdr:colOff>
      <xdr:row>37</xdr:row>
      <xdr:rowOff>29972</xdr:rowOff>
    </xdr:to>
    <xdr:cxnSp macro="">
      <xdr:nvCxnSpPr>
        <xdr:cNvPr id="70" name="直線コネクタ 69"/>
        <xdr:cNvCxnSpPr/>
      </xdr:nvCxnSpPr>
      <xdr:spPr>
        <a:xfrm>
          <a:off x="1130300" y="624332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159766</xdr:rowOff>
    </xdr:from>
    <xdr:to>
      <xdr:col>24</xdr:col>
      <xdr:colOff>114300</xdr:colOff>
      <xdr:row>37</xdr:row>
      <xdr:rowOff>89916</xdr:rowOff>
    </xdr:to>
    <xdr:sp macro="" textlink="">
      <xdr:nvSpPr>
        <xdr:cNvPr id="80" name="楕円 79"/>
        <xdr:cNvSpPr/>
      </xdr:nvSpPr>
      <xdr:spPr>
        <a:xfrm>
          <a:off x="45847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138193</xdr:rowOff>
    </xdr:from>
    <xdr:ext cx="469744" cy="259045"/>
    <xdr:sp macro="" textlink="">
      <xdr:nvSpPr>
        <xdr:cNvPr id="81" name="議会費該当値テキスト"/>
        <xdr:cNvSpPr txBox="1"/>
      </xdr:nvSpPr>
      <xdr:spPr>
        <a:xfrm>
          <a:off x="4686300" y="63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165100</xdr:rowOff>
    </xdr:from>
    <xdr:to>
      <xdr:col>20</xdr:col>
      <xdr:colOff>38100</xdr:colOff>
      <xdr:row>37</xdr:row>
      <xdr:rowOff>95250</xdr:rowOff>
    </xdr:to>
    <xdr:sp macro="" textlink="">
      <xdr:nvSpPr>
        <xdr:cNvPr id="82" name="楕円 81"/>
        <xdr:cNvSpPr/>
      </xdr:nvSpPr>
      <xdr:spPr>
        <a:xfrm>
          <a:off x="3746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86377</xdr:rowOff>
    </xdr:from>
    <xdr:ext cx="469744" cy="259045"/>
    <xdr:sp macro="" textlink="">
      <xdr:nvSpPr>
        <xdr:cNvPr id="83" name="テキスト ボックス 82"/>
        <xdr:cNvSpPr txBox="1"/>
      </xdr:nvSpPr>
      <xdr:spPr>
        <a:xfrm>
          <a:off x="3562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104521</xdr:rowOff>
    </xdr:from>
    <xdr:to>
      <xdr:col>15</xdr:col>
      <xdr:colOff>101600</xdr:colOff>
      <xdr:row>37</xdr:row>
      <xdr:rowOff>34671</xdr:rowOff>
    </xdr:to>
    <xdr:sp macro="" textlink="">
      <xdr:nvSpPr>
        <xdr:cNvPr id="84" name="楕円 83"/>
        <xdr:cNvSpPr/>
      </xdr:nvSpPr>
      <xdr:spPr>
        <a:xfrm>
          <a:off x="2857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25798</xdr:rowOff>
    </xdr:from>
    <xdr:ext cx="469744" cy="259045"/>
    <xdr:sp macro="" textlink="">
      <xdr:nvSpPr>
        <xdr:cNvPr id="85" name="テキスト ボックス 84"/>
        <xdr:cNvSpPr txBox="1"/>
      </xdr:nvSpPr>
      <xdr:spPr>
        <a:xfrm>
          <a:off x="2673428"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150622</xdr:rowOff>
    </xdr:from>
    <xdr:to>
      <xdr:col>10</xdr:col>
      <xdr:colOff>165100</xdr:colOff>
      <xdr:row>37</xdr:row>
      <xdr:rowOff>80772</xdr:rowOff>
    </xdr:to>
    <xdr:sp macro="" textlink="">
      <xdr:nvSpPr>
        <xdr:cNvPr id="86" name="楕円 85"/>
        <xdr:cNvSpPr/>
      </xdr:nvSpPr>
      <xdr:spPr>
        <a:xfrm>
          <a:off x="1968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71899</xdr:rowOff>
    </xdr:from>
    <xdr:ext cx="469744" cy="259045"/>
    <xdr:sp macro="" textlink="">
      <xdr:nvSpPr>
        <xdr:cNvPr id="87" name="テキスト ボックス 86"/>
        <xdr:cNvSpPr txBox="1"/>
      </xdr:nvSpPr>
      <xdr:spPr>
        <a:xfrm>
          <a:off x="1784428"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88" name="楕円 87"/>
        <xdr:cNvSpPr/>
      </xdr:nvSpPr>
      <xdr:spPr>
        <a:xfrm>
          <a:off x="1079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113047</xdr:rowOff>
    </xdr:from>
    <xdr:ext cx="469744" cy="259045"/>
    <xdr:sp macro="" textlink="">
      <xdr:nvSpPr>
        <xdr:cNvPr id="89" name="テキスト ボックス 88"/>
        <xdr:cNvSpPr txBox="1"/>
      </xdr:nvSpPr>
      <xdr:spPr>
        <a:xfrm>
          <a:off x="895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133999</xdr:rowOff>
    </xdr:from>
    <xdr:to>
      <xdr:col>24</xdr:col>
      <xdr:colOff>63500</xdr:colOff>
      <xdr:row>57</xdr:row>
      <xdr:rowOff>101098</xdr:rowOff>
    </xdr:to>
    <xdr:cxnSp macro="">
      <xdr:nvCxnSpPr>
        <xdr:cNvPr id="116" name="直線コネクタ 115"/>
        <xdr:cNvCxnSpPr/>
      </xdr:nvCxnSpPr>
      <xdr:spPr>
        <a:xfrm flipV="1">
          <a:off x="3797300" y="9735199"/>
          <a:ext cx="838200" cy="13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101098</xdr:rowOff>
    </xdr:from>
    <xdr:to>
      <xdr:col>19</xdr:col>
      <xdr:colOff>177800</xdr:colOff>
      <xdr:row>57</xdr:row>
      <xdr:rowOff>136244</xdr:rowOff>
    </xdr:to>
    <xdr:cxnSp macro="">
      <xdr:nvCxnSpPr>
        <xdr:cNvPr id="119" name="直線コネクタ 118"/>
        <xdr:cNvCxnSpPr/>
      </xdr:nvCxnSpPr>
      <xdr:spPr>
        <a:xfrm flipV="1">
          <a:off x="2908300" y="9873748"/>
          <a:ext cx="889000" cy="3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136244</xdr:rowOff>
    </xdr:from>
    <xdr:to>
      <xdr:col>15</xdr:col>
      <xdr:colOff>50800</xdr:colOff>
      <xdr:row>57</xdr:row>
      <xdr:rowOff>148318</xdr:rowOff>
    </xdr:to>
    <xdr:cxnSp macro="">
      <xdr:nvCxnSpPr>
        <xdr:cNvPr id="122" name="直線コネクタ 121"/>
        <xdr:cNvCxnSpPr/>
      </xdr:nvCxnSpPr>
      <xdr:spPr>
        <a:xfrm flipV="1">
          <a:off x="2019300" y="9908894"/>
          <a:ext cx="8890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98639</xdr:rowOff>
    </xdr:from>
    <xdr:to>
      <xdr:col>10</xdr:col>
      <xdr:colOff>114300</xdr:colOff>
      <xdr:row>57</xdr:row>
      <xdr:rowOff>148318</xdr:rowOff>
    </xdr:to>
    <xdr:cxnSp macro="">
      <xdr:nvCxnSpPr>
        <xdr:cNvPr id="125" name="直線コネクタ 124"/>
        <xdr:cNvCxnSpPr/>
      </xdr:nvCxnSpPr>
      <xdr:spPr>
        <a:xfrm>
          <a:off x="1130300" y="9871289"/>
          <a:ext cx="889000" cy="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83199</xdr:rowOff>
    </xdr:from>
    <xdr:to>
      <xdr:col>24</xdr:col>
      <xdr:colOff>114300</xdr:colOff>
      <xdr:row>57</xdr:row>
      <xdr:rowOff>13349</xdr:rowOff>
    </xdr:to>
    <xdr:sp macro="" textlink="">
      <xdr:nvSpPr>
        <xdr:cNvPr id="135" name="楕円 134"/>
        <xdr:cNvSpPr/>
      </xdr:nvSpPr>
      <xdr:spPr>
        <a:xfrm>
          <a:off x="4584700" y="96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106076</xdr:rowOff>
    </xdr:from>
    <xdr:ext cx="534377" cy="259045"/>
    <xdr:sp macro="" textlink="">
      <xdr:nvSpPr>
        <xdr:cNvPr id="136" name="総務費該当値テキスト"/>
        <xdr:cNvSpPr txBox="1"/>
      </xdr:nvSpPr>
      <xdr:spPr>
        <a:xfrm>
          <a:off x="4686300" y="953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50298</xdr:rowOff>
    </xdr:from>
    <xdr:to>
      <xdr:col>20</xdr:col>
      <xdr:colOff>38100</xdr:colOff>
      <xdr:row>57</xdr:row>
      <xdr:rowOff>151898</xdr:rowOff>
    </xdr:to>
    <xdr:sp macro="" textlink="">
      <xdr:nvSpPr>
        <xdr:cNvPr id="137" name="楕円 136"/>
        <xdr:cNvSpPr/>
      </xdr:nvSpPr>
      <xdr:spPr>
        <a:xfrm>
          <a:off x="3746500" y="98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143025</xdr:rowOff>
    </xdr:from>
    <xdr:ext cx="534377" cy="259045"/>
    <xdr:sp macro="" textlink="">
      <xdr:nvSpPr>
        <xdr:cNvPr id="138" name="テキスト ボックス 137"/>
        <xdr:cNvSpPr txBox="1"/>
      </xdr:nvSpPr>
      <xdr:spPr>
        <a:xfrm>
          <a:off x="3530111" y="991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85444</xdr:rowOff>
    </xdr:from>
    <xdr:to>
      <xdr:col>15</xdr:col>
      <xdr:colOff>101600</xdr:colOff>
      <xdr:row>58</xdr:row>
      <xdr:rowOff>15594</xdr:rowOff>
    </xdr:to>
    <xdr:sp macro="" textlink="">
      <xdr:nvSpPr>
        <xdr:cNvPr id="139" name="楕円 138"/>
        <xdr:cNvSpPr/>
      </xdr:nvSpPr>
      <xdr:spPr>
        <a:xfrm>
          <a:off x="2857500" y="985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6721</xdr:rowOff>
    </xdr:from>
    <xdr:ext cx="534377" cy="259045"/>
    <xdr:sp macro="" textlink="">
      <xdr:nvSpPr>
        <xdr:cNvPr id="140" name="テキスト ボックス 139"/>
        <xdr:cNvSpPr txBox="1"/>
      </xdr:nvSpPr>
      <xdr:spPr>
        <a:xfrm>
          <a:off x="2641111" y="99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97518</xdr:rowOff>
    </xdr:from>
    <xdr:to>
      <xdr:col>10</xdr:col>
      <xdr:colOff>165100</xdr:colOff>
      <xdr:row>58</xdr:row>
      <xdr:rowOff>27668</xdr:rowOff>
    </xdr:to>
    <xdr:sp macro="" textlink="">
      <xdr:nvSpPr>
        <xdr:cNvPr id="141" name="楕円 140"/>
        <xdr:cNvSpPr/>
      </xdr:nvSpPr>
      <xdr:spPr>
        <a:xfrm>
          <a:off x="1968500" y="98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18795</xdr:rowOff>
    </xdr:from>
    <xdr:ext cx="534377" cy="259045"/>
    <xdr:sp macro="" textlink="">
      <xdr:nvSpPr>
        <xdr:cNvPr id="142" name="テキスト ボックス 141"/>
        <xdr:cNvSpPr txBox="1"/>
      </xdr:nvSpPr>
      <xdr:spPr>
        <a:xfrm>
          <a:off x="1752111" y="996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47839</xdr:rowOff>
    </xdr:from>
    <xdr:to>
      <xdr:col>6</xdr:col>
      <xdr:colOff>38100</xdr:colOff>
      <xdr:row>57</xdr:row>
      <xdr:rowOff>149439</xdr:rowOff>
    </xdr:to>
    <xdr:sp macro="" textlink="">
      <xdr:nvSpPr>
        <xdr:cNvPr id="143" name="楕円 142"/>
        <xdr:cNvSpPr/>
      </xdr:nvSpPr>
      <xdr:spPr>
        <a:xfrm>
          <a:off x="1079500" y="98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140566</xdr:rowOff>
    </xdr:from>
    <xdr:ext cx="534377" cy="259045"/>
    <xdr:sp macro="" textlink="">
      <xdr:nvSpPr>
        <xdr:cNvPr id="144" name="テキスト ボックス 143"/>
        <xdr:cNvSpPr txBox="1"/>
      </xdr:nvSpPr>
      <xdr:spPr>
        <a:xfrm>
          <a:off x="863111" y="99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136847</xdr:rowOff>
    </xdr:from>
    <xdr:to>
      <xdr:col>24</xdr:col>
      <xdr:colOff>63500</xdr:colOff>
      <xdr:row>77</xdr:row>
      <xdr:rowOff>162440</xdr:rowOff>
    </xdr:to>
    <xdr:cxnSp macro="">
      <xdr:nvCxnSpPr>
        <xdr:cNvPr id="176" name="直線コネクタ 175"/>
        <xdr:cNvCxnSpPr/>
      </xdr:nvCxnSpPr>
      <xdr:spPr>
        <a:xfrm flipV="1">
          <a:off x="3797300" y="13338497"/>
          <a:ext cx="838200" cy="2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158206</xdr:rowOff>
    </xdr:from>
    <xdr:to>
      <xdr:col>19</xdr:col>
      <xdr:colOff>177800</xdr:colOff>
      <xdr:row>77</xdr:row>
      <xdr:rowOff>162440</xdr:rowOff>
    </xdr:to>
    <xdr:cxnSp macro="">
      <xdr:nvCxnSpPr>
        <xdr:cNvPr id="179" name="直線コネクタ 178"/>
        <xdr:cNvCxnSpPr/>
      </xdr:nvCxnSpPr>
      <xdr:spPr>
        <a:xfrm>
          <a:off x="2908300" y="13359856"/>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154330</xdr:rowOff>
    </xdr:from>
    <xdr:to>
      <xdr:col>15</xdr:col>
      <xdr:colOff>50800</xdr:colOff>
      <xdr:row>77</xdr:row>
      <xdr:rowOff>158206</xdr:rowOff>
    </xdr:to>
    <xdr:cxnSp macro="">
      <xdr:nvCxnSpPr>
        <xdr:cNvPr id="182" name="直線コネクタ 181"/>
        <xdr:cNvCxnSpPr/>
      </xdr:nvCxnSpPr>
      <xdr:spPr>
        <a:xfrm>
          <a:off x="2019300" y="13355980"/>
          <a:ext cx="8890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154330</xdr:rowOff>
    </xdr:from>
    <xdr:to>
      <xdr:col>10</xdr:col>
      <xdr:colOff>114300</xdr:colOff>
      <xdr:row>78</xdr:row>
      <xdr:rowOff>28622</xdr:rowOff>
    </xdr:to>
    <xdr:cxnSp macro="">
      <xdr:nvCxnSpPr>
        <xdr:cNvPr id="185" name="直線コネクタ 184"/>
        <xdr:cNvCxnSpPr/>
      </xdr:nvCxnSpPr>
      <xdr:spPr>
        <a:xfrm flipV="1">
          <a:off x="1130300" y="13355980"/>
          <a:ext cx="889000" cy="4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86047</xdr:rowOff>
    </xdr:from>
    <xdr:to>
      <xdr:col>24</xdr:col>
      <xdr:colOff>114300</xdr:colOff>
      <xdr:row>78</xdr:row>
      <xdr:rowOff>16197</xdr:rowOff>
    </xdr:to>
    <xdr:sp macro="" textlink="">
      <xdr:nvSpPr>
        <xdr:cNvPr id="195" name="楕円 194"/>
        <xdr:cNvSpPr/>
      </xdr:nvSpPr>
      <xdr:spPr>
        <a:xfrm>
          <a:off x="4584700" y="132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974</xdr:rowOff>
    </xdr:from>
    <xdr:ext cx="599010" cy="259045"/>
    <xdr:sp macro="" textlink="">
      <xdr:nvSpPr>
        <xdr:cNvPr id="196" name="民生費該当値テキスト"/>
        <xdr:cNvSpPr txBox="1"/>
      </xdr:nvSpPr>
      <xdr:spPr>
        <a:xfrm>
          <a:off x="4686300" y="1320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111640</xdr:rowOff>
    </xdr:from>
    <xdr:to>
      <xdr:col>20</xdr:col>
      <xdr:colOff>38100</xdr:colOff>
      <xdr:row>78</xdr:row>
      <xdr:rowOff>41790</xdr:rowOff>
    </xdr:to>
    <xdr:sp macro="" textlink="">
      <xdr:nvSpPr>
        <xdr:cNvPr id="197" name="楕円 196"/>
        <xdr:cNvSpPr/>
      </xdr:nvSpPr>
      <xdr:spPr>
        <a:xfrm>
          <a:off x="3746500" y="133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32917</xdr:rowOff>
    </xdr:from>
    <xdr:ext cx="599010" cy="259045"/>
    <xdr:sp macro="" textlink="">
      <xdr:nvSpPr>
        <xdr:cNvPr id="198" name="テキスト ボックス 197"/>
        <xdr:cNvSpPr txBox="1"/>
      </xdr:nvSpPr>
      <xdr:spPr>
        <a:xfrm>
          <a:off x="3497795" y="1340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107406</xdr:rowOff>
    </xdr:from>
    <xdr:to>
      <xdr:col>15</xdr:col>
      <xdr:colOff>101600</xdr:colOff>
      <xdr:row>78</xdr:row>
      <xdr:rowOff>37556</xdr:rowOff>
    </xdr:to>
    <xdr:sp macro="" textlink="">
      <xdr:nvSpPr>
        <xdr:cNvPr id="199" name="楕円 198"/>
        <xdr:cNvSpPr/>
      </xdr:nvSpPr>
      <xdr:spPr>
        <a:xfrm>
          <a:off x="2857500" y="133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28683</xdr:rowOff>
    </xdr:from>
    <xdr:ext cx="599010" cy="259045"/>
    <xdr:sp macro="" textlink="">
      <xdr:nvSpPr>
        <xdr:cNvPr id="200" name="テキスト ボックス 199"/>
        <xdr:cNvSpPr txBox="1"/>
      </xdr:nvSpPr>
      <xdr:spPr>
        <a:xfrm>
          <a:off x="2608795" y="1340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103530</xdr:rowOff>
    </xdr:from>
    <xdr:to>
      <xdr:col>10</xdr:col>
      <xdr:colOff>165100</xdr:colOff>
      <xdr:row>78</xdr:row>
      <xdr:rowOff>33680</xdr:rowOff>
    </xdr:to>
    <xdr:sp macro="" textlink="">
      <xdr:nvSpPr>
        <xdr:cNvPr id="201" name="楕円 200"/>
        <xdr:cNvSpPr/>
      </xdr:nvSpPr>
      <xdr:spPr>
        <a:xfrm>
          <a:off x="1968500" y="13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24807</xdr:rowOff>
    </xdr:from>
    <xdr:ext cx="599010" cy="259045"/>
    <xdr:sp macro="" textlink="">
      <xdr:nvSpPr>
        <xdr:cNvPr id="202" name="テキスト ボックス 201"/>
        <xdr:cNvSpPr txBox="1"/>
      </xdr:nvSpPr>
      <xdr:spPr>
        <a:xfrm>
          <a:off x="1719795" y="1339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149272</xdr:rowOff>
    </xdr:from>
    <xdr:to>
      <xdr:col>6</xdr:col>
      <xdr:colOff>38100</xdr:colOff>
      <xdr:row>78</xdr:row>
      <xdr:rowOff>79422</xdr:rowOff>
    </xdr:to>
    <xdr:sp macro="" textlink="">
      <xdr:nvSpPr>
        <xdr:cNvPr id="203" name="楕円 202"/>
        <xdr:cNvSpPr/>
      </xdr:nvSpPr>
      <xdr:spPr>
        <a:xfrm>
          <a:off x="1079500" y="133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70549</xdr:rowOff>
    </xdr:from>
    <xdr:ext cx="599010" cy="259045"/>
    <xdr:sp macro="" textlink="">
      <xdr:nvSpPr>
        <xdr:cNvPr id="204" name="テキスト ボックス 203"/>
        <xdr:cNvSpPr txBox="1"/>
      </xdr:nvSpPr>
      <xdr:spPr>
        <a:xfrm>
          <a:off x="830795" y="1344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133733</xdr:rowOff>
    </xdr:from>
    <xdr:to>
      <xdr:col>24</xdr:col>
      <xdr:colOff>63500</xdr:colOff>
      <xdr:row>95</xdr:row>
      <xdr:rowOff>164731</xdr:rowOff>
    </xdr:to>
    <xdr:cxnSp macro="">
      <xdr:nvCxnSpPr>
        <xdr:cNvPr id="232" name="直線コネクタ 231"/>
        <xdr:cNvCxnSpPr/>
      </xdr:nvCxnSpPr>
      <xdr:spPr>
        <a:xfrm>
          <a:off x="3797300" y="16421483"/>
          <a:ext cx="8382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74755</xdr:rowOff>
    </xdr:from>
    <xdr:to>
      <xdr:col>19</xdr:col>
      <xdr:colOff>177800</xdr:colOff>
      <xdr:row>95</xdr:row>
      <xdr:rowOff>133733</xdr:rowOff>
    </xdr:to>
    <xdr:cxnSp macro="">
      <xdr:nvCxnSpPr>
        <xdr:cNvPr id="235" name="直線コネクタ 234"/>
        <xdr:cNvCxnSpPr/>
      </xdr:nvCxnSpPr>
      <xdr:spPr>
        <a:xfrm>
          <a:off x="2908300" y="16362505"/>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71005</xdr:rowOff>
    </xdr:from>
    <xdr:to>
      <xdr:col>15</xdr:col>
      <xdr:colOff>50800</xdr:colOff>
      <xdr:row>95</xdr:row>
      <xdr:rowOff>74755</xdr:rowOff>
    </xdr:to>
    <xdr:cxnSp macro="">
      <xdr:nvCxnSpPr>
        <xdr:cNvPr id="238" name="直線コネクタ 237"/>
        <xdr:cNvCxnSpPr/>
      </xdr:nvCxnSpPr>
      <xdr:spPr>
        <a:xfrm>
          <a:off x="2019300" y="16358755"/>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71005</xdr:rowOff>
    </xdr:from>
    <xdr:to>
      <xdr:col>10</xdr:col>
      <xdr:colOff>114300</xdr:colOff>
      <xdr:row>96</xdr:row>
      <xdr:rowOff>157004</xdr:rowOff>
    </xdr:to>
    <xdr:cxnSp macro="">
      <xdr:nvCxnSpPr>
        <xdr:cNvPr id="241" name="直線コネクタ 240"/>
        <xdr:cNvCxnSpPr/>
      </xdr:nvCxnSpPr>
      <xdr:spPr>
        <a:xfrm flipV="1">
          <a:off x="1130300" y="16358755"/>
          <a:ext cx="889000" cy="25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113931</xdr:rowOff>
    </xdr:from>
    <xdr:to>
      <xdr:col>24</xdr:col>
      <xdr:colOff>114300</xdr:colOff>
      <xdr:row>96</xdr:row>
      <xdr:rowOff>44081</xdr:rowOff>
    </xdr:to>
    <xdr:sp macro="" textlink="">
      <xdr:nvSpPr>
        <xdr:cNvPr id="251" name="楕円 250"/>
        <xdr:cNvSpPr/>
      </xdr:nvSpPr>
      <xdr:spPr>
        <a:xfrm>
          <a:off x="4584700" y="164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136808</xdr:rowOff>
    </xdr:from>
    <xdr:ext cx="534377" cy="259045"/>
    <xdr:sp macro="" textlink="">
      <xdr:nvSpPr>
        <xdr:cNvPr id="252" name="衛生費該当値テキスト"/>
        <xdr:cNvSpPr txBox="1"/>
      </xdr:nvSpPr>
      <xdr:spPr>
        <a:xfrm>
          <a:off x="4686300" y="1625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82933</xdr:rowOff>
    </xdr:from>
    <xdr:to>
      <xdr:col>20</xdr:col>
      <xdr:colOff>38100</xdr:colOff>
      <xdr:row>96</xdr:row>
      <xdr:rowOff>13083</xdr:rowOff>
    </xdr:to>
    <xdr:sp macro="" textlink="">
      <xdr:nvSpPr>
        <xdr:cNvPr id="253" name="楕円 252"/>
        <xdr:cNvSpPr/>
      </xdr:nvSpPr>
      <xdr:spPr>
        <a:xfrm>
          <a:off x="3746500" y="1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29610</xdr:rowOff>
    </xdr:from>
    <xdr:ext cx="534377" cy="259045"/>
    <xdr:sp macro="" textlink="">
      <xdr:nvSpPr>
        <xdr:cNvPr id="254" name="テキスト ボックス 253"/>
        <xdr:cNvSpPr txBox="1"/>
      </xdr:nvSpPr>
      <xdr:spPr>
        <a:xfrm>
          <a:off x="3530111" y="1614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23955</xdr:rowOff>
    </xdr:from>
    <xdr:to>
      <xdr:col>15</xdr:col>
      <xdr:colOff>101600</xdr:colOff>
      <xdr:row>95</xdr:row>
      <xdr:rowOff>125555</xdr:rowOff>
    </xdr:to>
    <xdr:sp macro="" textlink="">
      <xdr:nvSpPr>
        <xdr:cNvPr id="255" name="楕円 254"/>
        <xdr:cNvSpPr/>
      </xdr:nvSpPr>
      <xdr:spPr>
        <a:xfrm>
          <a:off x="2857500" y="163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142082</xdr:rowOff>
    </xdr:from>
    <xdr:ext cx="534377" cy="259045"/>
    <xdr:sp macro="" textlink="">
      <xdr:nvSpPr>
        <xdr:cNvPr id="256" name="テキスト ボックス 255"/>
        <xdr:cNvSpPr txBox="1"/>
      </xdr:nvSpPr>
      <xdr:spPr>
        <a:xfrm>
          <a:off x="2641111" y="1608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20205</xdr:rowOff>
    </xdr:from>
    <xdr:to>
      <xdr:col>10</xdr:col>
      <xdr:colOff>165100</xdr:colOff>
      <xdr:row>95</xdr:row>
      <xdr:rowOff>121805</xdr:rowOff>
    </xdr:to>
    <xdr:sp macro="" textlink="">
      <xdr:nvSpPr>
        <xdr:cNvPr id="257" name="楕円 256"/>
        <xdr:cNvSpPr/>
      </xdr:nvSpPr>
      <xdr:spPr>
        <a:xfrm>
          <a:off x="1968500" y="16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138332</xdr:rowOff>
    </xdr:from>
    <xdr:ext cx="534377" cy="259045"/>
    <xdr:sp macro="" textlink="">
      <xdr:nvSpPr>
        <xdr:cNvPr id="258" name="テキスト ボックス 257"/>
        <xdr:cNvSpPr txBox="1"/>
      </xdr:nvSpPr>
      <xdr:spPr>
        <a:xfrm>
          <a:off x="1752111" y="160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106204</xdr:rowOff>
    </xdr:from>
    <xdr:to>
      <xdr:col>6</xdr:col>
      <xdr:colOff>38100</xdr:colOff>
      <xdr:row>97</xdr:row>
      <xdr:rowOff>36354</xdr:rowOff>
    </xdr:to>
    <xdr:sp macro="" textlink="">
      <xdr:nvSpPr>
        <xdr:cNvPr id="259" name="楕円 258"/>
        <xdr:cNvSpPr/>
      </xdr:nvSpPr>
      <xdr:spPr>
        <a:xfrm>
          <a:off x="1079500" y="165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27481</xdr:rowOff>
    </xdr:from>
    <xdr:ext cx="534377" cy="259045"/>
    <xdr:sp macro="" textlink="">
      <xdr:nvSpPr>
        <xdr:cNvPr id="260" name="テキスト ボックス 259"/>
        <xdr:cNvSpPr txBox="1"/>
      </xdr:nvSpPr>
      <xdr:spPr>
        <a:xfrm>
          <a:off x="863111" y="166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12941</xdr:rowOff>
    </xdr:from>
    <xdr:to>
      <xdr:col>55</xdr:col>
      <xdr:colOff>0</xdr:colOff>
      <xdr:row>38</xdr:row>
      <xdr:rowOff>20999</xdr:rowOff>
    </xdr:to>
    <xdr:cxnSp macro="">
      <xdr:nvCxnSpPr>
        <xdr:cNvPr id="285" name="直線コネクタ 284"/>
        <xdr:cNvCxnSpPr/>
      </xdr:nvCxnSpPr>
      <xdr:spPr>
        <a:xfrm>
          <a:off x="9639300" y="6528041"/>
          <a:ext cx="8382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12941</xdr:rowOff>
    </xdr:from>
    <xdr:to>
      <xdr:col>50</xdr:col>
      <xdr:colOff>114300</xdr:colOff>
      <xdr:row>38</xdr:row>
      <xdr:rowOff>12941</xdr:rowOff>
    </xdr:to>
    <xdr:cxnSp macro="">
      <xdr:nvCxnSpPr>
        <xdr:cNvPr id="288" name="直線コネクタ 287"/>
        <xdr:cNvCxnSpPr/>
      </xdr:nvCxnSpPr>
      <xdr:spPr>
        <a:xfrm>
          <a:off x="8750300" y="6528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12941</xdr:rowOff>
    </xdr:from>
    <xdr:to>
      <xdr:col>45</xdr:col>
      <xdr:colOff>177800</xdr:colOff>
      <xdr:row>38</xdr:row>
      <xdr:rowOff>12941</xdr:rowOff>
    </xdr:to>
    <xdr:cxnSp macro="">
      <xdr:nvCxnSpPr>
        <xdr:cNvPr id="291" name="直線コネクタ 290"/>
        <xdr:cNvCxnSpPr/>
      </xdr:nvCxnSpPr>
      <xdr:spPr>
        <a:xfrm>
          <a:off x="7861300" y="6528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3283</xdr:rowOff>
    </xdr:from>
    <xdr:to>
      <xdr:col>41</xdr:col>
      <xdr:colOff>50800</xdr:colOff>
      <xdr:row>38</xdr:row>
      <xdr:rowOff>12941</xdr:rowOff>
    </xdr:to>
    <xdr:cxnSp macro="">
      <xdr:nvCxnSpPr>
        <xdr:cNvPr id="294" name="直線コネクタ 293"/>
        <xdr:cNvCxnSpPr/>
      </xdr:nvCxnSpPr>
      <xdr:spPr>
        <a:xfrm>
          <a:off x="6972300" y="6518383"/>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141649</xdr:rowOff>
    </xdr:from>
    <xdr:to>
      <xdr:col>55</xdr:col>
      <xdr:colOff>50800</xdr:colOff>
      <xdr:row>38</xdr:row>
      <xdr:rowOff>71799</xdr:rowOff>
    </xdr:to>
    <xdr:sp macro="" textlink="">
      <xdr:nvSpPr>
        <xdr:cNvPr id="304" name="楕円 303"/>
        <xdr:cNvSpPr/>
      </xdr:nvSpPr>
      <xdr:spPr>
        <a:xfrm>
          <a:off x="10426700" y="64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56576</xdr:rowOff>
    </xdr:from>
    <xdr:ext cx="313932" cy="259045"/>
    <xdr:sp macro="" textlink="">
      <xdr:nvSpPr>
        <xdr:cNvPr id="305" name="労働費該当値テキスト"/>
        <xdr:cNvSpPr txBox="1"/>
      </xdr:nvSpPr>
      <xdr:spPr>
        <a:xfrm>
          <a:off x="10528300" y="6400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133591</xdr:rowOff>
    </xdr:from>
    <xdr:to>
      <xdr:col>50</xdr:col>
      <xdr:colOff>165100</xdr:colOff>
      <xdr:row>38</xdr:row>
      <xdr:rowOff>63742</xdr:rowOff>
    </xdr:to>
    <xdr:sp macro="" textlink="">
      <xdr:nvSpPr>
        <xdr:cNvPr id="306" name="楕円 305"/>
        <xdr:cNvSpPr/>
      </xdr:nvSpPr>
      <xdr:spPr>
        <a:xfrm>
          <a:off x="9588500" y="6477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54868</xdr:rowOff>
    </xdr:from>
    <xdr:ext cx="378565" cy="259045"/>
    <xdr:sp macro="" textlink="">
      <xdr:nvSpPr>
        <xdr:cNvPr id="307" name="テキスト ボックス 306"/>
        <xdr:cNvSpPr txBox="1"/>
      </xdr:nvSpPr>
      <xdr:spPr>
        <a:xfrm>
          <a:off x="9450017" y="656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133591</xdr:rowOff>
    </xdr:from>
    <xdr:to>
      <xdr:col>46</xdr:col>
      <xdr:colOff>38100</xdr:colOff>
      <xdr:row>38</xdr:row>
      <xdr:rowOff>63742</xdr:rowOff>
    </xdr:to>
    <xdr:sp macro="" textlink="">
      <xdr:nvSpPr>
        <xdr:cNvPr id="308" name="楕円 307"/>
        <xdr:cNvSpPr/>
      </xdr:nvSpPr>
      <xdr:spPr>
        <a:xfrm>
          <a:off x="8699500" y="6477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54868</xdr:rowOff>
    </xdr:from>
    <xdr:ext cx="378565" cy="259045"/>
    <xdr:sp macro="" textlink="">
      <xdr:nvSpPr>
        <xdr:cNvPr id="309" name="テキスト ボックス 308"/>
        <xdr:cNvSpPr txBox="1"/>
      </xdr:nvSpPr>
      <xdr:spPr>
        <a:xfrm>
          <a:off x="8561017" y="656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133591</xdr:rowOff>
    </xdr:from>
    <xdr:to>
      <xdr:col>41</xdr:col>
      <xdr:colOff>101600</xdr:colOff>
      <xdr:row>38</xdr:row>
      <xdr:rowOff>63742</xdr:rowOff>
    </xdr:to>
    <xdr:sp macro="" textlink="">
      <xdr:nvSpPr>
        <xdr:cNvPr id="310" name="楕円 309"/>
        <xdr:cNvSpPr/>
      </xdr:nvSpPr>
      <xdr:spPr>
        <a:xfrm>
          <a:off x="7810500" y="6477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54868</xdr:rowOff>
    </xdr:from>
    <xdr:ext cx="378565" cy="259045"/>
    <xdr:sp macro="" textlink="">
      <xdr:nvSpPr>
        <xdr:cNvPr id="311" name="テキスト ボックス 310"/>
        <xdr:cNvSpPr txBox="1"/>
      </xdr:nvSpPr>
      <xdr:spPr>
        <a:xfrm>
          <a:off x="7672017" y="656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123933</xdr:rowOff>
    </xdr:from>
    <xdr:to>
      <xdr:col>36</xdr:col>
      <xdr:colOff>165100</xdr:colOff>
      <xdr:row>38</xdr:row>
      <xdr:rowOff>54084</xdr:rowOff>
    </xdr:to>
    <xdr:sp macro="" textlink="">
      <xdr:nvSpPr>
        <xdr:cNvPr id="312" name="楕円 311"/>
        <xdr:cNvSpPr/>
      </xdr:nvSpPr>
      <xdr:spPr>
        <a:xfrm>
          <a:off x="6921500" y="6467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45210</xdr:rowOff>
    </xdr:from>
    <xdr:ext cx="378565" cy="259045"/>
    <xdr:sp macro="" textlink="">
      <xdr:nvSpPr>
        <xdr:cNvPr id="313" name="テキスト ボックス 312"/>
        <xdr:cNvSpPr txBox="1"/>
      </xdr:nvSpPr>
      <xdr:spPr>
        <a:xfrm>
          <a:off x="6783017" y="6560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31823</xdr:rowOff>
    </xdr:from>
    <xdr:to>
      <xdr:col>55</xdr:col>
      <xdr:colOff>0</xdr:colOff>
      <xdr:row>59</xdr:row>
      <xdr:rowOff>38016</xdr:rowOff>
    </xdr:to>
    <xdr:cxnSp macro="">
      <xdr:nvCxnSpPr>
        <xdr:cNvPr id="344" name="直線コネクタ 343"/>
        <xdr:cNvCxnSpPr/>
      </xdr:nvCxnSpPr>
      <xdr:spPr>
        <a:xfrm flipV="1">
          <a:off x="9639300" y="10147373"/>
          <a:ext cx="8382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35589</xdr:rowOff>
    </xdr:from>
    <xdr:to>
      <xdr:col>50</xdr:col>
      <xdr:colOff>114300</xdr:colOff>
      <xdr:row>59</xdr:row>
      <xdr:rowOff>38016</xdr:rowOff>
    </xdr:to>
    <xdr:cxnSp macro="">
      <xdr:nvCxnSpPr>
        <xdr:cNvPr id="347" name="直線コネクタ 346"/>
        <xdr:cNvCxnSpPr/>
      </xdr:nvCxnSpPr>
      <xdr:spPr>
        <a:xfrm>
          <a:off x="8750300" y="10151139"/>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35056</xdr:rowOff>
    </xdr:from>
    <xdr:to>
      <xdr:col>45</xdr:col>
      <xdr:colOff>177800</xdr:colOff>
      <xdr:row>59</xdr:row>
      <xdr:rowOff>35589</xdr:rowOff>
    </xdr:to>
    <xdr:cxnSp macro="">
      <xdr:nvCxnSpPr>
        <xdr:cNvPr id="350" name="直線コネクタ 349"/>
        <xdr:cNvCxnSpPr/>
      </xdr:nvCxnSpPr>
      <xdr:spPr>
        <a:xfrm>
          <a:off x="7861300" y="1015060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34098</xdr:rowOff>
    </xdr:from>
    <xdr:to>
      <xdr:col>41</xdr:col>
      <xdr:colOff>50800</xdr:colOff>
      <xdr:row>59</xdr:row>
      <xdr:rowOff>35056</xdr:rowOff>
    </xdr:to>
    <xdr:cxnSp macro="">
      <xdr:nvCxnSpPr>
        <xdr:cNvPr id="353" name="直線コネクタ 352"/>
        <xdr:cNvCxnSpPr/>
      </xdr:nvCxnSpPr>
      <xdr:spPr>
        <a:xfrm>
          <a:off x="6972300" y="10149648"/>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152473</xdr:rowOff>
    </xdr:from>
    <xdr:to>
      <xdr:col>55</xdr:col>
      <xdr:colOff>50800</xdr:colOff>
      <xdr:row>59</xdr:row>
      <xdr:rowOff>82623</xdr:rowOff>
    </xdr:to>
    <xdr:sp macro="" textlink="">
      <xdr:nvSpPr>
        <xdr:cNvPr id="363" name="楕円 362"/>
        <xdr:cNvSpPr/>
      </xdr:nvSpPr>
      <xdr:spPr>
        <a:xfrm>
          <a:off x="10426700" y="100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67400</xdr:rowOff>
    </xdr:from>
    <xdr:ext cx="469744" cy="259045"/>
    <xdr:sp macro="" textlink="">
      <xdr:nvSpPr>
        <xdr:cNvPr id="364" name="農林水産業費該当値テキスト"/>
        <xdr:cNvSpPr txBox="1"/>
      </xdr:nvSpPr>
      <xdr:spPr>
        <a:xfrm>
          <a:off x="10528300" y="1001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158666</xdr:rowOff>
    </xdr:from>
    <xdr:to>
      <xdr:col>50</xdr:col>
      <xdr:colOff>165100</xdr:colOff>
      <xdr:row>59</xdr:row>
      <xdr:rowOff>88816</xdr:rowOff>
    </xdr:to>
    <xdr:sp macro="" textlink="">
      <xdr:nvSpPr>
        <xdr:cNvPr id="365" name="楕円 364"/>
        <xdr:cNvSpPr/>
      </xdr:nvSpPr>
      <xdr:spPr>
        <a:xfrm>
          <a:off x="9588500" y="1010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79943</xdr:rowOff>
    </xdr:from>
    <xdr:ext cx="469744" cy="259045"/>
    <xdr:sp macro="" textlink="">
      <xdr:nvSpPr>
        <xdr:cNvPr id="366" name="テキスト ボックス 365"/>
        <xdr:cNvSpPr txBox="1"/>
      </xdr:nvSpPr>
      <xdr:spPr>
        <a:xfrm>
          <a:off x="9404428" y="1019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156239</xdr:rowOff>
    </xdr:from>
    <xdr:to>
      <xdr:col>46</xdr:col>
      <xdr:colOff>38100</xdr:colOff>
      <xdr:row>59</xdr:row>
      <xdr:rowOff>86389</xdr:rowOff>
    </xdr:to>
    <xdr:sp macro="" textlink="">
      <xdr:nvSpPr>
        <xdr:cNvPr id="367" name="楕円 366"/>
        <xdr:cNvSpPr/>
      </xdr:nvSpPr>
      <xdr:spPr>
        <a:xfrm>
          <a:off x="8699500" y="101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77516</xdr:rowOff>
    </xdr:from>
    <xdr:ext cx="469744" cy="259045"/>
    <xdr:sp macro="" textlink="">
      <xdr:nvSpPr>
        <xdr:cNvPr id="368" name="テキスト ボックス 367"/>
        <xdr:cNvSpPr txBox="1"/>
      </xdr:nvSpPr>
      <xdr:spPr>
        <a:xfrm>
          <a:off x="8515428" y="1019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155706</xdr:rowOff>
    </xdr:from>
    <xdr:to>
      <xdr:col>41</xdr:col>
      <xdr:colOff>101600</xdr:colOff>
      <xdr:row>59</xdr:row>
      <xdr:rowOff>85856</xdr:rowOff>
    </xdr:to>
    <xdr:sp macro="" textlink="">
      <xdr:nvSpPr>
        <xdr:cNvPr id="369" name="楕円 368"/>
        <xdr:cNvSpPr/>
      </xdr:nvSpPr>
      <xdr:spPr>
        <a:xfrm>
          <a:off x="7810500" y="100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76983</xdr:rowOff>
    </xdr:from>
    <xdr:ext cx="469744" cy="259045"/>
    <xdr:sp macro="" textlink="">
      <xdr:nvSpPr>
        <xdr:cNvPr id="370" name="テキスト ボックス 369"/>
        <xdr:cNvSpPr txBox="1"/>
      </xdr:nvSpPr>
      <xdr:spPr>
        <a:xfrm>
          <a:off x="7626428" y="1019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154748</xdr:rowOff>
    </xdr:from>
    <xdr:to>
      <xdr:col>36</xdr:col>
      <xdr:colOff>165100</xdr:colOff>
      <xdr:row>59</xdr:row>
      <xdr:rowOff>84898</xdr:rowOff>
    </xdr:to>
    <xdr:sp macro="" textlink="">
      <xdr:nvSpPr>
        <xdr:cNvPr id="371" name="楕円 370"/>
        <xdr:cNvSpPr/>
      </xdr:nvSpPr>
      <xdr:spPr>
        <a:xfrm>
          <a:off x="6921500" y="100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76025</xdr:rowOff>
    </xdr:from>
    <xdr:ext cx="469744" cy="259045"/>
    <xdr:sp macro="" textlink="">
      <xdr:nvSpPr>
        <xdr:cNvPr id="372" name="テキスト ボックス 371"/>
        <xdr:cNvSpPr txBox="1"/>
      </xdr:nvSpPr>
      <xdr:spPr>
        <a:xfrm>
          <a:off x="6737428" y="101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20051</xdr:rowOff>
    </xdr:from>
    <xdr:to>
      <xdr:col>55</xdr:col>
      <xdr:colOff>0</xdr:colOff>
      <xdr:row>78</xdr:row>
      <xdr:rowOff>74847</xdr:rowOff>
    </xdr:to>
    <xdr:cxnSp macro="">
      <xdr:nvCxnSpPr>
        <xdr:cNvPr id="399" name="直線コネクタ 398"/>
        <xdr:cNvCxnSpPr/>
      </xdr:nvCxnSpPr>
      <xdr:spPr>
        <a:xfrm flipV="1">
          <a:off x="9639300" y="13393151"/>
          <a:ext cx="838200" cy="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74847</xdr:rowOff>
    </xdr:from>
    <xdr:to>
      <xdr:col>50</xdr:col>
      <xdr:colOff>114300</xdr:colOff>
      <xdr:row>78</xdr:row>
      <xdr:rowOff>77429</xdr:rowOff>
    </xdr:to>
    <xdr:cxnSp macro="">
      <xdr:nvCxnSpPr>
        <xdr:cNvPr id="402" name="直線コネクタ 401"/>
        <xdr:cNvCxnSpPr/>
      </xdr:nvCxnSpPr>
      <xdr:spPr>
        <a:xfrm flipV="1">
          <a:off x="8750300" y="13447947"/>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77429</xdr:rowOff>
    </xdr:from>
    <xdr:to>
      <xdr:col>45</xdr:col>
      <xdr:colOff>177800</xdr:colOff>
      <xdr:row>78</xdr:row>
      <xdr:rowOff>81795</xdr:rowOff>
    </xdr:to>
    <xdr:cxnSp macro="">
      <xdr:nvCxnSpPr>
        <xdr:cNvPr id="405" name="直線コネクタ 404"/>
        <xdr:cNvCxnSpPr/>
      </xdr:nvCxnSpPr>
      <xdr:spPr>
        <a:xfrm flipV="1">
          <a:off x="7861300" y="13450529"/>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45289</xdr:rowOff>
    </xdr:from>
    <xdr:to>
      <xdr:col>41</xdr:col>
      <xdr:colOff>50800</xdr:colOff>
      <xdr:row>78</xdr:row>
      <xdr:rowOff>81795</xdr:rowOff>
    </xdr:to>
    <xdr:cxnSp macro="">
      <xdr:nvCxnSpPr>
        <xdr:cNvPr id="408" name="直線コネクタ 407"/>
        <xdr:cNvCxnSpPr/>
      </xdr:nvCxnSpPr>
      <xdr:spPr>
        <a:xfrm>
          <a:off x="6972300" y="13418389"/>
          <a:ext cx="889000" cy="3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140701</xdr:rowOff>
    </xdr:from>
    <xdr:to>
      <xdr:col>55</xdr:col>
      <xdr:colOff>50800</xdr:colOff>
      <xdr:row>78</xdr:row>
      <xdr:rowOff>70851</xdr:rowOff>
    </xdr:to>
    <xdr:sp macro="" textlink="">
      <xdr:nvSpPr>
        <xdr:cNvPr id="418" name="楕円 417"/>
        <xdr:cNvSpPr/>
      </xdr:nvSpPr>
      <xdr:spPr>
        <a:xfrm>
          <a:off x="10426700" y="133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55628</xdr:rowOff>
    </xdr:from>
    <xdr:ext cx="469744" cy="259045"/>
    <xdr:sp macro="" textlink="">
      <xdr:nvSpPr>
        <xdr:cNvPr id="419" name="商工費該当値テキスト"/>
        <xdr:cNvSpPr txBox="1"/>
      </xdr:nvSpPr>
      <xdr:spPr>
        <a:xfrm>
          <a:off x="10528300" y="1325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24047</xdr:rowOff>
    </xdr:from>
    <xdr:to>
      <xdr:col>50</xdr:col>
      <xdr:colOff>165100</xdr:colOff>
      <xdr:row>78</xdr:row>
      <xdr:rowOff>125647</xdr:rowOff>
    </xdr:to>
    <xdr:sp macro="" textlink="">
      <xdr:nvSpPr>
        <xdr:cNvPr id="420" name="楕円 419"/>
        <xdr:cNvSpPr/>
      </xdr:nvSpPr>
      <xdr:spPr>
        <a:xfrm>
          <a:off x="9588500" y="133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116774</xdr:rowOff>
    </xdr:from>
    <xdr:ext cx="469744" cy="259045"/>
    <xdr:sp macro="" textlink="">
      <xdr:nvSpPr>
        <xdr:cNvPr id="421" name="テキスト ボックス 420"/>
        <xdr:cNvSpPr txBox="1"/>
      </xdr:nvSpPr>
      <xdr:spPr>
        <a:xfrm>
          <a:off x="9404428" y="134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26629</xdr:rowOff>
    </xdr:from>
    <xdr:to>
      <xdr:col>46</xdr:col>
      <xdr:colOff>38100</xdr:colOff>
      <xdr:row>78</xdr:row>
      <xdr:rowOff>128229</xdr:rowOff>
    </xdr:to>
    <xdr:sp macro="" textlink="">
      <xdr:nvSpPr>
        <xdr:cNvPr id="422" name="楕円 421"/>
        <xdr:cNvSpPr/>
      </xdr:nvSpPr>
      <xdr:spPr>
        <a:xfrm>
          <a:off x="8699500" y="133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119356</xdr:rowOff>
    </xdr:from>
    <xdr:ext cx="469744" cy="259045"/>
    <xdr:sp macro="" textlink="">
      <xdr:nvSpPr>
        <xdr:cNvPr id="423" name="テキスト ボックス 422"/>
        <xdr:cNvSpPr txBox="1"/>
      </xdr:nvSpPr>
      <xdr:spPr>
        <a:xfrm>
          <a:off x="8515428" y="1349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30995</xdr:rowOff>
    </xdr:from>
    <xdr:to>
      <xdr:col>41</xdr:col>
      <xdr:colOff>101600</xdr:colOff>
      <xdr:row>78</xdr:row>
      <xdr:rowOff>132595</xdr:rowOff>
    </xdr:to>
    <xdr:sp macro="" textlink="">
      <xdr:nvSpPr>
        <xdr:cNvPr id="424" name="楕円 423"/>
        <xdr:cNvSpPr/>
      </xdr:nvSpPr>
      <xdr:spPr>
        <a:xfrm>
          <a:off x="7810500" y="134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123722</xdr:rowOff>
    </xdr:from>
    <xdr:ext cx="469744" cy="259045"/>
    <xdr:sp macro="" textlink="">
      <xdr:nvSpPr>
        <xdr:cNvPr id="425" name="テキスト ボックス 424"/>
        <xdr:cNvSpPr txBox="1"/>
      </xdr:nvSpPr>
      <xdr:spPr>
        <a:xfrm>
          <a:off x="7626428" y="1349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165939</xdr:rowOff>
    </xdr:from>
    <xdr:to>
      <xdr:col>36</xdr:col>
      <xdr:colOff>165100</xdr:colOff>
      <xdr:row>78</xdr:row>
      <xdr:rowOff>96089</xdr:rowOff>
    </xdr:to>
    <xdr:sp macro="" textlink="">
      <xdr:nvSpPr>
        <xdr:cNvPr id="426" name="楕円 425"/>
        <xdr:cNvSpPr/>
      </xdr:nvSpPr>
      <xdr:spPr>
        <a:xfrm>
          <a:off x="6921500" y="133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87216</xdr:rowOff>
    </xdr:from>
    <xdr:ext cx="469744" cy="259045"/>
    <xdr:sp macro="" textlink="">
      <xdr:nvSpPr>
        <xdr:cNvPr id="427" name="テキスト ボックス 426"/>
        <xdr:cNvSpPr txBox="1"/>
      </xdr:nvSpPr>
      <xdr:spPr>
        <a:xfrm>
          <a:off x="6737428" y="134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76724</xdr:rowOff>
    </xdr:from>
    <xdr:to>
      <xdr:col>55</xdr:col>
      <xdr:colOff>0</xdr:colOff>
      <xdr:row>98</xdr:row>
      <xdr:rowOff>91416</xdr:rowOff>
    </xdr:to>
    <xdr:cxnSp macro="">
      <xdr:nvCxnSpPr>
        <xdr:cNvPr id="456" name="直線コネクタ 455"/>
        <xdr:cNvCxnSpPr/>
      </xdr:nvCxnSpPr>
      <xdr:spPr>
        <a:xfrm>
          <a:off x="9639300" y="16878824"/>
          <a:ext cx="8382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76724</xdr:rowOff>
    </xdr:from>
    <xdr:to>
      <xdr:col>50</xdr:col>
      <xdr:colOff>114300</xdr:colOff>
      <xdr:row>98</xdr:row>
      <xdr:rowOff>89080</xdr:rowOff>
    </xdr:to>
    <xdr:cxnSp macro="">
      <xdr:nvCxnSpPr>
        <xdr:cNvPr id="459" name="直線コネクタ 458"/>
        <xdr:cNvCxnSpPr/>
      </xdr:nvCxnSpPr>
      <xdr:spPr>
        <a:xfrm flipV="1">
          <a:off x="8750300" y="16878824"/>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89080</xdr:rowOff>
    </xdr:from>
    <xdr:to>
      <xdr:col>45</xdr:col>
      <xdr:colOff>177800</xdr:colOff>
      <xdr:row>98</xdr:row>
      <xdr:rowOff>89453</xdr:rowOff>
    </xdr:to>
    <xdr:cxnSp macro="">
      <xdr:nvCxnSpPr>
        <xdr:cNvPr id="462" name="直線コネクタ 461"/>
        <xdr:cNvCxnSpPr/>
      </xdr:nvCxnSpPr>
      <xdr:spPr>
        <a:xfrm flipV="1">
          <a:off x="7861300" y="16891180"/>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78556</xdr:rowOff>
    </xdr:from>
    <xdr:to>
      <xdr:col>41</xdr:col>
      <xdr:colOff>50800</xdr:colOff>
      <xdr:row>98</xdr:row>
      <xdr:rowOff>89453</xdr:rowOff>
    </xdr:to>
    <xdr:cxnSp macro="">
      <xdr:nvCxnSpPr>
        <xdr:cNvPr id="465" name="直線コネクタ 464"/>
        <xdr:cNvCxnSpPr/>
      </xdr:nvCxnSpPr>
      <xdr:spPr>
        <a:xfrm>
          <a:off x="6972300" y="16880656"/>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40616</xdr:rowOff>
    </xdr:from>
    <xdr:to>
      <xdr:col>55</xdr:col>
      <xdr:colOff>50800</xdr:colOff>
      <xdr:row>98</xdr:row>
      <xdr:rowOff>142216</xdr:rowOff>
    </xdr:to>
    <xdr:sp macro="" textlink="">
      <xdr:nvSpPr>
        <xdr:cNvPr id="475" name="楕円 474"/>
        <xdr:cNvSpPr/>
      </xdr:nvSpPr>
      <xdr:spPr>
        <a:xfrm>
          <a:off x="10426700" y="168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25924</xdr:rowOff>
    </xdr:from>
    <xdr:to>
      <xdr:col>50</xdr:col>
      <xdr:colOff>165100</xdr:colOff>
      <xdr:row>98</xdr:row>
      <xdr:rowOff>127524</xdr:rowOff>
    </xdr:to>
    <xdr:sp macro="" textlink="">
      <xdr:nvSpPr>
        <xdr:cNvPr id="477" name="楕円 476"/>
        <xdr:cNvSpPr/>
      </xdr:nvSpPr>
      <xdr:spPr>
        <a:xfrm>
          <a:off x="9588500" y="1682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118651</xdr:rowOff>
    </xdr:from>
    <xdr:ext cx="534377" cy="259045"/>
    <xdr:sp macro="" textlink="">
      <xdr:nvSpPr>
        <xdr:cNvPr id="478" name="テキスト ボックス 477"/>
        <xdr:cNvSpPr txBox="1"/>
      </xdr:nvSpPr>
      <xdr:spPr>
        <a:xfrm>
          <a:off x="9372111" y="1692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38280</xdr:rowOff>
    </xdr:from>
    <xdr:to>
      <xdr:col>46</xdr:col>
      <xdr:colOff>38100</xdr:colOff>
      <xdr:row>98</xdr:row>
      <xdr:rowOff>139880</xdr:rowOff>
    </xdr:to>
    <xdr:sp macro="" textlink="">
      <xdr:nvSpPr>
        <xdr:cNvPr id="479" name="楕円 478"/>
        <xdr:cNvSpPr/>
      </xdr:nvSpPr>
      <xdr:spPr>
        <a:xfrm>
          <a:off x="8699500" y="168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131007</xdr:rowOff>
    </xdr:from>
    <xdr:ext cx="534377" cy="259045"/>
    <xdr:sp macro="" textlink="">
      <xdr:nvSpPr>
        <xdr:cNvPr id="480" name="テキスト ボックス 479"/>
        <xdr:cNvSpPr txBox="1"/>
      </xdr:nvSpPr>
      <xdr:spPr>
        <a:xfrm>
          <a:off x="8483111" y="169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38653</xdr:rowOff>
    </xdr:from>
    <xdr:to>
      <xdr:col>41</xdr:col>
      <xdr:colOff>101600</xdr:colOff>
      <xdr:row>98</xdr:row>
      <xdr:rowOff>140253</xdr:rowOff>
    </xdr:to>
    <xdr:sp macro="" textlink="">
      <xdr:nvSpPr>
        <xdr:cNvPr id="481" name="楕円 480"/>
        <xdr:cNvSpPr/>
      </xdr:nvSpPr>
      <xdr:spPr>
        <a:xfrm>
          <a:off x="7810500" y="168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131380</xdr:rowOff>
    </xdr:from>
    <xdr:ext cx="534377" cy="259045"/>
    <xdr:sp macro="" textlink="">
      <xdr:nvSpPr>
        <xdr:cNvPr id="482" name="テキスト ボックス 481"/>
        <xdr:cNvSpPr txBox="1"/>
      </xdr:nvSpPr>
      <xdr:spPr>
        <a:xfrm>
          <a:off x="7594111" y="1693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27756</xdr:rowOff>
    </xdr:from>
    <xdr:to>
      <xdr:col>36</xdr:col>
      <xdr:colOff>165100</xdr:colOff>
      <xdr:row>98</xdr:row>
      <xdr:rowOff>129356</xdr:rowOff>
    </xdr:to>
    <xdr:sp macro="" textlink="">
      <xdr:nvSpPr>
        <xdr:cNvPr id="483" name="楕円 482"/>
        <xdr:cNvSpPr/>
      </xdr:nvSpPr>
      <xdr:spPr>
        <a:xfrm>
          <a:off x="6921500" y="168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120483</xdr:rowOff>
    </xdr:from>
    <xdr:ext cx="534377" cy="259045"/>
    <xdr:sp macro="" textlink="">
      <xdr:nvSpPr>
        <xdr:cNvPr id="484" name="テキスト ボックス 483"/>
        <xdr:cNvSpPr txBox="1"/>
      </xdr:nvSpPr>
      <xdr:spPr>
        <a:xfrm>
          <a:off x="6705111" y="169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70114</xdr:rowOff>
    </xdr:from>
    <xdr:to>
      <xdr:col>85</xdr:col>
      <xdr:colOff>127000</xdr:colOff>
      <xdr:row>38</xdr:row>
      <xdr:rowOff>75326</xdr:rowOff>
    </xdr:to>
    <xdr:cxnSp macro="">
      <xdr:nvCxnSpPr>
        <xdr:cNvPr id="512" name="直線コネクタ 511"/>
        <xdr:cNvCxnSpPr/>
      </xdr:nvCxnSpPr>
      <xdr:spPr>
        <a:xfrm>
          <a:off x="15481300" y="6585214"/>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61610</xdr:rowOff>
    </xdr:from>
    <xdr:to>
      <xdr:col>81</xdr:col>
      <xdr:colOff>50800</xdr:colOff>
      <xdr:row>38</xdr:row>
      <xdr:rowOff>70114</xdr:rowOff>
    </xdr:to>
    <xdr:cxnSp macro="">
      <xdr:nvCxnSpPr>
        <xdr:cNvPr id="515" name="直線コネクタ 514"/>
        <xdr:cNvCxnSpPr/>
      </xdr:nvCxnSpPr>
      <xdr:spPr>
        <a:xfrm>
          <a:off x="14592300" y="6576710"/>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61610</xdr:rowOff>
    </xdr:from>
    <xdr:to>
      <xdr:col>76</xdr:col>
      <xdr:colOff>114300</xdr:colOff>
      <xdr:row>38</xdr:row>
      <xdr:rowOff>93066</xdr:rowOff>
    </xdr:to>
    <xdr:cxnSp macro="">
      <xdr:nvCxnSpPr>
        <xdr:cNvPr id="518" name="直線コネクタ 517"/>
        <xdr:cNvCxnSpPr/>
      </xdr:nvCxnSpPr>
      <xdr:spPr>
        <a:xfrm flipV="1">
          <a:off x="13703300" y="6576710"/>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9992</xdr:rowOff>
    </xdr:from>
    <xdr:to>
      <xdr:col>71</xdr:col>
      <xdr:colOff>177800</xdr:colOff>
      <xdr:row>38</xdr:row>
      <xdr:rowOff>93066</xdr:rowOff>
    </xdr:to>
    <xdr:cxnSp macro="">
      <xdr:nvCxnSpPr>
        <xdr:cNvPr id="521" name="直線コネクタ 520"/>
        <xdr:cNvCxnSpPr/>
      </xdr:nvCxnSpPr>
      <xdr:spPr>
        <a:xfrm>
          <a:off x="12814300" y="6525092"/>
          <a:ext cx="889000" cy="8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24526</xdr:rowOff>
    </xdr:from>
    <xdr:to>
      <xdr:col>85</xdr:col>
      <xdr:colOff>177800</xdr:colOff>
      <xdr:row>38</xdr:row>
      <xdr:rowOff>126126</xdr:rowOff>
    </xdr:to>
    <xdr:sp macro="" textlink="">
      <xdr:nvSpPr>
        <xdr:cNvPr id="531" name="楕円 530"/>
        <xdr:cNvSpPr/>
      </xdr:nvSpPr>
      <xdr:spPr>
        <a:xfrm>
          <a:off x="16268700" y="65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110903</xdr:rowOff>
    </xdr:from>
    <xdr:ext cx="534377" cy="259045"/>
    <xdr:sp macro="" textlink="">
      <xdr:nvSpPr>
        <xdr:cNvPr id="532" name="消防費該当値テキスト"/>
        <xdr:cNvSpPr txBox="1"/>
      </xdr:nvSpPr>
      <xdr:spPr>
        <a:xfrm>
          <a:off x="16370300" y="64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19314</xdr:rowOff>
    </xdr:from>
    <xdr:to>
      <xdr:col>81</xdr:col>
      <xdr:colOff>101600</xdr:colOff>
      <xdr:row>38</xdr:row>
      <xdr:rowOff>120914</xdr:rowOff>
    </xdr:to>
    <xdr:sp macro="" textlink="">
      <xdr:nvSpPr>
        <xdr:cNvPr id="533" name="楕円 532"/>
        <xdr:cNvSpPr/>
      </xdr:nvSpPr>
      <xdr:spPr>
        <a:xfrm>
          <a:off x="15430500" y="653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112041</xdr:rowOff>
    </xdr:from>
    <xdr:ext cx="534377" cy="259045"/>
    <xdr:sp macro="" textlink="">
      <xdr:nvSpPr>
        <xdr:cNvPr id="534" name="テキスト ボックス 533"/>
        <xdr:cNvSpPr txBox="1"/>
      </xdr:nvSpPr>
      <xdr:spPr>
        <a:xfrm>
          <a:off x="15214111" y="66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10810</xdr:rowOff>
    </xdr:from>
    <xdr:to>
      <xdr:col>76</xdr:col>
      <xdr:colOff>165100</xdr:colOff>
      <xdr:row>38</xdr:row>
      <xdr:rowOff>112410</xdr:rowOff>
    </xdr:to>
    <xdr:sp macro="" textlink="">
      <xdr:nvSpPr>
        <xdr:cNvPr id="535" name="楕円 534"/>
        <xdr:cNvSpPr/>
      </xdr:nvSpPr>
      <xdr:spPr>
        <a:xfrm>
          <a:off x="14541500" y="65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103537</xdr:rowOff>
    </xdr:from>
    <xdr:ext cx="534377" cy="259045"/>
    <xdr:sp macro="" textlink="">
      <xdr:nvSpPr>
        <xdr:cNvPr id="536" name="テキスト ボックス 535"/>
        <xdr:cNvSpPr txBox="1"/>
      </xdr:nvSpPr>
      <xdr:spPr>
        <a:xfrm>
          <a:off x="14325111" y="66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42266</xdr:rowOff>
    </xdr:from>
    <xdr:to>
      <xdr:col>72</xdr:col>
      <xdr:colOff>38100</xdr:colOff>
      <xdr:row>38</xdr:row>
      <xdr:rowOff>143866</xdr:rowOff>
    </xdr:to>
    <xdr:sp macro="" textlink="">
      <xdr:nvSpPr>
        <xdr:cNvPr id="537" name="楕円 536"/>
        <xdr:cNvSpPr/>
      </xdr:nvSpPr>
      <xdr:spPr>
        <a:xfrm>
          <a:off x="13652500" y="65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134993</xdr:rowOff>
    </xdr:from>
    <xdr:ext cx="534377" cy="259045"/>
    <xdr:sp macro="" textlink="">
      <xdr:nvSpPr>
        <xdr:cNvPr id="538" name="テキスト ボックス 537"/>
        <xdr:cNvSpPr txBox="1"/>
      </xdr:nvSpPr>
      <xdr:spPr>
        <a:xfrm>
          <a:off x="13436111" y="66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130642</xdr:rowOff>
    </xdr:from>
    <xdr:to>
      <xdr:col>67</xdr:col>
      <xdr:colOff>101600</xdr:colOff>
      <xdr:row>38</xdr:row>
      <xdr:rowOff>60792</xdr:rowOff>
    </xdr:to>
    <xdr:sp macro="" textlink="">
      <xdr:nvSpPr>
        <xdr:cNvPr id="539" name="楕円 538"/>
        <xdr:cNvSpPr/>
      </xdr:nvSpPr>
      <xdr:spPr>
        <a:xfrm>
          <a:off x="12763500" y="64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51919</xdr:rowOff>
    </xdr:from>
    <xdr:ext cx="534377" cy="259045"/>
    <xdr:sp macro="" textlink="">
      <xdr:nvSpPr>
        <xdr:cNvPr id="540" name="テキスト ボックス 539"/>
        <xdr:cNvSpPr txBox="1"/>
      </xdr:nvSpPr>
      <xdr:spPr>
        <a:xfrm>
          <a:off x="12547111" y="65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147538</xdr:rowOff>
    </xdr:from>
    <xdr:to>
      <xdr:col>85</xdr:col>
      <xdr:colOff>127000</xdr:colOff>
      <xdr:row>58</xdr:row>
      <xdr:rowOff>18983</xdr:rowOff>
    </xdr:to>
    <xdr:cxnSp macro="">
      <xdr:nvCxnSpPr>
        <xdr:cNvPr id="572" name="直線コネクタ 571"/>
        <xdr:cNvCxnSpPr/>
      </xdr:nvCxnSpPr>
      <xdr:spPr>
        <a:xfrm>
          <a:off x="15481300" y="9920188"/>
          <a:ext cx="8382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147538</xdr:rowOff>
    </xdr:from>
    <xdr:to>
      <xdr:col>81</xdr:col>
      <xdr:colOff>50800</xdr:colOff>
      <xdr:row>58</xdr:row>
      <xdr:rowOff>154935</xdr:rowOff>
    </xdr:to>
    <xdr:cxnSp macro="">
      <xdr:nvCxnSpPr>
        <xdr:cNvPr id="575" name="直線コネクタ 574"/>
        <xdr:cNvCxnSpPr/>
      </xdr:nvCxnSpPr>
      <xdr:spPr>
        <a:xfrm flipV="1">
          <a:off x="14592300" y="9920188"/>
          <a:ext cx="889000" cy="17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2083</xdr:rowOff>
    </xdr:from>
    <xdr:to>
      <xdr:col>76</xdr:col>
      <xdr:colOff>114300</xdr:colOff>
      <xdr:row>58</xdr:row>
      <xdr:rowOff>154935</xdr:rowOff>
    </xdr:to>
    <xdr:cxnSp macro="">
      <xdr:nvCxnSpPr>
        <xdr:cNvPr id="578" name="直線コネクタ 577"/>
        <xdr:cNvCxnSpPr/>
      </xdr:nvCxnSpPr>
      <xdr:spPr>
        <a:xfrm>
          <a:off x="13703300" y="9774733"/>
          <a:ext cx="889000" cy="32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2083</xdr:rowOff>
    </xdr:from>
    <xdr:to>
      <xdr:col>71</xdr:col>
      <xdr:colOff>177800</xdr:colOff>
      <xdr:row>58</xdr:row>
      <xdr:rowOff>98585</xdr:rowOff>
    </xdr:to>
    <xdr:cxnSp macro="">
      <xdr:nvCxnSpPr>
        <xdr:cNvPr id="581" name="直線コネクタ 580"/>
        <xdr:cNvCxnSpPr/>
      </xdr:nvCxnSpPr>
      <xdr:spPr>
        <a:xfrm flipV="1">
          <a:off x="12814300" y="9774733"/>
          <a:ext cx="889000" cy="26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139633</xdr:rowOff>
    </xdr:from>
    <xdr:to>
      <xdr:col>85</xdr:col>
      <xdr:colOff>177800</xdr:colOff>
      <xdr:row>58</xdr:row>
      <xdr:rowOff>69783</xdr:rowOff>
    </xdr:to>
    <xdr:sp macro="" textlink="">
      <xdr:nvSpPr>
        <xdr:cNvPr id="591" name="楕円 590"/>
        <xdr:cNvSpPr/>
      </xdr:nvSpPr>
      <xdr:spPr>
        <a:xfrm>
          <a:off x="16268700" y="991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54560</xdr:rowOff>
    </xdr:from>
    <xdr:ext cx="534377" cy="259045"/>
    <xdr:sp macro="" textlink="">
      <xdr:nvSpPr>
        <xdr:cNvPr id="592" name="教育費該当値テキスト"/>
        <xdr:cNvSpPr txBox="1"/>
      </xdr:nvSpPr>
      <xdr:spPr>
        <a:xfrm>
          <a:off x="16370300" y="982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96738</xdr:rowOff>
    </xdr:from>
    <xdr:to>
      <xdr:col>81</xdr:col>
      <xdr:colOff>101600</xdr:colOff>
      <xdr:row>58</xdr:row>
      <xdr:rowOff>26888</xdr:rowOff>
    </xdr:to>
    <xdr:sp macro="" textlink="">
      <xdr:nvSpPr>
        <xdr:cNvPr id="593" name="楕円 592"/>
        <xdr:cNvSpPr/>
      </xdr:nvSpPr>
      <xdr:spPr>
        <a:xfrm>
          <a:off x="15430500" y="98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18015</xdr:rowOff>
    </xdr:from>
    <xdr:ext cx="534377" cy="259045"/>
    <xdr:sp macro="" textlink="">
      <xdr:nvSpPr>
        <xdr:cNvPr id="594" name="テキスト ボックス 593"/>
        <xdr:cNvSpPr txBox="1"/>
      </xdr:nvSpPr>
      <xdr:spPr>
        <a:xfrm>
          <a:off x="15214111" y="996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104135</xdr:rowOff>
    </xdr:from>
    <xdr:to>
      <xdr:col>76</xdr:col>
      <xdr:colOff>165100</xdr:colOff>
      <xdr:row>59</xdr:row>
      <xdr:rowOff>34285</xdr:rowOff>
    </xdr:to>
    <xdr:sp macro="" textlink="">
      <xdr:nvSpPr>
        <xdr:cNvPr id="595" name="楕円 594"/>
        <xdr:cNvSpPr/>
      </xdr:nvSpPr>
      <xdr:spPr>
        <a:xfrm>
          <a:off x="14541500" y="100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25412</xdr:rowOff>
    </xdr:from>
    <xdr:ext cx="534377" cy="259045"/>
    <xdr:sp macro="" textlink="">
      <xdr:nvSpPr>
        <xdr:cNvPr id="596" name="テキスト ボックス 595"/>
        <xdr:cNvSpPr txBox="1"/>
      </xdr:nvSpPr>
      <xdr:spPr>
        <a:xfrm>
          <a:off x="14325111" y="101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122733</xdr:rowOff>
    </xdr:from>
    <xdr:to>
      <xdr:col>72</xdr:col>
      <xdr:colOff>38100</xdr:colOff>
      <xdr:row>57</xdr:row>
      <xdr:rowOff>52883</xdr:rowOff>
    </xdr:to>
    <xdr:sp macro="" textlink="">
      <xdr:nvSpPr>
        <xdr:cNvPr id="597" name="楕円 596"/>
        <xdr:cNvSpPr/>
      </xdr:nvSpPr>
      <xdr:spPr>
        <a:xfrm>
          <a:off x="13652500" y="9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69410</xdr:rowOff>
    </xdr:from>
    <xdr:ext cx="534377" cy="259045"/>
    <xdr:sp macro="" textlink="">
      <xdr:nvSpPr>
        <xdr:cNvPr id="598" name="テキスト ボックス 597"/>
        <xdr:cNvSpPr txBox="1"/>
      </xdr:nvSpPr>
      <xdr:spPr>
        <a:xfrm>
          <a:off x="13436111" y="94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47785</xdr:rowOff>
    </xdr:from>
    <xdr:to>
      <xdr:col>67</xdr:col>
      <xdr:colOff>101600</xdr:colOff>
      <xdr:row>58</xdr:row>
      <xdr:rowOff>149385</xdr:rowOff>
    </xdr:to>
    <xdr:sp macro="" textlink="">
      <xdr:nvSpPr>
        <xdr:cNvPr id="599" name="楕円 598"/>
        <xdr:cNvSpPr/>
      </xdr:nvSpPr>
      <xdr:spPr>
        <a:xfrm>
          <a:off x="12763500" y="99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140512</xdr:rowOff>
    </xdr:from>
    <xdr:ext cx="534377" cy="259045"/>
    <xdr:sp macro="" textlink="">
      <xdr:nvSpPr>
        <xdr:cNvPr id="600" name="テキスト ボックス 599"/>
        <xdr:cNvSpPr txBox="1"/>
      </xdr:nvSpPr>
      <xdr:spPr>
        <a:xfrm>
          <a:off x="12547111" y="1008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59511</xdr:rowOff>
    </xdr:from>
    <xdr:to>
      <xdr:col>85</xdr:col>
      <xdr:colOff>127000</xdr:colOff>
      <xdr:row>97</xdr:row>
      <xdr:rowOff>63511</xdr:rowOff>
    </xdr:to>
    <xdr:cxnSp macro="">
      <xdr:nvCxnSpPr>
        <xdr:cNvPr id="688" name="直線コネクタ 687"/>
        <xdr:cNvCxnSpPr/>
      </xdr:nvCxnSpPr>
      <xdr:spPr>
        <a:xfrm>
          <a:off x="15481300" y="16690161"/>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59511</xdr:rowOff>
    </xdr:from>
    <xdr:to>
      <xdr:col>81</xdr:col>
      <xdr:colOff>50800</xdr:colOff>
      <xdr:row>97</xdr:row>
      <xdr:rowOff>71872</xdr:rowOff>
    </xdr:to>
    <xdr:cxnSp macro="">
      <xdr:nvCxnSpPr>
        <xdr:cNvPr id="691" name="直線コネクタ 690"/>
        <xdr:cNvCxnSpPr/>
      </xdr:nvCxnSpPr>
      <xdr:spPr>
        <a:xfrm flipV="1">
          <a:off x="14592300" y="16690161"/>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32209</xdr:rowOff>
    </xdr:from>
    <xdr:to>
      <xdr:col>76</xdr:col>
      <xdr:colOff>114300</xdr:colOff>
      <xdr:row>97</xdr:row>
      <xdr:rowOff>71872</xdr:rowOff>
    </xdr:to>
    <xdr:cxnSp macro="">
      <xdr:nvCxnSpPr>
        <xdr:cNvPr id="694" name="直線コネクタ 693"/>
        <xdr:cNvCxnSpPr/>
      </xdr:nvCxnSpPr>
      <xdr:spPr>
        <a:xfrm>
          <a:off x="13703300" y="16662859"/>
          <a:ext cx="8890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27719</xdr:rowOff>
    </xdr:from>
    <xdr:to>
      <xdr:col>71</xdr:col>
      <xdr:colOff>177800</xdr:colOff>
      <xdr:row>97</xdr:row>
      <xdr:rowOff>32209</xdr:rowOff>
    </xdr:to>
    <xdr:cxnSp macro="">
      <xdr:nvCxnSpPr>
        <xdr:cNvPr id="697" name="直線コネクタ 696"/>
        <xdr:cNvCxnSpPr/>
      </xdr:nvCxnSpPr>
      <xdr:spPr>
        <a:xfrm>
          <a:off x="12814300" y="16658369"/>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12711</xdr:rowOff>
    </xdr:from>
    <xdr:to>
      <xdr:col>85</xdr:col>
      <xdr:colOff>177800</xdr:colOff>
      <xdr:row>97</xdr:row>
      <xdr:rowOff>114311</xdr:rowOff>
    </xdr:to>
    <xdr:sp macro="" textlink="">
      <xdr:nvSpPr>
        <xdr:cNvPr id="707" name="楕円 706"/>
        <xdr:cNvSpPr/>
      </xdr:nvSpPr>
      <xdr:spPr>
        <a:xfrm>
          <a:off x="16268700" y="166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162588</xdr:rowOff>
    </xdr:from>
    <xdr:ext cx="534377" cy="259045"/>
    <xdr:sp macro="" textlink="">
      <xdr:nvSpPr>
        <xdr:cNvPr id="708" name="公債費該当値テキスト"/>
        <xdr:cNvSpPr txBox="1"/>
      </xdr:nvSpPr>
      <xdr:spPr>
        <a:xfrm>
          <a:off x="16370300" y="166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8711</xdr:rowOff>
    </xdr:from>
    <xdr:to>
      <xdr:col>81</xdr:col>
      <xdr:colOff>101600</xdr:colOff>
      <xdr:row>97</xdr:row>
      <xdr:rowOff>110311</xdr:rowOff>
    </xdr:to>
    <xdr:sp macro="" textlink="">
      <xdr:nvSpPr>
        <xdr:cNvPr id="709" name="楕円 708"/>
        <xdr:cNvSpPr/>
      </xdr:nvSpPr>
      <xdr:spPr>
        <a:xfrm>
          <a:off x="15430500" y="166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101438</xdr:rowOff>
    </xdr:from>
    <xdr:ext cx="534377" cy="259045"/>
    <xdr:sp macro="" textlink="">
      <xdr:nvSpPr>
        <xdr:cNvPr id="710" name="テキスト ボックス 709"/>
        <xdr:cNvSpPr txBox="1"/>
      </xdr:nvSpPr>
      <xdr:spPr>
        <a:xfrm>
          <a:off x="15214111" y="167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21072</xdr:rowOff>
    </xdr:from>
    <xdr:to>
      <xdr:col>76</xdr:col>
      <xdr:colOff>165100</xdr:colOff>
      <xdr:row>97</xdr:row>
      <xdr:rowOff>122672</xdr:rowOff>
    </xdr:to>
    <xdr:sp macro="" textlink="">
      <xdr:nvSpPr>
        <xdr:cNvPr id="711" name="楕円 710"/>
        <xdr:cNvSpPr/>
      </xdr:nvSpPr>
      <xdr:spPr>
        <a:xfrm>
          <a:off x="14541500" y="166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113799</xdr:rowOff>
    </xdr:from>
    <xdr:ext cx="534377" cy="259045"/>
    <xdr:sp macro="" textlink="">
      <xdr:nvSpPr>
        <xdr:cNvPr id="712" name="テキスト ボックス 711"/>
        <xdr:cNvSpPr txBox="1"/>
      </xdr:nvSpPr>
      <xdr:spPr>
        <a:xfrm>
          <a:off x="14325111" y="1674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152859</xdr:rowOff>
    </xdr:from>
    <xdr:to>
      <xdr:col>72</xdr:col>
      <xdr:colOff>38100</xdr:colOff>
      <xdr:row>97</xdr:row>
      <xdr:rowOff>83009</xdr:rowOff>
    </xdr:to>
    <xdr:sp macro="" textlink="">
      <xdr:nvSpPr>
        <xdr:cNvPr id="713" name="楕円 712"/>
        <xdr:cNvSpPr/>
      </xdr:nvSpPr>
      <xdr:spPr>
        <a:xfrm>
          <a:off x="13652500" y="16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74136</xdr:rowOff>
    </xdr:from>
    <xdr:ext cx="534377" cy="259045"/>
    <xdr:sp macro="" textlink="">
      <xdr:nvSpPr>
        <xdr:cNvPr id="714" name="テキスト ボックス 713"/>
        <xdr:cNvSpPr txBox="1"/>
      </xdr:nvSpPr>
      <xdr:spPr>
        <a:xfrm>
          <a:off x="13436111" y="1670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148369</xdr:rowOff>
    </xdr:from>
    <xdr:to>
      <xdr:col>67</xdr:col>
      <xdr:colOff>101600</xdr:colOff>
      <xdr:row>97</xdr:row>
      <xdr:rowOff>78519</xdr:rowOff>
    </xdr:to>
    <xdr:sp macro="" textlink="">
      <xdr:nvSpPr>
        <xdr:cNvPr id="715" name="楕円 714"/>
        <xdr:cNvSpPr/>
      </xdr:nvSpPr>
      <xdr:spPr>
        <a:xfrm>
          <a:off x="12763500" y="166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69646</xdr:rowOff>
    </xdr:from>
    <xdr:ext cx="534377" cy="259045"/>
    <xdr:sp macro="" textlink="">
      <xdr:nvSpPr>
        <xdr:cNvPr id="716" name="テキスト ボックス 715"/>
        <xdr:cNvSpPr txBox="1"/>
      </xdr:nvSpPr>
      <xdr:spPr>
        <a:xfrm>
          <a:off x="12547111" y="167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令和元年度目的別歳出の住民一人当たりのコストの上位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項目は、民生費、総務費、衛生費、教育費、土木費である。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類似団体平均より金額の大きい項目は、総務費と衛生費のみで、その他の項目は、類似団体平均以下である。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前年度と比較し、増減の大きい項目は総務費であり、その要因は新庁舎建設工事に着工したことによるものである。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これまでも、行財政改革により経費節減に努めてきたが、引き続き、事業の財源性、実現性、発展性、継続性、合理性等を踏まえて、事業の優先順位を検討して健全な財政運営に努めていく。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財政調整基金残高は、当初予算及び補正後歳入歳出予算の財政需要に対応しつつも、市税の伸び等により、</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億円の減少に留まった。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実質収支額は、前年度に引き続き、歳入</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歳出の額が前年度比で減少したものの黒字を確保。</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実質単年度収支は、財政調整基金の取崩額が前年度を大きく下回り、赤字幅が縮小した。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すべての会計において黒字となっており、赤字は発生していない。</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後期高齢者医療特別会計及び介護保険特別会計は、一般会計からの繰出金が増加傾向にある。一般会計からの負担にも限りがあるため、各特別会計において健全運営と財政基盤の強化の検討を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24446582</v>
      </c>
      <c r="BO4" s="393"/>
      <c r="BP4" s="393"/>
      <c r="BQ4" s="393"/>
      <c r="BR4" s="393"/>
      <c r="BS4" s="393"/>
      <c r="BT4" s="393"/>
      <c r="BU4" s="394"/>
      <c r="BV4" s="392">
        <v>22768045</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3.8</v>
      </c>
      <c r="CU4" s="399"/>
      <c r="CV4" s="399"/>
      <c r="CW4" s="399"/>
      <c r="CX4" s="399"/>
      <c r="CY4" s="399"/>
      <c r="CZ4" s="399"/>
      <c r="DA4" s="400"/>
      <c r="DB4" s="398">
        <v>4.5999999999999996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23914896</v>
      </c>
      <c r="BO5" s="430"/>
      <c r="BP5" s="430"/>
      <c r="BQ5" s="430"/>
      <c r="BR5" s="430"/>
      <c r="BS5" s="430"/>
      <c r="BT5" s="430"/>
      <c r="BU5" s="431"/>
      <c r="BV5" s="429">
        <v>22112710</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95.9</v>
      </c>
      <c r="CU5" s="427"/>
      <c r="CV5" s="427"/>
      <c r="CW5" s="427"/>
      <c r="CX5" s="427"/>
      <c r="CY5" s="427"/>
      <c r="CZ5" s="427"/>
      <c r="DA5" s="428"/>
      <c r="DB5" s="426">
        <v>97.2</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531686</v>
      </c>
      <c r="BO6" s="430"/>
      <c r="BP6" s="430"/>
      <c r="BQ6" s="430"/>
      <c r="BR6" s="430"/>
      <c r="BS6" s="430"/>
      <c r="BT6" s="430"/>
      <c r="BU6" s="431"/>
      <c r="BV6" s="429">
        <v>655335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101.8</v>
      </c>
      <c r="CU6" s="467"/>
      <c r="CV6" s="467"/>
      <c r="CW6" s="467"/>
      <c r="CX6" s="467"/>
      <c r="CY6" s="467"/>
      <c r="CZ6" s="467"/>
      <c r="DA6" s="468"/>
      <c r="DB6" s="466">
        <v>104.2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23594</v>
      </c>
      <c r="BO7" s="430"/>
      <c r="BP7" s="430"/>
      <c r="BQ7" s="430"/>
      <c r="BR7" s="430"/>
      <c r="BS7" s="430"/>
      <c r="BT7" s="430"/>
      <c r="BU7" s="431"/>
      <c r="BV7" s="429">
        <v>37578</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13395927</v>
      </c>
      <c r="CU7" s="430"/>
      <c r="CV7" s="430"/>
      <c r="CW7" s="430"/>
      <c r="CX7" s="430"/>
      <c r="CY7" s="430"/>
      <c r="CZ7" s="430"/>
      <c r="DA7" s="431"/>
      <c r="DB7" s="429">
        <v>13322030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508092</v>
      </c>
      <c r="BO8" s="430"/>
      <c r="BP8" s="430"/>
      <c r="BQ8" s="430"/>
      <c r="BR8" s="430"/>
      <c r="BS8" s="430"/>
      <c r="BT8" s="430"/>
      <c r="BU8" s="431"/>
      <c r="BV8" s="429">
        <v>617757</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0.77</v>
      </c>
      <c r="CU8" s="470"/>
      <c r="CV8" s="470"/>
      <c r="CW8" s="470"/>
      <c r="CX8" s="470"/>
      <c r="CY8" s="470"/>
      <c r="CZ8" s="470"/>
      <c r="DA8" s="471"/>
      <c r="DB8" s="469">
        <v>0.77</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67337</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-109665</v>
      </c>
      <c r="BO9" s="430"/>
      <c r="BP9" s="430"/>
      <c r="BQ9" s="430"/>
      <c r="BR9" s="430"/>
      <c r="BS9" s="430"/>
      <c r="BT9" s="430"/>
      <c r="BU9" s="431"/>
      <c r="BV9" s="429">
        <v>-50271</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9.8000000000000007</v>
      </c>
      <c r="CU9" s="427"/>
      <c r="CV9" s="427"/>
      <c r="CW9" s="427"/>
      <c r="CX9" s="427"/>
      <c r="CY9" s="427"/>
      <c r="CZ9" s="427"/>
      <c r="DA9" s="428"/>
      <c r="DB9" s="426">
        <v>9.6</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67197</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471027</v>
      </c>
      <c r="BO10" s="430"/>
      <c r="BP10" s="430"/>
      <c r="BQ10" s="430"/>
      <c r="BR10" s="430"/>
      <c r="BS10" s="430"/>
      <c r="BT10" s="430"/>
      <c r="BU10" s="431"/>
      <c r="BV10" s="429">
        <v>428172</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94</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67807</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500000</v>
      </c>
      <c r="BO12" s="430"/>
      <c r="BP12" s="430"/>
      <c r="BQ12" s="430"/>
      <c r="BR12" s="430"/>
      <c r="BS12" s="430"/>
      <c r="BT12" s="430"/>
      <c r="BU12" s="431"/>
      <c r="BV12" s="429">
        <v>1300000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66333</v>
      </c>
      <c r="S13" s="514"/>
      <c r="T13" s="514"/>
      <c r="U13" s="514"/>
      <c r="V13" s="515"/>
      <c r="W13" s="445" t="s">
        <v>141</v>
      </c>
      <c r="X13" s="446"/>
      <c r="Y13" s="446"/>
      <c r="Z13" s="446"/>
      <c r="AA13" s="446"/>
      <c r="AB13" s="436"/>
      <c r="AC13" s="480">
        <v>734</v>
      </c>
      <c r="AD13" s="481"/>
      <c r="AE13" s="481"/>
      <c r="AF13" s="481"/>
      <c r="AG13" s="523"/>
      <c r="AH13" s="480">
        <v>671</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-138638</v>
      </c>
      <c r="BO13" s="430"/>
      <c r="BP13" s="430"/>
      <c r="BQ13" s="430"/>
      <c r="BR13" s="430"/>
      <c r="BS13" s="430"/>
      <c r="BT13" s="430"/>
      <c r="BU13" s="431"/>
      <c r="BV13" s="429">
        <v>-922099</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4.2</v>
      </c>
      <c r="CU13" s="427"/>
      <c r="CV13" s="427"/>
      <c r="CW13" s="427"/>
      <c r="CX13" s="427"/>
      <c r="CY13" s="427"/>
      <c r="CZ13" s="427"/>
      <c r="DA13" s="428"/>
      <c r="DB13" s="426">
        <v>4.5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67957</v>
      </c>
      <c r="S14" s="514"/>
      <c r="T14" s="514"/>
      <c r="U14" s="514"/>
      <c r="V14" s="515"/>
      <c r="W14" s="419"/>
      <c r="X14" s="420"/>
      <c r="Y14" s="420"/>
      <c r="Z14" s="420"/>
      <c r="AA14" s="420"/>
      <c r="AB14" s="409"/>
      <c r="AC14" s="516">
        <v>2.2999999999999998</v>
      </c>
      <c r="AD14" s="517"/>
      <c r="AE14" s="517"/>
      <c r="AF14" s="517"/>
      <c r="AG14" s="518"/>
      <c r="AH14" s="516">
        <v>2.1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23.2</v>
      </c>
      <c r="CU14" s="528"/>
      <c r="CV14" s="528"/>
      <c r="CW14" s="528"/>
      <c r="CX14" s="528"/>
      <c r="CY14" s="528"/>
      <c r="CZ14" s="528"/>
      <c r="DA14" s="529"/>
      <c r="DB14" s="527">
        <v>12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66647</v>
      </c>
      <c r="S15" s="514"/>
      <c r="T15" s="514"/>
      <c r="U15" s="514"/>
      <c r="V15" s="515"/>
      <c r="W15" s="445" t="s">
        <v>149</v>
      </c>
      <c r="X15" s="446"/>
      <c r="Y15" s="446"/>
      <c r="Z15" s="446"/>
      <c r="AA15" s="446"/>
      <c r="AB15" s="436"/>
      <c r="AC15" s="480">
        <v>10399</v>
      </c>
      <c r="AD15" s="481"/>
      <c r="AE15" s="481"/>
      <c r="AF15" s="481"/>
      <c r="AG15" s="523"/>
      <c r="AH15" s="480">
        <v>10792</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8018486</v>
      </c>
      <c r="BO15" s="393"/>
      <c r="BP15" s="393"/>
      <c r="BQ15" s="393"/>
      <c r="BR15" s="393"/>
      <c r="BS15" s="393"/>
      <c r="BT15" s="393"/>
      <c r="BU15" s="394"/>
      <c r="BV15" s="392">
        <v>7913851</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33.1</v>
      </c>
      <c r="AD16" s="517"/>
      <c r="AE16" s="517"/>
      <c r="AF16" s="517"/>
      <c r="AG16" s="518"/>
      <c r="AH16" s="516">
        <v>34.5</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10385759</v>
      </c>
      <c r="BO16" s="430"/>
      <c r="BP16" s="430"/>
      <c r="BQ16" s="430"/>
      <c r="BR16" s="430"/>
      <c r="BS16" s="430"/>
      <c r="BT16" s="430"/>
      <c r="BU16" s="431"/>
      <c r="BV16" s="429">
        <v>10233072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20320</v>
      </c>
      <c r="AD17" s="481"/>
      <c r="AE17" s="481"/>
      <c r="AF17" s="481"/>
      <c r="AG17" s="523"/>
      <c r="AH17" s="480">
        <v>19824</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10237165</v>
      </c>
      <c r="BO17" s="430"/>
      <c r="BP17" s="430"/>
      <c r="BQ17" s="430"/>
      <c r="BR17" s="430"/>
      <c r="BS17" s="430"/>
      <c r="BT17" s="430"/>
      <c r="BU17" s="431"/>
      <c r="BV17" s="429">
        <v>10094391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53.66</v>
      </c>
      <c r="M18" s="545"/>
      <c r="N18" s="545"/>
      <c r="O18" s="545"/>
      <c r="P18" s="545"/>
      <c r="Q18" s="545"/>
      <c r="R18" s="546"/>
      <c r="S18" s="546"/>
      <c r="T18" s="546"/>
      <c r="U18" s="546"/>
      <c r="V18" s="547"/>
      <c r="W18" s="447"/>
      <c r="X18" s="448"/>
      <c r="Y18" s="448"/>
      <c r="Z18" s="448"/>
      <c r="AA18" s="448"/>
      <c r="AB18" s="439"/>
      <c r="AC18" s="548">
        <v>64.599999999999994</v>
      </c>
      <c r="AD18" s="549"/>
      <c r="AE18" s="549"/>
      <c r="AF18" s="549"/>
      <c r="AG18" s="550"/>
      <c r="AH18" s="548">
        <v>63.4</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13222211</v>
      </c>
      <c r="BO18" s="430"/>
      <c r="BP18" s="430"/>
      <c r="BQ18" s="430"/>
      <c r="BR18" s="430"/>
      <c r="BS18" s="430"/>
      <c r="BT18" s="430"/>
      <c r="BU18" s="431"/>
      <c r="BV18" s="429">
        <v>13110648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1255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16069306</v>
      </c>
      <c r="BO19" s="430"/>
      <c r="BP19" s="430"/>
      <c r="BQ19" s="430"/>
      <c r="BR19" s="430"/>
      <c r="BS19" s="430"/>
      <c r="BT19" s="430"/>
      <c r="BU19" s="431"/>
      <c r="BV19" s="429">
        <v>16646013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23948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18773938</v>
      </c>
      <c r="BO23" s="430"/>
      <c r="BP23" s="430"/>
      <c r="BQ23" s="430"/>
      <c r="BR23" s="430"/>
      <c r="BS23" s="430"/>
      <c r="BT23" s="430"/>
      <c r="BU23" s="431"/>
      <c r="BV23" s="429">
        <v>17470486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6814</v>
      </c>
      <c r="R24" s="481"/>
      <c r="S24" s="481"/>
      <c r="T24" s="481"/>
      <c r="U24" s="481"/>
      <c r="V24" s="523"/>
      <c r="W24" s="582"/>
      <c r="X24" s="570"/>
      <c r="Y24" s="571"/>
      <c r="Z24" s="479" t="s">
        <v>173</v>
      </c>
      <c r="AA24" s="459"/>
      <c r="AB24" s="459"/>
      <c r="AC24" s="459"/>
      <c r="AD24" s="459"/>
      <c r="AE24" s="459"/>
      <c r="AF24" s="459"/>
      <c r="AG24" s="460"/>
      <c r="AH24" s="480">
        <v>351</v>
      </c>
      <c r="AI24" s="481"/>
      <c r="AJ24" s="481"/>
      <c r="AK24" s="481"/>
      <c r="AL24" s="523"/>
      <c r="AM24" s="480">
        <v>1015443</v>
      </c>
      <c r="AN24" s="481"/>
      <c r="AO24" s="481"/>
      <c r="AP24" s="481"/>
      <c r="AQ24" s="481"/>
      <c r="AR24" s="523"/>
      <c r="AS24" s="480">
        <v>2893</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15294891</v>
      </c>
      <c r="BO24" s="430"/>
      <c r="BP24" s="430"/>
      <c r="BQ24" s="430"/>
      <c r="BR24" s="430"/>
      <c r="BS24" s="430"/>
      <c r="BT24" s="430"/>
      <c r="BU24" s="431"/>
      <c r="BV24" s="429">
        <v>15575838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1</v>
      </c>
      <c r="M25" s="481"/>
      <c r="N25" s="481"/>
      <c r="O25" s="481"/>
      <c r="P25" s="523"/>
      <c r="Q25" s="480">
        <v>6131</v>
      </c>
      <c r="R25" s="481"/>
      <c r="S25" s="481"/>
      <c r="T25" s="481"/>
      <c r="U25" s="481"/>
      <c r="V25" s="523"/>
      <c r="W25" s="582"/>
      <c r="X25" s="570"/>
      <c r="Y25" s="571"/>
      <c r="Z25" s="479" t="s">
        <v>176</v>
      </c>
      <c r="AA25" s="459"/>
      <c r="AB25" s="459"/>
      <c r="AC25" s="459"/>
      <c r="AD25" s="459"/>
      <c r="AE25" s="459"/>
      <c r="AF25" s="459"/>
      <c r="AG25" s="460"/>
      <c r="AH25" s="480">
        <v>83</v>
      </c>
      <c r="AI25" s="481"/>
      <c r="AJ25" s="481"/>
      <c r="AK25" s="481"/>
      <c r="AL25" s="523"/>
      <c r="AM25" s="480">
        <v>247838</v>
      </c>
      <c r="AN25" s="481"/>
      <c r="AO25" s="481"/>
      <c r="AP25" s="481"/>
      <c r="AQ25" s="481"/>
      <c r="AR25" s="523"/>
      <c r="AS25" s="480">
        <v>2986</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5929244</v>
      </c>
      <c r="BO25" s="393"/>
      <c r="BP25" s="393"/>
      <c r="BQ25" s="393"/>
      <c r="BR25" s="393"/>
      <c r="BS25" s="393"/>
      <c r="BT25" s="393"/>
      <c r="BU25" s="394"/>
      <c r="BV25" s="392">
        <v>2894494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5760</v>
      </c>
      <c r="R26" s="481"/>
      <c r="S26" s="481"/>
      <c r="T26" s="481"/>
      <c r="U26" s="481"/>
      <c r="V26" s="523"/>
      <c r="W26" s="582"/>
      <c r="X26" s="570"/>
      <c r="Y26" s="571"/>
      <c r="Z26" s="479" t="s">
        <v>179</v>
      </c>
      <c r="AA26" s="592"/>
      <c r="AB26" s="592"/>
      <c r="AC26" s="592"/>
      <c r="AD26" s="592"/>
      <c r="AE26" s="592"/>
      <c r="AF26" s="592"/>
      <c r="AG26" s="593"/>
      <c r="AH26" s="480">
        <v>3</v>
      </c>
      <c r="AI26" s="481"/>
      <c r="AJ26" s="481"/>
      <c r="AK26" s="481"/>
      <c r="AL26" s="523"/>
      <c r="AM26" s="480">
        <v>7101</v>
      </c>
      <c r="AN26" s="481"/>
      <c r="AO26" s="481"/>
      <c r="AP26" s="481"/>
      <c r="AQ26" s="481"/>
      <c r="AR26" s="523"/>
      <c r="AS26" s="480">
        <v>2367</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130</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4190</v>
      </c>
      <c r="R27" s="481"/>
      <c r="S27" s="481"/>
      <c r="T27" s="481"/>
      <c r="U27" s="481"/>
      <c r="V27" s="523"/>
      <c r="W27" s="582"/>
      <c r="X27" s="570"/>
      <c r="Y27" s="571"/>
      <c r="Z27" s="479" t="s">
        <v>182</v>
      </c>
      <c r="AA27" s="459"/>
      <c r="AB27" s="459"/>
      <c r="AC27" s="459"/>
      <c r="AD27" s="459"/>
      <c r="AE27" s="459"/>
      <c r="AF27" s="459"/>
      <c r="AG27" s="460"/>
      <c r="AH27" s="480">
        <v>12</v>
      </c>
      <c r="AI27" s="481"/>
      <c r="AJ27" s="481"/>
      <c r="AK27" s="481"/>
      <c r="AL27" s="523"/>
      <c r="AM27" s="480">
        <v>44271</v>
      </c>
      <c r="AN27" s="481"/>
      <c r="AO27" s="481"/>
      <c r="AP27" s="481"/>
      <c r="AQ27" s="481"/>
      <c r="AR27" s="523"/>
      <c r="AS27" s="480">
        <v>3689</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150000</v>
      </c>
      <c r="BO27" s="606"/>
      <c r="BP27" s="606"/>
      <c r="BQ27" s="606"/>
      <c r="BR27" s="606"/>
      <c r="BS27" s="606"/>
      <c r="BT27" s="606"/>
      <c r="BU27" s="607"/>
      <c r="BV27" s="605">
        <v>150000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3920</v>
      </c>
      <c r="R28" s="481"/>
      <c r="S28" s="481"/>
      <c r="T28" s="481"/>
      <c r="U28" s="481"/>
      <c r="V28" s="523"/>
      <c r="W28" s="582"/>
      <c r="X28" s="570"/>
      <c r="Y28" s="571"/>
      <c r="Z28" s="479" t="s">
        <v>185</v>
      </c>
      <c r="AA28" s="459"/>
      <c r="AB28" s="459"/>
      <c r="AC28" s="459"/>
      <c r="AD28" s="459"/>
      <c r="AE28" s="459"/>
      <c r="AF28" s="459"/>
      <c r="AG28" s="460"/>
      <c r="AH28" s="480" t="s">
        <v>130</v>
      </c>
      <c r="AI28" s="481"/>
      <c r="AJ28" s="481"/>
      <c r="AK28" s="481"/>
      <c r="AL28" s="523"/>
      <c r="AM28" s="480" t="s">
        <v>130</v>
      </c>
      <c r="AN28" s="481"/>
      <c r="AO28" s="481"/>
      <c r="AP28" s="481"/>
      <c r="AQ28" s="481"/>
      <c r="AR28" s="523"/>
      <c r="AS28" s="480" t="s">
        <v>130</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2988897</v>
      </c>
      <c r="BO28" s="393"/>
      <c r="BP28" s="393"/>
      <c r="BQ28" s="393"/>
      <c r="BR28" s="393"/>
      <c r="BS28" s="393"/>
      <c r="BT28" s="393"/>
      <c r="BU28" s="394"/>
      <c r="BV28" s="392">
        <v>3017870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16</v>
      </c>
      <c r="M29" s="481"/>
      <c r="N29" s="481"/>
      <c r="O29" s="481"/>
      <c r="P29" s="523"/>
      <c r="Q29" s="480">
        <v>3740</v>
      </c>
      <c r="R29" s="481"/>
      <c r="S29" s="481"/>
      <c r="T29" s="481"/>
      <c r="U29" s="481"/>
      <c r="V29" s="523"/>
      <c r="W29" s="583"/>
      <c r="X29" s="584"/>
      <c r="Y29" s="585"/>
      <c r="Z29" s="479" t="s">
        <v>188</v>
      </c>
      <c r="AA29" s="459"/>
      <c r="AB29" s="459"/>
      <c r="AC29" s="459"/>
      <c r="AD29" s="459"/>
      <c r="AE29" s="459"/>
      <c r="AF29" s="459"/>
      <c r="AG29" s="460"/>
      <c r="AH29" s="480">
        <v>363</v>
      </c>
      <c r="AI29" s="481"/>
      <c r="AJ29" s="481"/>
      <c r="AK29" s="481"/>
      <c r="AL29" s="523"/>
      <c r="AM29" s="480">
        <v>1059714</v>
      </c>
      <c r="AN29" s="481"/>
      <c r="AO29" s="481"/>
      <c r="AP29" s="481"/>
      <c r="AQ29" s="481"/>
      <c r="AR29" s="523"/>
      <c r="AS29" s="480">
        <v>2919</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541196</v>
      </c>
      <c r="BO29" s="430"/>
      <c r="BP29" s="430"/>
      <c r="BQ29" s="430"/>
      <c r="BR29" s="430"/>
      <c r="BS29" s="430"/>
      <c r="BT29" s="430"/>
      <c r="BU29" s="431"/>
      <c r="BV29" s="429">
        <v>466510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90.1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1143095</v>
      </c>
      <c r="BO30" s="606"/>
      <c r="BP30" s="606"/>
      <c r="BQ30" s="606"/>
      <c r="BR30" s="606"/>
      <c r="BS30" s="606"/>
      <c r="BT30" s="606"/>
      <c r="BU30" s="607"/>
      <c r="BV30" s="605">
        <v>1366533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199</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197</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IF('各会計、関係団体の財政状況及び健全化判断比率'!B32="","",'各会計、関係団体の財政状況及び健全化判断比率'!B32)</f>
        <v>上水道事業会計</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IF('各会計、関係団体の財政状況及び健全化判断比率'!B34="","",'各会計、関係団体の財政状況及び健全化判断比率'!B34)</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12</v>
      </c>
      <c r="BX34" s="618"/>
      <c r="BY34" s="619" t="str">
        <f>IF('各会計、関係団体の財政状況及び健全化判断比率'!B68="","",'各会計、関係団体の財政状況及び健全化判断比率'!B68)</f>
        <v>岐阜羽島衛生施設組合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羽島市土地開発公社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インター北土地区画整理事業特別会計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IF('各会計、関係団体の財政状況及び健全化判断比率'!B33="","",'各会計、関係団体の財政状況及び健全化判断比率'!B33)</f>
        <v>病院事業会計</v>
      </c>
      <c r="AP35" s="619"/>
      <c r="AQ35" s="619"/>
      <c r="AR35" s="619"/>
      <c r="AS35" s="619"/>
      <c r="AT35" s="619"/>
      <c r="AU35" s="619"/>
      <c r="AV35" s="619"/>
      <c r="AW35" s="619"/>
      <c r="AX35" s="619"/>
      <c r="AY35" s="619"/>
      <c r="AZ35" s="619"/>
      <c r="BA35" s="619"/>
      <c r="BB35" s="619"/>
      <c r="BC35" s="619"/>
      <c r="BD35" s="214"/>
      <c r="BE35" s="618">
        <f t="shared" ref="BE35:BE43" si="1">IF(BG35="","",BE34+1)</f>
        <v>11</v>
      </c>
      <c r="BF35" s="618"/>
      <c r="BG35" s="619" t="str">
        <f>IF('各会計、関係団体の財政状況及び健全化判断比率'!B35="","",'各会計、関係団体の財政状況及び健全化判断比率'!B35)</f>
        <v>下水道事業特別会計</v>
      </c>
      <c r="BH35" s="619"/>
      <c r="BI35" s="619"/>
      <c r="BJ35" s="619"/>
      <c r="BK35" s="619"/>
      <c r="BL35" s="619"/>
      <c r="BM35" s="619"/>
      <c r="BN35" s="619"/>
      <c r="BO35" s="619"/>
      <c r="BP35" s="619"/>
      <c r="BQ35" s="619"/>
      <c r="BR35" s="619"/>
      <c r="BS35" s="619"/>
      <c r="BT35" s="619"/>
      <c r="BU35" s="619"/>
      <c r="BV35" s="214"/>
      <c r="BW35" s="618">
        <f t="shared" ref="BW35:BW43" si="2">IF(BY35="","",BW34+1)</f>
        <v>13</v>
      </c>
      <c r="BX35" s="618"/>
      <c r="BY35" s="619" t="str">
        <f>IF('各会計、関係団体の財政状況及び健全化判断比率'!B69="","",'各会計、関係団体の財政状況及び健全化判断比率'!B69)</f>
        <v>岐阜県市町村会館組合</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羽島市地域振興公社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駅北本郷土地区画整理事業特別会計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羽島市・羽島郡二町介護認定審査会事業特別会計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14</v>
      </c>
      <c r="BX36" s="618"/>
      <c r="BY36" s="619" t="str">
        <f>IF('各会計、関係団体の財政状況及び健全化判断比率'!B70="","",'各会計、関係団体の財政状況及び健全化判断比率'!B70)</f>
        <v>岐阜県市町村職員退職手当組合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7</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15</v>
      </c>
      <c r="BX37" s="618"/>
      <c r="BY37" s="619" t="str">
        <f>IF('各会計、関係団体の財政状況及び健全化判断比率'!B71="","",'各会計、関係団体の財政状況及び健全化判断比率'!B71)</f>
        <v>岐阜地域児童発達支援センター組合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16</v>
      </c>
      <c r="BX38" s="618"/>
      <c r="BY38" s="619" t="str">
        <f>IF('各会計、関係団体の財政状況及び健全化判断比率'!B72="","",'各会計、関係団体の財政状況及び健全化判断比率'!B72)</f>
        <v>岐阜県後期高齢者医療広域連合(一般会計)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17</v>
      </c>
      <c r="BX39" s="618"/>
      <c r="BY39" s="619" t="str">
        <f>IF('各会計、関係団体の財政状況及び健全化判断比率'!B73="","",'各会計、関係団体の財政状況及び健全化判断比率'!B73)</f>
        <v>岐阜県後期高齢者医療広域連合(特別会計)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j2gjjynno/Px3A11DgEMNfavnwooN0YlsQxfnyIeGrwylSBVXvabQzD9rnbupOWMDcilok/MdIoCyCZ1keuLw==" saltValue="jwXBJYJLhM8jREq8goC+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0" t="s">
        <v>574</v>
      </c>
      <c r="D34" s="1210"/>
      <c r="E34" s="1211"/>
      <c r="F34" s="32">
        <v>3.07</v>
      </c>
      <c r="G34" s="33">
        <v>3.39</v>
      </c>
      <c r="H34" s="33">
        <v>4.9400000000000004</v>
      </c>
      <c r="I34" s="33">
        <v>3.83</v>
      </c>
      <c r="J34" s="34">
        <v>4.42</v>
      </c>
      <c r="K34" s="22"/>
      <c r="L34" s="22"/>
      <c r="M34" s="22"/>
      <c r="N34" s="22"/>
      <c r="O34" s="22"/>
      <c r="P34" s="22"/>
    </row>
    <row r="35" spans="1:16" ht="39" customHeight="1" x14ac:dyDescent="0.15">
      <c r="A35" s="22"/>
      <c r="B35" s="35"/>
      <c r="C35" s="1204" t="s">
        <v>575</v>
      </c>
      <c r="D35" s="1205"/>
      <c r="E35" s="1206"/>
      <c r="F35" s="36">
        <v>6.96</v>
      </c>
      <c r="G35" s="37">
        <v>5.9</v>
      </c>
      <c r="H35" s="37">
        <v>3.82</v>
      </c>
      <c r="I35" s="37">
        <v>3.74</v>
      </c>
      <c r="J35" s="38">
        <v>4.09</v>
      </c>
      <c r="K35" s="22"/>
      <c r="L35" s="22"/>
      <c r="M35" s="22"/>
      <c r="N35" s="22"/>
      <c r="O35" s="22"/>
      <c r="P35" s="22"/>
    </row>
    <row r="36" spans="1:16" ht="39" customHeight="1" x14ac:dyDescent="0.15">
      <c r="A36" s="22"/>
      <c r="B36" s="35"/>
      <c r="C36" s="1204" t="s">
        <v>576</v>
      </c>
      <c r="D36" s="1205"/>
      <c r="E36" s="1206"/>
      <c r="F36" s="36">
        <v>3.75</v>
      </c>
      <c r="G36" s="37">
        <v>5.19</v>
      </c>
      <c r="H36" s="37">
        <v>4.04</v>
      </c>
      <c r="I36" s="37">
        <v>3.65</v>
      </c>
      <c r="J36" s="38">
        <v>3.11</v>
      </c>
      <c r="K36" s="22"/>
      <c r="L36" s="22"/>
      <c r="M36" s="22"/>
      <c r="N36" s="22"/>
      <c r="O36" s="22"/>
      <c r="P36" s="22"/>
    </row>
    <row r="37" spans="1:16" ht="39" customHeight="1" x14ac:dyDescent="0.15">
      <c r="A37" s="22"/>
      <c r="B37" s="35"/>
      <c r="C37" s="1204" t="s">
        <v>577</v>
      </c>
      <c r="D37" s="1205"/>
      <c r="E37" s="1206"/>
      <c r="F37" s="36">
        <v>3.99</v>
      </c>
      <c r="G37" s="37">
        <v>6.41</v>
      </c>
      <c r="H37" s="37">
        <v>3.91</v>
      </c>
      <c r="I37" s="37">
        <v>4.63</v>
      </c>
      <c r="J37" s="38">
        <v>2.6</v>
      </c>
      <c r="K37" s="22"/>
      <c r="L37" s="22"/>
      <c r="M37" s="22"/>
      <c r="N37" s="22"/>
      <c r="O37" s="22"/>
      <c r="P37" s="22"/>
    </row>
    <row r="38" spans="1:16" ht="39" customHeight="1" x14ac:dyDescent="0.15">
      <c r="A38" s="22"/>
      <c r="B38" s="35"/>
      <c r="C38" s="1204" t="s">
        <v>578</v>
      </c>
      <c r="D38" s="1205"/>
      <c r="E38" s="1206"/>
      <c r="F38" s="36">
        <v>0.78</v>
      </c>
      <c r="G38" s="37">
        <v>1.2</v>
      </c>
      <c r="H38" s="37">
        <v>1.22</v>
      </c>
      <c r="I38" s="37">
        <v>0.59</v>
      </c>
      <c r="J38" s="38">
        <v>1.88</v>
      </c>
      <c r="K38" s="22"/>
      <c r="L38" s="22"/>
      <c r="M38" s="22"/>
      <c r="N38" s="22"/>
      <c r="O38" s="22"/>
      <c r="P38" s="22"/>
    </row>
    <row r="39" spans="1:16" ht="39" customHeight="1" x14ac:dyDescent="0.15">
      <c r="A39" s="22"/>
      <c r="B39" s="35"/>
      <c r="C39" s="1204" t="s">
        <v>579</v>
      </c>
      <c r="D39" s="1205"/>
      <c r="E39" s="1206"/>
      <c r="F39" s="36">
        <v>0.66</v>
      </c>
      <c r="G39" s="37">
        <v>1.34</v>
      </c>
      <c r="H39" s="37">
        <v>2.44</v>
      </c>
      <c r="I39" s="37">
        <v>1.73</v>
      </c>
      <c r="J39" s="38">
        <v>1.48</v>
      </c>
      <c r="K39" s="22"/>
      <c r="L39" s="22"/>
      <c r="M39" s="22"/>
      <c r="N39" s="22"/>
      <c r="O39" s="22"/>
      <c r="P39" s="22"/>
    </row>
    <row r="40" spans="1:16" ht="39" customHeight="1" x14ac:dyDescent="0.15">
      <c r="A40" s="22"/>
      <c r="B40" s="35"/>
      <c r="C40" s="1204" t="s">
        <v>580</v>
      </c>
      <c r="D40" s="1205"/>
      <c r="E40" s="1206"/>
      <c r="F40" s="36">
        <v>0.17</v>
      </c>
      <c r="G40" s="37">
        <v>0.18</v>
      </c>
      <c r="H40" s="37">
        <v>0.3</v>
      </c>
      <c r="I40" s="37">
        <v>0.42</v>
      </c>
      <c r="J40" s="38">
        <v>0.42</v>
      </c>
      <c r="K40" s="22"/>
      <c r="L40" s="22"/>
      <c r="M40" s="22"/>
      <c r="N40" s="22"/>
      <c r="O40" s="22"/>
      <c r="P40" s="22"/>
    </row>
    <row r="41" spans="1:16" ht="39" customHeight="1" x14ac:dyDescent="0.15">
      <c r="A41" s="22"/>
      <c r="B41" s="35"/>
      <c r="C41" s="1204" t="s">
        <v>581</v>
      </c>
      <c r="D41" s="1205"/>
      <c r="E41" s="1206"/>
      <c r="F41" s="36">
        <v>0.1</v>
      </c>
      <c r="G41" s="37">
        <v>0.5</v>
      </c>
      <c r="H41" s="37">
        <v>0.71</v>
      </c>
      <c r="I41" s="37">
        <v>0.56000000000000005</v>
      </c>
      <c r="J41" s="38">
        <v>0.25</v>
      </c>
      <c r="K41" s="22"/>
      <c r="L41" s="22"/>
      <c r="M41" s="22"/>
      <c r="N41" s="22"/>
      <c r="O41" s="22"/>
      <c r="P41" s="22"/>
    </row>
    <row r="42" spans="1:16" ht="39" customHeight="1" x14ac:dyDescent="0.15">
      <c r="A42" s="22"/>
      <c r="B42" s="39"/>
      <c r="C42" s="1204" t="s">
        <v>582</v>
      </c>
      <c r="D42" s="1205"/>
      <c r="E42" s="1206"/>
      <c r="F42" s="36" t="s">
        <v>523</v>
      </c>
      <c r="G42" s="37" t="s">
        <v>523</v>
      </c>
      <c r="H42" s="37" t="s">
        <v>523</v>
      </c>
      <c r="I42" s="37" t="s">
        <v>523</v>
      </c>
      <c r="J42" s="38" t="s">
        <v>523</v>
      </c>
      <c r="K42" s="22"/>
      <c r="L42" s="22"/>
      <c r="M42" s="22"/>
      <c r="N42" s="22"/>
      <c r="O42" s="22"/>
      <c r="P42" s="22"/>
    </row>
    <row r="43" spans="1:16" ht="39" customHeight="1" thickBot="1" x14ac:dyDescent="0.2">
      <c r="A43" s="22"/>
      <c r="B43" s="40"/>
      <c r="C43" s="1207" t="s">
        <v>583</v>
      </c>
      <c r="D43" s="1208"/>
      <c r="E43" s="1209"/>
      <c r="F43" s="41">
        <v>0.13</v>
      </c>
      <c r="G43" s="42">
        <v>0.15</v>
      </c>
      <c r="H43" s="42">
        <v>0.14000000000000001</v>
      </c>
      <c r="I43" s="42">
        <v>0.12</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nnjP45u39tgIzdTh6+yEp+5dmR7UadjnihfNKVM08O8cq8NzWl4pYpDC5tNEPOkQLI0z/MTTiWsVdJOONw5OA==" saltValue="SgCJetpoLhoSxRP9qQe/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1740</v>
      </c>
      <c r="L45" s="60">
        <v>1716</v>
      </c>
      <c r="M45" s="60">
        <v>1545</v>
      </c>
      <c r="N45" s="60">
        <v>1591</v>
      </c>
      <c r="O45" s="61">
        <v>1571</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523</v>
      </c>
      <c r="L46" s="64" t="s">
        <v>523</v>
      </c>
      <c r="M46" s="64" t="s">
        <v>523</v>
      </c>
      <c r="N46" s="64" t="s">
        <v>523</v>
      </c>
      <c r="O46" s="65" t="s">
        <v>523</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523</v>
      </c>
      <c r="L47" s="64" t="s">
        <v>523</v>
      </c>
      <c r="M47" s="64" t="s">
        <v>523</v>
      </c>
      <c r="N47" s="64" t="s">
        <v>523</v>
      </c>
      <c r="O47" s="65" t="s">
        <v>523</v>
      </c>
      <c r="P47" s="48"/>
      <c r="Q47" s="48"/>
      <c r="R47" s="48"/>
      <c r="S47" s="48"/>
      <c r="T47" s="48"/>
      <c r="U47" s="48"/>
    </row>
    <row r="48" spans="1:21" ht="30.75" customHeight="1" x14ac:dyDescent="0.15">
      <c r="A48" s="48"/>
      <c r="B48" s="1214"/>
      <c r="C48" s="1215"/>
      <c r="D48" s="62"/>
      <c r="E48" s="1220" t="s">
        <v>15</v>
      </c>
      <c r="F48" s="1220"/>
      <c r="G48" s="1220"/>
      <c r="H48" s="1220"/>
      <c r="I48" s="1220"/>
      <c r="J48" s="1221"/>
      <c r="K48" s="63">
        <v>1193</v>
      </c>
      <c r="L48" s="64">
        <v>1194</v>
      </c>
      <c r="M48" s="64">
        <v>1224</v>
      </c>
      <c r="N48" s="64">
        <v>1226</v>
      </c>
      <c r="O48" s="65">
        <v>1223</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523</v>
      </c>
      <c r="L49" s="64" t="s">
        <v>523</v>
      </c>
      <c r="M49" s="64" t="s">
        <v>523</v>
      </c>
      <c r="N49" s="64" t="s">
        <v>523</v>
      </c>
      <c r="O49" s="65">
        <v>4</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523</v>
      </c>
      <c r="L50" s="64" t="s">
        <v>523</v>
      </c>
      <c r="M50" s="64" t="s">
        <v>523</v>
      </c>
      <c r="N50" s="64" t="s">
        <v>523</v>
      </c>
      <c r="O50" s="65" t="s">
        <v>523</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523</v>
      </c>
      <c r="L51" s="64" t="s">
        <v>523</v>
      </c>
      <c r="M51" s="64">
        <v>0</v>
      </c>
      <c r="N51" s="64" t="s">
        <v>523</v>
      </c>
      <c r="O51" s="65" t="s">
        <v>523</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2257</v>
      </c>
      <c r="L52" s="64">
        <v>2315</v>
      </c>
      <c r="M52" s="64">
        <v>2319</v>
      </c>
      <c r="N52" s="64">
        <v>2306</v>
      </c>
      <c r="O52" s="65">
        <v>2276</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676</v>
      </c>
      <c r="L53" s="69">
        <v>595</v>
      </c>
      <c r="M53" s="69">
        <v>450</v>
      </c>
      <c r="N53" s="69">
        <v>511</v>
      </c>
      <c r="O53" s="70">
        <v>522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605</v>
      </c>
      <c r="L57" s="84" t="s">
        <v>523</v>
      </c>
      <c r="M57" s="84" t="s">
        <v>523</v>
      </c>
      <c r="N57" s="84" t="s">
        <v>523</v>
      </c>
      <c r="O57" s="85" t="s">
        <v>523</v>
      </c>
    </row>
    <row r="58" spans="1:21" ht="31.5" customHeight="1" thickBot="1" x14ac:dyDescent="0.2">
      <c r="B58" s="1230"/>
      <c r="C58" s="1231"/>
      <c r="D58" s="1235" t="s">
        <v>27</v>
      </c>
      <c r="E58" s="1236"/>
      <c r="F58" s="1236"/>
      <c r="G58" s="1236"/>
      <c r="H58" s="1236"/>
      <c r="I58" s="1236"/>
      <c r="J58" s="1237"/>
      <c r="K58" s="86" t="s">
        <v>523</v>
      </c>
      <c r="L58" s="87" t="s">
        <v>523</v>
      </c>
      <c r="M58" s="87" t="s">
        <v>523</v>
      </c>
      <c r="N58" s="87" t="s">
        <v>523</v>
      </c>
      <c r="O58" s="88" t="s">
        <v>523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3wCF3jl54WxsMpiHtALLX0ToEVw8RUCQgkoE/s+GqT68lh8giTzYfrTjrsZRRXwxCVleCGAJby4U2QaJNdOg==" saltValue="ooLn6LLkuyAlI2SPQUWY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38" t="s">
        <v>30</v>
      </c>
      <c r="C41" s="1239"/>
      <c r="D41" s="102"/>
      <c r="E41" s="1244" t="s">
        <v>31</v>
      </c>
      <c r="F41" s="1244"/>
      <c r="G41" s="1244"/>
      <c r="H41" s="1245"/>
      <c r="I41" s="103">
        <v>16818</v>
      </c>
      <c r="J41" s="104">
        <v>17829</v>
      </c>
      <c r="K41" s="104">
        <v>17653</v>
      </c>
      <c r="L41" s="104">
        <v>17470</v>
      </c>
      <c r="M41" s="105">
        <v>18774</v>
      </c>
    </row>
    <row r="42" spans="2:13" ht="27.75" customHeight="1" x14ac:dyDescent="0.15">
      <c r="B42" s="1240"/>
      <c r="C42" s="1241"/>
      <c r="D42" s="106"/>
      <c r="E42" s="1246" t="s">
        <v>32</v>
      </c>
      <c r="F42" s="1246"/>
      <c r="G42" s="1246"/>
      <c r="H42" s="1247"/>
      <c r="I42" s="107" t="s">
        <v>523</v>
      </c>
      <c r="J42" s="108" t="s">
        <v>523</v>
      </c>
      <c r="K42" s="108" t="s">
        <v>523</v>
      </c>
      <c r="L42" s="108" t="s">
        <v>523</v>
      </c>
      <c r="M42" s="109" t="s">
        <v>523</v>
      </c>
    </row>
    <row r="43" spans="2:13" ht="27.75" customHeight="1" x14ac:dyDescent="0.15">
      <c r="B43" s="1240"/>
      <c r="C43" s="1241"/>
      <c r="D43" s="106"/>
      <c r="E43" s="1246" t="s">
        <v>33</v>
      </c>
      <c r="F43" s="1246"/>
      <c r="G43" s="1246"/>
      <c r="H43" s="1247"/>
      <c r="I43" s="107">
        <v>15695</v>
      </c>
      <c r="J43" s="108">
        <v>15168</v>
      </c>
      <c r="K43" s="108">
        <v>14036</v>
      </c>
      <c r="L43" s="108">
        <v>13547</v>
      </c>
      <c r="M43" s="109">
        <v>13113</v>
      </c>
    </row>
    <row r="44" spans="2:13" ht="27.75" customHeight="1" x14ac:dyDescent="0.15">
      <c r="B44" s="1240"/>
      <c r="C44" s="1241"/>
      <c r="D44" s="106"/>
      <c r="E44" s="1246" t="s">
        <v>34</v>
      </c>
      <c r="F44" s="1246"/>
      <c r="G44" s="1246"/>
      <c r="H44" s="1247"/>
      <c r="I44" s="107" t="s">
        <v>523</v>
      </c>
      <c r="J44" s="108" t="s">
        <v>523</v>
      </c>
      <c r="K44" s="108" t="s">
        <v>523</v>
      </c>
      <c r="L44" s="108">
        <v>33</v>
      </c>
      <c r="M44" s="109">
        <v>148</v>
      </c>
    </row>
    <row r="45" spans="2:13" ht="27.75" customHeight="1" x14ac:dyDescent="0.15">
      <c r="B45" s="1240"/>
      <c r="C45" s="1241"/>
      <c r="D45" s="106"/>
      <c r="E45" s="1246" t="s">
        <v>35</v>
      </c>
      <c r="F45" s="1246"/>
      <c r="G45" s="1246"/>
      <c r="H45" s="1247"/>
      <c r="I45" s="107">
        <v>1872</v>
      </c>
      <c r="J45" s="108">
        <v>1675</v>
      </c>
      <c r="K45" s="108">
        <v>1424</v>
      </c>
      <c r="L45" s="108">
        <v>1189</v>
      </c>
      <c r="M45" s="109">
        <v>1381</v>
      </c>
    </row>
    <row r="46" spans="2:13" ht="27.75" customHeight="1" x14ac:dyDescent="0.15">
      <c r="B46" s="1240"/>
      <c r="C46" s="1241"/>
      <c r="D46" s="110"/>
      <c r="E46" s="1246" t="s">
        <v>36</v>
      </c>
      <c r="F46" s="1246"/>
      <c r="G46" s="1246"/>
      <c r="H46" s="1247"/>
      <c r="I46" s="107">
        <v>286</v>
      </c>
      <c r="J46" s="108">
        <v>175</v>
      </c>
      <c r="K46" s="108">
        <v>105</v>
      </c>
      <c r="L46" s="108">
        <v>35</v>
      </c>
      <c r="M46" s="109" t="s">
        <v>523</v>
      </c>
    </row>
    <row r="47" spans="2:13" ht="27.75" customHeight="1" x14ac:dyDescent="0.15">
      <c r="B47" s="1240"/>
      <c r="C47" s="1241"/>
      <c r="D47" s="111"/>
      <c r="E47" s="1248" t="s">
        <v>37</v>
      </c>
      <c r="F47" s="1249"/>
      <c r="G47" s="1249"/>
      <c r="H47" s="1250"/>
      <c r="I47" s="107" t="s">
        <v>523</v>
      </c>
      <c r="J47" s="108" t="s">
        <v>523</v>
      </c>
      <c r="K47" s="108" t="s">
        <v>523</v>
      </c>
      <c r="L47" s="108" t="s">
        <v>523</v>
      </c>
      <c r="M47" s="109" t="s">
        <v>523</v>
      </c>
    </row>
    <row r="48" spans="2:13" ht="27.75" customHeight="1" x14ac:dyDescent="0.15">
      <c r="B48" s="1240"/>
      <c r="C48" s="1241"/>
      <c r="D48" s="106"/>
      <c r="E48" s="1246" t="s">
        <v>38</v>
      </c>
      <c r="F48" s="1246"/>
      <c r="G48" s="1246"/>
      <c r="H48" s="1247"/>
      <c r="I48" s="107" t="s">
        <v>523</v>
      </c>
      <c r="J48" s="108" t="s">
        <v>523</v>
      </c>
      <c r="K48" s="108" t="s">
        <v>523</v>
      </c>
      <c r="L48" s="108" t="s">
        <v>523</v>
      </c>
      <c r="M48" s="109" t="s">
        <v>523</v>
      </c>
    </row>
    <row r="49" spans="2:13" ht="27.75" customHeight="1" x14ac:dyDescent="0.15">
      <c r="B49" s="1242"/>
      <c r="C49" s="1243"/>
      <c r="D49" s="106"/>
      <c r="E49" s="1246" t="s">
        <v>39</v>
      </c>
      <c r="F49" s="1246"/>
      <c r="G49" s="1246"/>
      <c r="H49" s="1247"/>
      <c r="I49" s="107" t="s">
        <v>523</v>
      </c>
      <c r="J49" s="108" t="s">
        <v>523</v>
      </c>
      <c r="K49" s="108" t="s">
        <v>523</v>
      </c>
      <c r="L49" s="108" t="s">
        <v>523</v>
      </c>
      <c r="M49" s="109" t="s">
        <v>523</v>
      </c>
    </row>
    <row r="50" spans="2:13" ht="27.75" customHeight="1" x14ac:dyDescent="0.15">
      <c r="B50" s="1251" t="s">
        <v>40</v>
      </c>
      <c r="C50" s="1252"/>
      <c r="D50" s="112"/>
      <c r="E50" s="1246" t="s">
        <v>41</v>
      </c>
      <c r="F50" s="1246"/>
      <c r="G50" s="1246"/>
      <c r="H50" s="1247"/>
      <c r="I50" s="107">
        <v>6663</v>
      </c>
      <c r="J50" s="108">
        <v>6249</v>
      </c>
      <c r="K50" s="108">
        <v>6174</v>
      </c>
      <c r="L50" s="108">
        <v>6128</v>
      </c>
      <c r="M50" s="109">
        <v>6052</v>
      </c>
    </row>
    <row r="51" spans="2:13" ht="27.75" customHeight="1" x14ac:dyDescent="0.15">
      <c r="B51" s="1240"/>
      <c r="C51" s="1241"/>
      <c r="D51" s="106"/>
      <c r="E51" s="1246" t="s">
        <v>42</v>
      </c>
      <c r="F51" s="1246"/>
      <c r="G51" s="1246"/>
      <c r="H51" s="1247"/>
      <c r="I51" s="107">
        <v>4719</v>
      </c>
      <c r="J51" s="108">
        <v>4827</v>
      </c>
      <c r="K51" s="108">
        <v>4809</v>
      </c>
      <c r="L51" s="108">
        <v>4788</v>
      </c>
      <c r="M51" s="109">
        <v>4697</v>
      </c>
    </row>
    <row r="52" spans="2:13" ht="27.75" customHeight="1" x14ac:dyDescent="0.15">
      <c r="B52" s="1242"/>
      <c r="C52" s="1243"/>
      <c r="D52" s="106"/>
      <c r="E52" s="1246" t="s">
        <v>43</v>
      </c>
      <c r="F52" s="1246"/>
      <c r="G52" s="1246"/>
      <c r="H52" s="1247"/>
      <c r="I52" s="107">
        <v>21337</v>
      </c>
      <c r="J52" s="108">
        <v>20969</v>
      </c>
      <c r="K52" s="108">
        <v>20333</v>
      </c>
      <c r="L52" s="108">
        <v>19977</v>
      </c>
      <c r="M52" s="109">
        <v>19968</v>
      </c>
    </row>
    <row r="53" spans="2:13" ht="27.75" customHeight="1" thickBot="1" x14ac:dyDescent="0.2">
      <c r="B53" s="1253" t="s">
        <v>44</v>
      </c>
      <c r="C53" s="1254"/>
      <c r="D53" s="113"/>
      <c r="E53" s="1255" t="s">
        <v>45</v>
      </c>
      <c r="F53" s="1255"/>
      <c r="G53" s="1255"/>
      <c r="H53" s="1256"/>
      <c r="I53" s="114">
        <v>1952</v>
      </c>
      <c r="J53" s="115">
        <v>2802</v>
      </c>
      <c r="K53" s="115">
        <v>1902</v>
      </c>
      <c r="L53" s="115">
        <v>1381</v>
      </c>
      <c r="M53" s="116">
        <v>2698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duIXFjBBAMKLybAb1nAuwEBhLiSMHeocvtGkAjNzUqE31Qa3KgBO9WONJZozrNv7z0Z5wZp7AyrwMyiyKCswQ==" saltValue="FluyCo7UUkt9XV8dUyL/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5" t="s">
        <v>48</v>
      </c>
      <c r="D55" s="1265"/>
      <c r="E55" s="1266"/>
      <c r="F55" s="128">
        <v>3890</v>
      </c>
      <c r="G55" s="128">
        <v>3018</v>
      </c>
      <c r="H55" s="129">
        <v>2989</v>
      </c>
    </row>
    <row r="56" spans="2:8" ht="52.5" customHeight="1" x14ac:dyDescent="0.15">
      <c r="B56" s="130"/>
      <c r="C56" s="1267" t="s">
        <v>49</v>
      </c>
      <c r="D56" s="1267"/>
      <c r="E56" s="1268"/>
      <c r="F56" s="131">
        <v>362</v>
      </c>
      <c r="G56" s="131">
        <v>467</v>
      </c>
      <c r="H56" s="132">
        <v>541</v>
      </c>
    </row>
    <row r="57" spans="2:8" ht="53.25" customHeight="1" x14ac:dyDescent="0.15">
      <c r="B57" s="130"/>
      <c r="C57" s="1269" t="s">
        <v>50</v>
      </c>
      <c r="D57" s="1269"/>
      <c r="E57" s="1270"/>
      <c r="F57" s="133">
        <v>1369</v>
      </c>
      <c r="G57" s="133">
        <v>1367</v>
      </c>
      <c r="H57" s="134">
        <v>1143</v>
      </c>
    </row>
    <row r="58" spans="2:8" ht="45.75" customHeight="1" x14ac:dyDescent="0.15">
      <c r="B58" s="135"/>
      <c r="C58" s="1257" t="s">
        <v>598</v>
      </c>
      <c r="D58" s="1258"/>
      <c r="E58" s="1259"/>
      <c r="F58" s="136">
        <v>410</v>
      </c>
      <c r="G58" s="136">
        <v>710</v>
      </c>
      <c r="H58" s="137">
        <v>425</v>
      </c>
    </row>
    <row r="59" spans="2:8" ht="45.75" customHeight="1" x14ac:dyDescent="0.15">
      <c r="B59" s="135"/>
      <c r="C59" s="1257" t="s">
        <v>599</v>
      </c>
      <c r="D59" s="1258"/>
      <c r="E59" s="1259"/>
      <c r="F59" s="136">
        <v>0</v>
      </c>
      <c r="G59" s="136">
        <v>0</v>
      </c>
      <c r="H59" s="137">
        <v>297</v>
      </c>
    </row>
    <row r="60" spans="2:8" ht="45.75" customHeight="1" x14ac:dyDescent="0.15">
      <c r="B60" s="135"/>
      <c r="C60" s="1257" t="s">
        <v>600</v>
      </c>
      <c r="D60" s="1258"/>
      <c r="E60" s="1259"/>
      <c r="F60" s="136">
        <v>129</v>
      </c>
      <c r="G60" s="136">
        <v>129</v>
      </c>
      <c r="H60" s="137">
        <v>129</v>
      </c>
    </row>
    <row r="61" spans="2:8" ht="45.75" customHeight="1" x14ac:dyDescent="0.15">
      <c r="B61" s="135"/>
      <c r="C61" s="1257" t="s">
        <v>601</v>
      </c>
      <c r="D61" s="1258"/>
      <c r="E61" s="1259"/>
      <c r="F61" s="136">
        <v>55</v>
      </c>
      <c r="G61" s="136">
        <v>75</v>
      </c>
      <c r="H61" s="137">
        <v>75</v>
      </c>
    </row>
    <row r="62" spans="2:8" ht="45.75" customHeight="1" thickBot="1" x14ac:dyDescent="0.2">
      <c r="B62" s="138"/>
      <c r="C62" s="1260" t="s">
        <v>602</v>
      </c>
      <c r="D62" s="1261"/>
      <c r="E62" s="1262"/>
      <c r="F62" s="139">
        <v>30</v>
      </c>
      <c r="G62" s="139">
        <v>40</v>
      </c>
      <c r="H62" s="140">
        <v>45</v>
      </c>
    </row>
    <row r="63" spans="2:8" ht="52.5" customHeight="1" thickBot="1" x14ac:dyDescent="0.2">
      <c r="B63" s="141"/>
      <c r="C63" s="1263" t="s">
        <v>51</v>
      </c>
      <c r="D63" s="1263"/>
      <c r="E63" s="1264"/>
      <c r="F63" s="142">
        <v>5621</v>
      </c>
      <c r="G63" s="142">
        <v>4851</v>
      </c>
      <c r="H63" s="143">
        <v>4673</v>
      </c>
    </row>
    <row r="64" spans="2:8" ht="15" customHeight="1" x14ac:dyDescent="0.15"/>
  </sheetData>
  <sheetProtection algorithmName="SHA-512" hashValue="TG59dPfbpmMJzb6GOGfCFAqoaU0QwRiE2icwhRig4vfrdnmdVyEShuW5IWFBf6PAVBiN0KFjayWITtl6k1Kuvw==" saltValue="1F901JYXD6yn8L0iuRtp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1"/>
      <c r="B1" s="1330"/>
      <c r="DD1" s="1271"/>
      <c r="DE1" s="1271"/>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7.25" x14ac:dyDescent="0.15">
      <c r="B22" s="1272"/>
      <c r="MM22" s="1326"/>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5" t="s">
        <v>616</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2"/>
      <c r="G42" s="1309"/>
      <c r="I42" s="1308"/>
      <c r="J42" s="1308"/>
      <c r="K42" s="1308"/>
      <c r="AM42" s="1309"/>
      <c r="AN42" s="1309" t="s">
        <v>612</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615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610</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565</v>
      </c>
      <c r="BQ50" s="1281"/>
      <c r="BR50" s="1281"/>
      <c r="BS50" s="1281"/>
      <c r="BT50" s="1281"/>
      <c r="BU50" s="1281"/>
      <c r="BV50" s="1281"/>
      <c r="BW50" s="1281"/>
      <c r="BX50" s="1281" t="s">
        <v>566</v>
      </c>
      <c r="BY50" s="1281"/>
      <c r="BZ50" s="1281"/>
      <c r="CA50" s="1281"/>
      <c r="CB50" s="1281"/>
      <c r="CC50" s="1281"/>
      <c r="CD50" s="1281"/>
      <c r="CE50" s="1281"/>
      <c r="CF50" s="1281" t="s">
        <v>567</v>
      </c>
      <c r="CG50" s="1281"/>
      <c r="CH50" s="1281"/>
      <c r="CI50" s="1281"/>
      <c r="CJ50" s="1281"/>
      <c r="CK50" s="1281"/>
      <c r="CL50" s="1281"/>
      <c r="CM50" s="1281"/>
      <c r="CN50" s="1281" t="s">
        <v>568</v>
      </c>
      <c r="CO50" s="1281"/>
      <c r="CP50" s="1281"/>
      <c r="CQ50" s="1281"/>
      <c r="CR50" s="1281"/>
      <c r="CS50" s="1281"/>
      <c r="CT50" s="1281"/>
      <c r="CU50" s="1281"/>
      <c r="CV50" s="1281" t="s">
        <v>569</v>
      </c>
      <c r="CW50" s="1281"/>
      <c r="CX50" s="1281"/>
      <c r="CY50" s="1281"/>
      <c r="CZ50" s="1281"/>
      <c r="DA50" s="1281"/>
      <c r="DB50" s="1281"/>
      <c r="DC50" s="1281"/>
    </row>
    <row r="51" spans="1:109" ht="13.5" customHeight="1" x14ac:dyDescent="0.15">
      <c r="B51" s="1272"/>
      <c r="G51" s="1288"/>
      <c r="H51" s="1288"/>
      <c r="I51" s="1322"/>
      <c r="J51" s="1322"/>
      <c r="K51" s="1287"/>
      <c r="L51" s="1287"/>
      <c r="M51" s="1287"/>
      <c r="N51" s="1287"/>
      <c r="AM51" s="1286"/>
      <c r="AN51" s="1280" t="s">
        <v>609</v>
      </c>
      <c r="AO51" s="1280"/>
      <c r="AP51" s="1280"/>
      <c r="AQ51" s="1280"/>
      <c r="AR51" s="1280"/>
      <c r="AS51" s="1280"/>
      <c r="AT51" s="1280"/>
      <c r="AU51" s="1280"/>
      <c r="AV51" s="1280"/>
      <c r="AW51" s="1280"/>
      <c r="AX51" s="1280"/>
      <c r="AY51" s="1280"/>
      <c r="AZ51" s="1280"/>
      <c r="BA51" s="1280"/>
      <c r="BB51" s="1280" t="s">
        <v>607</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24.8</v>
      </c>
      <c r="BY51" s="1279"/>
      <c r="BZ51" s="1279"/>
      <c r="CA51" s="1279"/>
      <c r="CB51" s="1279"/>
      <c r="CC51" s="1279"/>
      <c r="CD51" s="1279"/>
      <c r="CE51" s="1279"/>
      <c r="CF51" s="1279">
        <v>16.7</v>
      </c>
      <c r="CG51" s="1279"/>
      <c r="CH51" s="1279"/>
      <c r="CI51" s="1279"/>
      <c r="CJ51" s="1279"/>
      <c r="CK51" s="1279"/>
      <c r="CL51" s="1279"/>
      <c r="CM51" s="1279"/>
      <c r="CN51" s="1279">
        <v>12</v>
      </c>
      <c r="CO51" s="1279"/>
      <c r="CP51" s="1279"/>
      <c r="CQ51" s="1279"/>
      <c r="CR51" s="1279"/>
      <c r="CS51" s="1279"/>
      <c r="CT51" s="1279"/>
      <c r="CU51" s="1279"/>
      <c r="CV51" s="1279">
        <v>23.2</v>
      </c>
      <c r="CW51" s="1279"/>
      <c r="CX51" s="1279"/>
      <c r="CY51" s="1279"/>
      <c r="CZ51" s="1279"/>
      <c r="DA51" s="1279"/>
      <c r="DB51" s="1279"/>
      <c r="DC51" s="1279"/>
    </row>
    <row r="52" spans="1:109" ht="13.5" x14ac:dyDescent="0.15">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614</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62</v>
      </c>
      <c r="BY53" s="1279"/>
      <c r="BZ53" s="1279"/>
      <c r="CA53" s="1279"/>
      <c r="CB53" s="1279"/>
      <c r="CC53" s="1279"/>
      <c r="CD53" s="1279"/>
      <c r="CE53" s="1279"/>
      <c r="CF53" s="1279">
        <v>63.4</v>
      </c>
      <c r="CG53" s="1279"/>
      <c r="CH53" s="1279"/>
      <c r="CI53" s="1279"/>
      <c r="CJ53" s="1279"/>
      <c r="CK53" s="1279"/>
      <c r="CL53" s="1279"/>
      <c r="CM53" s="1279"/>
      <c r="CN53" s="1279">
        <v>66.5</v>
      </c>
      <c r="CO53" s="1279"/>
      <c r="CP53" s="1279"/>
      <c r="CQ53" s="1279"/>
      <c r="CR53" s="1279"/>
      <c r="CS53" s="1279"/>
      <c r="CT53" s="1279"/>
      <c r="CU53" s="1279"/>
      <c r="CV53" s="1279">
        <v>67.2</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608</v>
      </c>
      <c r="AO55" s="1281"/>
      <c r="AP55" s="1281"/>
      <c r="AQ55" s="1281"/>
      <c r="AR55" s="1281"/>
      <c r="AS55" s="1281"/>
      <c r="AT55" s="1281"/>
      <c r="AU55" s="1281"/>
      <c r="AV55" s="1281"/>
      <c r="AW55" s="1281"/>
      <c r="AX55" s="1281"/>
      <c r="AY55" s="1281"/>
      <c r="AZ55" s="1281"/>
      <c r="BA55" s="1281"/>
      <c r="BB55" s="1280" t="s">
        <v>607</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33.1</v>
      </c>
      <c r="BY55" s="1279"/>
      <c r="BZ55" s="1279"/>
      <c r="CA55" s="1279"/>
      <c r="CB55" s="1279"/>
      <c r="CC55" s="1279"/>
      <c r="CD55" s="1279"/>
      <c r="CE55" s="1279"/>
      <c r="CF55" s="1279">
        <v>31.3</v>
      </c>
      <c r="CG55" s="1279"/>
      <c r="CH55" s="1279"/>
      <c r="CI55" s="1279"/>
      <c r="CJ55" s="1279"/>
      <c r="CK55" s="1279"/>
      <c r="CL55" s="1279"/>
      <c r="CM55" s="1279"/>
      <c r="CN55" s="1279">
        <v>25.3</v>
      </c>
      <c r="CO55" s="1279"/>
      <c r="CP55" s="1279"/>
      <c r="CQ55" s="1279"/>
      <c r="CR55" s="1279"/>
      <c r="CS55" s="1279"/>
      <c r="CT55" s="1279"/>
      <c r="CU55" s="1279"/>
      <c r="CV55" s="1279">
        <v>25.5</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614</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57.2</v>
      </c>
      <c r="BY57" s="1279"/>
      <c r="BZ57" s="1279"/>
      <c r="CA57" s="1279"/>
      <c r="CB57" s="1279"/>
      <c r="CC57" s="1279"/>
      <c r="CD57" s="1279"/>
      <c r="CE57" s="1279"/>
      <c r="CF57" s="1279">
        <v>58.5</v>
      </c>
      <c r="CG57" s="1279"/>
      <c r="CH57" s="1279"/>
      <c r="CI57" s="1279"/>
      <c r="CJ57" s="1279"/>
      <c r="CK57" s="1279"/>
      <c r="CL57" s="1279"/>
      <c r="CM57" s="1279"/>
      <c r="CN57" s="1279">
        <v>59.8</v>
      </c>
      <c r="CO57" s="1279"/>
      <c r="CP57" s="1279"/>
      <c r="CQ57" s="1279"/>
      <c r="CR57" s="1279"/>
      <c r="CS57" s="1279"/>
      <c r="CT57" s="1279"/>
      <c r="CU57" s="1279"/>
      <c r="CV57" s="1279">
        <v>60.6</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613</v>
      </c>
    </row>
    <row r="64" spans="1:109" ht="13.5" x14ac:dyDescent="0.15">
      <c r="B64" s="1272"/>
      <c r="G64" s="1309"/>
      <c r="I64" s="1311"/>
      <c r="J64" s="1311"/>
      <c r="K64" s="1311"/>
      <c r="L64" s="1311"/>
      <c r="M64" s="1311"/>
      <c r="N64" s="1310"/>
      <c r="AM64" s="1309"/>
      <c r="AN64" s="1309" t="s">
        <v>612</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611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610</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565</v>
      </c>
      <c r="BQ72" s="1281"/>
      <c r="BR72" s="1281"/>
      <c r="BS72" s="1281"/>
      <c r="BT72" s="1281"/>
      <c r="BU72" s="1281"/>
      <c r="BV72" s="1281"/>
      <c r="BW72" s="1281"/>
      <c r="BX72" s="1281" t="s">
        <v>566</v>
      </c>
      <c r="BY72" s="1281"/>
      <c r="BZ72" s="1281"/>
      <c r="CA72" s="1281"/>
      <c r="CB72" s="1281"/>
      <c r="CC72" s="1281"/>
      <c r="CD72" s="1281"/>
      <c r="CE72" s="1281"/>
      <c r="CF72" s="1281" t="s">
        <v>567</v>
      </c>
      <c r="CG72" s="1281"/>
      <c r="CH72" s="1281"/>
      <c r="CI72" s="1281"/>
      <c r="CJ72" s="1281"/>
      <c r="CK72" s="1281"/>
      <c r="CL72" s="1281"/>
      <c r="CM72" s="1281"/>
      <c r="CN72" s="1281" t="s">
        <v>568</v>
      </c>
      <c r="CO72" s="1281"/>
      <c r="CP72" s="1281"/>
      <c r="CQ72" s="1281"/>
      <c r="CR72" s="1281"/>
      <c r="CS72" s="1281"/>
      <c r="CT72" s="1281"/>
      <c r="CU72" s="1281"/>
      <c r="CV72" s="1281" t="s">
        <v>569</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609</v>
      </c>
      <c r="AO73" s="1280"/>
      <c r="AP73" s="1280"/>
      <c r="AQ73" s="1280"/>
      <c r="AR73" s="1280"/>
      <c r="AS73" s="1280"/>
      <c r="AT73" s="1280"/>
      <c r="AU73" s="1280"/>
      <c r="AV73" s="1280"/>
      <c r="AW73" s="1280"/>
      <c r="AX73" s="1280"/>
      <c r="AY73" s="1280"/>
      <c r="AZ73" s="1280"/>
      <c r="BA73" s="1280"/>
      <c r="BB73" s="1280" t="s">
        <v>607</v>
      </c>
      <c r="BC73" s="1280"/>
      <c r="BD73" s="1280"/>
      <c r="BE73" s="1280"/>
      <c r="BF73" s="1280"/>
      <c r="BG73" s="1280"/>
      <c r="BH73" s="1280"/>
      <c r="BI73" s="1280"/>
      <c r="BJ73" s="1280"/>
      <c r="BK73" s="1280"/>
      <c r="BL73" s="1280"/>
      <c r="BM73" s="1280"/>
      <c r="BN73" s="1280"/>
      <c r="BO73" s="1280"/>
      <c r="BP73" s="1279">
        <v>17.2</v>
      </c>
      <c r="BQ73" s="1279"/>
      <c r="BR73" s="1279"/>
      <c r="BS73" s="1279"/>
      <c r="BT73" s="1279"/>
      <c r="BU73" s="1279"/>
      <c r="BV73" s="1279"/>
      <c r="BW73" s="1279"/>
      <c r="BX73" s="1279">
        <v>24.8</v>
      </c>
      <c r="BY73" s="1279"/>
      <c r="BZ73" s="1279"/>
      <c r="CA73" s="1279"/>
      <c r="CB73" s="1279"/>
      <c r="CC73" s="1279"/>
      <c r="CD73" s="1279"/>
      <c r="CE73" s="1279"/>
      <c r="CF73" s="1279">
        <v>16.7</v>
      </c>
      <c r="CG73" s="1279"/>
      <c r="CH73" s="1279"/>
      <c r="CI73" s="1279"/>
      <c r="CJ73" s="1279"/>
      <c r="CK73" s="1279"/>
      <c r="CL73" s="1279"/>
      <c r="CM73" s="1279"/>
      <c r="CN73" s="1279">
        <v>12</v>
      </c>
      <c r="CO73" s="1279"/>
      <c r="CP73" s="1279"/>
      <c r="CQ73" s="1279"/>
      <c r="CR73" s="1279"/>
      <c r="CS73" s="1279"/>
      <c r="CT73" s="1279"/>
      <c r="CU73" s="1279"/>
      <c r="CV73" s="1279">
        <v>23.2</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606</v>
      </c>
      <c r="BC75" s="1280"/>
      <c r="BD75" s="1280"/>
      <c r="BE75" s="1280"/>
      <c r="BF75" s="1280"/>
      <c r="BG75" s="1280"/>
      <c r="BH75" s="1280"/>
      <c r="BI75" s="1280"/>
      <c r="BJ75" s="1280"/>
      <c r="BK75" s="1280"/>
      <c r="BL75" s="1280"/>
      <c r="BM75" s="1280"/>
      <c r="BN75" s="1280"/>
      <c r="BO75" s="1280"/>
      <c r="BP75" s="1279">
        <v>6.9</v>
      </c>
      <c r="BQ75" s="1279"/>
      <c r="BR75" s="1279"/>
      <c r="BS75" s="1279"/>
      <c r="BT75" s="1279"/>
      <c r="BU75" s="1279"/>
      <c r="BV75" s="1279"/>
      <c r="BW75" s="1279"/>
      <c r="BX75" s="1279">
        <v>5.8</v>
      </c>
      <c r="BY75" s="1279"/>
      <c r="BZ75" s="1279"/>
      <c r="CA75" s="1279"/>
      <c r="CB75" s="1279"/>
      <c r="CC75" s="1279"/>
      <c r="CD75" s="1279"/>
      <c r="CE75" s="1279"/>
      <c r="CF75" s="1279">
        <v>5</v>
      </c>
      <c r="CG75" s="1279"/>
      <c r="CH75" s="1279"/>
      <c r="CI75" s="1279"/>
      <c r="CJ75" s="1279"/>
      <c r="CK75" s="1279"/>
      <c r="CL75" s="1279"/>
      <c r="CM75" s="1279"/>
      <c r="CN75" s="1279">
        <v>4.5</v>
      </c>
      <c r="CO75" s="1279"/>
      <c r="CP75" s="1279"/>
      <c r="CQ75" s="1279"/>
      <c r="CR75" s="1279"/>
      <c r="CS75" s="1279"/>
      <c r="CT75" s="1279"/>
      <c r="CU75" s="1279"/>
      <c r="CV75" s="1279">
        <v>4.2</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608</v>
      </c>
      <c r="AO77" s="1281"/>
      <c r="AP77" s="1281"/>
      <c r="AQ77" s="1281"/>
      <c r="AR77" s="1281"/>
      <c r="AS77" s="1281"/>
      <c r="AT77" s="1281"/>
      <c r="AU77" s="1281"/>
      <c r="AV77" s="1281"/>
      <c r="AW77" s="1281"/>
      <c r="AX77" s="1281"/>
      <c r="AY77" s="1281"/>
      <c r="AZ77" s="1281"/>
      <c r="BA77" s="1281"/>
      <c r="BB77" s="1280" t="s">
        <v>607</v>
      </c>
      <c r="BC77" s="1280"/>
      <c r="BD77" s="1280"/>
      <c r="BE77" s="1280"/>
      <c r="BF77" s="1280"/>
      <c r="BG77" s="1280"/>
      <c r="BH77" s="1280"/>
      <c r="BI77" s="1280"/>
      <c r="BJ77" s="1280"/>
      <c r="BK77" s="1280"/>
      <c r="BL77" s="1280"/>
      <c r="BM77" s="1280"/>
      <c r="BN77" s="1280"/>
      <c r="BO77" s="1280"/>
      <c r="BP77" s="1279">
        <v>37.299999999999997</v>
      </c>
      <c r="BQ77" s="1279"/>
      <c r="BR77" s="1279"/>
      <c r="BS77" s="1279"/>
      <c r="BT77" s="1279"/>
      <c r="BU77" s="1279"/>
      <c r="BV77" s="1279"/>
      <c r="BW77" s="1279"/>
      <c r="BX77" s="1279">
        <v>33.1</v>
      </c>
      <c r="BY77" s="1279"/>
      <c r="BZ77" s="1279"/>
      <c r="CA77" s="1279"/>
      <c r="CB77" s="1279"/>
      <c r="CC77" s="1279"/>
      <c r="CD77" s="1279"/>
      <c r="CE77" s="1279"/>
      <c r="CF77" s="1279">
        <v>31.3</v>
      </c>
      <c r="CG77" s="1279"/>
      <c r="CH77" s="1279"/>
      <c r="CI77" s="1279"/>
      <c r="CJ77" s="1279"/>
      <c r="CK77" s="1279"/>
      <c r="CL77" s="1279"/>
      <c r="CM77" s="1279"/>
      <c r="CN77" s="1279">
        <v>25.3</v>
      </c>
      <c r="CO77" s="1279"/>
      <c r="CP77" s="1279"/>
      <c r="CQ77" s="1279"/>
      <c r="CR77" s="1279"/>
      <c r="CS77" s="1279"/>
      <c r="CT77" s="1279"/>
      <c r="CU77" s="1279"/>
      <c r="CV77" s="1279">
        <v>25.5</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606</v>
      </c>
      <c r="BC79" s="1280"/>
      <c r="BD79" s="1280"/>
      <c r="BE79" s="1280"/>
      <c r="BF79" s="1280"/>
      <c r="BG79" s="1280"/>
      <c r="BH79" s="1280"/>
      <c r="BI79" s="1280"/>
      <c r="BJ79" s="1280"/>
      <c r="BK79" s="1280"/>
      <c r="BL79" s="1280"/>
      <c r="BM79" s="1280"/>
      <c r="BN79" s="1280"/>
      <c r="BO79" s="1280"/>
      <c r="BP79" s="1279">
        <v>7.8</v>
      </c>
      <c r="BQ79" s="1279"/>
      <c r="BR79" s="1279"/>
      <c r="BS79" s="1279"/>
      <c r="BT79" s="1279"/>
      <c r="BU79" s="1279"/>
      <c r="BV79" s="1279"/>
      <c r="BW79" s="1279"/>
      <c r="BX79" s="1279">
        <v>7.5</v>
      </c>
      <c r="BY79" s="1279"/>
      <c r="BZ79" s="1279"/>
      <c r="CA79" s="1279"/>
      <c r="CB79" s="1279"/>
      <c r="CC79" s="1279"/>
      <c r="CD79" s="1279"/>
      <c r="CE79" s="1279"/>
      <c r="CF79" s="1279">
        <v>7.2</v>
      </c>
      <c r="CG79" s="1279"/>
      <c r="CH79" s="1279"/>
      <c r="CI79" s="1279"/>
      <c r="CJ79" s="1279"/>
      <c r="CK79" s="1279"/>
      <c r="CL79" s="1279"/>
      <c r="CM79" s="1279"/>
      <c r="CN79" s="1279">
        <v>6.9</v>
      </c>
      <c r="CO79" s="1279"/>
      <c r="CP79" s="1279"/>
      <c r="CQ79" s="1279"/>
      <c r="CR79" s="1279"/>
      <c r="CS79" s="1279"/>
      <c r="CT79" s="1279"/>
      <c r="CU79" s="1279"/>
      <c r="CV79" s="1279">
        <v>6.6</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h+Mdq7EQigMF4KeGKxDoNyy2LHHZpiC3x4Y8uvJK+WTDmpt6pCjNmc/jINXIx2d/mNyj8rI6SQgIVYTWiRgr0w==" saltValue="GHNf4epfZtw1ZelN70OO8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Je7o1NOkZpieeYD52eifODES28jhRIzhCKhbaWXoXhUhm1s4uxEwi9dLLRsfwDYZ6+ljqIX08dodnTMTY3wiVg==" saltValue="W0PQqNDfbnUw1++Lnpyg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M16"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8/EI7uy2ugeXzNnk3gjOqRRc0OSMNy4AujTQU/uYcN0W59/+EZXwf+Ne9Q1h7nGFc7p7MKI/CAz2LeuameSWRQ==" saltValue="Mt2+Mfu8gq1ZtL+XfpPU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32255</v>
      </c>
      <c r="E3" s="162"/>
      <c r="F3" s="163">
        <v>54227</v>
      </c>
      <c r="G3" s="164"/>
      <c r="H3" s="165"/>
    </row>
    <row r="4" spans="1:8" x14ac:dyDescent="0.15">
      <c r="A4" s="166"/>
      <c r="B4" s="167"/>
      <c r="C4" s="168"/>
      <c r="D4" s="169">
        <v>13332</v>
      </c>
      <c r="E4" s="170"/>
      <c r="F4" s="171">
        <v>29694</v>
      </c>
      <c r="G4" s="172"/>
      <c r="H4" s="173"/>
    </row>
    <row r="5" spans="1:8" x14ac:dyDescent="0.15">
      <c r="A5" s="154" t="s">
        <v>557</v>
      </c>
      <c r="B5" s="159"/>
      <c r="C5" s="160"/>
      <c r="D5" s="161">
        <v>42620</v>
      </c>
      <c r="E5" s="162"/>
      <c r="F5" s="163">
        <v>57295</v>
      </c>
      <c r="G5" s="164"/>
      <c r="H5" s="165"/>
    </row>
    <row r="6" spans="1:8" x14ac:dyDescent="0.15">
      <c r="A6" s="166"/>
      <c r="B6" s="167"/>
      <c r="C6" s="168"/>
      <c r="D6" s="169">
        <v>11842</v>
      </c>
      <c r="E6" s="170"/>
      <c r="F6" s="171">
        <v>32771</v>
      </c>
      <c r="G6" s="172"/>
      <c r="H6" s="173"/>
    </row>
    <row r="7" spans="1:8" x14ac:dyDescent="0.15">
      <c r="A7" s="154" t="s">
        <v>558</v>
      </c>
      <c r="B7" s="159"/>
      <c r="C7" s="160"/>
      <c r="D7" s="161">
        <v>22177</v>
      </c>
      <c r="E7" s="162"/>
      <c r="F7" s="163">
        <v>54110</v>
      </c>
      <c r="G7" s="164"/>
      <c r="H7" s="165"/>
    </row>
    <row r="8" spans="1:8" x14ac:dyDescent="0.15">
      <c r="A8" s="166"/>
      <c r="B8" s="167"/>
      <c r="C8" s="168"/>
      <c r="D8" s="169">
        <v>12670</v>
      </c>
      <c r="E8" s="170"/>
      <c r="F8" s="171">
        <v>30620</v>
      </c>
      <c r="G8" s="172"/>
      <c r="H8" s="173"/>
    </row>
    <row r="9" spans="1:8" x14ac:dyDescent="0.15">
      <c r="A9" s="154" t="s">
        <v>559</v>
      </c>
      <c r="B9" s="159"/>
      <c r="C9" s="160"/>
      <c r="D9" s="161">
        <v>27873</v>
      </c>
      <c r="E9" s="162"/>
      <c r="F9" s="163">
        <v>54684</v>
      </c>
      <c r="G9" s="164"/>
      <c r="H9" s="165"/>
    </row>
    <row r="10" spans="1:8" x14ac:dyDescent="0.15">
      <c r="A10" s="166"/>
      <c r="B10" s="167"/>
      <c r="C10" s="168"/>
      <c r="D10" s="169">
        <v>13385</v>
      </c>
      <c r="E10" s="170"/>
      <c r="F10" s="171">
        <v>32829</v>
      </c>
      <c r="G10" s="172"/>
      <c r="H10" s="173"/>
    </row>
    <row r="11" spans="1:8" x14ac:dyDescent="0.15">
      <c r="A11" s="154" t="s">
        <v>560</v>
      </c>
      <c r="B11" s="159"/>
      <c r="C11" s="160"/>
      <c r="D11" s="161">
        <v>50947</v>
      </c>
      <c r="E11" s="162"/>
      <c r="F11" s="163">
        <v>62383</v>
      </c>
      <c r="G11" s="164"/>
      <c r="H11" s="165"/>
    </row>
    <row r="12" spans="1:8" x14ac:dyDescent="0.15">
      <c r="A12" s="166"/>
      <c r="B12" s="167"/>
      <c r="C12" s="174"/>
      <c r="D12" s="169">
        <v>42275</v>
      </c>
      <c r="E12" s="170"/>
      <c r="F12" s="171">
        <v>35325</v>
      </c>
      <c r="G12" s="172"/>
      <c r="H12" s="173"/>
    </row>
    <row r="13" spans="1:8" x14ac:dyDescent="0.15">
      <c r="A13" s="154"/>
      <c r="B13" s="159"/>
      <c r="C13" s="175"/>
      <c r="D13" s="176">
        <v>35174</v>
      </c>
      <c r="E13" s="177"/>
      <c r="F13" s="178">
        <v>56540</v>
      </c>
      <c r="G13" s="179"/>
      <c r="H13" s="165"/>
    </row>
    <row r="14" spans="1:8" x14ac:dyDescent="0.15">
      <c r="A14" s="166"/>
      <c r="B14" s="167"/>
      <c r="C14" s="168"/>
      <c r="D14" s="169">
        <v>18701</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4.04</v>
      </c>
      <c r="C19" s="180">
        <f>ROUND(VALUE(SUBSTITUTE(実質収支比率等に係る経年分析!G$48,"▲","-")),2)</f>
        <v>5.89</v>
      </c>
      <c r="D19" s="180">
        <f>ROUND(VALUE(SUBSTITUTE(実質収支比率等に係る経年分析!H$48,"▲","-")),2)</f>
        <v>5.0599999999999996</v>
      </c>
      <c r="E19" s="180">
        <f>ROUND(VALUE(SUBSTITUTE(実質収支比率等に係る経年分析!I$48,"▲","-")),2)</f>
        <v>4.6399999999999997</v>
      </c>
      <c r="F19" s="180">
        <f>ROUND(VALUE(SUBSTITUTE(実質収支比率等に係る経年分析!J$48,"▲","-")),2)</f>
        <v>3.79</v>
      </c>
    </row>
    <row r="20" spans="1:11" x14ac:dyDescent="0.15">
      <c r="A20" s="180" t="s">
        <v>55</v>
      </c>
      <c r="B20" s="180">
        <f>ROUND(VALUE(SUBSTITUTE(実質収支比率等に係る経年分析!F$47,"▲","-")),2)</f>
        <v>34.93</v>
      </c>
      <c r="C20" s="180">
        <f>ROUND(VALUE(SUBSTITUTE(実質収支比率等に係る経年分析!G$47,"▲","-")),2)</f>
        <v>30.49</v>
      </c>
      <c r="D20" s="180">
        <f>ROUND(VALUE(SUBSTITUTE(実質収支比率等に係る経年分析!H$47,"▲","-")),2)</f>
        <v>29.48</v>
      </c>
      <c r="E20" s="180">
        <f>ROUND(VALUE(SUBSTITUTE(実質収支比率等に係る経年分析!I$47,"▲","-")),2)</f>
        <v>22.65</v>
      </c>
      <c r="F20" s="180">
        <f>ROUND(VALUE(SUBSTITUTE(実質収支比率等に係る経年分析!J$47,"▲","-")),2)</f>
        <v>22.31</v>
      </c>
    </row>
    <row r="21" spans="1:11" x14ac:dyDescent="0.15">
      <c r="A21" s="180" t="s">
        <v>56</v>
      </c>
      <c r="B21" s="180">
        <f>IF(ISNUMBER(VALUE(SUBSTITUTE(実質収支比率等に係る経年分析!F$49,"▲","-"))),ROUND(VALUE(SUBSTITUTE(実質収支比率等に係る経年分析!F$49,"▲","-")),2),NA())</f>
        <v>2.27</v>
      </c>
      <c r="C21" s="180">
        <f>IF(ISNUMBER(VALUE(SUBSTITUTE(実質収支比率等に係る経年分析!G$49,"▲","-"))),ROUND(VALUE(SUBSTITUTE(実質収支比率等に係る経年分析!G$49,"▲","-")),2),NA())</f>
        <v>-2.63</v>
      </c>
      <c r="D21" s="180">
        <f>IF(ISNUMBER(VALUE(SUBSTITUTE(実質収支比率等に係る経年分析!H$49,"▲","-"))),ROUND(VALUE(SUBSTITUTE(実質収支比率等に係る経年分析!H$49,"▲","-")),2),NA())</f>
        <v>-1.68</v>
      </c>
      <c r="E21" s="180">
        <f>IF(ISNUMBER(VALUE(SUBSTITUTE(実質収支比率等に係る経年分析!I$49,"▲","-"))),ROUND(VALUE(SUBSTITUTE(実質収支比率等に係る経年分析!I$49,"▲","-")),2),NA())</f>
        <v>-6.92</v>
      </c>
      <c r="F21" s="180">
        <f>IF(ISNUMBER(VALUE(SUBSTITUTE(実質収支比率等に係る経年分析!J$49,"▲","-"))),ROUND(VALUE(SUBSTITUTE(実質収支比率等に係る経年分析!J$49,"▲","-")),2),NA())</f>
        <v>-1.03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駅北本郷土地区画整理事業特別会計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0.71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0.56000000000000005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0.25</v>
      </c>
    </row>
    <row r="30" spans="1:11" x14ac:dyDescent="0.15">
      <c r="A30" s="181" t="str">
        <f>IF(連結実質赤字比率に係る赤字・黒字の構成分析!C$40="",NA(),連結実質赤字比率に係る赤字・黒字の構成分析!C$40)</f>
        <v>インター北土地区画整理事業特別会計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0.42</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2.44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1.73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1.48</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1.88</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3.11</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4.09</v>
      </c>
    </row>
    <row r="36" spans="1:16" x14ac:dyDescent="0.15">
      <c r="A36" s="181" t="str">
        <f>IF(連結実質赤字比率に係る赤字・黒字の構成分析!C$34="",NA(),連結実質赤字比率に係る赤字・黒字の構成分析!C$34)</f>
        <v>国民健康保険特別会計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4.9400000000000004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2257</v>
      </c>
      <c r="E42" s="182"/>
      <c r="F42" s="182"/>
      <c r="G42" s="182">
        <f>'実質公債費比率（分子）の構造'!L$52</f>
        <v>2315</v>
      </c>
      <c r="H42" s="182"/>
      <c r="I42" s="182"/>
      <c r="J42" s="182">
        <f>'実質公債費比率（分子）の構造'!M$52</f>
        <v>2319</v>
      </c>
      <c r="K42" s="182"/>
      <c r="L42" s="182"/>
      <c r="M42" s="182">
        <f>'実質公債費比率（分子）の構造'!N$52</f>
        <v>2306</v>
      </c>
      <c r="N42" s="182"/>
      <c r="O42" s="182"/>
      <c r="P42" s="182">
        <f>'実質公債費比率（分子）の構造'!O$52</f>
        <v>2276</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f>'実質公債費比率（分子）の構造'!O$49</f>
        <v>4</v>
      </c>
      <c r="O45" s="182"/>
      <c r="P45" s="182"/>
    </row>
    <row r="46" spans="1:16" x14ac:dyDescent="0.15">
      <c r="A46" s="182" t="s">
        <v>67</v>
      </c>
      <c r="B46" s="182">
        <f>'実質公債費比率（分子）の構造'!K$48</f>
        <v>1193</v>
      </c>
      <c r="C46" s="182"/>
      <c r="D46" s="182"/>
      <c r="E46" s="182">
        <f>'実質公債費比率（分子）の構造'!L$48</f>
        <v>1194</v>
      </c>
      <c r="F46" s="182"/>
      <c r="G46" s="182"/>
      <c r="H46" s="182">
        <f>'実質公債費比率（分子）の構造'!M$48</f>
        <v>1224</v>
      </c>
      <c r="I46" s="182"/>
      <c r="J46" s="182"/>
      <c r="K46" s="182">
        <f>'実質公債費比率（分子）の構造'!N$48</f>
        <v>1226</v>
      </c>
      <c r="L46" s="182"/>
      <c r="M46" s="182"/>
      <c r="N46" s="182">
        <f>'実質公債費比率（分子）の構造'!O$48</f>
        <v>1223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1740</v>
      </c>
      <c r="C49" s="182"/>
      <c r="D49" s="182"/>
      <c r="E49" s="182">
        <f>'実質公債費比率（分子）の構造'!L$45</f>
        <v>1716</v>
      </c>
      <c r="F49" s="182"/>
      <c r="G49" s="182"/>
      <c r="H49" s="182">
        <f>'実質公債費比率（分子）の構造'!M$45</f>
        <v>1545</v>
      </c>
      <c r="I49" s="182"/>
      <c r="J49" s="182"/>
      <c r="K49" s="182">
        <f>'実質公債費比率（分子）の構造'!N$45</f>
        <v>1591</v>
      </c>
      <c r="L49" s="182"/>
      <c r="M49" s="182"/>
      <c r="N49" s="182">
        <f>'実質公債費比率（分子）の構造'!O$45</f>
        <v>1571</v>
      </c>
      <c r="O49" s="182"/>
      <c r="P49" s="182"/>
    </row>
    <row r="50" spans="1:16" x14ac:dyDescent="0.15">
      <c r="A50" s="182" t="s">
        <v>71</v>
      </c>
      <c r="B50" s="182" t="e">
        <f>NA()</f>
        <v>#N/A</v>
      </c>
      <c r="C50" s="182">
        <f>IF(ISNUMBER('実質公債費比率（分子）の構造'!K$53),'実質公債費比率（分子）の構造'!K$53,NA())</f>
        <v>676</v>
      </c>
      <c r="D50" s="182" t="e">
        <f>NA()</f>
        <v>#N/A</v>
      </c>
      <c r="E50" s="182" t="e">
        <f>NA()</f>
        <v>#N/A</v>
      </c>
      <c r="F50" s="182">
        <f>IF(ISNUMBER('実質公債費比率（分子）の構造'!L$53),'実質公債費比率（分子）の構造'!L$53,NA())</f>
        <v>595</v>
      </c>
      <c r="G50" s="182" t="e">
        <f>NA()</f>
        <v>#N/A</v>
      </c>
      <c r="H50" s="182" t="e">
        <f>NA()</f>
        <v>#N/A</v>
      </c>
      <c r="I50" s="182">
        <f>IF(ISNUMBER('実質公債費比率（分子）の構造'!M$53),'実質公債費比率（分子）の構造'!M$53,NA())</f>
        <v>450</v>
      </c>
      <c r="J50" s="182" t="e">
        <f>NA()</f>
        <v>#N/A</v>
      </c>
      <c r="K50" s="182" t="e">
        <f>NA()</f>
        <v>#N/A</v>
      </c>
      <c r="L50" s="182">
        <f>IF(ISNUMBER('実質公債費比率（分子）の構造'!N$53),'実質公債費比率（分子）の構造'!N$53,NA())</f>
        <v>511</v>
      </c>
      <c r="M50" s="182" t="e">
        <f>NA()</f>
        <v>#N/A</v>
      </c>
      <c r="N50" s="182" t="e">
        <f>NA()</f>
        <v>#N/A</v>
      </c>
      <c r="O50" s="182">
        <f>IF(ISNUMBER('実質公債費比率（分子）の構造'!O$53),'実質公債費比率（分子）の構造'!O$53,NA())</f>
        <v>522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21337</v>
      </c>
      <c r="E56" s="181"/>
      <c r="F56" s="181"/>
      <c r="G56" s="181">
        <f>'将来負担比率（分子）の構造'!J$52</f>
        <v>20969</v>
      </c>
      <c r="H56" s="181"/>
      <c r="I56" s="181"/>
      <c r="J56" s="181">
        <f>'将来負担比率（分子）の構造'!K$52</f>
        <v>20333</v>
      </c>
      <c r="K56" s="181"/>
      <c r="L56" s="181"/>
      <c r="M56" s="181">
        <f>'将来負担比率（分子）の構造'!L$52</f>
        <v>19977</v>
      </c>
      <c r="N56" s="181"/>
      <c r="O56" s="181"/>
      <c r="P56" s="181">
        <f>'将来負担比率（分子）の構造'!M$52</f>
        <v>19968</v>
      </c>
    </row>
    <row r="57" spans="1:16" x14ac:dyDescent="0.15">
      <c r="A57" s="181" t="s">
        <v>42</v>
      </c>
      <c r="B57" s="181"/>
      <c r="C57" s="181"/>
      <c r="D57" s="181">
        <f>'将来負担比率（分子）の構造'!I$51</f>
        <v>4719</v>
      </c>
      <c r="E57" s="181"/>
      <c r="F57" s="181"/>
      <c r="G57" s="181">
        <f>'将来負担比率（分子）の構造'!J$51</f>
        <v>4827</v>
      </c>
      <c r="H57" s="181"/>
      <c r="I57" s="181"/>
      <c r="J57" s="181">
        <f>'将来負担比率（分子）の構造'!K$51</f>
        <v>4809</v>
      </c>
      <c r="K57" s="181"/>
      <c r="L57" s="181"/>
      <c r="M57" s="181">
        <f>'将来負担比率（分子）の構造'!L$51</f>
        <v>4788</v>
      </c>
      <c r="N57" s="181"/>
      <c r="O57" s="181"/>
      <c r="P57" s="181">
        <f>'将来負担比率（分子）の構造'!M$51</f>
        <v>4697</v>
      </c>
    </row>
    <row r="58" spans="1:16" x14ac:dyDescent="0.15">
      <c r="A58" s="181" t="s">
        <v>41</v>
      </c>
      <c r="B58" s="181"/>
      <c r="C58" s="181"/>
      <c r="D58" s="181">
        <f>'将来負担比率（分子）の構造'!I$50</f>
        <v>6663</v>
      </c>
      <c r="E58" s="181"/>
      <c r="F58" s="181"/>
      <c r="G58" s="181">
        <f>'将来負担比率（分子）の構造'!J$50</f>
        <v>6249</v>
      </c>
      <c r="H58" s="181"/>
      <c r="I58" s="181"/>
      <c r="J58" s="181">
        <f>'将来負担比率（分子）の構造'!K$50</f>
        <v>6174</v>
      </c>
      <c r="K58" s="181"/>
      <c r="L58" s="181"/>
      <c r="M58" s="181">
        <f>'将来負担比率（分子）の構造'!L$50</f>
        <v>6128</v>
      </c>
      <c r="N58" s="181"/>
      <c r="O58" s="181"/>
      <c r="P58" s="181">
        <f>'将来負担比率（分子）の構造'!M$50</f>
        <v>6052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286</v>
      </c>
      <c r="C61" s="181"/>
      <c r="D61" s="181"/>
      <c r="E61" s="181">
        <f>'将来負担比率（分子）の構造'!J$46</f>
        <v>175</v>
      </c>
      <c r="F61" s="181"/>
      <c r="G61" s="181"/>
      <c r="H61" s="181">
        <f>'将来負担比率（分子）の構造'!K$46</f>
        <v>105</v>
      </c>
      <c r="I61" s="181"/>
      <c r="J61" s="181"/>
      <c r="K61" s="181">
        <f>'将来負担比率（分子）の構造'!L$46</f>
        <v>35</v>
      </c>
      <c r="L61" s="181"/>
      <c r="M61" s="181"/>
      <c r="N61" s="181" t="str">
        <f>'将来負担比率（分子）の構造'!M$46</f>
        <v>-</v>
      </c>
      <c r="O61" s="181"/>
      <c r="P61" s="181"/>
    </row>
    <row r="62" spans="1:16" x14ac:dyDescent="0.15">
      <c r="A62" s="181" t="s">
        <v>35</v>
      </c>
      <c r="B62" s="181">
        <f>'将来負担比率（分子）の構造'!I$45</f>
        <v>1872</v>
      </c>
      <c r="C62" s="181"/>
      <c r="D62" s="181"/>
      <c r="E62" s="181">
        <f>'将来負担比率（分子）の構造'!J$45</f>
        <v>1675</v>
      </c>
      <c r="F62" s="181"/>
      <c r="G62" s="181"/>
      <c r="H62" s="181">
        <f>'将来負担比率（分子）の構造'!K$45</f>
        <v>1424</v>
      </c>
      <c r="I62" s="181"/>
      <c r="J62" s="181"/>
      <c r="K62" s="181">
        <f>'将来負担比率（分子）の構造'!L$45</f>
        <v>1189</v>
      </c>
      <c r="L62" s="181"/>
      <c r="M62" s="181"/>
      <c r="N62" s="181">
        <f>'将来負担比率（分子）の構造'!M$45</f>
        <v>1381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f>'将来負担比率（分子）の構造'!L$44</f>
        <v>33</v>
      </c>
      <c r="L63" s="181"/>
      <c r="M63" s="181"/>
      <c r="N63" s="181">
        <f>'将来負担比率（分子）の構造'!M$44</f>
        <v>148</v>
      </c>
      <c r="O63" s="181"/>
      <c r="P63" s="181"/>
    </row>
    <row r="64" spans="1:16" x14ac:dyDescent="0.15">
      <c r="A64" s="181" t="s">
        <v>33</v>
      </c>
      <c r="B64" s="181">
        <f>'将来負担比率（分子）の構造'!I$43</f>
        <v>15695</v>
      </c>
      <c r="C64" s="181"/>
      <c r="D64" s="181"/>
      <c r="E64" s="181">
        <f>'将来負担比率（分子）の構造'!J$43</f>
        <v>15168</v>
      </c>
      <c r="F64" s="181"/>
      <c r="G64" s="181"/>
      <c r="H64" s="181">
        <f>'将来負担比率（分子）の構造'!K$43</f>
        <v>14036</v>
      </c>
      <c r="I64" s="181"/>
      <c r="J64" s="181"/>
      <c r="K64" s="181">
        <f>'将来負担比率（分子）の構造'!L$43</f>
        <v>13547</v>
      </c>
      <c r="L64" s="181"/>
      <c r="M64" s="181"/>
      <c r="N64" s="181">
        <f>'将来負担比率（分子）の構造'!M$43</f>
        <v>13113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16818</v>
      </c>
      <c r="C66" s="181"/>
      <c r="D66" s="181"/>
      <c r="E66" s="181">
        <f>'将来負担比率（分子）の構造'!J$41</f>
        <v>17829</v>
      </c>
      <c r="F66" s="181"/>
      <c r="G66" s="181"/>
      <c r="H66" s="181">
        <f>'将来負担比率（分子）の構造'!K$41</f>
        <v>17653</v>
      </c>
      <c r="I66" s="181"/>
      <c r="J66" s="181"/>
      <c r="K66" s="181">
        <f>'将来負担比率（分子）の構造'!L$41</f>
        <v>17470</v>
      </c>
      <c r="L66" s="181"/>
      <c r="M66" s="181"/>
      <c r="N66" s="181">
        <f>'将来負担比率（分子）の構造'!M$41</f>
        <v>18774</v>
      </c>
      <c r="O66" s="181"/>
      <c r="P66" s="181"/>
    </row>
    <row r="67" spans="1:16" x14ac:dyDescent="0.15">
      <c r="A67" s="181" t="s">
        <v>75</v>
      </c>
      <c r="B67" s="181" t="e">
        <f>NA()</f>
        <v>#N/A</v>
      </c>
      <c r="C67" s="181">
        <f>IF(ISNUMBER('将来負担比率（分子）の構造'!I$53), IF('将来負担比率（分子）の構造'!I$53 &lt; 0, 0, '将来負担比率（分子）の構造'!I$53), NA())</f>
        <v>1952</v>
      </c>
      <c r="D67" s="181" t="e">
        <f>NA()</f>
        <v>#N/A</v>
      </c>
      <c r="E67" s="181" t="e">
        <f>NA()</f>
        <v>#N/A</v>
      </c>
      <c r="F67" s="181">
        <f>IF(ISNUMBER('将来負担比率（分子）の構造'!J$53), IF('将来負担比率（分子）の構造'!J$53 &lt; 0, 0, '将来負担比率（分子）の構造'!J$53), NA())</f>
        <v>2802</v>
      </c>
      <c r="G67" s="181" t="e">
        <f>NA()</f>
        <v>#N/A</v>
      </c>
      <c r="H67" s="181" t="e">
        <f>NA()</f>
        <v>#N/A</v>
      </c>
      <c r="I67" s="181">
        <f>IF(ISNUMBER('将来負担比率（分子）の構造'!K$53), IF('将来負担比率（分子）の構造'!K$53 &lt; 0, 0, '将来負担比率（分子）の構造'!K$53), NA())</f>
        <v>1902</v>
      </c>
      <c r="J67" s="181" t="e">
        <f>NA()</f>
        <v>#N/A</v>
      </c>
      <c r="K67" s="181" t="e">
        <f>NA()</f>
        <v>#N/A</v>
      </c>
      <c r="L67" s="181">
        <f>IF(ISNUMBER('将来負担比率（分子）の構造'!L$53), IF('将来負担比率（分子）の構造'!L$53 &lt; 0, 0, '将来負担比率（分子）の構造'!L$53), NA())</f>
        <v>1381</v>
      </c>
      <c r="M67" s="181" t="e">
        <f>NA()</f>
        <v>#N/A</v>
      </c>
      <c r="N67" s="181" t="e">
        <f>NA()</f>
        <v>#N/A</v>
      </c>
      <c r="O67" s="181">
        <f>IF(ISNUMBER('将来負担比率（分子）の構造'!M$53), IF('将来負担比率（分子）の構造'!M$53 &lt; 0, 0, '将来負担比率（分子）の構造'!M$53), NA())</f>
        <v>2698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3890</v>
      </c>
      <c r="C72" s="185">
        <f>基金残高に係る経年分析!G55</f>
        <v>3018</v>
      </c>
      <c r="D72" s="185">
        <f>基金残高に係る経年分析!H55</f>
        <v>2989</v>
      </c>
    </row>
    <row r="73" spans="1:16" x14ac:dyDescent="0.15">
      <c r="A73" s="184" t="s">
        <v>78</v>
      </c>
      <c r="B73" s="185">
        <f>基金残高に係る経年分析!F56</f>
        <v>362</v>
      </c>
      <c r="C73" s="185">
        <f>基金残高に係る経年分析!G56</f>
        <v>467</v>
      </c>
      <c r="D73" s="185">
        <f>基金残高に係る経年分析!H56</f>
        <v>541</v>
      </c>
    </row>
    <row r="74" spans="1:16" x14ac:dyDescent="0.15">
      <c r="A74" s="184" t="s">
        <v>79</v>
      </c>
      <c r="B74" s="185">
        <f>基金残高に係る経年分析!F57</f>
        <v>1369</v>
      </c>
      <c r="C74" s="185">
        <f>基金残高に係る経年分析!G57</f>
        <v>1367</v>
      </c>
      <c r="D74" s="185">
        <f>基金残高に係る経年分析!H57</f>
        <v>1143</v>
      </c>
    </row>
  </sheetData>
  <sheetProtection algorithmName="SHA-512" hashValue="3XwSWkZt37uBhO9A1qa550zSFzNJAVDnbZgZFRed8AfSx1+lwefG9no8OwxzyzspS/HMek2iEI6I0p67XjQmXw==" saltValue="Gujt1zQPUxDXL2hZwPZq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9443136</v>
      </c>
      <c r="S5" s="635"/>
      <c r="T5" s="635"/>
      <c r="U5" s="635"/>
      <c r="V5" s="635"/>
      <c r="W5" s="635"/>
      <c r="X5" s="635"/>
      <c r="Y5" s="636"/>
      <c r="Z5" s="637">
        <v>38.6</v>
      </c>
      <c r="AA5" s="637"/>
      <c r="AB5" s="637"/>
      <c r="AC5" s="637"/>
      <c r="AD5" s="638">
        <v>8908978</v>
      </c>
      <c r="AE5" s="638"/>
      <c r="AF5" s="638"/>
      <c r="AG5" s="638"/>
      <c r="AH5" s="638"/>
      <c r="AI5" s="638"/>
      <c r="AJ5" s="638"/>
      <c r="AK5" s="638"/>
      <c r="AL5" s="639">
        <v>68.599999999999994</v>
      </c>
      <c r="AM5" s="640"/>
      <c r="AN5" s="640"/>
      <c r="AO5" s="641"/>
      <c r="AP5" s="631" t="s">
        <v>227</v>
      </c>
      <c r="AQ5" s="632"/>
      <c r="AR5" s="632"/>
      <c r="AS5" s="632"/>
      <c r="AT5" s="632"/>
      <c r="AU5" s="632"/>
      <c r="AV5" s="632"/>
      <c r="AW5" s="632"/>
      <c r="AX5" s="632"/>
      <c r="AY5" s="632"/>
      <c r="AZ5" s="632"/>
      <c r="BA5" s="632"/>
      <c r="BB5" s="632"/>
      <c r="BC5" s="632"/>
      <c r="BD5" s="632"/>
      <c r="BE5" s="632"/>
      <c r="BF5" s="633"/>
      <c r="BG5" s="645">
        <v>8881985</v>
      </c>
      <c r="BH5" s="646"/>
      <c r="BI5" s="646"/>
      <c r="BJ5" s="646"/>
      <c r="BK5" s="646"/>
      <c r="BL5" s="646"/>
      <c r="BM5" s="646"/>
      <c r="BN5" s="647"/>
      <c r="BO5" s="648">
        <v>94.1</v>
      </c>
      <c r="BP5" s="648"/>
      <c r="BQ5" s="648"/>
      <c r="BR5" s="648"/>
      <c r="BS5" s="649" t="s">
        <v>228</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220</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249582</v>
      </c>
      <c r="S6" s="646"/>
      <c r="T6" s="646"/>
      <c r="U6" s="646"/>
      <c r="V6" s="646"/>
      <c r="W6" s="646"/>
      <c r="X6" s="646"/>
      <c r="Y6" s="647"/>
      <c r="Z6" s="648">
        <v>1</v>
      </c>
      <c r="AA6" s="648"/>
      <c r="AB6" s="648"/>
      <c r="AC6" s="648"/>
      <c r="AD6" s="649">
        <v>249582</v>
      </c>
      <c r="AE6" s="649"/>
      <c r="AF6" s="649"/>
      <c r="AG6" s="649"/>
      <c r="AH6" s="649"/>
      <c r="AI6" s="649"/>
      <c r="AJ6" s="649"/>
      <c r="AK6" s="649"/>
      <c r="AL6" s="650">
        <v>1.9</v>
      </c>
      <c r="AM6" s="651"/>
      <c r="AN6" s="651"/>
      <c r="AO6" s="652"/>
      <c r="AP6" s="642" t="s">
        <v>233</v>
      </c>
      <c r="AQ6" s="643"/>
      <c r="AR6" s="643"/>
      <c r="AS6" s="643"/>
      <c r="AT6" s="643"/>
      <c r="AU6" s="643"/>
      <c r="AV6" s="643"/>
      <c r="AW6" s="643"/>
      <c r="AX6" s="643"/>
      <c r="AY6" s="643"/>
      <c r="AZ6" s="643"/>
      <c r="BA6" s="643"/>
      <c r="BB6" s="643"/>
      <c r="BC6" s="643"/>
      <c r="BD6" s="643"/>
      <c r="BE6" s="643"/>
      <c r="BF6" s="644"/>
      <c r="BG6" s="645">
        <v>8881985</v>
      </c>
      <c r="BH6" s="646"/>
      <c r="BI6" s="646"/>
      <c r="BJ6" s="646"/>
      <c r="BK6" s="646"/>
      <c r="BL6" s="646"/>
      <c r="BM6" s="646"/>
      <c r="BN6" s="647"/>
      <c r="BO6" s="648">
        <v>94.1</v>
      </c>
      <c r="BP6" s="648"/>
      <c r="BQ6" s="648"/>
      <c r="BR6" s="648"/>
      <c r="BS6" s="649" t="s">
        <v>228</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197600</v>
      </c>
      <c r="CS6" s="646"/>
      <c r="CT6" s="646"/>
      <c r="CU6" s="646"/>
      <c r="CV6" s="646"/>
      <c r="CW6" s="646"/>
      <c r="CX6" s="646"/>
      <c r="CY6" s="647"/>
      <c r="CZ6" s="639">
        <v>0.8</v>
      </c>
      <c r="DA6" s="640"/>
      <c r="DB6" s="640"/>
      <c r="DC6" s="659"/>
      <c r="DD6" s="654" t="s">
        <v>228</v>
      </c>
      <c r="DE6" s="646"/>
      <c r="DF6" s="646"/>
      <c r="DG6" s="646"/>
      <c r="DH6" s="646"/>
      <c r="DI6" s="646"/>
      <c r="DJ6" s="646"/>
      <c r="DK6" s="646"/>
      <c r="DL6" s="646"/>
      <c r="DM6" s="646"/>
      <c r="DN6" s="646"/>
      <c r="DO6" s="646"/>
      <c r="DP6" s="647"/>
      <c r="DQ6" s="654">
        <v>197600</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10417</v>
      </c>
      <c r="S7" s="646"/>
      <c r="T7" s="646"/>
      <c r="U7" s="646"/>
      <c r="V7" s="646"/>
      <c r="W7" s="646"/>
      <c r="X7" s="646"/>
      <c r="Y7" s="647"/>
      <c r="Z7" s="648">
        <v>0</v>
      </c>
      <c r="AA7" s="648"/>
      <c r="AB7" s="648"/>
      <c r="AC7" s="648"/>
      <c r="AD7" s="649">
        <v>10417</v>
      </c>
      <c r="AE7" s="649"/>
      <c r="AF7" s="649"/>
      <c r="AG7" s="649"/>
      <c r="AH7" s="649"/>
      <c r="AI7" s="649"/>
      <c r="AJ7" s="649"/>
      <c r="AK7" s="649"/>
      <c r="AL7" s="650">
        <v>0.1</v>
      </c>
      <c r="AM7" s="651"/>
      <c r="AN7" s="651"/>
      <c r="AO7" s="652"/>
      <c r="AP7" s="642" t="s">
        <v>236</v>
      </c>
      <c r="AQ7" s="643"/>
      <c r="AR7" s="643"/>
      <c r="AS7" s="643"/>
      <c r="AT7" s="643"/>
      <c r="AU7" s="643"/>
      <c r="AV7" s="643"/>
      <c r="AW7" s="643"/>
      <c r="AX7" s="643"/>
      <c r="AY7" s="643"/>
      <c r="AZ7" s="643"/>
      <c r="BA7" s="643"/>
      <c r="BB7" s="643"/>
      <c r="BC7" s="643"/>
      <c r="BD7" s="643"/>
      <c r="BE7" s="643"/>
      <c r="BF7" s="644"/>
      <c r="BG7" s="645">
        <v>4356888</v>
      </c>
      <c r="BH7" s="646"/>
      <c r="BI7" s="646"/>
      <c r="BJ7" s="646"/>
      <c r="BK7" s="646"/>
      <c r="BL7" s="646"/>
      <c r="BM7" s="646"/>
      <c r="BN7" s="647"/>
      <c r="BO7" s="648">
        <v>46.1</v>
      </c>
      <c r="BP7" s="648"/>
      <c r="BQ7" s="648"/>
      <c r="BR7" s="648"/>
      <c r="BS7" s="649" t="s">
        <v>228</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5170102</v>
      </c>
      <c r="CS7" s="646"/>
      <c r="CT7" s="646"/>
      <c r="CU7" s="646"/>
      <c r="CV7" s="646"/>
      <c r="CW7" s="646"/>
      <c r="CX7" s="646"/>
      <c r="CY7" s="647"/>
      <c r="CZ7" s="648">
        <v>21.6</v>
      </c>
      <c r="DA7" s="648"/>
      <c r="DB7" s="648"/>
      <c r="DC7" s="648"/>
      <c r="DD7" s="654">
        <v>2311700</v>
      </c>
      <c r="DE7" s="646"/>
      <c r="DF7" s="646"/>
      <c r="DG7" s="646"/>
      <c r="DH7" s="646"/>
      <c r="DI7" s="646"/>
      <c r="DJ7" s="646"/>
      <c r="DK7" s="646"/>
      <c r="DL7" s="646"/>
      <c r="DM7" s="646"/>
      <c r="DN7" s="646"/>
      <c r="DO7" s="646"/>
      <c r="DP7" s="647"/>
      <c r="DQ7" s="654">
        <v>2579095</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41535</v>
      </c>
      <c r="S8" s="646"/>
      <c r="T8" s="646"/>
      <c r="U8" s="646"/>
      <c r="V8" s="646"/>
      <c r="W8" s="646"/>
      <c r="X8" s="646"/>
      <c r="Y8" s="647"/>
      <c r="Z8" s="648">
        <v>0.2</v>
      </c>
      <c r="AA8" s="648"/>
      <c r="AB8" s="648"/>
      <c r="AC8" s="648"/>
      <c r="AD8" s="649">
        <v>41535</v>
      </c>
      <c r="AE8" s="649"/>
      <c r="AF8" s="649"/>
      <c r="AG8" s="649"/>
      <c r="AH8" s="649"/>
      <c r="AI8" s="649"/>
      <c r="AJ8" s="649"/>
      <c r="AK8" s="649"/>
      <c r="AL8" s="650">
        <v>0.3</v>
      </c>
      <c r="AM8" s="651"/>
      <c r="AN8" s="651"/>
      <c r="AO8" s="652"/>
      <c r="AP8" s="642" t="s">
        <v>239</v>
      </c>
      <c r="AQ8" s="643"/>
      <c r="AR8" s="643"/>
      <c r="AS8" s="643"/>
      <c r="AT8" s="643"/>
      <c r="AU8" s="643"/>
      <c r="AV8" s="643"/>
      <c r="AW8" s="643"/>
      <c r="AX8" s="643"/>
      <c r="AY8" s="643"/>
      <c r="AZ8" s="643"/>
      <c r="BA8" s="643"/>
      <c r="BB8" s="643"/>
      <c r="BC8" s="643"/>
      <c r="BD8" s="643"/>
      <c r="BE8" s="643"/>
      <c r="BF8" s="644"/>
      <c r="BG8" s="645">
        <v>120339</v>
      </c>
      <c r="BH8" s="646"/>
      <c r="BI8" s="646"/>
      <c r="BJ8" s="646"/>
      <c r="BK8" s="646"/>
      <c r="BL8" s="646"/>
      <c r="BM8" s="646"/>
      <c r="BN8" s="647"/>
      <c r="BO8" s="648">
        <v>1.3</v>
      </c>
      <c r="BP8" s="648"/>
      <c r="BQ8" s="648"/>
      <c r="BR8" s="648"/>
      <c r="BS8" s="654" t="s">
        <v>228</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8002051</v>
      </c>
      <c r="CS8" s="646"/>
      <c r="CT8" s="646"/>
      <c r="CU8" s="646"/>
      <c r="CV8" s="646"/>
      <c r="CW8" s="646"/>
      <c r="CX8" s="646"/>
      <c r="CY8" s="647"/>
      <c r="CZ8" s="648">
        <v>33.5</v>
      </c>
      <c r="DA8" s="648"/>
      <c r="DB8" s="648"/>
      <c r="DC8" s="648"/>
      <c r="DD8" s="654">
        <v>30098</v>
      </c>
      <c r="DE8" s="646"/>
      <c r="DF8" s="646"/>
      <c r="DG8" s="646"/>
      <c r="DH8" s="646"/>
      <c r="DI8" s="646"/>
      <c r="DJ8" s="646"/>
      <c r="DK8" s="646"/>
      <c r="DL8" s="646"/>
      <c r="DM8" s="646"/>
      <c r="DN8" s="646"/>
      <c r="DO8" s="646"/>
      <c r="DP8" s="647"/>
      <c r="DQ8" s="654">
        <v>3736268</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22181</v>
      </c>
      <c r="S9" s="646"/>
      <c r="T9" s="646"/>
      <c r="U9" s="646"/>
      <c r="V9" s="646"/>
      <c r="W9" s="646"/>
      <c r="X9" s="646"/>
      <c r="Y9" s="647"/>
      <c r="Z9" s="648">
        <v>0.1</v>
      </c>
      <c r="AA9" s="648"/>
      <c r="AB9" s="648"/>
      <c r="AC9" s="648"/>
      <c r="AD9" s="649">
        <v>22181</v>
      </c>
      <c r="AE9" s="649"/>
      <c r="AF9" s="649"/>
      <c r="AG9" s="649"/>
      <c r="AH9" s="649"/>
      <c r="AI9" s="649"/>
      <c r="AJ9" s="649"/>
      <c r="AK9" s="649"/>
      <c r="AL9" s="650">
        <v>0.2</v>
      </c>
      <c r="AM9" s="651"/>
      <c r="AN9" s="651"/>
      <c r="AO9" s="652"/>
      <c r="AP9" s="642" t="s">
        <v>242</v>
      </c>
      <c r="AQ9" s="643"/>
      <c r="AR9" s="643"/>
      <c r="AS9" s="643"/>
      <c r="AT9" s="643"/>
      <c r="AU9" s="643"/>
      <c r="AV9" s="643"/>
      <c r="AW9" s="643"/>
      <c r="AX9" s="643"/>
      <c r="AY9" s="643"/>
      <c r="AZ9" s="643"/>
      <c r="BA9" s="643"/>
      <c r="BB9" s="643"/>
      <c r="BC9" s="643"/>
      <c r="BD9" s="643"/>
      <c r="BE9" s="643"/>
      <c r="BF9" s="644"/>
      <c r="BG9" s="645">
        <v>3418503</v>
      </c>
      <c r="BH9" s="646"/>
      <c r="BI9" s="646"/>
      <c r="BJ9" s="646"/>
      <c r="BK9" s="646"/>
      <c r="BL9" s="646"/>
      <c r="BM9" s="646"/>
      <c r="BN9" s="647"/>
      <c r="BO9" s="648">
        <v>36.200000000000003</v>
      </c>
      <c r="BP9" s="648"/>
      <c r="BQ9" s="648"/>
      <c r="BR9" s="648"/>
      <c r="BS9" s="654" t="s">
        <v>228</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2807564</v>
      </c>
      <c r="CS9" s="646"/>
      <c r="CT9" s="646"/>
      <c r="CU9" s="646"/>
      <c r="CV9" s="646"/>
      <c r="CW9" s="646"/>
      <c r="CX9" s="646"/>
      <c r="CY9" s="647"/>
      <c r="CZ9" s="648">
        <v>11.7</v>
      </c>
      <c r="DA9" s="648"/>
      <c r="DB9" s="648"/>
      <c r="DC9" s="648"/>
      <c r="DD9" s="654">
        <v>57915</v>
      </c>
      <c r="DE9" s="646"/>
      <c r="DF9" s="646"/>
      <c r="DG9" s="646"/>
      <c r="DH9" s="646"/>
      <c r="DI9" s="646"/>
      <c r="DJ9" s="646"/>
      <c r="DK9" s="646"/>
      <c r="DL9" s="646"/>
      <c r="DM9" s="646"/>
      <c r="DN9" s="646"/>
      <c r="DO9" s="646"/>
      <c r="DP9" s="647"/>
      <c r="DQ9" s="654">
        <v>2660207</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228</v>
      </c>
      <c r="S10" s="646"/>
      <c r="T10" s="646"/>
      <c r="U10" s="646"/>
      <c r="V10" s="646"/>
      <c r="W10" s="646"/>
      <c r="X10" s="646"/>
      <c r="Y10" s="647"/>
      <c r="Z10" s="648" t="s">
        <v>245</v>
      </c>
      <c r="AA10" s="648"/>
      <c r="AB10" s="648"/>
      <c r="AC10" s="648"/>
      <c r="AD10" s="649" t="s">
        <v>228</v>
      </c>
      <c r="AE10" s="649"/>
      <c r="AF10" s="649"/>
      <c r="AG10" s="649"/>
      <c r="AH10" s="649"/>
      <c r="AI10" s="649"/>
      <c r="AJ10" s="649"/>
      <c r="AK10" s="649"/>
      <c r="AL10" s="650" t="s">
        <v>228</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174939</v>
      </c>
      <c r="BH10" s="646"/>
      <c r="BI10" s="646"/>
      <c r="BJ10" s="646"/>
      <c r="BK10" s="646"/>
      <c r="BL10" s="646"/>
      <c r="BM10" s="646"/>
      <c r="BN10" s="647"/>
      <c r="BO10" s="648">
        <v>1.9</v>
      </c>
      <c r="BP10" s="648"/>
      <c r="BQ10" s="648"/>
      <c r="BR10" s="648"/>
      <c r="BS10" s="654" t="s">
        <v>228</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5236</v>
      </c>
      <c r="CS10" s="646"/>
      <c r="CT10" s="646"/>
      <c r="CU10" s="646"/>
      <c r="CV10" s="646"/>
      <c r="CW10" s="646"/>
      <c r="CX10" s="646"/>
      <c r="CY10" s="647"/>
      <c r="CZ10" s="648">
        <v>0</v>
      </c>
      <c r="DA10" s="648"/>
      <c r="DB10" s="648"/>
      <c r="DC10" s="648"/>
      <c r="DD10" s="654" t="s">
        <v>228</v>
      </c>
      <c r="DE10" s="646"/>
      <c r="DF10" s="646"/>
      <c r="DG10" s="646"/>
      <c r="DH10" s="646"/>
      <c r="DI10" s="646"/>
      <c r="DJ10" s="646"/>
      <c r="DK10" s="646"/>
      <c r="DL10" s="646"/>
      <c r="DM10" s="646"/>
      <c r="DN10" s="646"/>
      <c r="DO10" s="646"/>
      <c r="DP10" s="647"/>
      <c r="DQ10" s="654">
        <v>2836</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1136720</v>
      </c>
      <c r="S11" s="646"/>
      <c r="T11" s="646"/>
      <c r="U11" s="646"/>
      <c r="V11" s="646"/>
      <c r="W11" s="646"/>
      <c r="X11" s="646"/>
      <c r="Y11" s="647"/>
      <c r="Z11" s="650">
        <v>4.5999999999999996</v>
      </c>
      <c r="AA11" s="651"/>
      <c r="AB11" s="651"/>
      <c r="AC11" s="663"/>
      <c r="AD11" s="654">
        <v>1136720</v>
      </c>
      <c r="AE11" s="646"/>
      <c r="AF11" s="646"/>
      <c r="AG11" s="646"/>
      <c r="AH11" s="646"/>
      <c r="AI11" s="646"/>
      <c r="AJ11" s="646"/>
      <c r="AK11" s="647"/>
      <c r="AL11" s="650">
        <v>8.8000000000000007</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643107</v>
      </c>
      <c r="BH11" s="646"/>
      <c r="BI11" s="646"/>
      <c r="BJ11" s="646"/>
      <c r="BK11" s="646"/>
      <c r="BL11" s="646"/>
      <c r="BM11" s="646"/>
      <c r="BN11" s="647"/>
      <c r="BO11" s="648">
        <v>6.8</v>
      </c>
      <c r="BP11" s="648"/>
      <c r="BQ11" s="648"/>
      <c r="BR11" s="648"/>
      <c r="BS11" s="654" t="s">
        <v>228</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417692</v>
      </c>
      <c r="CS11" s="646"/>
      <c r="CT11" s="646"/>
      <c r="CU11" s="646"/>
      <c r="CV11" s="646"/>
      <c r="CW11" s="646"/>
      <c r="CX11" s="646"/>
      <c r="CY11" s="647"/>
      <c r="CZ11" s="648">
        <v>1.7</v>
      </c>
      <c r="DA11" s="648"/>
      <c r="DB11" s="648"/>
      <c r="DC11" s="648"/>
      <c r="DD11" s="654">
        <v>169716</v>
      </c>
      <c r="DE11" s="646"/>
      <c r="DF11" s="646"/>
      <c r="DG11" s="646"/>
      <c r="DH11" s="646"/>
      <c r="DI11" s="646"/>
      <c r="DJ11" s="646"/>
      <c r="DK11" s="646"/>
      <c r="DL11" s="646"/>
      <c r="DM11" s="646"/>
      <c r="DN11" s="646"/>
      <c r="DO11" s="646"/>
      <c r="DP11" s="647"/>
      <c r="DQ11" s="654">
        <v>290700</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t="s">
        <v>245</v>
      </c>
      <c r="S12" s="646"/>
      <c r="T12" s="646"/>
      <c r="U12" s="646"/>
      <c r="V12" s="646"/>
      <c r="W12" s="646"/>
      <c r="X12" s="646"/>
      <c r="Y12" s="647"/>
      <c r="Z12" s="648" t="s">
        <v>245</v>
      </c>
      <c r="AA12" s="648"/>
      <c r="AB12" s="648"/>
      <c r="AC12" s="648"/>
      <c r="AD12" s="649" t="s">
        <v>245</v>
      </c>
      <c r="AE12" s="649"/>
      <c r="AF12" s="649"/>
      <c r="AG12" s="649"/>
      <c r="AH12" s="649"/>
      <c r="AI12" s="649"/>
      <c r="AJ12" s="649"/>
      <c r="AK12" s="649"/>
      <c r="AL12" s="650" t="s">
        <v>228</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3951889</v>
      </c>
      <c r="BH12" s="646"/>
      <c r="BI12" s="646"/>
      <c r="BJ12" s="646"/>
      <c r="BK12" s="646"/>
      <c r="BL12" s="646"/>
      <c r="BM12" s="646"/>
      <c r="BN12" s="647"/>
      <c r="BO12" s="648">
        <v>41.8</v>
      </c>
      <c r="BP12" s="648"/>
      <c r="BQ12" s="648"/>
      <c r="BR12" s="648"/>
      <c r="BS12" s="654" t="s">
        <v>228</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354920</v>
      </c>
      <c r="CS12" s="646"/>
      <c r="CT12" s="646"/>
      <c r="CU12" s="646"/>
      <c r="CV12" s="646"/>
      <c r="CW12" s="646"/>
      <c r="CX12" s="646"/>
      <c r="CY12" s="647"/>
      <c r="CZ12" s="648">
        <v>1.5</v>
      </c>
      <c r="DA12" s="648"/>
      <c r="DB12" s="648"/>
      <c r="DC12" s="648"/>
      <c r="DD12" s="654">
        <v>11180</v>
      </c>
      <c r="DE12" s="646"/>
      <c r="DF12" s="646"/>
      <c r="DG12" s="646"/>
      <c r="DH12" s="646"/>
      <c r="DI12" s="646"/>
      <c r="DJ12" s="646"/>
      <c r="DK12" s="646"/>
      <c r="DL12" s="646"/>
      <c r="DM12" s="646"/>
      <c r="DN12" s="646"/>
      <c r="DO12" s="646"/>
      <c r="DP12" s="647"/>
      <c r="DQ12" s="654">
        <v>174316</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228</v>
      </c>
      <c r="S13" s="646"/>
      <c r="T13" s="646"/>
      <c r="U13" s="646"/>
      <c r="V13" s="646"/>
      <c r="W13" s="646"/>
      <c r="X13" s="646"/>
      <c r="Y13" s="647"/>
      <c r="Z13" s="648" t="s">
        <v>228</v>
      </c>
      <c r="AA13" s="648"/>
      <c r="AB13" s="648"/>
      <c r="AC13" s="648"/>
      <c r="AD13" s="649" t="s">
        <v>228</v>
      </c>
      <c r="AE13" s="649"/>
      <c r="AF13" s="649"/>
      <c r="AG13" s="649"/>
      <c r="AH13" s="649"/>
      <c r="AI13" s="649"/>
      <c r="AJ13" s="649"/>
      <c r="AK13" s="649"/>
      <c r="AL13" s="650" t="s">
        <v>228</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3951347</v>
      </c>
      <c r="BH13" s="646"/>
      <c r="BI13" s="646"/>
      <c r="BJ13" s="646"/>
      <c r="BK13" s="646"/>
      <c r="BL13" s="646"/>
      <c r="BM13" s="646"/>
      <c r="BN13" s="647"/>
      <c r="BO13" s="648">
        <v>41.8</v>
      </c>
      <c r="BP13" s="648"/>
      <c r="BQ13" s="648"/>
      <c r="BR13" s="648"/>
      <c r="BS13" s="654" t="s">
        <v>245</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2215462</v>
      </c>
      <c r="CS13" s="646"/>
      <c r="CT13" s="646"/>
      <c r="CU13" s="646"/>
      <c r="CV13" s="646"/>
      <c r="CW13" s="646"/>
      <c r="CX13" s="646"/>
      <c r="CY13" s="647"/>
      <c r="CZ13" s="648">
        <v>9.3000000000000007</v>
      </c>
      <c r="DA13" s="648"/>
      <c r="DB13" s="648"/>
      <c r="DC13" s="648"/>
      <c r="DD13" s="654">
        <v>520532</v>
      </c>
      <c r="DE13" s="646"/>
      <c r="DF13" s="646"/>
      <c r="DG13" s="646"/>
      <c r="DH13" s="646"/>
      <c r="DI13" s="646"/>
      <c r="DJ13" s="646"/>
      <c r="DK13" s="646"/>
      <c r="DL13" s="646"/>
      <c r="DM13" s="646"/>
      <c r="DN13" s="646"/>
      <c r="DO13" s="646"/>
      <c r="DP13" s="647"/>
      <c r="DQ13" s="654">
        <v>1964748</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41812</v>
      </c>
      <c r="S14" s="646"/>
      <c r="T14" s="646"/>
      <c r="U14" s="646"/>
      <c r="V14" s="646"/>
      <c r="W14" s="646"/>
      <c r="X14" s="646"/>
      <c r="Y14" s="647"/>
      <c r="Z14" s="648">
        <v>0.2</v>
      </c>
      <c r="AA14" s="648"/>
      <c r="AB14" s="648"/>
      <c r="AC14" s="648"/>
      <c r="AD14" s="649">
        <v>41812</v>
      </c>
      <c r="AE14" s="649"/>
      <c r="AF14" s="649"/>
      <c r="AG14" s="649"/>
      <c r="AH14" s="649"/>
      <c r="AI14" s="649"/>
      <c r="AJ14" s="649"/>
      <c r="AK14" s="649"/>
      <c r="AL14" s="650">
        <v>0.3</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180135</v>
      </c>
      <c r="BH14" s="646"/>
      <c r="BI14" s="646"/>
      <c r="BJ14" s="646"/>
      <c r="BK14" s="646"/>
      <c r="BL14" s="646"/>
      <c r="BM14" s="646"/>
      <c r="BN14" s="647"/>
      <c r="BO14" s="648">
        <v>1.9</v>
      </c>
      <c r="BP14" s="648"/>
      <c r="BQ14" s="648"/>
      <c r="BR14" s="648"/>
      <c r="BS14" s="654" t="s">
        <v>228</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773552</v>
      </c>
      <c r="CS14" s="646"/>
      <c r="CT14" s="646"/>
      <c r="CU14" s="646"/>
      <c r="CV14" s="646"/>
      <c r="CW14" s="646"/>
      <c r="CX14" s="646"/>
      <c r="CY14" s="647"/>
      <c r="CZ14" s="648">
        <v>3.2</v>
      </c>
      <c r="DA14" s="648"/>
      <c r="DB14" s="648"/>
      <c r="DC14" s="648"/>
      <c r="DD14" s="654">
        <v>47632</v>
      </c>
      <c r="DE14" s="646"/>
      <c r="DF14" s="646"/>
      <c r="DG14" s="646"/>
      <c r="DH14" s="646"/>
      <c r="DI14" s="646"/>
      <c r="DJ14" s="646"/>
      <c r="DK14" s="646"/>
      <c r="DL14" s="646"/>
      <c r="DM14" s="646"/>
      <c r="DN14" s="646"/>
      <c r="DO14" s="646"/>
      <c r="DP14" s="647"/>
      <c r="DQ14" s="654">
        <v>726082</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245</v>
      </c>
      <c r="S15" s="646"/>
      <c r="T15" s="646"/>
      <c r="U15" s="646"/>
      <c r="V15" s="646"/>
      <c r="W15" s="646"/>
      <c r="X15" s="646"/>
      <c r="Y15" s="647"/>
      <c r="Z15" s="648" t="s">
        <v>228</v>
      </c>
      <c r="AA15" s="648"/>
      <c r="AB15" s="648"/>
      <c r="AC15" s="648"/>
      <c r="AD15" s="649" t="s">
        <v>245</v>
      </c>
      <c r="AE15" s="649"/>
      <c r="AF15" s="649"/>
      <c r="AG15" s="649"/>
      <c r="AH15" s="649"/>
      <c r="AI15" s="649"/>
      <c r="AJ15" s="649"/>
      <c r="AK15" s="649"/>
      <c r="AL15" s="650" t="s">
        <v>245</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393073</v>
      </c>
      <c r="BH15" s="646"/>
      <c r="BI15" s="646"/>
      <c r="BJ15" s="646"/>
      <c r="BK15" s="646"/>
      <c r="BL15" s="646"/>
      <c r="BM15" s="646"/>
      <c r="BN15" s="647"/>
      <c r="BO15" s="648">
        <v>4.2</v>
      </c>
      <c r="BP15" s="648"/>
      <c r="BQ15" s="648"/>
      <c r="BR15" s="648"/>
      <c r="BS15" s="654" t="s">
        <v>228</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2399889</v>
      </c>
      <c r="CS15" s="646"/>
      <c r="CT15" s="646"/>
      <c r="CU15" s="646"/>
      <c r="CV15" s="646"/>
      <c r="CW15" s="646"/>
      <c r="CX15" s="646"/>
      <c r="CY15" s="647"/>
      <c r="CZ15" s="648">
        <v>10</v>
      </c>
      <c r="DA15" s="648"/>
      <c r="DB15" s="648"/>
      <c r="DC15" s="648"/>
      <c r="DD15" s="654">
        <v>305811</v>
      </c>
      <c r="DE15" s="646"/>
      <c r="DF15" s="646"/>
      <c r="DG15" s="646"/>
      <c r="DH15" s="646"/>
      <c r="DI15" s="646"/>
      <c r="DJ15" s="646"/>
      <c r="DK15" s="646"/>
      <c r="DL15" s="646"/>
      <c r="DM15" s="646"/>
      <c r="DN15" s="646"/>
      <c r="DO15" s="646"/>
      <c r="DP15" s="647"/>
      <c r="DQ15" s="654">
        <v>1634940</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12398</v>
      </c>
      <c r="S16" s="646"/>
      <c r="T16" s="646"/>
      <c r="U16" s="646"/>
      <c r="V16" s="646"/>
      <c r="W16" s="646"/>
      <c r="X16" s="646"/>
      <c r="Y16" s="647"/>
      <c r="Z16" s="648">
        <v>0.1</v>
      </c>
      <c r="AA16" s="648"/>
      <c r="AB16" s="648"/>
      <c r="AC16" s="648"/>
      <c r="AD16" s="649">
        <v>12398</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228</v>
      </c>
      <c r="BH16" s="646"/>
      <c r="BI16" s="646"/>
      <c r="BJ16" s="646"/>
      <c r="BK16" s="646"/>
      <c r="BL16" s="646"/>
      <c r="BM16" s="646"/>
      <c r="BN16" s="647"/>
      <c r="BO16" s="648" t="s">
        <v>245</v>
      </c>
      <c r="BP16" s="648"/>
      <c r="BQ16" s="648"/>
      <c r="BR16" s="648"/>
      <c r="BS16" s="654" t="s">
        <v>228</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t="s">
        <v>228</v>
      </c>
      <c r="CS16" s="646"/>
      <c r="CT16" s="646"/>
      <c r="CU16" s="646"/>
      <c r="CV16" s="646"/>
      <c r="CW16" s="646"/>
      <c r="CX16" s="646"/>
      <c r="CY16" s="647"/>
      <c r="CZ16" s="648" t="s">
        <v>245</v>
      </c>
      <c r="DA16" s="648"/>
      <c r="DB16" s="648"/>
      <c r="DC16" s="648"/>
      <c r="DD16" s="654" t="s">
        <v>245</v>
      </c>
      <c r="DE16" s="646"/>
      <c r="DF16" s="646"/>
      <c r="DG16" s="646"/>
      <c r="DH16" s="646"/>
      <c r="DI16" s="646"/>
      <c r="DJ16" s="646"/>
      <c r="DK16" s="646"/>
      <c r="DL16" s="646"/>
      <c r="DM16" s="646"/>
      <c r="DN16" s="646"/>
      <c r="DO16" s="646"/>
      <c r="DP16" s="647"/>
      <c r="DQ16" s="654" t="s">
        <v>228</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146384</v>
      </c>
      <c r="S17" s="646"/>
      <c r="T17" s="646"/>
      <c r="U17" s="646"/>
      <c r="V17" s="646"/>
      <c r="W17" s="646"/>
      <c r="X17" s="646"/>
      <c r="Y17" s="647"/>
      <c r="Z17" s="648">
        <v>0.6</v>
      </c>
      <c r="AA17" s="648"/>
      <c r="AB17" s="648"/>
      <c r="AC17" s="648"/>
      <c r="AD17" s="649">
        <v>146384</v>
      </c>
      <c r="AE17" s="649"/>
      <c r="AF17" s="649"/>
      <c r="AG17" s="649"/>
      <c r="AH17" s="649"/>
      <c r="AI17" s="649"/>
      <c r="AJ17" s="649"/>
      <c r="AK17" s="649"/>
      <c r="AL17" s="650">
        <v>1.1000000000000001</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228</v>
      </c>
      <c r="BH17" s="646"/>
      <c r="BI17" s="646"/>
      <c r="BJ17" s="646"/>
      <c r="BK17" s="646"/>
      <c r="BL17" s="646"/>
      <c r="BM17" s="646"/>
      <c r="BN17" s="647"/>
      <c r="BO17" s="648" t="s">
        <v>228</v>
      </c>
      <c r="BP17" s="648"/>
      <c r="BQ17" s="648"/>
      <c r="BR17" s="648"/>
      <c r="BS17" s="654" t="s">
        <v>228</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1570828</v>
      </c>
      <c r="CS17" s="646"/>
      <c r="CT17" s="646"/>
      <c r="CU17" s="646"/>
      <c r="CV17" s="646"/>
      <c r="CW17" s="646"/>
      <c r="CX17" s="646"/>
      <c r="CY17" s="647"/>
      <c r="CZ17" s="648">
        <v>6.6</v>
      </c>
      <c r="DA17" s="648"/>
      <c r="DB17" s="648"/>
      <c r="DC17" s="648"/>
      <c r="DD17" s="654" t="s">
        <v>228</v>
      </c>
      <c r="DE17" s="646"/>
      <c r="DF17" s="646"/>
      <c r="DG17" s="646"/>
      <c r="DH17" s="646"/>
      <c r="DI17" s="646"/>
      <c r="DJ17" s="646"/>
      <c r="DK17" s="646"/>
      <c r="DL17" s="646"/>
      <c r="DM17" s="646"/>
      <c r="DN17" s="646"/>
      <c r="DO17" s="646"/>
      <c r="DP17" s="647"/>
      <c r="DQ17" s="654">
        <v>1570828</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67904</v>
      </c>
      <c r="S18" s="646"/>
      <c r="T18" s="646"/>
      <c r="U18" s="646"/>
      <c r="V18" s="646"/>
      <c r="W18" s="646"/>
      <c r="X18" s="646"/>
      <c r="Y18" s="647"/>
      <c r="Z18" s="648">
        <v>0.3</v>
      </c>
      <c r="AA18" s="648"/>
      <c r="AB18" s="648"/>
      <c r="AC18" s="648"/>
      <c r="AD18" s="649">
        <v>67904</v>
      </c>
      <c r="AE18" s="649"/>
      <c r="AF18" s="649"/>
      <c r="AG18" s="649"/>
      <c r="AH18" s="649"/>
      <c r="AI18" s="649"/>
      <c r="AJ18" s="649"/>
      <c r="AK18" s="649"/>
      <c r="AL18" s="650">
        <v>0.5</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228</v>
      </c>
      <c r="BH18" s="646"/>
      <c r="BI18" s="646"/>
      <c r="BJ18" s="646"/>
      <c r="BK18" s="646"/>
      <c r="BL18" s="646"/>
      <c r="BM18" s="646"/>
      <c r="BN18" s="647"/>
      <c r="BO18" s="648" t="s">
        <v>228</v>
      </c>
      <c r="BP18" s="648"/>
      <c r="BQ18" s="648"/>
      <c r="BR18" s="648"/>
      <c r="BS18" s="654" t="s">
        <v>245</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228</v>
      </c>
      <c r="CS18" s="646"/>
      <c r="CT18" s="646"/>
      <c r="CU18" s="646"/>
      <c r="CV18" s="646"/>
      <c r="CW18" s="646"/>
      <c r="CX18" s="646"/>
      <c r="CY18" s="647"/>
      <c r="CZ18" s="648" t="s">
        <v>245</v>
      </c>
      <c r="DA18" s="648"/>
      <c r="DB18" s="648"/>
      <c r="DC18" s="648"/>
      <c r="DD18" s="654" t="s">
        <v>228</v>
      </c>
      <c r="DE18" s="646"/>
      <c r="DF18" s="646"/>
      <c r="DG18" s="646"/>
      <c r="DH18" s="646"/>
      <c r="DI18" s="646"/>
      <c r="DJ18" s="646"/>
      <c r="DK18" s="646"/>
      <c r="DL18" s="646"/>
      <c r="DM18" s="646"/>
      <c r="DN18" s="646"/>
      <c r="DO18" s="646"/>
      <c r="DP18" s="647"/>
      <c r="DQ18" s="654" t="s">
        <v>245</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5983</v>
      </c>
      <c r="S19" s="646"/>
      <c r="T19" s="646"/>
      <c r="U19" s="646"/>
      <c r="V19" s="646"/>
      <c r="W19" s="646"/>
      <c r="X19" s="646"/>
      <c r="Y19" s="647"/>
      <c r="Z19" s="648">
        <v>0</v>
      </c>
      <c r="AA19" s="648"/>
      <c r="AB19" s="648"/>
      <c r="AC19" s="648"/>
      <c r="AD19" s="649">
        <v>5983</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561151</v>
      </c>
      <c r="BH19" s="646"/>
      <c r="BI19" s="646"/>
      <c r="BJ19" s="646"/>
      <c r="BK19" s="646"/>
      <c r="BL19" s="646"/>
      <c r="BM19" s="646"/>
      <c r="BN19" s="647"/>
      <c r="BO19" s="648">
        <v>5.9</v>
      </c>
      <c r="BP19" s="648"/>
      <c r="BQ19" s="648"/>
      <c r="BR19" s="648"/>
      <c r="BS19" s="654" t="s">
        <v>245</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228</v>
      </c>
      <c r="CS19" s="646"/>
      <c r="CT19" s="646"/>
      <c r="CU19" s="646"/>
      <c r="CV19" s="646"/>
      <c r="CW19" s="646"/>
      <c r="CX19" s="646"/>
      <c r="CY19" s="647"/>
      <c r="CZ19" s="648" t="s">
        <v>245</v>
      </c>
      <c r="DA19" s="648"/>
      <c r="DB19" s="648"/>
      <c r="DC19" s="648"/>
      <c r="DD19" s="654" t="s">
        <v>245</v>
      </c>
      <c r="DE19" s="646"/>
      <c r="DF19" s="646"/>
      <c r="DG19" s="646"/>
      <c r="DH19" s="646"/>
      <c r="DI19" s="646"/>
      <c r="DJ19" s="646"/>
      <c r="DK19" s="646"/>
      <c r="DL19" s="646"/>
      <c r="DM19" s="646"/>
      <c r="DN19" s="646"/>
      <c r="DO19" s="646"/>
      <c r="DP19" s="647"/>
      <c r="DQ19" s="654" t="s">
        <v>245</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2017</v>
      </c>
      <c r="S20" s="646"/>
      <c r="T20" s="646"/>
      <c r="U20" s="646"/>
      <c r="V20" s="646"/>
      <c r="W20" s="646"/>
      <c r="X20" s="646"/>
      <c r="Y20" s="647"/>
      <c r="Z20" s="648">
        <v>0</v>
      </c>
      <c r="AA20" s="648"/>
      <c r="AB20" s="648"/>
      <c r="AC20" s="648"/>
      <c r="AD20" s="649">
        <v>2017</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561151</v>
      </c>
      <c r="BH20" s="646"/>
      <c r="BI20" s="646"/>
      <c r="BJ20" s="646"/>
      <c r="BK20" s="646"/>
      <c r="BL20" s="646"/>
      <c r="BM20" s="646"/>
      <c r="BN20" s="647"/>
      <c r="BO20" s="648">
        <v>5.9</v>
      </c>
      <c r="BP20" s="648"/>
      <c r="BQ20" s="648"/>
      <c r="BR20" s="648"/>
      <c r="BS20" s="654" t="s">
        <v>228</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23914896</v>
      </c>
      <c r="CS20" s="646"/>
      <c r="CT20" s="646"/>
      <c r="CU20" s="646"/>
      <c r="CV20" s="646"/>
      <c r="CW20" s="646"/>
      <c r="CX20" s="646"/>
      <c r="CY20" s="647"/>
      <c r="CZ20" s="648">
        <v>100</v>
      </c>
      <c r="DA20" s="648"/>
      <c r="DB20" s="648"/>
      <c r="DC20" s="648"/>
      <c r="DD20" s="654">
        <v>3454584</v>
      </c>
      <c r="DE20" s="646"/>
      <c r="DF20" s="646"/>
      <c r="DG20" s="646"/>
      <c r="DH20" s="646"/>
      <c r="DI20" s="646"/>
      <c r="DJ20" s="646"/>
      <c r="DK20" s="646"/>
      <c r="DL20" s="646"/>
      <c r="DM20" s="646"/>
      <c r="DN20" s="646"/>
      <c r="DO20" s="646"/>
      <c r="DP20" s="647"/>
      <c r="DQ20" s="654">
        <v>15537620</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70480</v>
      </c>
      <c r="S21" s="646"/>
      <c r="T21" s="646"/>
      <c r="U21" s="646"/>
      <c r="V21" s="646"/>
      <c r="W21" s="646"/>
      <c r="X21" s="646"/>
      <c r="Y21" s="647"/>
      <c r="Z21" s="648">
        <v>0.3</v>
      </c>
      <c r="AA21" s="648"/>
      <c r="AB21" s="648"/>
      <c r="AC21" s="648"/>
      <c r="AD21" s="649">
        <v>70480</v>
      </c>
      <c r="AE21" s="649"/>
      <c r="AF21" s="649"/>
      <c r="AG21" s="649"/>
      <c r="AH21" s="649"/>
      <c r="AI21" s="649"/>
      <c r="AJ21" s="649"/>
      <c r="AK21" s="649"/>
      <c r="AL21" s="650">
        <v>0.5</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2583</v>
      </c>
      <c r="BH21" s="646"/>
      <c r="BI21" s="646"/>
      <c r="BJ21" s="646"/>
      <c r="BK21" s="646"/>
      <c r="BL21" s="646"/>
      <c r="BM21" s="646"/>
      <c r="BN21" s="647"/>
      <c r="BO21" s="648">
        <v>0</v>
      </c>
      <c r="BP21" s="648"/>
      <c r="BQ21" s="648"/>
      <c r="BR21" s="648"/>
      <c r="BS21" s="654" t="s">
        <v>245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2811638</v>
      </c>
      <c r="S22" s="646"/>
      <c r="T22" s="646"/>
      <c r="U22" s="646"/>
      <c r="V22" s="646"/>
      <c r="W22" s="646"/>
      <c r="X22" s="646"/>
      <c r="Y22" s="647"/>
      <c r="Z22" s="648">
        <v>11.5</v>
      </c>
      <c r="AA22" s="648"/>
      <c r="AB22" s="648"/>
      <c r="AC22" s="648"/>
      <c r="AD22" s="649">
        <v>2361567</v>
      </c>
      <c r="AE22" s="649"/>
      <c r="AF22" s="649"/>
      <c r="AG22" s="649"/>
      <c r="AH22" s="649"/>
      <c r="AI22" s="649"/>
      <c r="AJ22" s="649"/>
      <c r="AK22" s="649"/>
      <c r="AL22" s="650">
        <v>18.2</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228</v>
      </c>
      <c r="BH22" s="646"/>
      <c r="BI22" s="646"/>
      <c r="BJ22" s="646"/>
      <c r="BK22" s="646"/>
      <c r="BL22" s="646"/>
      <c r="BM22" s="646"/>
      <c r="BN22" s="647"/>
      <c r="BO22" s="648" t="s">
        <v>228</v>
      </c>
      <c r="BP22" s="648"/>
      <c r="BQ22" s="648"/>
      <c r="BR22" s="648"/>
      <c r="BS22" s="654" t="s">
        <v>228</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2361567</v>
      </c>
      <c r="S23" s="646"/>
      <c r="T23" s="646"/>
      <c r="U23" s="646"/>
      <c r="V23" s="646"/>
      <c r="W23" s="646"/>
      <c r="X23" s="646"/>
      <c r="Y23" s="647"/>
      <c r="Z23" s="648">
        <v>9.6999999999999993</v>
      </c>
      <c r="AA23" s="648"/>
      <c r="AB23" s="648"/>
      <c r="AC23" s="648"/>
      <c r="AD23" s="649">
        <v>2361567</v>
      </c>
      <c r="AE23" s="649"/>
      <c r="AF23" s="649"/>
      <c r="AG23" s="649"/>
      <c r="AH23" s="649"/>
      <c r="AI23" s="649"/>
      <c r="AJ23" s="649"/>
      <c r="AK23" s="649"/>
      <c r="AL23" s="650">
        <v>18.2</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v>534158</v>
      </c>
      <c r="BH23" s="646"/>
      <c r="BI23" s="646"/>
      <c r="BJ23" s="646"/>
      <c r="BK23" s="646"/>
      <c r="BL23" s="646"/>
      <c r="BM23" s="646"/>
      <c r="BN23" s="647"/>
      <c r="BO23" s="648">
        <v>5.7</v>
      </c>
      <c r="BP23" s="648"/>
      <c r="BQ23" s="648"/>
      <c r="BR23" s="648"/>
      <c r="BS23" s="654" t="s">
        <v>245</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450071</v>
      </c>
      <c r="S24" s="646"/>
      <c r="T24" s="646"/>
      <c r="U24" s="646"/>
      <c r="V24" s="646"/>
      <c r="W24" s="646"/>
      <c r="X24" s="646"/>
      <c r="Y24" s="647"/>
      <c r="Z24" s="648">
        <v>1.8</v>
      </c>
      <c r="AA24" s="648"/>
      <c r="AB24" s="648"/>
      <c r="AC24" s="648"/>
      <c r="AD24" s="649" t="s">
        <v>228</v>
      </c>
      <c r="AE24" s="649"/>
      <c r="AF24" s="649"/>
      <c r="AG24" s="649"/>
      <c r="AH24" s="649"/>
      <c r="AI24" s="649"/>
      <c r="AJ24" s="649"/>
      <c r="AK24" s="649"/>
      <c r="AL24" s="650" t="s">
        <v>245</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v>24410</v>
      </c>
      <c r="BH24" s="646"/>
      <c r="BI24" s="646"/>
      <c r="BJ24" s="646"/>
      <c r="BK24" s="646"/>
      <c r="BL24" s="646"/>
      <c r="BM24" s="646"/>
      <c r="BN24" s="647"/>
      <c r="BO24" s="648">
        <v>0.3</v>
      </c>
      <c r="BP24" s="648"/>
      <c r="BQ24" s="648"/>
      <c r="BR24" s="648"/>
      <c r="BS24" s="654" t="s">
        <v>245</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10220796</v>
      </c>
      <c r="CS24" s="635"/>
      <c r="CT24" s="635"/>
      <c r="CU24" s="635"/>
      <c r="CV24" s="635"/>
      <c r="CW24" s="635"/>
      <c r="CX24" s="635"/>
      <c r="CY24" s="636"/>
      <c r="CZ24" s="639">
        <v>42.7</v>
      </c>
      <c r="DA24" s="640"/>
      <c r="DB24" s="640"/>
      <c r="DC24" s="659"/>
      <c r="DD24" s="684">
        <v>6212782</v>
      </c>
      <c r="DE24" s="635"/>
      <c r="DF24" s="635"/>
      <c r="DG24" s="635"/>
      <c r="DH24" s="635"/>
      <c r="DI24" s="635"/>
      <c r="DJ24" s="635"/>
      <c r="DK24" s="636"/>
      <c r="DL24" s="684">
        <v>6203395</v>
      </c>
      <c r="DM24" s="635"/>
      <c r="DN24" s="635"/>
      <c r="DO24" s="635"/>
      <c r="DP24" s="635"/>
      <c r="DQ24" s="635"/>
      <c r="DR24" s="635"/>
      <c r="DS24" s="635"/>
      <c r="DT24" s="635"/>
      <c r="DU24" s="635"/>
      <c r="DV24" s="636"/>
      <c r="DW24" s="639">
        <v>45</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228</v>
      </c>
      <c r="S25" s="646"/>
      <c r="T25" s="646"/>
      <c r="U25" s="646"/>
      <c r="V25" s="646"/>
      <c r="W25" s="646"/>
      <c r="X25" s="646"/>
      <c r="Y25" s="647"/>
      <c r="Z25" s="648" t="s">
        <v>228</v>
      </c>
      <c r="AA25" s="648"/>
      <c r="AB25" s="648"/>
      <c r="AC25" s="648"/>
      <c r="AD25" s="649" t="s">
        <v>228</v>
      </c>
      <c r="AE25" s="649"/>
      <c r="AF25" s="649"/>
      <c r="AG25" s="649"/>
      <c r="AH25" s="649"/>
      <c r="AI25" s="649"/>
      <c r="AJ25" s="649"/>
      <c r="AK25" s="649"/>
      <c r="AL25" s="650" t="s">
        <v>245</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228</v>
      </c>
      <c r="BH25" s="646"/>
      <c r="BI25" s="646"/>
      <c r="BJ25" s="646"/>
      <c r="BK25" s="646"/>
      <c r="BL25" s="646"/>
      <c r="BM25" s="646"/>
      <c r="BN25" s="647"/>
      <c r="BO25" s="648" t="s">
        <v>245</v>
      </c>
      <c r="BP25" s="648"/>
      <c r="BQ25" s="648"/>
      <c r="BR25" s="648"/>
      <c r="BS25" s="654" t="s">
        <v>228</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3083877</v>
      </c>
      <c r="CS25" s="681"/>
      <c r="CT25" s="681"/>
      <c r="CU25" s="681"/>
      <c r="CV25" s="681"/>
      <c r="CW25" s="681"/>
      <c r="CX25" s="681"/>
      <c r="CY25" s="682"/>
      <c r="CZ25" s="650">
        <v>12.9</v>
      </c>
      <c r="DA25" s="679"/>
      <c r="DB25" s="679"/>
      <c r="DC25" s="683"/>
      <c r="DD25" s="654">
        <v>2929460</v>
      </c>
      <c r="DE25" s="681"/>
      <c r="DF25" s="681"/>
      <c r="DG25" s="681"/>
      <c r="DH25" s="681"/>
      <c r="DI25" s="681"/>
      <c r="DJ25" s="681"/>
      <c r="DK25" s="682"/>
      <c r="DL25" s="654">
        <v>2920187</v>
      </c>
      <c r="DM25" s="681"/>
      <c r="DN25" s="681"/>
      <c r="DO25" s="681"/>
      <c r="DP25" s="681"/>
      <c r="DQ25" s="681"/>
      <c r="DR25" s="681"/>
      <c r="DS25" s="681"/>
      <c r="DT25" s="681"/>
      <c r="DU25" s="681"/>
      <c r="DV25" s="682"/>
      <c r="DW25" s="650">
        <v>21.2</v>
      </c>
      <c r="DX25" s="679"/>
      <c r="DY25" s="679"/>
      <c r="DZ25" s="679"/>
      <c r="EA25" s="679"/>
      <c r="EB25" s="679"/>
      <c r="EC25" s="680"/>
    </row>
    <row r="26" spans="2:133" ht="11.25" customHeight="1" x14ac:dyDescent="0.15">
      <c r="B26" s="642" t="s">
        <v>296</v>
      </c>
      <c r="C26" s="643"/>
      <c r="D26" s="643"/>
      <c r="E26" s="643"/>
      <c r="F26" s="643"/>
      <c r="G26" s="643"/>
      <c r="H26" s="643"/>
      <c r="I26" s="643"/>
      <c r="J26" s="643"/>
      <c r="K26" s="643"/>
      <c r="L26" s="643"/>
      <c r="M26" s="643"/>
      <c r="N26" s="643"/>
      <c r="O26" s="643"/>
      <c r="P26" s="643"/>
      <c r="Q26" s="644"/>
      <c r="R26" s="645">
        <v>13915803</v>
      </c>
      <c r="S26" s="646"/>
      <c r="T26" s="646"/>
      <c r="U26" s="646"/>
      <c r="V26" s="646"/>
      <c r="W26" s="646"/>
      <c r="X26" s="646"/>
      <c r="Y26" s="647"/>
      <c r="Z26" s="648">
        <v>56.9</v>
      </c>
      <c r="AA26" s="648"/>
      <c r="AB26" s="648"/>
      <c r="AC26" s="648"/>
      <c r="AD26" s="649">
        <v>12931574</v>
      </c>
      <c r="AE26" s="649"/>
      <c r="AF26" s="649"/>
      <c r="AG26" s="649"/>
      <c r="AH26" s="649"/>
      <c r="AI26" s="649"/>
      <c r="AJ26" s="649"/>
      <c r="AK26" s="649"/>
      <c r="AL26" s="650">
        <v>99.5</v>
      </c>
      <c r="AM26" s="651"/>
      <c r="AN26" s="651"/>
      <c r="AO26" s="652"/>
      <c r="AP26" s="664" t="s">
        <v>297</v>
      </c>
      <c r="AQ26" s="694"/>
      <c r="AR26" s="694"/>
      <c r="AS26" s="694"/>
      <c r="AT26" s="694"/>
      <c r="AU26" s="694"/>
      <c r="AV26" s="694"/>
      <c r="AW26" s="694"/>
      <c r="AX26" s="694"/>
      <c r="AY26" s="694"/>
      <c r="AZ26" s="694"/>
      <c r="BA26" s="694"/>
      <c r="BB26" s="694"/>
      <c r="BC26" s="694"/>
      <c r="BD26" s="694"/>
      <c r="BE26" s="694"/>
      <c r="BF26" s="666"/>
      <c r="BG26" s="645" t="s">
        <v>228</v>
      </c>
      <c r="BH26" s="646"/>
      <c r="BI26" s="646"/>
      <c r="BJ26" s="646"/>
      <c r="BK26" s="646"/>
      <c r="BL26" s="646"/>
      <c r="BM26" s="646"/>
      <c r="BN26" s="647"/>
      <c r="BO26" s="648" t="s">
        <v>245</v>
      </c>
      <c r="BP26" s="648"/>
      <c r="BQ26" s="648"/>
      <c r="BR26" s="648"/>
      <c r="BS26" s="654" t="s">
        <v>228</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1979225</v>
      </c>
      <c r="CS26" s="646"/>
      <c r="CT26" s="646"/>
      <c r="CU26" s="646"/>
      <c r="CV26" s="646"/>
      <c r="CW26" s="646"/>
      <c r="CX26" s="646"/>
      <c r="CY26" s="647"/>
      <c r="CZ26" s="650">
        <v>8.3000000000000007</v>
      </c>
      <c r="DA26" s="679"/>
      <c r="DB26" s="679"/>
      <c r="DC26" s="683"/>
      <c r="DD26" s="654">
        <v>1856968</v>
      </c>
      <c r="DE26" s="646"/>
      <c r="DF26" s="646"/>
      <c r="DG26" s="646"/>
      <c r="DH26" s="646"/>
      <c r="DI26" s="646"/>
      <c r="DJ26" s="646"/>
      <c r="DK26" s="647"/>
      <c r="DL26" s="654" t="s">
        <v>245</v>
      </c>
      <c r="DM26" s="646"/>
      <c r="DN26" s="646"/>
      <c r="DO26" s="646"/>
      <c r="DP26" s="646"/>
      <c r="DQ26" s="646"/>
      <c r="DR26" s="646"/>
      <c r="DS26" s="646"/>
      <c r="DT26" s="646"/>
      <c r="DU26" s="646"/>
      <c r="DV26" s="647"/>
      <c r="DW26" s="650" t="s">
        <v>245</v>
      </c>
      <c r="DX26" s="679"/>
      <c r="DY26" s="679"/>
      <c r="DZ26" s="679"/>
      <c r="EA26" s="679"/>
      <c r="EB26" s="679"/>
      <c r="EC26" s="680"/>
    </row>
    <row r="27" spans="2:133" ht="11.25" customHeight="1" x14ac:dyDescent="0.15">
      <c r="B27" s="642" t="s">
        <v>299</v>
      </c>
      <c r="C27" s="643"/>
      <c r="D27" s="643"/>
      <c r="E27" s="643"/>
      <c r="F27" s="643"/>
      <c r="G27" s="643"/>
      <c r="H27" s="643"/>
      <c r="I27" s="643"/>
      <c r="J27" s="643"/>
      <c r="K27" s="643"/>
      <c r="L27" s="643"/>
      <c r="M27" s="643"/>
      <c r="N27" s="643"/>
      <c r="O27" s="643"/>
      <c r="P27" s="643"/>
      <c r="Q27" s="644"/>
      <c r="R27" s="645">
        <v>8080</v>
      </c>
      <c r="S27" s="646"/>
      <c r="T27" s="646"/>
      <c r="U27" s="646"/>
      <c r="V27" s="646"/>
      <c r="W27" s="646"/>
      <c r="X27" s="646"/>
      <c r="Y27" s="647"/>
      <c r="Z27" s="648">
        <v>0</v>
      </c>
      <c r="AA27" s="648"/>
      <c r="AB27" s="648"/>
      <c r="AC27" s="648"/>
      <c r="AD27" s="649">
        <v>8080</v>
      </c>
      <c r="AE27" s="649"/>
      <c r="AF27" s="649"/>
      <c r="AG27" s="649"/>
      <c r="AH27" s="649"/>
      <c r="AI27" s="649"/>
      <c r="AJ27" s="649"/>
      <c r="AK27" s="649"/>
      <c r="AL27" s="650">
        <v>0.1</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9443136</v>
      </c>
      <c r="BH27" s="646"/>
      <c r="BI27" s="646"/>
      <c r="BJ27" s="646"/>
      <c r="BK27" s="646"/>
      <c r="BL27" s="646"/>
      <c r="BM27" s="646"/>
      <c r="BN27" s="647"/>
      <c r="BO27" s="648">
        <v>100</v>
      </c>
      <c r="BP27" s="648"/>
      <c r="BQ27" s="648"/>
      <c r="BR27" s="648"/>
      <c r="BS27" s="654" t="s">
        <v>245</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5566091</v>
      </c>
      <c r="CS27" s="681"/>
      <c r="CT27" s="681"/>
      <c r="CU27" s="681"/>
      <c r="CV27" s="681"/>
      <c r="CW27" s="681"/>
      <c r="CX27" s="681"/>
      <c r="CY27" s="682"/>
      <c r="CZ27" s="650">
        <v>23.3</v>
      </c>
      <c r="DA27" s="679"/>
      <c r="DB27" s="679"/>
      <c r="DC27" s="683"/>
      <c r="DD27" s="654">
        <v>1712494</v>
      </c>
      <c r="DE27" s="681"/>
      <c r="DF27" s="681"/>
      <c r="DG27" s="681"/>
      <c r="DH27" s="681"/>
      <c r="DI27" s="681"/>
      <c r="DJ27" s="681"/>
      <c r="DK27" s="682"/>
      <c r="DL27" s="654">
        <v>1712380</v>
      </c>
      <c r="DM27" s="681"/>
      <c r="DN27" s="681"/>
      <c r="DO27" s="681"/>
      <c r="DP27" s="681"/>
      <c r="DQ27" s="681"/>
      <c r="DR27" s="681"/>
      <c r="DS27" s="681"/>
      <c r="DT27" s="681"/>
      <c r="DU27" s="681"/>
      <c r="DV27" s="682"/>
      <c r="DW27" s="650">
        <v>12.4</v>
      </c>
      <c r="DX27" s="679"/>
      <c r="DY27" s="679"/>
      <c r="DZ27" s="679"/>
      <c r="EA27" s="679"/>
      <c r="EB27" s="679"/>
      <c r="EC27" s="680"/>
    </row>
    <row r="28" spans="2:133" ht="11.25" customHeight="1" x14ac:dyDescent="0.15">
      <c r="B28" s="642" t="s">
        <v>302</v>
      </c>
      <c r="C28" s="643"/>
      <c r="D28" s="643"/>
      <c r="E28" s="643"/>
      <c r="F28" s="643"/>
      <c r="G28" s="643"/>
      <c r="H28" s="643"/>
      <c r="I28" s="643"/>
      <c r="J28" s="643"/>
      <c r="K28" s="643"/>
      <c r="L28" s="643"/>
      <c r="M28" s="643"/>
      <c r="N28" s="643"/>
      <c r="O28" s="643"/>
      <c r="P28" s="643"/>
      <c r="Q28" s="644"/>
      <c r="R28" s="645">
        <v>506398</v>
      </c>
      <c r="S28" s="646"/>
      <c r="T28" s="646"/>
      <c r="U28" s="646"/>
      <c r="V28" s="646"/>
      <c r="W28" s="646"/>
      <c r="X28" s="646"/>
      <c r="Y28" s="647"/>
      <c r="Z28" s="648">
        <v>2.1</v>
      </c>
      <c r="AA28" s="648"/>
      <c r="AB28" s="648"/>
      <c r="AC28" s="648"/>
      <c r="AD28" s="649" t="s">
        <v>228</v>
      </c>
      <c r="AE28" s="649"/>
      <c r="AF28" s="649"/>
      <c r="AG28" s="649"/>
      <c r="AH28" s="649"/>
      <c r="AI28" s="649"/>
      <c r="AJ28" s="649"/>
      <c r="AK28" s="649"/>
      <c r="AL28" s="650" t="s">
        <v>228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1570828</v>
      </c>
      <c r="CS28" s="646"/>
      <c r="CT28" s="646"/>
      <c r="CU28" s="646"/>
      <c r="CV28" s="646"/>
      <c r="CW28" s="646"/>
      <c r="CX28" s="646"/>
      <c r="CY28" s="647"/>
      <c r="CZ28" s="650">
        <v>6.6</v>
      </c>
      <c r="DA28" s="679"/>
      <c r="DB28" s="679"/>
      <c r="DC28" s="683"/>
      <c r="DD28" s="654">
        <v>1570828</v>
      </c>
      <c r="DE28" s="646"/>
      <c r="DF28" s="646"/>
      <c r="DG28" s="646"/>
      <c r="DH28" s="646"/>
      <c r="DI28" s="646"/>
      <c r="DJ28" s="646"/>
      <c r="DK28" s="647"/>
      <c r="DL28" s="654">
        <v>1570828</v>
      </c>
      <c r="DM28" s="646"/>
      <c r="DN28" s="646"/>
      <c r="DO28" s="646"/>
      <c r="DP28" s="646"/>
      <c r="DQ28" s="646"/>
      <c r="DR28" s="646"/>
      <c r="DS28" s="646"/>
      <c r="DT28" s="646"/>
      <c r="DU28" s="646"/>
      <c r="DV28" s="647"/>
      <c r="DW28" s="650">
        <v>11.4</v>
      </c>
      <c r="DX28" s="679"/>
      <c r="DY28" s="679"/>
      <c r="DZ28" s="679"/>
      <c r="EA28" s="679"/>
      <c r="EB28" s="679"/>
      <c r="EC28" s="680"/>
    </row>
    <row r="29" spans="2:133" ht="11.25" customHeight="1" x14ac:dyDescent="0.15">
      <c r="B29" s="642" t="s">
        <v>304</v>
      </c>
      <c r="C29" s="643"/>
      <c r="D29" s="643"/>
      <c r="E29" s="643"/>
      <c r="F29" s="643"/>
      <c r="G29" s="643"/>
      <c r="H29" s="643"/>
      <c r="I29" s="643"/>
      <c r="J29" s="643"/>
      <c r="K29" s="643"/>
      <c r="L29" s="643"/>
      <c r="M29" s="643"/>
      <c r="N29" s="643"/>
      <c r="O29" s="643"/>
      <c r="P29" s="643"/>
      <c r="Q29" s="644"/>
      <c r="R29" s="645">
        <v>100593</v>
      </c>
      <c r="S29" s="646"/>
      <c r="T29" s="646"/>
      <c r="U29" s="646"/>
      <c r="V29" s="646"/>
      <c r="W29" s="646"/>
      <c r="X29" s="646"/>
      <c r="Y29" s="647"/>
      <c r="Z29" s="648">
        <v>0.4</v>
      </c>
      <c r="AA29" s="648"/>
      <c r="AB29" s="648"/>
      <c r="AC29" s="648"/>
      <c r="AD29" s="649">
        <v>50925</v>
      </c>
      <c r="AE29" s="649"/>
      <c r="AF29" s="649"/>
      <c r="AG29" s="649"/>
      <c r="AH29" s="649"/>
      <c r="AI29" s="649"/>
      <c r="AJ29" s="649"/>
      <c r="AK29" s="649"/>
      <c r="AL29" s="650">
        <v>0.4</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305</v>
      </c>
      <c r="CE29" s="686"/>
      <c r="CF29" s="660" t="s">
        <v>306</v>
      </c>
      <c r="CG29" s="661"/>
      <c r="CH29" s="661"/>
      <c r="CI29" s="661"/>
      <c r="CJ29" s="661"/>
      <c r="CK29" s="661"/>
      <c r="CL29" s="661"/>
      <c r="CM29" s="661"/>
      <c r="CN29" s="661"/>
      <c r="CO29" s="661"/>
      <c r="CP29" s="661"/>
      <c r="CQ29" s="662"/>
      <c r="CR29" s="645">
        <v>1570828</v>
      </c>
      <c r="CS29" s="681"/>
      <c r="CT29" s="681"/>
      <c r="CU29" s="681"/>
      <c r="CV29" s="681"/>
      <c r="CW29" s="681"/>
      <c r="CX29" s="681"/>
      <c r="CY29" s="682"/>
      <c r="CZ29" s="650">
        <v>6.6</v>
      </c>
      <c r="DA29" s="679"/>
      <c r="DB29" s="679"/>
      <c r="DC29" s="683"/>
      <c r="DD29" s="654">
        <v>1570828</v>
      </c>
      <c r="DE29" s="681"/>
      <c r="DF29" s="681"/>
      <c r="DG29" s="681"/>
      <c r="DH29" s="681"/>
      <c r="DI29" s="681"/>
      <c r="DJ29" s="681"/>
      <c r="DK29" s="682"/>
      <c r="DL29" s="654">
        <v>1570828</v>
      </c>
      <c r="DM29" s="681"/>
      <c r="DN29" s="681"/>
      <c r="DO29" s="681"/>
      <c r="DP29" s="681"/>
      <c r="DQ29" s="681"/>
      <c r="DR29" s="681"/>
      <c r="DS29" s="681"/>
      <c r="DT29" s="681"/>
      <c r="DU29" s="681"/>
      <c r="DV29" s="682"/>
      <c r="DW29" s="650">
        <v>11.4</v>
      </c>
      <c r="DX29" s="679"/>
      <c r="DY29" s="679"/>
      <c r="DZ29" s="679"/>
      <c r="EA29" s="679"/>
      <c r="EB29" s="679"/>
      <c r="EC29" s="680"/>
    </row>
    <row r="30" spans="2:133" ht="11.25" customHeight="1" x14ac:dyDescent="0.15">
      <c r="B30" s="642" t="s">
        <v>307</v>
      </c>
      <c r="C30" s="643"/>
      <c r="D30" s="643"/>
      <c r="E30" s="643"/>
      <c r="F30" s="643"/>
      <c r="G30" s="643"/>
      <c r="H30" s="643"/>
      <c r="I30" s="643"/>
      <c r="J30" s="643"/>
      <c r="K30" s="643"/>
      <c r="L30" s="643"/>
      <c r="M30" s="643"/>
      <c r="N30" s="643"/>
      <c r="O30" s="643"/>
      <c r="P30" s="643"/>
      <c r="Q30" s="644"/>
      <c r="R30" s="645">
        <v>96004</v>
      </c>
      <c r="S30" s="646"/>
      <c r="T30" s="646"/>
      <c r="U30" s="646"/>
      <c r="V30" s="646"/>
      <c r="W30" s="646"/>
      <c r="X30" s="646"/>
      <c r="Y30" s="647"/>
      <c r="Z30" s="648">
        <v>0.4</v>
      </c>
      <c r="AA30" s="648"/>
      <c r="AB30" s="648"/>
      <c r="AC30" s="648"/>
      <c r="AD30" s="649" t="s">
        <v>228</v>
      </c>
      <c r="AE30" s="649"/>
      <c r="AF30" s="649"/>
      <c r="AG30" s="649"/>
      <c r="AH30" s="649"/>
      <c r="AI30" s="649"/>
      <c r="AJ30" s="649"/>
      <c r="AK30" s="649"/>
      <c r="AL30" s="650" t="s">
        <v>228</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308</v>
      </c>
      <c r="BH30" s="698"/>
      <c r="BI30" s="698"/>
      <c r="BJ30" s="698"/>
      <c r="BK30" s="698"/>
      <c r="BL30" s="698"/>
      <c r="BM30" s="698"/>
      <c r="BN30" s="698"/>
      <c r="BO30" s="698"/>
      <c r="BP30" s="698"/>
      <c r="BQ30" s="699"/>
      <c r="BR30" s="624" t="s">
        <v>309</v>
      </c>
      <c r="BS30" s="698"/>
      <c r="BT30" s="698"/>
      <c r="BU30" s="698"/>
      <c r="BV30" s="698"/>
      <c r="BW30" s="698"/>
      <c r="BX30" s="698"/>
      <c r="BY30" s="698"/>
      <c r="BZ30" s="698"/>
      <c r="CA30" s="698"/>
      <c r="CB30" s="699"/>
      <c r="CD30" s="687"/>
      <c r="CE30" s="688"/>
      <c r="CF30" s="660" t="s">
        <v>310</v>
      </c>
      <c r="CG30" s="661"/>
      <c r="CH30" s="661"/>
      <c r="CI30" s="661"/>
      <c r="CJ30" s="661"/>
      <c r="CK30" s="661"/>
      <c r="CL30" s="661"/>
      <c r="CM30" s="661"/>
      <c r="CN30" s="661"/>
      <c r="CO30" s="661"/>
      <c r="CP30" s="661"/>
      <c r="CQ30" s="662"/>
      <c r="CR30" s="645">
        <v>1477143</v>
      </c>
      <c r="CS30" s="646"/>
      <c r="CT30" s="646"/>
      <c r="CU30" s="646"/>
      <c r="CV30" s="646"/>
      <c r="CW30" s="646"/>
      <c r="CX30" s="646"/>
      <c r="CY30" s="647"/>
      <c r="CZ30" s="650">
        <v>6.2</v>
      </c>
      <c r="DA30" s="679"/>
      <c r="DB30" s="679"/>
      <c r="DC30" s="683"/>
      <c r="DD30" s="654">
        <v>1477143</v>
      </c>
      <c r="DE30" s="646"/>
      <c r="DF30" s="646"/>
      <c r="DG30" s="646"/>
      <c r="DH30" s="646"/>
      <c r="DI30" s="646"/>
      <c r="DJ30" s="646"/>
      <c r="DK30" s="647"/>
      <c r="DL30" s="654">
        <v>1477143</v>
      </c>
      <c r="DM30" s="646"/>
      <c r="DN30" s="646"/>
      <c r="DO30" s="646"/>
      <c r="DP30" s="646"/>
      <c r="DQ30" s="646"/>
      <c r="DR30" s="646"/>
      <c r="DS30" s="646"/>
      <c r="DT30" s="646"/>
      <c r="DU30" s="646"/>
      <c r="DV30" s="647"/>
      <c r="DW30" s="650">
        <v>10.7</v>
      </c>
      <c r="DX30" s="679"/>
      <c r="DY30" s="679"/>
      <c r="DZ30" s="679"/>
      <c r="EA30" s="679"/>
      <c r="EB30" s="679"/>
      <c r="EC30" s="680"/>
    </row>
    <row r="31" spans="2:133" ht="11.25" customHeight="1" x14ac:dyDescent="0.15">
      <c r="B31" s="642" t="s">
        <v>311</v>
      </c>
      <c r="C31" s="643"/>
      <c r="D31" s="643"/>
      <c r="E31" s="643"/>
      <c r="F31" s="643"/>
      <c r="G31" s="643"/>
      <c r="H31" s="643"/>
      <c r="I31" s="643"/>
      <c r="J31" s="643"/>
      <c r="K31" s="643"/>
      <c r="L31" s="643"/>
      <c r="M31" s="643"/>
      <c r="N31" s="643"/>
      <c r="O31" s="643"/>
      <c r="P31" s="643"/>
      <c r="Q31" s="644"/>
      <c r="R31" s="645">
        <v>3036329</v>
      </c>
      <c r="S31" s="646"/>
      <c r="T31" s="646"/>
      <c r="U31" s="646"/>
      <c r="V31" s="646"/>
      <c r="W31" s="646"/>
      <c r="X31" s="646"/>
      <c r="Y31" s="647"/>
      <c r="Z31" s="648">
        <v>12.4</v>
      </c>
      <c r="AA31" s="648"/>
      <c r="AB31" s="648"/>
      <c r="AC31" s="648"/>
      <c r="AD31" s="649" t="s">
        <v>228</v>
      </c>
      <c r="AE31" s="649"/>
      <c r="AF31" s="649"/>
      <c r="AG31" s="649"/>
      <c r="AH31" s="649"/>
      <c r="AI31" s="649"/>
      <c r="AJ31" s="649"/>
      <c r="AK31" s="649"/>
      <c r="AL31" s="650" t="s">
        <v>245</v>
      </c>
      <c r="AM31" s="651"/>
      <c r="AN31" s="651"/>
      <c r="AO31" s="652"/>
      <c r="AP31" s="702" t="s">
        <v>312</v>
      </c>
      <c r="AQ31" s="703"/>
      <c r="AR31" s="703"/>
      <c r="AS31" s="703"/>
      <c r="AT31" s="708" t="s">
        <v>313</v>
      </c>
      <c r="AU31" s="231"/>
      <c r="AV31" s="231"/>
      <c r="AW31" s="231"/>
      <c r="AX31" s="631" t="s">
        <v>188</v>
      </c>
      <c r="AY31" s="632"/>
      <c r="AZ31" s="632"/>
      <c r="BA31" s="632"/>
      <c r="BB31" s="632"/>
      <c r="BC31" s="632"/>
      <c r="BD31" s="632"/>
      <c r="BE31" s="632"/>
      <c r="BF31" s="633"/>
      <c r="BG31" s="713">
        <v>98.5</v>
      </c>
      <c r="BH31" s="700"/>
      <c r="BI31" s="700"/>
      <c r="BJ31" s="700"/>
      <c r="BK31" s="700"/>
      <c r="BL31" s="700"/>
      <c r="BM31" s="640">
        <v>95</v>
      </c>
      <c r="BN31" s="700"/>
      <c r="BO31" s="700"/>
      <c r="BP31" s="700"/>
      <c r="BQ31" s="701"/>
      <c r="BR31" s="713">
        <v>98.3</v>
      </c>
      <c r="BS31" s="700"/>
      <c r="BT31" s="700"/>
      <c r="BU31" s="700"/>
      <c r="BV31" s="700"/>
      <c r="BW31" s="700"/>
      <c r="BX31" s="640">
        <v>94.2</v>
      </c>
      <c r="BY31" s="700"/>
      <c r="BZ31" s="700"/>
      <c r="CA31" s="700"/>
      <c r="CB31" s="701"/>
      <c r="CD31" s="687"/>
      <c r="CE31" s="688"/>
      <c r="CF31" s="660" t="s">
        <v>314</v>
      </c>
      <c r="CG31" s="661"/>
      <c r="CH31" s="661"/>
      <c r="CI31" s="661"/>
      <c r="CJ31" s="661"/>
      <c r="CK31" s="661"/>
      <c r="CL31" s="661"/>
      <c r="CM31" s="661"/>
      <c r="CN31" s="661"/>
      <c r="CO31" s="661"/>
      <c r="CP31" s="661"/>
      <c r="CQ31" s="662"/>
      <c r="CR31" s="645">
        <v>93685</v>
      </c>
      <c r="CS31" s="681"/>
      <c r="CT31" s="681"/>
      <c r="CU31" s="681"/>
      <c r="CV31" s="681"/>
      <c r="CW31" s="681"/>
      <c r="CX31" s="681"/>
      <c r="CY31" s="682"/>
      <c r="CZ31" s="650">
        <v>0.4</v>
      </c>
      <c r="DA31" s="679"/>
      <c r="DB31" s="679"/>
      <c r="DC31" s="683"/>
      <c r="DD31" s="654">
        <v>93685</v>
      </c>
      <c r="DE31" s="681"/>
      <c r="DF31" s="681"/>
      <c r="DG31" s="681"/>
      <c r="DH31" s="681"/>
      <c r="DI31" s="681"/>
      <c r="DJ31" s="681"/>
      <c r="DK31" s="682"/>
      <c r="DL31" s="654">
        <v>93685</v>
      </c>
      <c r="DM31" s="681"/>
      <c r="DN31" s="681"/>
      <c r="DO31" s="681"/>
      <c r="DP31" s="681"/>
      <c r="DQ31" s="681"/>
      <c r="DR31" s="681"/>
      <c r="DS31" s="681"/>
      <c r="DT31" s="681"/>
      <c r="DU31" s="681"/>
      <c r="DV31" s="682"/>
      <c r="DW31" s="650">
        <v>0.7</v>
      </c>
      <c r="DX31" s="679"/>
      <c r="DY31" s="679"/>
      <c r="DZ31" s="679"/>
      <c r="EA31" s="679"/>
      <c r="EB31" s="679"/>
      <c r="EC31" s="680"/>
    </row>
    <row r="32" spans="2:133" ht="11.25" customHeight="1" x14ac:dyDescent="0.15">
      <c r="B32" s="691" t="s">
        <v>315</v>
      </c>
      <c r="C32" s="692"/>
      <c r="D32" s="692"/>
      <c r="E32" s="692"/>
      <c r="F32" s="692"/>
      <c r="G32" s="692"/>
      <c r="H32" s="692"/>
      <c r="I32" s="692"/>
      <c r="J32" s="692"/>
      <c r="K32" s="692"/>
      <c r="L32" s="692"/>
      <c r="M32" s="692"/>
      <c r="N32" s="692"/>
      <c r="O32" s="692"/>
      <c r="P32" s="692"/>
      <c r="Q32" s="693"/>
      <c r="R32" s="645" t="s">
        <v>228</v>
      </c>
      <c r="S32" s="646"/>
      <c r="T32" s="646"/>
      <c r="U32" s="646"/>
      <c r="V32" s="646"/>
      <c r="W32" s="646"/>
      <c r="X32" s="646"/>
      <c r="Y32" s="647"/>
      <c r="Z32" s="648" t="s">
        <v>245</v>
      </c>
      <c r="AA32" s="648"/>
      <c r="AB32" s="648"/>
      <c r="AC32" s="648"/>
      <c r="AD32" s="649" t="s">
        <v>228</v>
      </c>
      <c r="AE32" s="649"/>
      <c r="AF32" s="649"/>
      <c r="AG32" s="649"/>
      <c r="AH32" s="649"/>
      <c r="AI32" s="649"/>
      <c r="AJ32" s="649"/>
      <c r="AK32" s="649"/>
      <c r="AL32" s="650" t="s">
        <v>228</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4">
        <v>98.6</v>
      </c>
      <c r="BH32" s="681"/>
      <c r="BI32" s="681"/>
      <c r="BJ32" s="681"/>
      <c r="BK32" s="681"/>
      <c r="BL32" s="681"/>
      <c r="BM32" s="651">
        <v>95.8</v>
      </c>
      <c r="BN32" s="711"/>
      <c r="BO32" s="711"/>
      <c r="BP32" s="711"/>
      <c r="BQ32" s="712"/>
      <c r="BR32" s="714">
        <v>98.4</v>
      </c>
      <c r="BS32" s="681"/>
      <c r="BT32" s="681"/>
      <c r="BU32" s="681"/>
      <c r="BV32" s="681"/>
      <c r="BW32" s="681"/>
      <c r="BX32" s="651">
        <v>95.1</v>
      </c>
      <c r="BY32" s="711"/>
      <c r="BZ32" s="711"/>
      <c r="CA32" s="711"/>
      <c r="CB32" s="712"/>
      <c r="CD32" s="689"/>
      <c r="CE32" s="690"/>
      <c r="CF32" s="660" t="s">
        <v>318</v>
      </c>
      <c r="CG32" s="661"/>
      <c r="CH32" s="661"/>
      <c r="CI32" s="661"/>
      <c r="CJ32" s="661"/>
      <c r="CK32" s="661"/>
      <c r="CL32" s="661"/>
      <c r="CM32" s="661"/>
      <c r="CN32" s="661"/>
      <c r="CO32" s="661"/>
      <c r="CP32" s="661"/>
      <c r="CQ32" s="662"/>
      <c r="CR32" s="645" t="s">
        <v>245</v>
      </c>
      <c r="CS32" s="646"/>
      <c r="CT32" s="646"/>
      <c r="CU32" s="646"/>
      <c r="CV32" s="646"/>
      <c r="CW32" s="646"/>
      <c r="CX32" s="646"/>
      <c r="CY32" s="647"/>
      <c r="CZ32" s="650" t="s">
        <v>228</v>
      </c>
      <c r="DA32" s="679"/>
      <c r="DB32" s="679"/>
      <c r="DC32" s="683"/>
      <c r="DD32" s="654" t="s">
        <v>228</v>
      </c>
      <c r="DE32" s="646"/>
      <c r="DF32" s="646"/>
      <c r="DG32" s="646"/>
      <c r="DH32" s="646"/>
      <c r="DI32" s="646"/>
      <c r="DJ32" s="646"/>
      <c r="DK32" s="647"/>
      <c r="DL32" s="654" t="s">
        <v>228</v>
      </c>
      <c r="DM32" s="646"/>
      <c r="DN32" s="646"/>
      <c r="DO32" s="646"/>
      <c r="DP32" s="646"/>
      <c r="DQ32" s="646"/>
      <c r="DR32" s="646"/>
      <c r="DS32" s="646"/>
      <c r="DT32" s="646"/>
      <c r="DU32" s="646"/>
      <c r="DV32" s="647"/>
      <c r="DW32" s="650" t="s">
        <v>245</v>
      </c>
      <c r="DX32" s="679"/>
      <c r="DY32" s="679"/>
      <c r="DZ32" s="679"/>
      <c r="EA32" s="679"/>
      <c r="EB32" s="679"/>
      <c r="EC32" s="680"/>
    </row>
    <row r="33" spans="2:133" ht="11.25" customHeight="1" x14ac:dyDescent="0.15">
      <c r="B33" s="642" t="s">
        <v>319</v>
      </c>
      <c r="C33" s="643"/>
      <c r="D33" s="643"/>
      <c r="E33" s="643"/>
      <c r="F33" s="643"/>
      <c r="G33" s="643"/>
      <c r="H33" s="643"/>
      <c r="I33" s="643"/>
      <c r="J33" s="643"/>
      <c r="K33" s="643"/>
      <c r="L33" s="643"/>
      <c r="M33" s="643"/>
      <c r="N33" s="643"/>
      <c r="O33" s="643"/>
      <c r="P33" s="643"/>
      <c r="Q33" s="644"/>
      <c r="R33" s="645">
        <v>1703358</v>
      </c>
      <c r="S33" s="646"/>
      <c r="T33" s="646"/>
      <c r="U33" s="646"/>
      <c r="V33" s="646"/>
      <c r="W33" s="646"/>
      <c r="X33" s="646"/>
      <c r="Y33" s="647"/>
      <c r="Z33" s="648">
        <v>7</v>
      </c>
      <c r="AA33" s="648"/>
      <c r="AB33" s="648"/>
      <c r="AC33" s="648"/>
      <c r="AD33" s="649" t="s">
        <v>228</v>
      </c>
      <c r="AE33" s="649"/>
      <c r="AF33" s="649"/>
      <c r="AG33" s="649"/>
      <c r="AH33" s="649"/>
      <c r="AI33" s="649"/>
      <c r="AJ33" s="649"/>
      <c r="AK33" s="649"/>
      <c r="AL33" s="650" t="s">
        <v>245</v>
      </c>
      <c r="AM33" s="651"/>
      <c r="AN33" s="651"/>
      <c r="AO33" s="652"/>
      <c r="AP33" s="706"/>
      <c r="AQ33" s="707"/>
      <c r="AR33" s="707"/>
      <c r="AS33" s="707"/>
      <c r="AT33" s="710"/>
      <c r="AU33" s="232"/>
      <c r="AV33" s="232"/>
      <c r="AW33" s="232"/>
      <c r="AX33" s="695" t="s">
        <v>320</v>
      </c>
      <c r="AY33" s="696"/>
      <c r="AZ33" s="696"/>
      <c r="BA33" s="696"/>
      <c r="BB33" s="696"/>
      <c r="BC33" s="696"/>
      <c r="BD33" s="696"/>
      <c r="BE33" s="696"/>
      <c r="BF33" s="697"/>
      <c r="BG33" s="715">
        <v>98.3</v>
      </c>
      <c r="BH33" s="716"/>
      <c r="BI33" s="716"/>
      <c r="BJ33" s="716"/>
      <c r="BK33" s="716"/>
      <c r="BL33" s="716"/>
      <c r="BM33" s="717">
        <v>93.8</v>
      </c>
      <c r="BN33" s="716"/>
      <c r="BO33" s="716"/>
      <c r="BP33" s="716"/>
      <c r="BQ33" s="718"/>
      <c r="BR33" s="715">
        <v>98.1</v>
      </c>
      <c r="BS33" s="716"/>
      <c r="BT33" s="716"/>
      <c r="BU33" s="716"/>
      <c r="BV33" s="716"/>
      <c r="BW33" s="716"/>
      <c r="BX33" s="717">
        <v>93</v>
      </c>
      <c r="BY33" s="716"/>
      <c r="BZ33" s="716"/>
      <c r="CA33" s="716"/>
      <c r="CB33" s="718"/>
      <c r="CD33" s="660" t="s">
        <v>321</v>
      </c>
      <c r="CE33" s="661"/>
      <c r="CF33" s="661"/>
      <c r="CG33" s="661"/>
      <c r="CH33" s="661"/>
      <c r="CI33" s="661"/>
      <c r="CJ33" s="661"/>
      <c r="CK33" s="661"/>
      <c r="CL33" s="661"/>
      <c r="CM33" s="661"/>
      <c r="CN33" s="661"/>
      <c r="CO33" s="661"/>
      <c r="CP33" s="661"/>
      <c r="CQ33" s="662"/>
      <c r="CR33" s="645">
        <v>10239516</v>
      </c>
      <c r="CS33" s="681"/>
      <c r="CT33" s="681"/>
      <c r="CU33" s="681"/>
      <c r="CV33" s="681"/>
      <c r="CW33" s="681"/>
      <c r="CX33" s="681"/>
      <c r="CY33" s="682"/>
      <c r="CZ33" s="650">
        <v>42.8</v>
      </c>
      <c r="DA33" s="679"/>
      <c r="DB33" s="679"/>
      <c r="DC33" s="683"/>
      <c r="DD33" s="654">
        <v>8465862</v>
      </c>
      <c r="DE33" s="681"/>
      <c r="DF33" s="681"/>
      <c r="DG33" s="681"/>
      <c r="DH33" s="681"/>
      <c r="DI33" s="681"/>
      <c r="DJ33" s="681"/>
      <c r="DK33" s="682"/>
      <c r="DL33" s="654">
        <v>7018816</v>
      </c>
      <c r="DM33" s="681"/>
      <c r="DN33" s="681"/>
      <c r="DO33" s="681"/>
      <c r="DP33" s="681"/>
      <c r="DQ33" s="681"/>
      <c r="DR33" s="681"/>
      <c r="DS33" s="681"/>
      <c r="DT33" s="681"/>
      <c r="DU33" s="681"/>
      <c r="DV33" s="682"/>
      <c r="DW33" s="650">
        <v>50.9</v>
      </c>
      <c r="DX33" s="679"/>
      <c r="DY33" s="679"/>
      <c r="DZ33" s="679"/>
      <c r="EA33" s="679"/>
      <c r="EB33" s="679"/>
      <c r="EC33" s="680"/>
    </row>
    <row r="34" spans="2:133" ht="11.25" customHeight="1" x14ac:dyDescent="0.15">
      <c r="B34" s="642" t="s">
        <v>322</v>
      </c>
      <c r="C34" s="643"/>
      <c r="D34" s="643"/>
      <c r="E34" s="643"/>
      <c r="F34" s="643"/>
      <c r="G34" s="643"/>
      <c r="H34" s="643"/>
      <c r="I34" s="643"/>
      <c r="J34" s="643"/>
      <c r="K34" s="643"/>
      <c r="L34" s="643"/>
      <c r="M34" s="643"/>
      <c r="N34" s="643"/>
      <c r="O34" s="643"/>
      <c r="P34" s="643"/>
      <c r="Q34" s="644"/>
      <c r="R34" s="645">
        <v>68026</v>
      </c>
      <c r="S34" s="646"/>
      <c r="T34" s="646"/>
      <c r="U34" s="646"/>
      <c r="V34" s="646"/>
      <c r="W34" s="646"/>
      <c r="X34" s="646"/>
      <c r="Y34" s="647"/>
      <c r="Z34" s="648">
        <v>0.3</v>
      </c>
      <c r="AA34" s="648"/>
      <c r="AB34" s="648"/>
      <c r="AC34" s="648"/>
      <c r="AD34" s="649" t="s">
        <v>228</v>
      </c>
      <c r="AE34" s="649"/>
      <c r="AF34" s="649"/>
      <c r="AG34" s="649"/>
      <c r="AH34" s="649"/>
      <c r="AI34" s="649"/>
      <c r="AJ34" s="649"/>
      <c r="AK34" s="649"/>
      <c r="AL34" s="650" t="s">
        <v>245</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4261276</v>
      </c>
      <c r="CS34" s="646"/>
      <c r="CT34" s="646"/>
      <c r="CU34" s="646"/>
      <c r="CV34" s="646"/>
      <c r="CW34" s="646"/>
      <c r="CX34" s="646"/>
      <c r="CY34" s="647"/>
      <c r="CZ34" s="650">
        <v>17.8</v>
      </c>
      <c r="DA34" s="679"/>
      <c r="DB34" s="679"/>
      <c r="DC34" s="683"/>
      <c r="DD34" s="654">
        <v>3472635</v>
      </c>
      <c r="DE34" s="646"/>
      <c r="DF34" s="646"/>
      <c r="DG34" s="646"/>
      <c r="DH34" s="646"/>
      <c r="DI34" s="646"/>
      <c r="DJ34" s="646"/>
      <c r="DK34" s="647"/>
      <c r="DL34" s="654">
        <v>3216590</v>
      </c>
      <c r="DM34" s="646"/>
      <c r="DN34" s="646"/>
      <c r="DO34" s="646"/>
      <c r="DP34" s="646"/>
      <c r="DQ34" s="646"/>
      <c r="DR34" s="646"/>
      <c r="DS34" s="646"/>
      <c r="DT34" s="646"/>
      <c r="DU34" s="646"/>
      <c r="DV34" s="647"/>
      <c r="DW34" s="650">
        <v>23.3</v>
      </c>
      <c r="DX34" s="679"/>
      <c r="DY34" s="679"/>
      <c r="DZ34" s="679"/>
      <c r="EA34" s="679"/>
      <c r="EB34" s="679"/>
      <c r="EC34" s="680"/>
    </row>
    <row r="35" spans="2:133" ht="11.25" customHeight="1" x14ac:dyDescent="0.15">
      <c r="B35" s="642" t="s">
        <v>324</v>
      </c>
      <c r="C35" s="643"/>
      <c r="D35" s="643"/>
      <c r="E35" s="643"/>
      <c r="F35" s="643"/>
      <c r="G35" s="643"/>
      <c r="H35" s="643"/>
      <c r="I35" s="643"/>
      <c r="J35" s="643"/>
      <c r="K35" s="643"/>
      <c r="L35" s="643"/>
      <c r="M35" s="643"/>
      <c r="N35" s="643"/>
      <c r="O35" s="643"/>
      <c r="P35" s="643"/>
      <c r="Q35" s="644"/>
      <c r="R35" s="645">
        <v>86809</v>
      </c>
      <c r="S35" s="646"/>
      <c r="T35" s="646"/>
      <c r="U35" s="646"/>
      <c r="V35" s="646"/>
      <c r="W35" s="646"/>
      <c r="X35" s="646"/>
      <c r="Y35" s="647"/>
      <c r="Z35" s="648">
        <v>0.4</v>
      </c>
      <c r="AA35" s="648"/>
      <c r="AB35" s="648"/>
      <c r="AC35" s="648"/>
      <c r="AD35" s="649" t="s">
        <v>245</v>
      </c>
      <c r="AE35" s="649"/>
      <c r="AF35" s="649"/>
      <c r="AG35" s="649"/>
      <c r="AH35" s="649"/>
      <c r="AI35" s="649"/>
      <c r="AJ35" s="649"/>
      <c r="AK35" s="649"/>
      <c r="AL35" s="650" t="s">
        <v>228</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92712</v>
      </c>
      <c r="CS35" s="681"/>
      <c r="CT35" s="681"/>
      <c r="CU35" s="681"/>
      <c r="CV35" s="681"/>
      <c r="CW35" s="681"/>
      <c r="CX35" s="681"/>
      <c r="CY35" s="682"/>
      <c r="CZ35" s="650">
        <v>0.4</v>
      </c>
      <c r="DA35" s="679"/>
      <c r="DB35" s="679"/>
      <c r="DC35" s="683"/>
      <c r="DD35" s="654">
        <v>90988</v>
      </c>
      <c r="DE35" s="681"/>
      <c r="DF35" s="681"/>
      <c r="DG35" s="681"/>
      <c r="DH35" s="681"/>
      <c r="DI35" s="681"/>
      <c r="DJ35" s="681"/>
      <c r="DK35" s="682"/>
      <c r="DL35" s="654">
        <v>90988</v>
      </c>
      <c r="DM35" s="681"/>
      <c r="DN35" s="681"/>
      <c r="DO35" s="681"/>
      <c r="DP35" s="681"/>
      <c r="DQ35" s="681"/>
      <c r="DR35" s="681"/>
      <c r="DS35" s="681"/>
      <c r="DT35" s="681"/>
      <c r="DU35" s="681"/>
      <c r="DV35" s="682"/>
      <c r="DW35" s="650">
        <v>0.7</v>
      </c>
      <c r="DX35" s="679"/>
      <c r="DY35" s="679"/>
      <c r="DZ35" s="679"/>
      <c r="EA35" s="679"/>
      <c r="EB35" s="679"/>
      <c r="EC35" s="680"/>
    </row>
    <row r="36" spans="2:133" ht="11.25" customHeight="1" x14ac:dyDescent="0.15">
      <c r="B36" s="642" t="s">
        <v>328</v>
      </c>
      <c r="C36" s="643"/>
      <c r="D36" s="643"/>
      <c r="E36" s="643"/>
      <c r="F36" s="643"/>
      <c r="G36" s="643"/>
      <c r="H36" s="643"/>
      <c r="I36" s="643"/>
      <c r="J36" s="643"/>
      <c r="K36" s="643"/>
      <c r="L36" s="643"/>
      <c r="M36" s="643"/>
      <c r="N36" s="643"/>
      <c r="O36" s="643"/>
      <c r="P36" s="643"/>
      <c r="Q36" s="644"/>
      <c r="R36" s="645">
        <v>1141001</v>
      </c>
      <c r="S36" s="646"/>
      <c r="T36" s="646"/>
      <c r="U36" s="646"/>
      <c r="V36" s="646"/>
      <c r="W36" s="646"/>
      <c r="X36" s="646"/>
      <c r="Y36" s="647"/>
      <c r="Z36" s="648">
        <v>4.7</v>
      </c>
      <c r="AA36" s="648"/>
      <c r="AB36" s="648"/>
      <c r="AC36" s="648"/>
      <c r="AD36" s="649" t="s">
        <v>228</v>
      </c>
      <c r="AE36" s="649"/>
      <c r="AF36" s="649"/>
      <c r="AG36" s="649"/>
      <c r="AH36" s="649"/>
      <c r="AI36" s="649"/>
      <c r="AJ36" s="649"/>
      <c r="AK36" s="649"/>
      <c r="AL36" s="650" t="s">
        <v>245</v>
      </c>
      <c r="AM36" s="651"/>
      <c r="AN36" s="651"/>
      <c r="AO36" s="652"/>
      <c r="AP36" s="235"/>
      <c r="AQ36" s="719" t="s">
        <v>329</v>
      </c>
      <c r="AR36" s="720"/>
      <c r="AS36" s="720"/>
      <c r="AT36" s="720"/>
      <c r="AU36" s="720"/>
      <c r="AV36" s="720"/>
      <c r="AW36" s="720"/>
      <c r="AX36" s="720"/>
      <c r="AY36" s="721"/>
      <c r="AZ36" s="634">
        <v>4002517</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589541</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1643557</v>
      </c>
      <c r="CS36" s="646"/>
      <c r="CT36" s="646"/>
      <c r="CU36" s="646"/>
      <c r="CV36" s="646"/>
      <c r="CW36" s="646"/>
      <c r="CX36" s="646"/>
      <c r="CY36" s="647"/>
      <c r="CZ36" s="650">
        <v>6.9</v>
      </c>
      <c r="DA36" s="679"/>
      <c r="DB36" s="679"/>
      <c r="DC36" s="683"/>
      <c r="DD36" s="654">
        <v>1371782</v>
      </c>
      <c r="DE36" s="646"/>
      <c r="DF36" s="646"/>
      <c r="DG36" s="646"/>
      <c r="DH36" s="646"/>
      <c r="DI36" s="646"/>
      <c r="DJ36" s="646"/>
      <c r="DK36" s="647"/>
      <c r="DL36" s="654">
        <v>1019387</v>
      </c>
      <c r="DM36" s="646"/>
      <c r="DN36" s="646"/>
      <c r="DO36" s="646"/>
      <c r="DP36" s="646"/>
      <c r="DQ36" s="646"/>
      <c r="DR36" s="646"/>
      <c r="DS36" s="646"/>
      <c r="DT36" s="646"/>
      <c r="DU36" s="646"/>
      <c r="DV36" s="647"/>
      <c r="DW36" s="650">
        <v>7.4</v>
      </c>
      <c r="DX36" s="679"/>
      <c r="DY36" s="679"/>
      <c r="DZ36" s="679"/>
      <c r="EA36" s="679"/>
      <c r="EB36" s="679"/>
      <c r="EC36" s="680"/>
    </row>
    <row r="37" spans="2:133" ht="11.25" customHeight="1" x14ac:dyDescent="0.15">
      <c r="B37" s="642" t="s">
        <v>332</v>
      </c>
      <c r="C37" s="643"/>
      <c r="D37" s="643"/>
      <c r="E37" s="643"/>
      <c r="F37" s="643"/>
      <c r="G37" s="643"/>
      <c r="H37" s="643"/>
      <c r="I37" s="643"/>
      <c r="J37" s="643"/>
      <c r="K37" s="643"/>
      <c r="L37" s="643"/>
      <c r="M37" s="643"/>
      <c r="N37" s="643"/>
      <c r="O37" s="643"/>
      <c r="P37" s="643"/>
      <c r="Q37" s="644"/>
      <c r="R37" s="645">
        <v>655335</v>
      </c>
      <c r="S37" s="646"/>
      <c r="T37" s="646"/>
      <c r="U37" s="646"/>
      <c r="V37" s="646"/>
      <c r="W37" s="646"/>
      <c r="X37" s="646"/>
      <c r="Y37" s="647"/>
      <c r="Z37" s="648">
        <v>2.7</v>
      </c>
      <c r="AA37" s="648"/>
      <c r="AB37" s="648"/>
      <c r="AC37" s="648"/>
      <c r="AD37" s="649" t="s">
        <v>245</v>
      </c>
      <c r="AE37" s="649"/>
      <c r="AF37" s="649"/>
      <c r="AG37" s="649"/>
      <c r="AH37" s="649"/>
      <c r="AI37" s="649"/>
      <c r="AJ37" s="649"/>
      <c r="AK37" s="649"/>
      <c r="AL37" s="650" t="s">
        <v>245</v>
      </c>
      <c r="AM37" s="651"/>
      <c r="AN37" s="651"/>
      <c r="AO37" s="652"/>
      <c r="AQ37" s="723" t="s">
        <v>333</v>
      </c>
      <c r="AR37" s="724"/>
      <c r="AS37" s="724"/>
      <c r="AT37" s="724"/>
      <c r="AU37" s="724"/>
      <c r="AV37" s="724"/>
      <c r="AW37" s="724"/>
      <c r="AX37" s="724"/>
      <c r="AY37" s="725"/>
      <c r="AZ37" s="645">
        <v>1229318</v>
      </c>
      <c r="BA37" s="646"/>
      <c r="BB37" s="646"/>
      <c r="BC37" s="646"/>
      <c r="BD37" s="681"/>
      <c r="BE37" s="681"/>
      <c r="BF37" s="712"/>
      <c r="BG37" s="660" t="s">
        <v>334</v>
      </c>
      <c r="BH37" s="661"/>
      <c r="BI37" s="661"/>
      <c r="BJ37" s="661"/>
      <c r="BK37" s="661"/>
      <c r="BL37" s="661"/>
      <c r="BM37" s="661"/>
      <c r="BN37" s="661"/>
      <c r="BO37" s="661"/>
      <c r="BP37" s="661"/>
      <c r="BQ37" s="661"/>
      <c r="BR37" s="661"/>
      <c r="BS37" s="661"/>
      <c r="BT37" s="661"/>
      <c r="BU37" s="662"/>
      <c r="BV37" s="645">
        <v>531832</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61777</v>
      </c>
      <c r="CS37" s="681"/>
      <c r="CT37" s="681"/>
      <c r="CU37" s="681"/>
      <c r="CV37" s="681"/>
      <c r="CW37" s="681"/>
      <c r="CX37" s="681"/>
      <c r="CY37" s="682"/>
      <c r="CZ37" s="650">
        <v>0.3</v>
      </c>
      <c r="DA37" s="679"/>
      <c r="DB37" s="679"/>
      <c r="DC37" s="683"/>
      <c r="DD37" s="654">
        <v>61150</v>
      </c>
      <c r="DE37" s="681"/>
      <c r="DF37" s="681"/>
      <c r="DG37" s="681"/>
      <c r="DH37" s="681"/>
      <c r="DI37" s="681"/>
      <c r="DJ37" s="681"/>
      <c r="DK37" s="682"/>
      <c r="DL37" s="654">
        <v>55343</v>
      </c>
      <c r="DM37" s="681"/>
      <c r="DN37" s="681"/>
      <c r="DO37" s="681"/>
      <c r="DP37" s="681"/>
      <c r="DQ37" s="681"/>
      <c r="DR37" s="681"/>
      <c r="DS37" s="681"/>
      <c r="DT37" s="681"/>
      <c r="DU37" s="681"/>
      <c r="DV37" s="682"/>
      <c r="DW37" s="650">
        <v>0.4</v>
      </c>
      <c r="DX37" s="679"/>
      <c r="DY37" s="679"/>
      <c r="DZ37" s="679"/>
      <c r="EA37" s="679"/>
      <c r="EB37" s="679"/>
      <c r="EC37" s="680"/>
    </row>
    <row r="38" spans="2:133" ht="11.25" customHeight="1" x14ac:dyDescent="0.15">
      <c r="B38" s="642" t="s">
        <v>336</v>
      </c>
      <c r="C38" s="643"/>
      <c r="D38" s="643"/>
      <c r="E38" s="643"/>
      <c r="F38" s="643"/>
      <c r="G38" s="643"/>
      <c r="H38" s="643"/>
      <c r="I38" s="643"/>
      <c r="J38" s="643"/>
      <c r="K38" s="643"/>
      <c r="L38" s="643"/>
      <c r="M38" s="643"/>
      <c r="N38" s="643"/>
      <c r="O38" s="643"/>
      <c r="P38" s="643"/>
      <c r="Q38" s="644"/>
      <c r="R38" s="645">
        <v>348251</v>
      </c>
      <c r="S38" s="646"/>
      <c r="T38" s="646"/>
      <c r="U38" s="646"/>
      <c r="V38" s="646"/>
      <c r="W38" s="646"/>
      <c r="X38" s="646"/>
      <c r="Y38" s="647"/>
      <c r="Z38" s="648">
        <v>1.4</v>
      </c>
      <c r="AA38" s="648"/>
      <c r="AB38" s="648"/>
      <c r="AC38" s="648"/>
      <c r="AD38" s="649">
        <v>194</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746010</v>
      </c>
      <c r="BA38" s="646"/>
      <c r="BB38" s="646"/>
      <c r="BC38" s="646"/>
      <c r="BD38" s="681"/>
      <c r="BE38" s="681"/>
      <c r="BF38" s="712"/>
      <c r="BG38" s="660" t="s">
        <v>338</v>
      </c>
      <c r="BH38" s="661"/>
      <c r="BI38" s="661"/>
      <c r="BJ38" s="661"/>
      <c r="BK38" s="661"/>
      <c r="BL38" s="661"/>
      <c r="BM38" s="661"/>
      <c r="BN38" s="661"/>
      <c r="BO38" s="661"/>
      <c r="BP38" s="661"/>
      <c r="BQ38" s="661"/>
      <c r="BR38" s="661"/>
      <c r="BS38" s="661"/>
      <c r="BT38" s="661"/>
      <c r="BU38" s="662"/>
      <c r="BV38" s="645">
        <v>8728</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3247599</v>
      </c>
      <c r="CS38" s="646"/>
      <c r="CT38" s="646"/>
      <c r="CU38" s="646"/>
      <c r="CV38" s="646"/>
      <c r="CW38" s="646"/>
      <c r="CX38" s="646"/>
      <c r="CY38" s="647"/>
      <c r="CZ38" s="650">
        <v>13.6</v>
      </c>
      <c r="DA38" s="679"/>
      <c r="DB38" s="679"/>
      <c r="DC38" s="683"/>
      <c r="DD38" s="654">
        <v>2849823</v>
      </c>
      <c r="DE38" s="646"/>
      <c r="DF38" s="646"/>
      <c r="DG38" s="646"/>
      <c r="DH38" s="646"/>
      <c r="DI38" s="646"/>
      <c r="DJ38" s="646"/>
      <c r="DK38" s="647"/>
      <c r="DL38" s="654">
        <v>2691851</v>
      </c>
      <c r="DM38" s="646"/>
      <c r="DN38" s="646"/>
      <c r="DO38" s="646"/>
      <c r="DP38" s="646"/>
      <c r="DQ38" s="646"/>
      <c r="DR38" s="646"/>
      <c r="DS38" s="646"/>
      <c r="DT38" s="646"/>
      <c r="DU38" s="646"/>
      <c r="DV38" s="647"/>
      <c r="DW38" s="650">
        <v>19.5</v>
      </c>
      <c r="DX38" s="679"/>
      <c r="DY38" s="679"/>
      <c r="DZ38" s="679"/>
      <c r="EA38" s="679"/>
      <c r="EB38" s="679"/>
      <c r="EC38" s="680"/>
    </row>
    <row r="39" spans="2:133" ht="11.25" customHeight="1" x14ac:dyDescent="0.15">
      <c r="B39" s="642" t="s">
        <v>340</v>
      </c>
      <c r="C39" s="643"/>
      <c r="D39" s="643"/>
      <c r="E39" s="643"/>
      <c r="F39" s="643"/>
      <c r="G39" s="643"/>
      <c r="H39" s="643"/>
      <c r="I39" s="643"/>
      <c r="J39" s="643"/>
      <c r="K39" s="643"/>
      <c r="L39" s="643"/>
      <c r="M39" s="643"/>
      <c r="N39" s="643"/>
      <c r="O39" s="643"/>
      <c r="P39" s="643"/>
      <c r="Q39" s="644"/>
      <c r="R39" s="645">
        <v>2780595</v>
      </c>
      <c r="S39" s="646"/>
      <c r="T39" s="646"/>
      <c r="U39" s="646"/>
      <c r="V39" s="646"/>
      <c r="W39" s="646"/>
      <c r="X39" s="646"/>
      <c r="Y39" s="647"/>
      <c r="Z39" s="648">
        <v>11.4</v>
      </c>
      <c r="AA39" s="648"/>
      <c r="AB39" s="648"/>
      <c r="AC39" s="648"/>
      <c r="AD39" s="649" t="s">
        <v>245</v>
      </c>
      <c r="AE39" s="649"/>
      <c r="AF39" s="649"/>
      <c r="AG39" s="649"/>
      <c r="AH39" s="649"/>
      <c r="AI39" s="649"/>
      <c r="AJ39" s="649"/>
      <c r="AK39" s="649"/>
      <c r="AL39" s="650" t="s">
        <v>228</v>
      </c>
      <c r="AM39" s="651"/>
      <c r="AN39" s="651"/>
      <c r="AO39" s="652"/>
      <c r="AQ39" s="723" t="s">
        <v>341</v>
      </c>
      <c r="AR39" s="724"/>
      <c r="AS39" s="724"/>
      <c r="AT39" s="724"/>
      <c r="AU39" s="724"/>
      <c r="AV39" s="724"/>
      <c r="AW39" s="724"/>
      <c r="AX39" s="724"/>
      <c r="AY39" s="725"/>
      <c r="AZ39" s="645">
        <v>8908</v>
      </c>
      <c r="BA39" s="646"/>
      <c r="BB39" s="646"/>
      <c r="BC39" s="646"/>
      <c r="BD39" s="681"/>
      <c r="BE39" s="681"/>
      <c r="BF39" s="712"/>
      <c r="BG39" s="660" t="s">
        <v>342</v>
      </c>
      <c r="BH39" s="661"/>
      <c r="BI39" s="661"/>
      <c r="BJ39" s="661"/>
      <c r="BK39" s="661"/>
      <c r="BL39" s="661"/>
      <c r="BM39" s="661"/>
      <c r="BN39" s="661"/>
      <c r="BO39" s="661"/>
      <c r="BP39" s="661"/>
      <c r="BQ39" s="661"/>
      <c r="BR39" s="661"/>
      <c r="BS39" s="661"/>
      <c r="BT39" s="661"/>
      <c r="BU39" s="662"/>
      <c r="BV39" s="645">
        <v>14459</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886284</v>
      </c>
      <c r="CS39" s="681"/>
      <c r="CT39" s="681"/>
      <c r="CU39" s="681"/>
      <c r="CV39" s="681"/>
      <c r="CW39" s="681"/>
      <c r="CX39" s="681"/>
      <c r="CY39" s="682"/>
      <c r="CZ39" s="650">
        <v>3.7</v>
      </c>
      <c r="DA39" s="679"/>
      <c r="DB39" s="679"/>
      <c r="DC39" s="683"/>
      <c r="DD39" s="654">
        <v>596856</v>
      </c>
      <c r="DE39" s="681"/>
      <c r="DF39" s="681"/>
      <c r="DG39" s="681"/>
      <c r="DH39" s="681"/>
      <c r="DI39" s="681"/>
      <c r="DJ39" s="681"/>
      <c r="DK39" s="682"/>
      <c r="DL39" s="654" t="s">
        <v>228</v>
      </c>
      <c r="DM39" s="681"/>
      <c r="DN39" s="681"/>
      <c r="DO39" s="681"/>
      <c r="DP39" s="681"/>
      <c r="DQ39" s="681"/>
      <c r="DR39" s="681"/>
      <c r="DS39" s="681"/>
      <c r="DT39" s="681"/>
      <c r="DU39" s="681"/>
      <c r="DV39" s="682"/>
      <c r="DW39" s="650" t="s">
        <v>228</v>
      </c>
      <c r="DX39" s="679"/>
      <c r="DY39" s="679"/>
      <c r="DZ39" s="679"/>
      <c r="EA39" s="679"/>
      <c r="EB39" s="679"/>
      <c r="EC39" s="680"/>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228</v>
      </c>
      <c r="S40" s="646"/>
      <c r="T40" s="646"/>
      <c r="U40" s="646"/>
      <c r="V40" s="646"/>
      <c r="W40" s="646"/>
      <c r="X40" s="646"/>
      <c r="Y40" s="647"/>
      <c r="Z40" s="648" t="s">
        <v>228</v>
      </c>
      <c r="AA40" s="648"/>
      <c r="AB40" s="648"/>
      <c r="AC40" s="648"/>
      <c r="AD40" s="649" t="s">
        <v>228</v>
      </c>
      <c r="AE40" s="649"/>
      <c r="AF40" s="649"/>
      <c r="AG40" s="649"/>
      <c r="AH40" s="649"/>
      <c r="AI40" s="649"/>
      <c r="AJ40" s="649"/>
      <c r="AK40" s="649"/>
      <c r="AL40" s="650" t="s">
        <v>228</v>
      </c>
      <c r="AM40" s="651"/>
      <c r="AN40" s="651"/>
      <c r="AO40" s="652"/>
      <c r="AQ40" s="723" t="s">
        <v>345</v>
      </c>
      <c r="AR40" s="724"/>
      <c r="AS40" s="724"/>
      <c r="AT40" s="724"/>
      <c r="AU40" s="724"/>
      <c r="AV40" s="724"/>
      <c r="AW40" s="724"/>
      <c r="AX40" s="724"/>
      <c r="AY40" s="725"/>
      <c r="AZ40" s="645">
        <v>2280</v>
      </c>
      <c r="BA40" s="646"/>
      <c r="BB40" s="646"/>
      <c r="BC40" s="646"/>
      <c r="BD40" s="681"/>
      <c r="BE40" s="681"/>
      <c r="BF40" s="712"/>
      <c r="BG40" s="726" t="s">
        <v>346</v>
      </c>
      <c r="BH40" s="727"/>
      <c r="BI40" s="727"/>
      <c r="BJ40" s="727"/>
      <c r="BK40" s="727"/>
      <c r="BL40" s="236"/>
      <c r="BM40" s="661" t="s">
        <v>347</v>
      </c>
      <c r="BN40" s="661"/>
      <c r="BO40" s="661"/>
      <c r="BP40" s="661"/>
      <c r="BQ40" s="661"/>
      <c r="BR40" s="661"/>
      <c r="BS40" s="661"/>
      <c r="BT40" s="661"/>
      <c r="BU40" s="662"/>
      <c r="BV40" s="645">
        <v>113</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108088</v>
      </c>
      <c r="CS40" s="646"/>
      <c r="CT40" s="646"/>
      <c r="CU40" s="646"/>
      <c r="CV40" s="646"/>
      <c r="CW40" s="646"/>
      <c r="CX40" s="646"/>
      <c r="CY40" s="647"/>
      <c r="CZ40" s="650">
        <v>0.5</v>
      </c>
      <c r="DA40" s="679"/>
      <c r="DB40" s="679"/>
      <c r="DC40" s="683"/>
      <c r="DD40" s="654">
        <v>83778</v>
      </c>
      <c r="DE40" s="646"/>
      <c r="DF40" s="646"/>
      <c r="DG40" s="646"/>
      <c r="DH40" s="646"/>
      <c r="DI40" s="646"/>
      <c r="DJ40" s="646"/>
      <c r="DK40" s="647"/>
      <c r="DL40" s="654" t="s">
        <v>228</v>
      </c>
      <c r="DM40" s="646"/>
      <c r="DN40" s="646"/>
      <c r="DO40" s="646"/>
      <c r="DP40" s="646"/>
      <c r="DQ40" s="646"/>
      <c r="DR40" s="646"/>
      <c r="DS40" s="646"/>
      <c r="DT40" s="646"/>
      <c r="DU40" s="646"/>
      <c r="DV40" s="647"/>
      <c r="DW40" s="650" t="s">
        <v>228</v>
      </c>
      <c r="DX40" s="679"/>
      <c r="DY40" s="679"/>
      <c r="DZ40" s="679"/>
      <c r="EA40" s="679"/>
      <c r="EB40" s="679"/>
      <c r="EC40" s="680"/>
    </row>
    <row r="41" spans="2:133" ht="11.25" customHeight="1" x14ac:dyDescent="0.15">
      <c r="B41" s="642" t="s">
        <v>349</v>
      </c>
      <c r="C41" s="643"/>
      <c r="D41" s="643"/>
      <c r="E41" s="643"/>
      <c r="F41" s="643"/>
      <c r="G41" s="643"/>
      <c r="H41" s="643"/>
      <c r="I41" s="643"/>
      <c r="J41" s="643"/>
      <c r="K41" s="643"/>
      <c r="L41" s="643"/>
      <c r="M41" s="643"/>
      <c r="N41" s="643"/>
      <c r="O41" s="643"/>
      <c r="P41" s="643"/>
      <c r="Q41" s="644"/>
      <c r="R41" s="645">
        <v>797195</v>
      </c>
      <c r="S41" s="646"/>
      <c r="T41" s="646"/>
      <c r="U41" s="646"/>
      <c r="V41" s="646"/>
      <c r="W41" s="646"/>
      <c r="X41" s="646"/>
      <c r="Y41" s="647"/>
      <c r="Z41" s="648">
        <v>3.3</v>
      </c>
      <c r="AA41" s="648"/>
      <c r="AB41" s="648"/>
      <c r="AC41" s="648"/>
      <c r="AD41" s="649" t="s">
        <v>245</v>
      </c>
      <c r="AE41" s="649"/>
      <c r="AF41" s="649"/>
      <c r="AG41" s="649"/>
      <c r="AH41" s="649"/>
      <c r="AI41" s="649"/>
      <c r="AJ41" s="649"/>
      <c r="AK41" s="649"/>
      <c r="AL41" s="650" t="s">
        <v>228</v>
      </c>
      <c r="AM41" s="651"/>
      <c r="AN41" s="651"/>
      <c r="AO41" s="652"/>
      <c r="AQ41" s="723" t="s">
        <v>350</v>
      </c>
      <c r="AR41" s="724"/>
      <c r="AS41" s="724"/>
      <c r="AT41" s="724"/>
      <c r="AU41" s="724"/>
      <c r="AV41" s="724"/>
      <c r="AW41" s="724"/>
      <c r="AX41" s="724"/>
      <c r="AY41" s="725"/>
      <c r="AZ41" s="645">
        <v>498771</v>
      </c>
      <c r="BA41" s="646"/>
      <c r="BB41" s="646"/>
      <c r="BC41" s="646"/>
      <c r="BD41" s="681"/>
      <c r="BE41" s="681"/>
      <c r="BF41" s="712"/>
      <c r="BG41" s="726"/>
      <c r="BH41" s="727"/>
      <c r="BI41" s="727"/>
      <c r="BJ41" s="727"/>
      <c r="BK41" s="727"/>
      <c r="BL41" s="236"/>
      <c r="BM41" s="661" t="s">
        <v>351</v>
      </c>
      <c r="BN41" s="661"/>
      <c r="BO41" s="661"/>
      <c r="BP41" s="661"/>
      <c r="BQ41" s="661"/>
      <c r="BR41" s="661"/>
      <c r="BS41" s="661"/>
      <c r="BT41" s="661"/>
      <c r="BU41" s="662"/>
      <c r="BV41" s="645" t="s">
        <v>228</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245</v>
      </c>
      <c r="CS41" s="681"/>
      <c r="CT41" s="681"/>
      <c r="CU41" s="681"/>
      <c r="CV41" s="681"/>
      <c r="CW41" s="681"/>
      <c r="CX41" s="681"/>
      <c r="CY41" s="682"/>
      <c r="CZ41" s="650" t="s">
        <v>228</v>
      </c>
      <c r="DA41" s="679"/>
      <c r="DB41" s="679"/>
      <c r="DC41" s="683"/>
      <c r="DD41" s="654" t="s">
        <v>245</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353</v>
      </c>
      <c r="C42" s="696"/>
      <c r="D42" s="696"/>
      <c r="E42" s="696"/>
      <c r="F42" s="696"/>
      <c r="G42" s="696"/>
      <c r="H42" s="696"/>
      <c r="I42" s="696"/>
      <c r="J42" s="696"/>
      <c r="K42" s="696"/>
      <c r="L42" s="696"/>
      <c r="M42" s="696"/>
      <c r="N42" s="696"/>
      <c r="O42" s="696"/>
      <c r="P42" s="696"/>
      <c r="Q42" s="697"/>
      <c r="R42" s="730">
        <v>24446582</v>
      </c>
      <c r="S42" s="731"/>
      <c r="T42" s="731"/>
      <c r="U42" s="731"/>
      <c r="V42" s="731"/>
      <c r="W42" s="731"/>
      <c r="X42" s="731"/>
      <c r="Y42" s="739"/>
      <c r="Z42" s="740">
        <v>100</v>
      </c>
      <c r="AA42" s="740"/>
      <c r="AB42" s="740"/>
      <c r="AC42" s="740"/>
      <c r="AD42" s="741">
        <v>12990773</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1517230</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316</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3454584</v>
      </c>
      <c r="CS42" s="646"/>
      <c r="CT42" s="646"/>
      <c r="CU42" s="646"/>
      <c r="CV42" s="646"/>
      <c r="CW42" s="646"/>
      <c r="CX42" s="646"/>
      <c r="CY42" s="647"/>
      <c r="CZ42" s="650">
        <v>14.4</v>
      </c>
      <c r="DA42" s="651"/>
      <c r="DB42" s="651"/>
      <c r="DC42" s="663"/>
      <c r="DD42" s="654">
        <v>858976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35770</v>
      </c>
      <c r="CS43" s="681"/>
      <c r="CT43" s="681"/>
      <c r="CU43" s="681"/>
      <c r="CV43" s="681"/>
      <c r="CW43" s="681"/>
      <c r="CX43" s="681"/>
      <c r="CY43" s="682"/>
      <c r="CZ43" s="650">
        <v>0.1</v>
      </c>
      <c r="DA43" s="679"/>
      <c r="DB43" s="679"/>
      <c r="DC43" s="683"/>
      <c r="DD43" s="654">
        <v>35770</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3454584</v>
      </c>
      <c r="CS44" s="646"/>
      <c r="CT44" s="646"/>
      <c r="CU44" s="646"/>
      <c r="CV44" s="646"/>
      <c r="CW44" s="646"/>
      <c r="CX44" s="646"/>
      <c r="CY44" s="647"/>
      <c r="CZ44" s="650">
        <v>14.4</v>
      </c>
      <c r="DA44" s="651"/>
      <c r="DB44" s="651"/>
      <c r="DC44" s="663"/>
      <c r="DD44" s="654">
        <v>858976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477074</v>
      </c>
      <c r="CS45" s="681"/>
      <c r="CT45" s="681"/>
      <c r="CU45" s="681"/>
      <c r="CV45" s="681"/>
      <c r="CW45" s="681"/>
      <c r="CX45" s="681"/>
      <c r="CY45" s="682"/>
      <c r="CZ45" s="650">
        <v>2</v>
      </c>
      <c r="DA45" s="679"/>
      <c r="DB45" s="679"/>
      <c r="DC45" s="683"/>
      <c r="DD45" s="654">
        <v>101922</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2866561</v>
      </c>
      <c r="CS46" s="646"/>
      <c r="CT46" s="646"/>
      <c r="CU46" s="646"/>
      <c r="CV46" s="646"/>
      <c r="CW46" s="646"/>
      <c r="CX46" s="646"/>
      <c r="CY46" s="647"/>
      <c r="CZ46" s="650">
        <v>12</v>
      </c>
      <c r="DA46" s="651"/>
      <c r="DB46" s="651"/>
      <c r="DC46" s="663"/>
      <c r="DD46" s="654">
        <v>684205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t="s">
        <v>228</v>
      </c>
      <c r="CS47" s="681"/>
      <c r="CT47" s="681"/>
      <c r="CU47" s="681"/>
      <c r="CV47" s="681"/>
      <c r="CW47" s="681"/>
      <c r="CX47" s="681"/>
      <c r="CY47" s="682"/>
      <c r="CZ47" s="650" t="s">
        <v>228</v>
      </c>
      <c r="DA47" s="679"/>
      <c r="DB47" s="679"/>
      <c r="DC47" s="683"/>
      <c r="DD47" s="654" t="s">
        <v>228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228</v>
      </c>
      <c r="CS48" s="646"/>
      <c r="CT48" s="646"/>
      <c r="CU48" s="646"/>
      <c r="CV48" s="646"/>
      <c r="CW48" s="646"/>
      <c r="CX48" s="646"/>
      <c r="CY48" s="647"/>
      <c r="CZ48" s="650" t="s">
        <v>228</v>
      </c>
      <c r="DA48" s="651"/>
      <c r="DB48" s="651"/>
      <c r="DC48" s="663"/>
      <c r="DD48" s="654" t="s">
        <v>245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366</v>
      </c>
      <c r="CE49" s="696"/>
      <c r="CF49" s="696"/>
      <c r="CG49" s="696"/>
      <c r="CH49" s="696"/>
      <c r="CI49" s="696"/>
      <c r="CJ49" s="696"/>
      <c r="CK49" s="696"/>
      <c r="CL49" s="696"/>
      <c r="CM49" s="696"/>
      <c r="CN49" s="696"/>
      <c r="CO49" s="696"/>
      <c r="CP49" s="696"/>
      <c r="CQ49" s="697"/>
      <c r="CR49" s="730">
        <v>23914896</v>
      </c>
      <c r="CS49" s="716"/>
      <c r="CT49" s="716"/>
      <c r="CU49" s="716"/>
      <c r="CV49" s="716"/>
      <c r="CW49" s="716"/>
      <c r="CX49" s="716"/>
      <c r="CY49" s="747"/>
      <c r="CZ49" s="742">
        <v>100</v>
      </c>
      <c r="DA49" s="748"/>
      <c r="DB49" s="748"/>
      <c r="DC49" s="749"/>
      <c r="DD49" s="750">
        <v>15537620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GPHg3+kg4FEawCUFVLwFHX7neVsMH3UMchRuZNH8iiaJ07apxyBLxSUbShzvAgon3krpFimISIk9SD6APnZeUw==" saltValue="VGLmfDomwnukG/Id/TSOb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24307</v>
      </c>
      <c r="R7" s="781"/>
      <c r="S7" s="781"/>
      <c r="T7" s="781"/>
      <c r="U7" s="781"/>
      <c r="V7" s="781">
        <v>23867</v>
      </c>
      <c r="W7" s="781"/>
      <c r="X7" s="781"/>
      <c r="Y7" s="781"/>
      <c r="Z7" s="781"/>
      <c r="AA7" s="781">
        <v>440</v>
      </c>
      <c r="AB7" s="781"/>
      <c r="AC7" s="781"/>
      <c r="AD7" s="781"/>
      <c r="AE7" s="782"/>
      <c r="AF7" s="783">
        <v>417</v>
      </c>
      <c r="AG7" s="784"/>
      <c r="AH7" s="784"/>
      <c r="AI7" s="784"/>
      <c r="AJ7" s="785"/>
      <c r="AK7" s="820">
        <v>1147</v>
      </c>
      <c r="AL7" s="821"/>
      <c r="AM7" s="821"/>
      <c r="AN7" s="821"/>
      <c r="AO7" s="821"/>
      <c r="AP7" s="821">
        <v>18327</v>
      </c>
      <c r="AQ7" s="821"/>
      <c r="AR7" s="821"/>
      <c r="AS7" s="821"/>
      <c r="AT7" s="821"/>
      <c r="AU7" s="822" t="s">
        <v>603</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596</v>
      </c>
      <c r="BT7" s="825"/>
      <c r="BU7" s="825"/>
      <c r="BV7" s="825"/>
      <c r="BW7" s="825"/>
      <c r="BX7" s="825"/>
      <c r="BY7" s="825"/>
      <c r="BZ7" s="825"/>
      <c r="CA7" s="825"/>
      <c r="CB7" s="825"/>
      <c r="CC7" s="825"/>
      <c r="CD7" s="825"/>
      <c r="CE7" s="825"/>
      <c r="CF7" s="825"/>
      <c r="CG7" s="826"/>
      <c r="CH7" s="817">
        <v>37</v>
      </c>
      <c r="CI7" s="818"/>
      <c r="CJ7" s="818"/>
      <c r="CK7" s="818"/>
      <c r="CL7" s="819"/>
      <c r="CM7" s="817">
        <v>139</v>
      </c>
      <c r="CN7" s="818"/>
      <c r="CO7" s="818"/>
      <c r="CP7" s="818"/>
      <c r="CQ7" s="819"/>
      <c r="CR7" s="817">
        <v>1</v>
      </c>
      <c r="CS7" s="818"/>
      <c r="CT7" s="818"/>
      <c r="CU7" s="818"/>
      <c r="CV7" s="819"/>
      <c r="CW7" s="817">
        <v>37</v>
      </c>
      <c r="CX7" s="818"/>
      <c r="CY7" s="818"/>
      <c r="CZ7" s="818"/>
      <c r="DA7" s="819"/>
      <c r="DB7" s="817" t="s">
        <v>523</v>
      </c>
      <c r="DC7" s="818"/>
      <c r="DD7" s="818"/>
      <c r="DE7" s="818"/>
      <c r="DF7" s="819"/>
      <c r="DG7" s="817" t="s">
        <v>523</v>
      </c>
      <c r="DH7" s="818"/>
      <c r="DI7" s="818"/>
      <c r="DJ7" s="818"/>
      <c r="DK7" s="819"/>
      <c r="DL7" s="817" t="s">
        <v>523</v>
      </c>
      <c r="DM7" s="818"/>
      <c r="DN7" s="818"/>
      <c r="DO7" s="818"/>
      <c r="DP7" s="819"/>
      <c r="DQ7" s="817" t="s">
        <v>523</v>
      </c>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91</v>
      </c>
      <c r="R8" s="805"/>
      <c r="S8" s="805"/>
      <c r="T8" s="805"/>
      <c r="U8" s="805"/>
      <c r="V8" s="805">
        <v>34</v>
      </c>
      <c r="W8" s="805"/>
      <c r="X8" s="805"/>
      <c r="Y8" s="805"/>
      <c r="Z8" s="805"/>
      <c r="AA8" s="805">
        <v>57</v>
      </c>
      <c r="AB8" s="805"/>
      <c r="AC8" s="805"/>
      <c r="AD8" s="805"/>
      <c r="AE8" s="806"/>
      <c r="AF8" s="807">
        <v>57</v>
      </c>
      <c r="AG8" s="808"/>
      <c r="AH8" s="808"/>
      <c r="AI8" s="808"/>
      <c r="AJ8" s="809"/>
      <c r="AK8" s="810">
        <v>33</v>
      </c>
      <c r="AL8" s="811"/>
      <c r="AM8" s="811"/>
      <c r="AN8" s="811"/>
      <c r="AO8" s="811"/>
      <c r="AP8" s="811">
        <v>167</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597</v>
      </c>
      <c r="BT8" s="815"/>
      <c r="BU8" s="815"/>
      <c r="BV8" s="815"/>
      <c r="BW8" s="815"/>
      <c r="BX8" s="815"/>
      <c r="BY8" s="815"/>
      <c r="BZ8" s="815"/>
      <c r="CA8" s="815"/>
      <c r="CB8" s="815"/>
      <c r="CC8" s="815"/>
      <c r="CD8" s="815"/>
      <c r="CE8" s="815"/>
      <c r="CF8" s="815"/>
      <c r="CG8" s="816"/>
      <c r="CH8" s="827">
        <v>-5</v>
      </c>
      <c r="CI8" s="828"/>
      <c r="CJ8" s="828"/>
      <c r="CK8" s="828"/>
      <c r="CL8" s="829"/>
      <c r="CM8" s="827">
        <v>158</v>
      </c>
      <c r="CN8" s="828"/>
      <c r="CO8" s="828"/>
      <c r="CP8" s="828"/>
      <c r="CQ8" s="829"/>
      <c r="CR8" s="827">
        <v>10</v>
      </c>
      <c r="CS8" s="828"/>
      <c r="CT8" s="828"/>
      <c r="CU8" s="828"/>
      <c r="CV8" s="829"/>
      <c r="CW8" s="827" t="s">
        <v>604</v>
      </c>
      <c r="CX8" s="828"/>
      <c r="CY8" s="828"/>
      <c r="CZ8" s="828"/>
      <c r="DA8" s="829"/>
      <c r="DB8" s="827" t="s">
        <v>523</v>
      </c>
      <c r="DC8" s="828"/>
      <c r="DD8" s="828"/>
      <c r="DE8" s="828"/>
      <c r="DF8" s="829"/>
      <c r="DG8" s="827" t="s">
        <v>523</v>
      </c>
      <c r="DH8" s="828"/>
      <c r="DI8" s="828"/>
      <c r="DJ8" s="828"/>
      <c r="DK8" s="829"/>
      <c r="DL8" s="827" t="s">
        <v>523</v>
      </c>
      <c r="DM8" s="828"/>
      <c r="DN8" s="828"/>
      <c r="DO8" s="828"/>
      <c r="DP8" s="829"/>
      <c r="DQ8" s="827" t="s">
        <v>523</v>
      </c>
      <c r="DR8" s="828"/>
      <c r="DS8" s="828"/>
      <c r="DT8" s="828"/>
      <c r="DU8" s="829"/>
      <c r="DV8" s="830"/>
      <c r="DW8" s="831"/>
      <c r="DX8" s="831"/>
      <c r="DY8" s="831"/>
      <c r="DZ8" s="832"/>
      <c r="EA8" s="255"/>
    </row>
    <row r="9" spans="1:131" s="256" customFormat="1" ht="26.25" customHeight="1" x14ac:dyDescent="0.15">
      <c r="A9" s="262">
        <v>3</v>
      </c>
      <c r="B9" s="801" t="s">
        <v>391</v>
      </c>
      <c r="C9" s="802"/>
      <c r="D9" s="802"/>
      <c r="E9" s="802"/>
      <c r="F9" s="802"/>
      <c r="G9" s="802"/>
      <c r="H9" s="802"/>
      <c r="I9" s="802"/>
      <c r="J9" s="802"/>
      <c r="K9" s="802"/>
      <c r="L9" s="802"/>
      <c r="M9" s="802"/>
      <c r="N9" s="802"/>
      <c r="O9" s="802"/>
      <c r="P9" s="803"/>
      <c r="Q9" s="804">
        <v>138</v>
      </c>
      <c r="R9" s="805"/>
      <c r="S9" s="805"/>
      <c r="T9" s="805"/>
      <c r="U9" s="805"/>
      <c r="V9" s="805">
        <v>104</v>
      </c>
      <c r="W9" s="805"/>
      <c r="X9" s="805"/>
      <c r="Y9" s="805"/>
      <c r="Z9" s="805"/>
      <c r="AA9" s="805">
        <v>34</v>
      </c>
      <c r="AB9" s="805"/>
      <c r="AC9" s="805"/>
      <c r="AD9" s="805"/>
      <c r="AE9" s="806"/>
      <c r="AF9" s="807">
        <v>34</v>
      </c>
      <c r="AG9" s="808"/>
      <c r="AH9" s="808"/>
      <c r="AI9" s="808"/>
      <c r="AJ9" s="809"/>
      <c r="AK9" s="810">
        <v>51</v>
      </c>
      <c r="AL9" s="811"/>
      <c r="AM9" s="811"/>
      <c r="AN9" s="811"/>
      <c r="AO9" s="811"/>
      <c r="AP9" s="811">
        <v>280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393</v>
      </c>
      <c r="B23" s="836" t="s">
        <v>394</v>
      </c>
      <c r="C23" s="837"/>
      <c r="D23" s="837"/>
      <c r="E23" s="837"/>
      <c r="F23" s="837"/>
      <c r="G23" s="837"/>
      <c r="H23" s="837"/>
      <c r="I23" s="837"/>
      <c r="J23" s="837"/>
      <c r="K23" s="837"/>
      <c r="L23" s="837"/>
      <c r="M23" s="837"/>
      <c r="N23" s="837"/>
      <c r="O23" s="837"/>
      <c r="P23" s="838"/>
      <c r="Q23" s="839">
        <v>24454</v>
      </c>
      <c r="R23" s="840"/>
      <c r="S23" s="840"/>
      <c r="T23" s="840"/>
      <c r="U23" s="840"/>
      <c r="V23" s="840">
        <v>23922</v>
      </c>
      <c r="W23" s="840"/>
      <c r="X23" s="840"/>
      <c r="Y23" s="840"/>
      <c r="Z23" s="840"/>
      <c r="AA23" s="840">
        <v>532</v>
      </c>
      <c r="AB23" s="840"/>
      <c r="AC23" s="840"/>
      <c r="AD23" s="840"/>
      <c r="AE23" s="841"/>
      <c r="AF23" s="842">
        <v>508</v>
      </c>
      <c r="AG23" s="840"/>
      <c r="AH23" s="840"/>
      <c r="AI23" s="840"/>
      <c r="AJ23" s="843"/>
      <c r="AK23" s="844"/>
      <c r="AL23" s="845"/>
      <c r="AM23" s="845"/>
      <c r="AN23" s="845"/>
      <c r="AO23" s="845"/>
      <c r="AP23" s="840">
        <v>18774</v>
      </c>
      <c r="AQ23" s="840"/>
      <c r="AR23" s="840"/>
      <c r="AS23" s="840"/>
      <c r="AT23" s="840"/>
      <c r="AU23" s="846"/>
      <c r="AV23" s="846"/>
      <c r="AW23" s="846"/>
      <c r="AX23" s="846"/>
      <c r="AY23" s="847"/>
      <c r="AZ23" s="855" t="s">
        <v>395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8">
        <v>7372</v>
      </c>
      <c r="R28" s="869"/>
      <c r="S28" s="869"/>
      <c r="T28" s="869"/>
      <c r="U28" s="869"/>
      <c r="V28" s="869">
        <v>6779</v>
      </c>
      <c r="W28" s="869"/>
      <c r="X28" s="869"/>
      <c r="Y28" s="869"/>
      <c r="Z28" s="869"/>
      <c r="AA28" s="869">
        <v>593</v>
      </c>
      <c r="AB28" s="869"/>
      <c r="AC28" s="869"/>
      <c r="AD28" s="869"/>
      <c r="AE28" s="870"/>
      <c r="AF28" s="871">
        <v>593</v>
      </c>
      <c r="AG28" s="869"/>
      <c r="AH28" s="869"/>
      <c r="AI28" s="869"/>
      <c r="AJ28" s="872"/>
      <c r="AK28" s="873">
        <v>499</v>
      </c>
      <c r="AL28" s="864"/>
      <c r="AM28" s="864"/>
      <c r="AN28" s="864"/>
      <c r="AO28" s="864"/>
      <c r="AP28" s="864" t="s">
        <v>604</v>
      </c>
      <c r="AQ28" s="864"/>
      <c r="AR28" s="864"/>
      <c r="AS28" s="864"/>
      <c r="AT28" s="864"/>
      <c r="AU28" s="864" t="s">
        <v>523</v>
      </c>
      <c r="AV28" s="864"/>
      <c r="AW28" s="864"/>
      <c r="AX28" s="864"/>
      <c r="AY28" s="864"/>
      <c r="AZ28" s="865" t="s">
        <v>523</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5244</v>
      </c>
      <c r="R29" s="805"/>
      <c r="S29" s="805"/>
      <c r="T29" s="805"/>
      <c r="U29" s="805"/>
      <c r="V29" s="805">
        <v>5045</v>
      </c>
      <c r="W29" s="805"/>
      <c r="X29" s="805"/>
      <c r="Y29" s="805"/>
      <c r="Z29" s="805"/>
      <c r="AA29" s="805">
        <v>199</v>
      </c>
      <c r="AB29" s="805"/>
      <c r="AC29" s="805"/>
      <c r="AD29" s="805"/>
      <c r="AE29" s="806"/>
      <c r="AF29" s="807">
        <v>199</v>
      </c>
      <c r="AG29" s="808"/>
      <c r="AH29" s="808"/>
      <c r="AI29" s="808"/>
      <c r="AJ29" s="809"/>
      <c r="AK29" s="876">
        <v>754</v>
      </c>
      <c r="AL29" s="877"/>
      <c r="AM29" s="877"/>
      <c r="AN29" s="877"/>
      <c r="AO29" s="877"/>
      <c r="AP29" s="877" t="s">
        <v>523</v>
      </c>
      <c r="AQ29" s="877"/>
      <c r="AR29" s="877"/>
      <c r="AS29" s="877"/>
      <c r="AT29" s="877"/>
      <c r="AU29" s="877" t="s">
        <v>523</v>
      </c>
      <c r="AV29" s="877"/>
      <c r="AW29" s="877"/>
      <c r="AX29" s="877"/>
      <c r="AY29" s="877"/>
      <c r="AZ29" s="878" t="s">
        <v>523</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24</v>
      </c>
      <c r="R30" s="805"/>
      <c r="S30" s="805"/>
      <c r="T30" s="805"/>
      <c r="U30" s="805"/>
      <c r="V30" s="805">
        <v>24</v>
      </c>
      <c r="W30" s="805"/>
      <c r="X30" s="805"/>
      <c r="Y30" s="805"/>
      <c r="Z30" s="805"/>
      <c r="AA30" s="805" t="s">
        <v>523</v>
      </c>
      <c r="AB30" s="805"/>
      <c r="AC30" s="805"/>
      <c r="AD30" s="805"/>
      <c r="AE30" s="806"/>
      <c r="AF30" s="807" t="s">
        <v>409</v>
      </c>
      <c r="AG30" s="808"/>
      <c r="AH30" s="808"/>
      <c r="AI30" s="808"/>
      <c r="AJ30" s="809"/>
      <c r="AK30" s="876" t="s">
        <v>523</v>
      </c>
      <c r="AL30" s="877"/>
      <c r="AM30" s="877"/>
      <c r="AN30" s="877"/>
      <c r="AO30" s="877"/>
      <c r="AP30" s="877" t="s">
        <v>523</v>
      </c>
      <c r="AQ30" s="877"/>
      <c r="AR30" s="877"/>
      <c r="AS30" s="877"/>
      <c r="AT30" s="877"/>
      <c r="AU30" s="877" t="s">
        <v>523</v>
      </c>
      <c r="AV30" s="877"/>
      <c r="AW30" s="877"/>
      <c r="AX30" s="877"/>
      <c r="AY30" s="877"/>
      <c r="AZ30" s="878" t="s">
        <v>523</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410</v>
      </c>
      <c r="C31" s="802"/>
      <c r="D31" s="802"/>
      <c r="E31" s="802"/>
      <c r="F31" s="802"/>
      <c r="G31" s="802"/>
      <c r="H31" s="802"/>
      <c r="I31" s="802"/>
      <c r="J31" s="802"/>
      <c r="K31" s="802"/>
      <c r="L31" s="802"/>
      <c r="M31" s="802"/>
      <c r="N31" s="802"/>
      <c r="O31" s="802"/>
      <c r="P31" s="803"/>
      <c r="Q31" s="804">
        <v>762</v>
      </c>
      <c r="R31" s="805"/>
      <c r="S31" s="805"/>
      <c r="T31" s="805"/>
      <c r="U31" s="805"/>
      <c r="V31" s="805">
        <v>745</v>
      </c>
      <c r="W31" s="805"/>
      <c r="X31" s="805"/>
      <c r="Y31" s="805"/>
      <c r="Z31" s="805"/>
      <c r="AA31" s="805">
        <v>17</v>
      </c>
      <c r="AB31" s="805"/>
      <c r="AC31" s="805"/>
      <c r="AD31" s="805"/>
      <c r="AE31" s="806"/>
      <c r="AF31" s="807">
        <v>17</v>
      </c>
      <c r="AG31" s="808"/>
      <c r="AH31" s="808"/>
      <c r="AI31" s="808"/>
      <c r="AJ31" s="809"/>
      <c r="AK31" s="876">
        <v>170</v>
      </c>
      <c r="AL31" s="877"/>
      <c r="AM31" s="877"/>
      <c r="AN31" s="877"/>
      <c r="AO31" s="877"/>
      <c r="AP31" s="877" t="s">
        <v>523</v>
      </c>
      <c r="AQ31" s="877"/>
      <c r="AR31" s="877"/>
      <c r="AS31" s="877"/>
      <c r="AT31" s="877"/>
      <c r="AU31" s="877" t="s">
        <v>523</v>
      </c>
      <c r="AV31" s="877"/>
      <c r="AW31" s="877"/>
      <c r="AX31" s="877"/>
      <c r="AY31" s="877"/>
      <c r="AZ31" s="878" t="s">
        <v>523</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411</v>
      </c>
      <c r="C32" s="802"/>
      <c r="D32" s="802"/>
      <c r="E32" s="802"/>
      <c r="F32" s="802"/>
      <c r="G32" s="802"/>
      <c r="H32" s="802"/>
      <c r="I32" s="802"/>
      <c r="J32" s="802"/>
      <c r="K32" s="802"/>
      <c r="L32" s="802"/>
      <c r="M32" s="802"/>
      <c r="N32" s="802"/>
      <c r="O32" s="802"/>
      <c r="P32" s="803"/>
      <c r="Q32" s="804">
        <v>808</v>
      </c>
      <c r="R32" s="805"/>
      <c r="S32" s="805"/>
      <c r="T32" s="805"/>
      <c r="U32" s="805"/>
      <c r="V32" s="805">
        <v>553</v>
      </c>
      <c r="W32" s="805"/>
      <c r="X32" s="805"/>
      <c r="Y32" s="805"/>
      <c r="Z32" s="805"/>
      <c r="AA32" s="805">
        <v>255</v>
      </c>
      <c r="AB32" s="805"/>
      <c r="AC32" s="805"/>
      <c r="AD32" s="805"/>
      <c r="AE32" s="806"/>
      <c r="AF32" s="807">
        <v>548</v>
      </c>
      <c r="AG32" s="808"/>
      <c r="AH32" s="808"/>
      <c r="AI32" s="808"/>
      <c r="AJ32" s="809"/>
      <c r="AK32" s="876">
        <v>9</v>
      </c>
      <c r="AL32" s="877"/>
      <c r="AM32" s="877"/>
      <c r="AN32" s="877"/>
      <c r="AO32" s="877"/>
      <c r="AP32" s="877">
        <v>543</v>
      </c>
      <c r="AQ32" s="877"/>
      <c r="AR32" s="877"/>
      <c r="AS32" s="877"/>
      <c r="AT32" s="877"/>
      <c r="AU32" s="877">
        <v>23</v>
      </c>
      <c r="AV32" s="877"/>
      <c r="AW32" s="877"/>
      <c r="AX32" s="877"/>
      <c r="AY32" s="877"/>
      <c r="AZ32" s="878" t="s">
        <v>523</v>
      </c>
      <c r="BA32" s="878"/>
      <c r="BB32" s="878"/>
      <c r="BC32" s="878"/>
      <c r="BD32" s="878"/>
      <c r="BE32" s="874" t="s">
        <v>412</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413</v>
      </c>
      <c r="C33" s="802"/>
      <c r="D33" s="802"/>
      <c r="E33" s="802"/>
      <c r="F33" s="802"/>
      <c r="G33" s="802"/>
      <c r="H33" s="802"/>
      <c r="I33" s="802"/>
      <c r="J33" s="802"/>
      <c r="K33" s="802"/>
      <c r="L33" s="802"/>
      <c r="M33" s="802"/>
      <c r="N33" s="802"/>
      <c r="O33" s="802"/>
      <c r="P33" s="803"/>
      <c r="Q33" s="804">
        <v>6735</v>
      </c>
      <c r="R33" s="805"/>
      <c r="S33" s="805"/>
      <c r="T33" s="805"/>
      <c r="U33" s="805"/>
      <c r="V33" s="805">
        <v>5888</v>
      </c>
      <c r="W33" s="805"/>
      <c r="X33" s="805"/>
      <c r="Y33" s="805"/>
      <c r="Z33" s="805"/>
      <c r="AA33" s="805">
        <v>847</v>
      </c>
      <c r="AB33" s="805"/>
      <c r="AC33" s="805"/>
      <c r="AD33" s="805"/>
      <c r="AE33" s="806"/>
      <c r="AF33" s="807">
        <v>349</v>
      </c>
      <c r="AG33" s="808"/>
      <c r="AH33" s="808"/>
      <c r="AI33" s="808"/>
      <c r="AJ33" s="809"/>
      <c r="AK33" s="876">
        <v>746</v>
      </c>
      <c r="AL33" s="877"/>
      <c r="AM33" s="877"/>
      <c r="AN33" s="877"/>
      <c r="AO33" s="877"/>
      <c r="AP33" s="877">
        <v>1311</v>
      </c>
      <c r="AQ33" s="877"/>
      <c r="AR33" s="877"/>
      <c r="AS33" s="877"/>
      <c r="AT33" s="877"/>
      <c r="AU33" s="877">
        <v>767</v>
      </c>
      <c r="AV33" s="877"/>
      <c r="AW33" s="877"/>
      <c r="AX33" s="877"/>
      <c r="AY33" s="877"/>
      <c r="AZ33" s="878" t="s">
        <v>523</v>
      </c>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415</v>
      </c>
      <c r="C34" s="802"/>
      <c r="D34" s="802"/>
      <c r="E34" s="802"/>
      <c r="F34" s="802"/>
      <c r="G34" s="802"/>
      <c r="H34" s="802"/>
      <c r="I34" s="802"/>
      <c r="J34" s="802"/>
      <c r="K34" s="802"/>
      <c r="L34" s="802"/>
      <c r="M34" s="802"/>
      <c r="N34" s="802"/>
      <c r="O34" s="802"/>
      <c r="P34" s="803"/>
      <c r="Q34" s="804">
        <v>6</v>
      </c>
      <c r="R34" s="805"/>
      <c r="S34" s="805"/>
      <c r="T34" s="805"/>
      <c r="U34" s="805"/>
      <c r="V34" s="805">
        <v>5</v>
      </c>
      <c r="W34" s="805"/>
      <c r="X34" s="805"/>
      <c r="Y34" s="805"/>
      <c r="Z34" s="805"/>
      <c r="AA34" s="805">
        <v>1</v>
      </c>
      <c r="AB34" s="805"/>
      <c r="AC34" s="805"/>
      <c r="AD34" s="805"/>
      <c r="AE34" s="806"/>
      <c r="AF34" s="807">
        <v>1</v>
      </c>
      <c r="AG34" s="808"/>
      <c r="AH34" s="808"/>
      <c r="AI34" s="808"/>
      <c r="AJ34" s="809"/>
      <c r="AK34" s="876">
        <v>2</v>
      </c>
      <c r="AL34" s="877"/>
      <c r="AM34" s="877"/>
      <c r="AN34" s="877"/>
      <c r="AO34" s="877"/>
      <c r="AP34" s="877" t="s">
        <v>523</v>
      </c>
      <c r="AQ34" s="877"/>
      <c r="AR34" s="877"/>
      <c r="AS34" s="877"/>
      <c r="AT34" s="877"/>
      <c r="AU34" s="877" t="s">
        <v>523</v>
      </c>
      <c r="AV34" s="877"/>
      <c r="AW34" s="877"/>
      <c r="AX34" s="877"/>
      <c r="AY34" s="877"/>
      <c r="AZ34" s="878" t="s">
        <v>523</v>
      </c>
      <c r="BA34" s="878"/>
      <c r="BB34" s="878"/>
      <c r="BC34" s="878"/>
      <c r="BD34" s="878"/>
      <c r="BE34" s="874" t="s">
        <v>416</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417</v>
      </c>
      <c r="C35" s="802"/>
      <c r="D35" s="802"/>
      <c r="E35" s="802"/>
      <c r="F35" s="802"/>
      <c r="G35" s="802"/>
      <c r="H35" s="802"/>
      <c r="I35" s="802"/>
      <c r="J35" s="802"/>
      <c r="K35" s="802"/>
      <c r="L35" s="802"/>
      <c r="M35" s="802"/>
      <c r="N35" s="802"/>
      <c r="O35" s="802"/>
      <c r="P35" s="803"/>
      <c r="Q35" s="804">
        <v>2660</v>
      </c>
      <c r="R35" s="805"/>
      <c r="S35" s="805"/>
      <c r="T35" s="805"/>
      <c r="U35" s="805"/>
      <c r="V35" s="805">
        <v>2408</v>
      </c>
      <c r="W35" s="805"/>
      <c r="X35" s="805"/>
      <c r="Y35" s="805"/>
      <c r="Z35" s="805"/>
      <c r="AA35" s="805">
        <v>252</v>
      </c>
      <c r="AB35" s="805"/>
      <c r="AC35" s="805"/>
      <c r="AD35" s="805"/>
      <c r="AE35" s="806"/>
      <c r="AF35" s="807">
        <v>252</v>
      </c>
      <c r="AG35" s="808"/>
      <c r="AH35" s="808"/>
      <c r="AI35" s="808"/>
      <c r="AJ35" s="809"/>
      <c r="AK35" s="876">
        <v>1235</v>
      </c>
      <c r="AL35" s="877"/>
      <c r="AM35" s="877"/>
      <c r="AN35" s="877"/>
      <c r="AO35" s="877"/>
      <c r="AP35" s="877">
        <v>13054</v>
      </c>
      <c r="AQ35" s="877"/>
      <c r="AR35" s="877"/>
      <c r="AS35" s="877"/>
      <c r="AT35" s="877"/>
      <c r="AU35" s="877">
        <v>12323</v>
      </c>
      <c r="AV35" s="877"/>
      <c r="AW35" s="877"/>
      <c r="AX35" s="877"/>
      <c r="AY35" s="877"/>
      <c r="AZ35" s="878" t="s">
        <v>523</v>
      </c>
      <c r="BA35" s="878"/>
      <c r="BB35" s="878"/>
      <c r="BC35" s="878"/>
      <c r="BD35" s="878"/>
      <c r="BE35" s="874" t="s">
        <v>416</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393</v>
      </c>
      <c r="B63" s="836" t="s">
        <v>419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1959</v>
      </c>
      <c r="AG63" s="888"/>
      <c r="AH63" s="888"/>
      <c r="AI63" s="888"/>
      <c r="AJ63" s="889"/>
      <c r="AK63" s="890"/>
      <c r="AL63" s="885"/>
      <c r="AM63" s="885"/>
      <c r="AN63" s="885"/>
      <c r="AO63" s="885"/>
      <c r="AP63" s="888">
        <v>14907</v>
      </c>
      <c r="AQ63" s="888"/>
      <c r="AR63" s="888"/>
      <c r="AS63" s="888"/>
      <c r="AT63" s="888"/>
      <c r="AU63" s="888">
        <v>13113</v>
      </c>
      <c r="AV63" s="888"/>
      <c r="AW63" s="888"/>
      <c r="AX63" s="888"/>
      <c r="AY63" s="888"/>
      <c r="AZ63" s="892"/>
      <c r="BA63" s="892"/>
      <c r="BB63" s="892"/>
      <c r="BC63" s="892"/>
      <c r="BD63" s="892"/>
      <c r="BE63" s="893"/>
      <c r="BF63" s="893"/>
      <c r="BG63" s="893"/>
      <c r="BH63" s="893"/>
      <c r="BI63" s="894"/>
      <c r="BJ63" s="895" t="s">
        <v>409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421</v>
      </c>
      <c r="B66" s="787"/>
      <c r="C66" s="787"/>
      <c r="D66" s="787"/>
      <c r="E66" s="787"/>
      <c r="F66" s="787"/>
      <c r="G66" s="787"/>
      <c r="H66" s="787"/>
      <c r="I66" s="787"/>
      <c r="J66" s="787"/>
      <c r="K66" s="787"/>
      <c r="L66" s="787"/>
      <c r="M66" s="787"/>
      <c r="N66" s="787"/>
      <c r="O66" s="787"/>
      <c r="P66" s="788"/>
      <c r="Q66" s="763" t="s">
        <v>422</v>
      </c>
      <c r="R66" s="764"/>
      <c r="S66" s="764"/>
      <c r="T66" s="764"/>
      <c r="U66" s="765"/>
      <c r="V66" s="763" t="s">
        <v>423</v>
      </c>
      <c r="W66" s="764"/>
      <c r="X66" s="764"/>
      <c r="Y66" s="764"/>
      <c r="Z66" s="765"/>
      <c r="AA66" s="763" t="s">
        <v>424</v>
      </c>
      <c r="AB66" s="764"/>
      <c r="AC66" s="764"/>
      <c r="AD66" s="764"/>
      <c r="AE66" s="765"/>
      <c r="AF66" s="898" t="s">
        <v>425</v>
      </c>
      <c r="AG66" s="859"/>
      <c r="AH66" s="859"/>
      <c r="AI66" s="859"/>
      <c r="AJ66" s="899"/>
      <c r="AK66" s="763" t="s">
        <v>426</v>
      </c>
      <c r="AL66" s="787"/>
      <c r="AM66" s="787"/>
      <c r="AN66" s="787"/>
      <c r="AO66" s="788"/>
      <c r="AP66" s="763" t="s">
        <v>427</v>
      </c>
      <c r="AQ66" s="764"/>
      <c r="AR66" s="764"/>
      <c r="AS66" s="764"/>
      <c r="AT66" s="765"/>
      <c r="AU66" s="763" t="s">
        <v>428</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590</v>
      </c>
      <c r="C68" s="916"/>
      <c r="D68" s="916"/>
      <c r="E68" s="916"/>
      <c r="F68" s="916"/>
      <c r="G68" s="916"/>
      <c r="H68" s="916"/>
      <c r="I68" s="916"/>
      <c r="J68" s="916"/>
      <c r="K68" s="916"/>
      <c r="L68" s="916"/>
      <c r="M68" s="916"/>
      <c r="N68" s="916"/>
      <c r="O68" s="916"/>
      <c r="P68" s="917"/>
      <c r="Q68" s="918">
        <v>974</v>
      </c>
      <c r="R68" s="912"/>
      <c r="S68" s="912"/>
      <c r="T68" s="912"/>
      <c r="U68" s="912"/>
      <c r="V68" s="912">
        <v>876</v>
      </c>
      <c r="W68" s="912"/>
      <c r="X68" s="912"/>
      <c r="Y68" s="912"/>
      <c r="Z68" s="912"/>
      <c r="AA68" s="912">
        <v>98</v>
      </c>
      <c r="AB68" s="912"/>
      <c r="AC68" s="912"/>
      <c r="AD68" s="912"/>
      <c r="AE68" s="912"/>
      <c r="AF68" s="912">
        <v>98</v>
      </c>
      <c r="AG68" s="912"/>
      <c r="AH68" s="912"/>
      <c r="AI68" s="912"/>
      <c r="AJ68" s="912"/>
      <c r="AK68" s="912" t="s">
        <v>523</v>
      </c>
      <c r="AL68" s="912"/>
      <c r="AM68" s="912"/>
      <c r="AN68" s="912"/>
      <c r="AO68" s="912"/>
      <c r="AP68" s="912">
        <v>712</v>
      </c>
      <c r="AQ68" s="912"/>
      <c r="AR68" s="912"/>
      <c r="AS68" s="912"/>
      <c r="AT68" s="912"/>
      <c r="AU68" s="912">
        <v>148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591</v>
      </c>
      <c r="C69" s="920"/>
      <c r="D69" s="920"/>
      <c r="E69" s="920"/>
      <c r="F69" s="920"/>
      <c r="G69" s="920"/>
      <c r="H69" s="920"/>
      <c r="I69" s="920"/>
      <c r="J69" s="920"/>
      <c r="K69" s="920"/>
      <c r="L69" s="920"/>
      <c r="M69" s="920"/>
      <c r="N69" s="920"/>
      <c r="O69" s="920"/>
      <c r="P69" s="921"/>
      <c r="Q69" s="922">
        <v>72</v>
      </c>
      <c r="R69" s="877"/>
      <c r="S69" s="877"/>
      <c r="T69" s="877"/>
      <c r="U69" s="877"/>
      <c r="V69" s="877">
        <v>69</v>
      </c>
      <c r="W69" s="877"/>
      <c r="X69" s="877"/>
      <c r="Y69" s="877"/>
      <c r="Z69" s="877"/>
      <c r="AA69" s="877">
        <v>3</v>
      </c>
      <c r="AB69" s="877"/>
      <c r="AC69" s="877"/>
      <c r="AD69" s="877"/>
      <c r="AE69" s="877"/>
      <c r="AF69" s="877">
        <v>3</v>
      </c>
      <c r="AG69" s="877"/>
      <c r="AH69" s="877"/>
      <c r="AI69" s="877"/>
      <c r="AJ69" s="877"/>
      <c r="AK69" s="877" t="s">
        <v>523</v>
      </c>
      <c r="AL69" s="877"/>
      <c r="AM69" s="877"/>
      <c r="AN69" s="877"/>
      <c r="AO69" s="877"/>
      <c r="AP69" s="877" t="s">
        <v>523</v>
      </c>
      <c r="AQ69" s="877"/>
      <c r="AR69" s="877"/>
      <c r="AS69" s="877"/>
      <c r="AT69" s="877"/>
      <c r="AU69" s="877" t="s">
        <v>523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592</v>
      </c>
      <c r="C70" s="920"/>
      <c r="D70" s="920"/>
      <c r="E70" s="920"/>
      <c r="F70" s="920"/>
      <c r="G70" s="920"/>
      <c r="H70" s="920"/>
      <c r="I70" s="920"/>
      <c r="J70" s="920"/>
      <c r="K70" s="920"/>
      <c r="L70" s="920"/>
      <c r="M70" s="920"/>
      <c r="N70" s="920"/>
      <c r="O70" s="920"/>
      <c r="P70" s="921"/>
      <c r="Q70" s="922">
        <v>10088</v>
      </c>
      <c r="R70" s="877"/>
      <c r="S70" s="877"/>
      <c r="T70" s="877"/>
      <c r="U70" s="877"/>
      <c r="V70" s="877">
        <v>10036</v>
      </c>
      <c r="W70" s="877"/>
      <c r="X70" s="877"/>
      <c r="Y70" s="877"/>
      <c r="Z70" s="877"/>
      <c r="AA70" s="877">
        <v>51</v>
      </c>
      <c r="AB70" s="877"/>
      <c r="AC70" s="877"/>
      <c r="AD70" s="877"/>
      <c r="AE70" s="877"/>
      <c r="AF70" s="877">
        <v>51</v>
      </c>
      <c r="AG70" s="877"/>
      <c r="AH70" s="877"/>
      <c r="AI70" s="877"/>
      <c r="AJ70" s="877"/>
      <c r="AK70" s="877" t="s">
        <v>523</v>
      </c>
      <c r="AL70" s="877"/>
      <c r="AM70" s="877"/>
      <c r="AN70" s="877"/>
      <c r="AO70" s="877"/>
      <c r="AP70" s="877" t="s">
        <v>523</v>
      </c>
      <c r="AQ70" s="877"/>
      <c r="AR70" s="877"/>
      <c r="AS70" s="877"/>
      <c r="AT70" s="877"/>
      <c r="AU70" s="877" t="s">
        <v>523</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593</v>
      </c>
      <c r="C71" s="920"/>
      <c r="D71" s="920"/>
      <c r="E71" s="920"/>
      <c r="F71" s="920"/>
      <c r="G71" s="920"/>
      <c r="H71" s="920"/>
      <c r="I71" s="920"/>
      <c r="J71" s="920"/>
      <c r="K71" s="920"/>
      <c r="L71" s="920"/>
      <c r="M71" s="920"/>
      <c r="N71" s="920"/>
      <c r="O71" s="920"/>
      <c r="P71" s="921"/>
      <c r="Q71" s="922">
        <v>118</v>
      </c>
      <c r="R71" s="877"/>
      <c r="S71" s="877"/>
      <c r="T71" s="877"/>
      <c r="U71" s="877"/>
      <c r="V71" s="877">
        <v>113</v>
      </c>
      <c r="W71" s="877"/>
      <c r="X71" s="877"/>
      <c r="Y71" s="877"/>
      <c r="Z71" s="877"/>
      <c r="AA71" s="877">
        <v>6</v>
      </c>
      <c r="AB71" s="877"/>
      <c r="AC71" s="877"/>
      <c r="AD71" s="877"/>
      <c r="AE71" s="877"/>
      <c r="AF71" s="877">
        <v>6</v>
      </c>
      <c r="AG71" s="877"/>
      <c r="AH71" s="877"/>
      <c r="AI71" s="877"/>
      <c r="AJ71" s="877"/>
      <c r="AK71" s="877" t="s">
        <v>523</v>
      </c>
      <c r="AL71" s="877"/>
      <c r="AM71" s="877"/>
      <c r="AN71" s="877"/>
      <c r="AO71" s="877"/>
      <c r="AP71" s="877" t="s">
        <v>523</v>
      </c>
      <c r="AQ71" s="877"/>
      <c r="AR71" s="877"/>
      <c r="AS71" s="877"/>
      <c r="AT71" s="877"/>
      <c r="AU71" s="877" t="s">
        <v>523</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594</v>
      </c>
      <c r="C72" s="920"/>
      <c r="D72" s="920"/>
      <c r="E72" s="920"/>
      <c r="F72" s="920"/>
      <c r="G72" s="920"/>
      <c r="H72" s="920"/>
      <c r="I72" s="920"/>
      <c r="J72" s="920"/>
      <c r="K72" s="920"/>
      <c r="L72" s="920"/>
      <c r="M72" s="920"/>
      <c r="N72" s="920"/>
      <c r="O72" s="920"/>
      <c r="P72" s="921"/>
      <c r="Q72" s="922">
        <v>271</v>
      </c>
      <c r="R72" s="877"/>
      <c r="S72" s="877"/>
      <c r="T72" s="877"/>
      <c r="U72" s="877"/>
      <c r="V72" s="877">
        <v>235</v>
      </c>
      <c r="W72" s="877"/>
      <c r="X72" s="877"/>
      <c r="Y72" s="877"/>
      <c r="Z72" s="877"/>
      <c r="AA72" s="877">
        <v>37</v>
      </c>
      <c r="AB72" s="877"/>
      <c r="AC72" s="877"/>
      <c r="AD72" s="877"/>
      <c r="AE72" s="877"/>
      <c r="AF72" s="877">
        <v>37</v>
      </c>
      <c r="AG72" s="877"/>
      <c r="AH72" s="877"/>
      <c r="AI72" s="877"/>
      <c r="AJ72" s="877"/>
      <c r="AK72" s="877" t="s">
        <v>523</v>
      </c>
      <c r="AL72" s="877"/>
      <c r="AM72" s="877"/>
      <c r="AN72" s="877"/>
      <c r="AO72" s="877"/>
      <c r="AP72" s="877" t="s">
        <v>523</v>
      </c>
      <c r="AQ72" s="877"/>
      <c r="AR72" s="877"/>
      <c r="AS72" s="877"/>
      <c r="AT72" s="877"/>
      <c r="AU72" s="877" t="s">
        <v>523</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595</v>
      </c>
      <c r="C73" s="920"/>
      <c r="D73" s="920"/>
      <c r="E73" s="920"/>
      <c r="F73" s="920"/>
      <c r="G73" s="920"/>
      <c r="H73" s="920"/>
      <c r="I73" s="920"/>
      <c r="J73" s="920"/>
      <c r="K73" s="920"/>
      <c r="L73" s="920"/>
      <c r="M73" s="920"/>
      <c r="N73" s="920"/>
      <c r="O73" s="920"/>
      <c r="P73" s="921"/>
      <c r="Q73" s="922">
        <v>261265</v>
      </c>
      <c r="R73" s="877"/>
      <c r="S73" s="877"/>
      <c r="T73" s="877"/>
      <c r="U73" s="877"/>
      <c r="V73" s="877">
        <v>253642</v>
      </c>
      <c r="W73" s="877"/>
      <c r="X73" s="877"/>
      <c r="Y73" s="877"/>
      <c r="Z73" s="877"/>
      <c r="AA73" s="877">
        <v>7623</v>
      </c>
      <c r="AB73" s="877"/>
      <c r="AC73" s="877"/>
      <c r="AD73" s="877"/>
      <c r="AE73" s="877"/>
      <c r="AF73" s="877">
        <v>7623</v>
      </c>
      <c r="AG73" s="877"/>
      <c r="AH73" s="877"/>
      <c r="AI73" s="877"/>
      <c r="AJ73" s="877"/>
      <c r="AK73" s="877" t="s">
        <v>523</v>
      </c>
      <c r="AL73" s="877"/>
      <c r="AM73" s="877"/>
      <c r="AN73" s="877"/>
      <c r="AO73" s="877"/>
      <c r="AP73" s="877" t="s">
        <v>523</v>
      </c>
      <c r="AQ73" s="877"/>
      <c r="AR73" s="877"/>
      <c r="AS73" s="877"/>
      <c r="AT73" s="877"/>
      <c r="AU73" s="877" t="s">
        <v>523</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393</v>
      </c>
      <c r="B88" s="836" t="s">
        <v>429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7818</v>
      </c>
      <c r="AG88" s="888"/>
      <c r="AH88" s="888"/>
      <c r="AI88" s="888"/>
      <c r="AJ88" s="888"/>
      <c r="AK88" s="885"/>
      <c r="AL88" s="885"/>
      <c r="AM88" s="885"/>
      <c r="AN88" s="885"/>
      <c r="AO88" s="885"/>
      <c r="AP88" s="888">
        <v>712</v>
      </c>
      <c r="AQ88" s="888"/>
      <c r="AR88" s="888"/>
      <c r="AS88" s="888"/>
      <c r="AT88" s="888"/>
      <c r="AU88" s="888">
        <v>148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430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438</v>
      </c>
      <c r="AB109" s="941"/>
      <c r="AC109" s="941"/>
      <c r="AD109" s="941"/>
      <c r="AE109" s="942"/>
      <c r="AF109" s="940" t="s">
        <v>309</v>
      </c>
      <c r="AG109" s="941"/>
      <c r="AH109" s="941"/>
      <c r="AI109" s="941"/>
      <c r="AJ109" s="942"/>
      <c r="AK109" s="940" t="s">
        <v>308</v>
      </c>
      <c r="AL109" s="941"/>
      <c r="AM109" s="941"/>
      <c r="AN109" s="941"/>
      <c r="AO109" s="942"/>
      <c r="AP109" s="940" t="s">
        <v>439</v>
      </c>
      <c r="AQ109" s="941"/>
      <c r="AR109" s="941"/>
      <c r="AS109" s="941"/>
      <c r="AT109" s="943"/>
      <c r="AU109" s="960" t="s">
        <v>437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438</v>
      </c>
      <c r="BR109" s="941"/>
      <c r="BS109" s="941"/>
      <c r="BT109" s="941"/>
      <c r="BU109" s="942"/>
      <c r="BV109" s="940" t="s">
        <v>309</v>
      </c>
      <c r="BW109" s="941"/>
      <c r="BX109" s="941"/>
      <c r="BY109" s="941"/>
      <c r="BZ109" s="942"/>
      <c r="CA109" s="940" t="s">
        <v>308</v>
      </c>
      <c r="CB109" s="941"/>
      <c r="CC109" s="941"/>
      <c r="CD109" s="941"/>
      <c r="CE109" s="942"/>
      <c r="CF109" s="961" t="s">
        <v>439</v>
      </c>
      <c r="CG109" s="961"/>
      <c r="CH109" s="961"/>
      <c r="CI109" s="961"/>
      <c r="CJ109" s="961"/>
      <c r="CK109" s="940" t="s">
        <v>440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438</v>
      </c>
      <c r="DH109" s="941"/>
      <c r="DI109" s="941"/>
      <c r="DJ109" s="941"/>
      <c r="DK109" s="942"/>
      <c r="DL109" s="940" t="s">
        <v>309</v>
      </c>
      <c r="DM109" s="941"/>
      <c r="DN109" s="941"/>
      <c r="DO109" s="941"/>
      <c r="DP109" s="942"/>
      <c r="DQ109" s="940" t="s">
        <v>308</v>
      </c>
      <c r="DR109" s="941"/>
      <c r="DS109" s="941"/>
      <c r="DT109" s="941"/>
      <c r="DU109" s="942"/>
      <c r="DV109" s="940" t="s">
        <v>439</v>
      </c>
      <c r="DW109" s="941"/>
      <c r="DX109" s="941"/>
      <c r="DY109" s="941"/>
      <c r="DZ109" s="943"/>
    </row>
    <row r="110" spans="1:131" s="247" customFormat="1" ht="26.25" customHeight="1" x14ac:dyDescent="0.15">
      <c r="A110" s="944" t="s">
        <v>441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1545450</v>
      </c>
      <c r="AB110" s="948"/>
      <c r="AC110" s="948"/>
      <c r="AD110" s="948"/>
      <c r="AE110" s="949"/>
      <c r="AF110" s="950">
        <v>1590944</v>
      </c>
      <c r="AG110" s="948"/>
      <c r="AH110" s="948"/>
      <c r="AI110" s="948"/>
      <c r="AJ110" s="949"/>
      <c r="AK110" s="950">
        <v>1570828</v>
      </c>
      <c r="AL110" s="948"/>
      <c r="AM110" s="948"/>
      <c r="AN110" s="948"/>
      <c r="AO110" s="949"/>
      <c r="AP110" s="951">
        <v>13.6</v>
      </c>
      <c r="AQ110" s="952"/>
      <c r="AR110" s="952"/>
      <c r="AS110" s="952"/>
      <c r="AT110" s="953"/>
      <c r="AU110" s="954" t="s">
        <v>73</v>
      </c>
      <c r="AV110" s="955"/>
      <c r="AW110" s="955"/>
      <c r="AX110" s="955"/>
      <c r="AY110" s="955"/>
      <c r="AZ110" s="996" t="s">
        <v>442</v>
      </c>
      <c r="BA110" s="945"/>
      <c r="BB110" s="945"/>
      <c r="BC110" s="945"/>
      <c r="BD110" s="945"/>
      <c r="BE110" s="945"/>
      <c r="BF110" s="945"/>
      <c r="BG110" s="945"/>
      <c r="BH110" s="945"/>
      <c r="BI110" s="945"/>
      <c r="BJ110" s="945"/>
      <c r="BK110" s="945"/>
      <c r="BL110" s="945"/>
      <c r="BM110" s="945"/>
      <c r="BN110" s="945"/>
      <c r="BO110" s="945"/>
      <c r="BP110" s="946"/>
      <c r="BQ110" s="982">
        <v>17653428</v>
      </c>
      <c r="BR110" s="983"/>
      <c r="BS110" s="983"/>
      <c r="BT110" s="983"/>
      <c r="BU110" s="983"/>
      <c r="BV110" s="983">
        <v>17470486</v>
      </c>
      <c r="BW110" s="983"/>
      <c r="BX110" s="983"/>
      <c r="BY110" s="983"/>
      <c r="BZ110" s="983"/>
      <c r="CA110" s="983">
        <v>18773938</v>
      </c>
      <c r="CB110" s="983"/>
      <c r="CC110" s="983"/>
      <c r="CD110" s="983"/>
      <c r="CE110" s="983"/>
      <c r="CF110" s="997">
        <v>162.1</v>
      </c>
      <c r="CG110" s="998"/>
      <c r="CH110" s="998"/>
      <c r="CI110" s="998"/>
      <c r="CJ110" s="998"/>
      <c r="CK110" s="999" t="s">
        <v>443</v>
      </c>
      <c r="CL110" s="1000"/>
      <c r="CM110" s="979" t="s">
        <v>444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445</v>
      </c>
      <c r="DH110" s="983"/>
      <c r="DI110" s="983"/>
      <c r="DJ110" s="983"/>
      <c r="DK110" s="983"/>
      <c r="DL110" s="983" t="s">
        <v>445</v>
      </c>
      <c r="DM110" s="983"/>
      <c r="DN110" s="983"/>
      <c r="DO110" s="983"/>
      <c r="DP110" s="983"/>
      <c r="DQ110" s="983" t="s">
        <v>409</v>
      </c>
      <c r="DR110" s="983"/>
      <c r="DS110" s="983"/>
      <c r="DT110" s="983"/>
      <c r="DU110" s="983"/>
      <c r="DV110" s="984" t="s">
        <v>409</v>
      </c>
      <c r="DW110" s="984"/>
      <c r="DX110" s="984"/>
      <c r="DY110" s="984"/>
      <c r="DZ110" s="985"/>
    </row>
    <row r="111" spans="1:131" s="247" customFormat="1" ht="26.25" customHeight="1" x14ac:dyDescent="0.15">
      <c r="A111" s="986" t="s">
        <v>446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409</v>
      </c>
      <c r="AB111" s="990"/>
      <c r="AC111" s="990"/>
      <c r="AD111" s="990"/>
      <c r="AE111" s="991"/>
      <c r="AF111" s="992" t="s">
        <v>445</v>
      </c>
      <c r="AG111" s="990"/>
      <c r="AH111" s="990"/>
      <c r="AI111" s="990"/>
      <c r="AJ111" s="991"/>
      <c r="AK111" s="992" t="s">
        <v>409</v>
      </c>
      <c r="AL111" s="990"/>
      <c r="AM111" s="990"/>
      <c r="AN111" s="990"/>
      <c r="AO111" s="991"/>
      <c r="AP111" s="993" t="s">
        <v>445</v>
      </c>
      <c r="AQ111" s="994"/>
      <c r="AR111" s="994"/>
      <c r="AS111" s="994"/>
      <c r="AT111" s="995"/>
      <c r="AU111" s="956"/>
      <c r="AV111" s="957"/>
      <c r="AW111" s="957"/>
      <c r="AX111" s="957"/>
      <c r="AY111" s="957"/>
      <c r="AZ111" s="1005" t="s">
        <v>447</v>
      </c>
      <c r="BA111" s="1006"/>
      <c r="BB111" s="1006"/>
      <c r="BC111" s="1006"/>
      <c r="BD111" s="1006"/>
      <c r="BE111" s="1006"/>
      <c r="BF111" s="1006"/>
      <c r="BG111" s="1006"/>
      <c r="BH111" s="1006"/>
      <c r="BI111" s="1006"/>
      <c r="BJ111" s="1006"/>
      <c r="BK111" s="1006"/>
      <c r="BL111" s="1006"/>
      <c r="BM111" s="1006"/>
      <c r="BN111" s="1006"/>
      <c r="BO111" s="1006"/>
      <c r="BP111" s="1007"/>
      <c r="BQ111" s="975" t="s">
        <v>409</v>
      </c>
      <c r="BR111" s="976"/>
      <c r="BS111" s="976"/>
      <c r="BT111" s="976"/>
      <c r="BU111" s="976"/>
      <c r="BV111" s="976" t="s">
        <v>409</v>
      </c>
      <c r="BW111" s="976"/>
      <c r="BX111" s="976"/>
      <c r="BY111" s="976"/>
      <c r="BZ111" s="976"/>
      <c r="CA111" s="976" t="s">
        <v>409</v>
      </c>
      <c r="CB111" s="976"/>
      <c r="CC111" s="976"/>
      <c r="CD111" s="976"/>
      <c r="CE111" s="976"/>
      <c r="CF111" s="970" t="s">
        <v>445</v>
      </c>
      <c r="CG111" s="971"/>
      <c r="CH111" s="971"/>
      <c r="CI111" s="971"/>
      <c r="CJ111" s="971"/>
      <c r="CK111" s="1001"/>
      <c r="CL111" s="1002"/>
      <c r="CM111" s="972" t="s">
        <v>448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409</v>
      </c>
      <c r="DH111" s="976"/>
      <c r="DI111" s="976"/>
      <c r="DJ111" s="976"/>
      <c r="DK111" s="976"/>
      <c r="DL111" s="976" t="s">
        <v>445</v>
      </c>
      <c r="DM111" s="976"/>
      <c r="DN111" s="976"/>
      <c r="DO111" s="976"/>
      <c r="DP111" s="976"/>
      <c r="DQ111" s="976" t="s">
        <v>409</v>
      </c>
      <c r="DR111" s="976"/>
      <c r="DS111" s="976"/>
      <c r="DT111" s="976"/>
      <c r="DU111" s="976"/>
      <c r="DV111" s="977" t="s">
        <v>445</v>
      </c>
      <c r="DW111" s="977"/>
      <c r="DX111" s="977"/>
      <c r="DY111" s="977"/>
      <c r="DZ111" s="978"/>
    </row>
    <row r="112" spans="1:131" s="247" customFormat="1" ht="26.25" customHeight="1" x14ac:dyDescent="0.15">
      <c r="A112" s="1008" t="s">
        <v>449</v>
      </c>
      <c r="B112" s="1009"/>
      <c r="C112" s="1006" t="s">
        <v>450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409</v>
      </c>
      <c r="AB112" s="1015"/>
      <c r="AC112" s="1015"/>
      <c r="AD112" s="1015"/>
      <c r="AE112" s="1016"/>
      <c r="AF112" s="1017" t="s">
        <v>445</v>
      </c>
      <c r="AG112" s="1015"/>
      <c r="AH112" s="1015"/>
      <c r="AI112" s="1015"/>
      <c r="AJ112" s="1016"/>
      <c r="AK112" s="1017" t="s">
        <v>409</v>
      </c>
      <c r="AL112" s="1015"/>
      <c r="AM112" s="1015"/>
      <c r="AN112" s="1015"/>
      <c r="AO112" s="1016"/>
      <c r="AP112" s="1018" t="s">
        <v>445</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14035714</v>
      </c>
      <c r="BR112" s="976"/>
      <c r="BS112" s="976"/>
      <c r="BT112" s="976"/>
      <c r="BU112" s="976"/>
      <c r="BV112" s="976">
        <v>13546637</v>
      </c>
      <c r="BW112" s="976"/>
      <c r="BX112" s="976"/>
      <c r="BY112" s="976"/>
      <c r="BZ112" s="976"/>
      <c r="CA112" s="976">
        <v>13112711</v>
      </c>
      <c r="CB112" s="976"/>
      <c r="CC112" s="976"/>
      <c r="CD112" s="976"/>
      <c r="CE112" s="976"/>
      <c r="CF112" s="970">
        <v>113.2</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409</v>
      </c>
      <c r="DH112" s="976"/>
      <c r="DI112" s="976"/>
      <c r="DJ112" s="976"/>
      <c r="DK112" s="976"/>
      <c r="DL112" s="976" t="s">
        <v>409</v>
      </c>
      <c r="DM112" s="976"/>
      <c r="DN112" s="976"/>
      <c r="DO112" s="976"/>
      <c r="DP112" s="976"/>
      <c r="DQ112" s="976" t="s">
        <v>409</v>
      </c>
      <c r="DR112" s="976"/>
      <c r="DS112" s="976"/>
      <c r="DT112" s="976"/>
      <c r="DU112" s="976"/>
      <c r="DV112" s="977" t="s">
        <v>445</v>
      </c>
      <c r="DW112" s="977"/>
      <c r="DX112" s="977"/>
      <c r="DY112" s="977"/>
      <c r="DZ112" s="978"/>
    </row>
    <row r="113" spans="1:130" s="247" customFormat="1" ht="26.25" customHeight="1" x14ac:dyDescent="0.15">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1223972</v>
      </c>
      <c r="AB113" s="990"/>
      <c r="AC113" s="990"/>
      <c r="AD113" s="990"/>
      <c r="AE113" s="991"/>
      <c r="AF113" s="992">
        <v>1225910</v>
      </c>
      <c r="AG113" s="990"/>
      <c r="AH113" s="990"/>
      <c r="AI113" s="990"/>
      <c r="AJ113" s="991"/>
      <c r="AK113" s="992">
        <v>1222889</v>
      </c>
      <c r="AL113" s="990"/>
      <c r="AM113" s="990"/>
      <c r="AN113" s="990"/>
      <c r="AO113" s="991"/>
      <c r="AP113" s="993">
        <v>10.6</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t="s">
        <v>445</v>
      </c>
      <c r="BR113" s="976"/>
      <c r="BS113" s="976"/>
      <c r="BT113" s="976"/>
      <c r="BU113" s="976"/>
      <c r="BV113" s="976">
        <v>33205</v>
      </c>
      <c r="BW113" s="976"/>
      <c r="BX113" s="976"/>
      <c r="BY113" s="976"/>
      <c r="BZ113" s="976"/>
      <c r="CA113" s="976">
        <v>147552</v>
      </c>
      <c r="CB113" s="976"/>
      <c r="CC113" s="976"/>
      <c r="CD113" s="976"/>
      <c r="CE113" s="976"/>
      <c r="CF113" s="970">
        <v>1.3</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445</v>
      </c>
      <c r="DH113" s="1015"/>
      <c r="DI113" s="1015"/>
      <c r="DJ113" s="1015"/>
      <c r="DK113" s="1016"/>
      <c r="DL113" s="1017" t="s">
        <v>409</v>
      </c>
      <c r="DM113" s="1015"/>
      <c r="DN113" s="1015"/>
      <c r="DO113" s="1015"/>
      <c r="DP113" s="1016"/>
      <c r="DQ113" s="1017" t="s">
        <v>445</v>
      </c>
      <c r="DR113" s="1015"/>
      <c r="DS113" s="1015"/>
      <c r="DT113" s="1015"/>
      <c r="DU113" s="1016"/>
      <c r="DV113" s="1018" t="s">
        <v>445</v>
      </c>
      <c r="DW113" s="1019"/>
      <c r="DX113" s="1019"/>
      <c r="DY113" s="1019"/>
      <c r="DZ113" s="1020"/>
    </row>
    <row r="114" spans="1:130" s="247" customFormat="1" ht="26.25" customHeight="1" x14ac:dyDescent="0.15">
      <c r="A114" s="1010"/>
      <c r="B114" s="1011"/>
      <c r="C114" s="1006" t="s">
        <v>456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445</v>
      </c>
      <c r="AB114" s="1015"/>
      <c r="AC114" s="1015"/>
      <c r="AD114" s="1015"/>
      <c r="AE114" s="1016"/>
      <c r="AF114" s="1017" t="s">
        <v>445</v>
      </c>
      <c r="AG114" s="1015"/>
      <c r="AH114" s="1015"/>
      <c r="AI114" s="1015"/>
      <c r="AJ114" s="1016"/>
      <c r="AK114" s="1017">
        <v>3724</v>
      </c>
      <c r="AL114" s="1015"/>
      <c r="AM114" s="1015"/>
      <c r="AN114" s="1015"/>
      <c r="AO114" s="1016"/>
      <c r="AP114" s="1018">
        <v>0</v>
      </c>
      <c r="AQ114" s="1019"/>
      <c r="AR114" s="1019"/>
      <c r="AS114" s="1019"/>
      <c r="AT114" s="1020"/>
      <c r="AU114" s="956"/>
      <c r="AV114" s="957"/>
      <c r="AW114" s="957"/>
      <c r="AX114" s="957"/>
      <c r="AY114" s="957"/>
      <c r="AZ114" s="1005" t="s">
        <v>457</v>
      </c>
      <c r="BA114" s="1006"/>
      <c r="BB114" s="1006"/>
      <c r="BC114" s="1006"/>
      <c r="BD114" s="1006"/>
      <c r="BE114" s="1006"/>
      <c r="BF114" s="1006"/>
      <c r="BG114" s="1006"/>
      <c r="BH114" s="1006"/>
      <c r="BI114" s="1006"/>
      <c r="BJ114" s="1006"/>
      <c r="BK114" s="1006"/>
      <c r="BL114" s="1006"/>
      <c r="BM114" s="1006"/>
      <c r="BN114" s="1006"/>
      <c r="BO114" s="1006"/>
      <c r="BP114" s="1007"/>
      <c r="BQ114" s="975">
        <v>1423756</v>
      </c>
      <c r="BR114" s="976"/>
      <c r="BS114" s="976"/>
      <c r="BT114" s="976"/>
      <c r="BU114" s="976"/>
      <c r="BV114" s="976">
        <v>1189102</v>
      </c>
      <c r="BW114" s="976"/>
      <c r="BX114" s="976"/>
      <c r="BY114" s="976"/>
      <c r="BZ114" s="976"/>
      <c r="CA114" s="976">
        <v>1380808</v>
      </c>
      <c r="CB114" s="976"/>
      <c r="CC114" s="976"/>
      <c r="CD114" s="976"/>
      <c r="CE114" s="976"/>
      <c r="CF114" s="970">
        <v>11.9</v>
      </c>
      <c r="CG114" s="971"/>
      <c r="CH114" s="971"/>
      <c r="CI114" s="971"/>
      <c r="CJ114" s="971"/>
      <c r="CK114" s="1001"/>
      <c r="CL114" s="1002"/>
      <c r="CM114" s="972" t="s">
        <v>458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409</v>
      </c>
      <c r="DH114" s="1015"/>
      <c r="DI114" s="1015"/>
      <c r="DJ114" s="1015"/>
      <c r="DK114" s="1016"/>
      <c r="DL114" s="1017" t="s">
        <v>409</v>
      </c>
      <c r="DM114" s="1015"/>
      <c r="DN114" s="1015"/>
      <c r="DO114" s="1015"/>
      <c r="DP114" s="1016"/>
      <c r="DQ114" s="1017" t="s">
        <v>445</v>
      </c>
      <c r="DR114" s="1015"/>
      <c r="DS114" s="1015"/>
      <c r="DT114" s="1015"/>
      <c r="DU114" s="1016"/>
      <c r="DV114" s="1018" t="s">
        <v>445</v>
      </c>
      <c r="DW114" s="1019"/>
      <c r="DX114" s="1019"/>
      <c r="DY114" s="1019"/>
      <c r="DZ114" s="1020"/>
    </row>
    <row r="115" spans="1:130" s="247" customFormat="1" ht="26.25" customHeight="1" x14ac:dyDescent="0.15">
      <c r="A115" s="1010"/>
      <c r="B115" s="1011"/>
      <c r="C115" s="1006" t="s">
        <v>459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409</v>
      </c>
      <c r="AB115" s="990"/>
      <c r="AC115" s="990"/>
      <c r="AD115" s="990"/>
      <c r="AE115" s="991"/>
      <c r="AF115" s="992" t="s">
        <v>445</v>
      </c>
      <c r="AG115" s="990"/>
      <c r="AH115" s="990"/>
      <c r="AI115" s="990"/>
      <c r="AJ115" s="991"/>
      <c r="AK115" s="992" t="s">
        <v>409</v>
      </c>
      <c r="AL115" s="990"/>
      <c r="AM115" s="990"/>
      <c r="AN115" s="990"/>
      <c r="AO115" s="991"/>
      <c r="AP115" s="993" t="s">
        <v>409</v>
      </c>
      <c r="AQ115" s="994"/>
      <c r="AR115" s="994"/>
      <c r="AS115" s="994"/>
      <c r="AT115" s="995"/>
      <c r="AU115" s="956"/>
      <c r="AV115" s="957"/>
      <c r="AW115" s="957"/>
      <c r="AX115" s="957"/>
      <c r="AY115" s="957"/>
      <c r="AZ115" s="1005" t="s">
        <v>460</v>
      </c>
      <c r="BA115" s="1006"/>
      <c r="BB115" s="1006"/>
      <c r="BC115" s="1006"/>
      <c r="BD115" s="1006"/>
      <c r="BE115" s="1006"/>
      <c r="BF115" s="1006"/>
      <c r="BG115" s="1006"/>
      <c r="BH115" s="1006"/>
      <c r="BI115" s="1006"/>
      <c r="BJ115" s="1006"/>
      <c r="BK115" s="1006"/>
      <c r="BL115" s="1006"/>
      <c r="BM115" s="1006"/>
      <c r="BN115" s="1006"/>
      <c r="BO115" s="1006"/>
      <c r="BP115" s="1007"/>
      <c r="BQ115" s="975">
        <v>104975</v>
      </c>
      <c r="BR115" s="976"/>
      <c r="BS115" s="976"/>
      <c r="BT115" s="976"/>
      <c r="BU115" s="976"/>
      <c r="BV115" s="976">
        <v>35100</v>
      </c>
      <c r="BW115" s="976"/>
      <c r="BX115" s="976"/>
      <c r="BY115" s="976"/>
      <c r="BZ115" s="976"/>
      <c r="CA115" s="976" t="s">
        <v>409</v>
      </c>
      <c r="CB115" s="976"/>
      <c r="CC115" s="976"/>
      <c r="CD115" s="976"/>
      <c r="CE115" s="976"/>
      <c r="CF115" s="970" t="s">
        <v>445</v>
      </c>
      <c r="CG115" s="971"/>
      <c r="CH115" s="971"/>
      <c r="CI115" s="971"/>
      <c r="CJ115" s="971"/>
      <c r="CK115" s="1001"/>
      <c r="CL115" s="1002"/>
      <c r="CM115" s="1005" t="s">
        <v>461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409</v>
      </c>
      <c r="DH115" s="1015"/>
      <c r="DI115" s="1015"/>
      <c r="DJ115" s="1015"/>
      <c r="DK115" s="1016"/>
      <c r="DL115" s="1017" t="s">
        <v>409</v>
      </c>
      <c r="DM115" s="1015"/>
      <c r="DN115" s="1015"/>
      <c r="DO115" s="1015"/>
      <c r="DP115" s="1016"/>
      <c r="DQ115" s="1017" t="s">
        <v>409</v>
      </c>
      <c r="DR115" s="1015"/>
      <c r="DS115" s="1015"/>
      <c r="DT115" s="1015"/>
      <c r="DU115" s="1016"/>
      <c r="DV115" s="1018" t="s">
        <v>409</v>
      </c>
      <c r="DW115" s="1019"/>
      <c r="DX115" s="1019"/>
      <c r="DY115" s="1019"/>
      <c r="DZ115" s="1020"/>
    </row>
    <row r="116" spans="1:130" s="247" customFormat="1" ht="26.25" customHeight="1" x14ac:dyDescent="0.15">
      <c r="A116" s="1012"/>
      <c r="B116" s="1013"/>
      <c r="C116" s="1021" t="s">
        <v>462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55</v>
      </c>
      <c r="AB116" s="1015"/>
      <c r="AC116" s="1015"/>
      <c r="AD116" s="1015"/>
      <c r="AE116" s="1016"/>
      <c r="AF116" s="1017" t="s">
        <v>409</v>
      </c>
      <c r="AG116" s="1015"/>
      <c r="AH116" s="1015"/>
      <c r="AI116" s="1015"/>
      <c r="AJ116" s="1016"/>
      <c r="AK116" s="1017" t="s">
        <v>409</v>
      </c>
      <c r="AL116" s="1015"/>
      <c r="AM116" s="1015"/>
      <c r="AN116" s="1015"/>
      <c r="AO116" s="1016"/>
      <c r="AP116" s="1018" t="s">
        <v>409</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409</v>
      </c>
      <c r="BR116" s="976"/>
      <c r="BS116" s="976"/>
      <c r="BT116" s="976"/>
      <c r="BU116" s="976"/>
      <c r="BV116" s="976" t="s">
        <v>445</v>
      </c>
      <c r="BW116" s="976"/>
      <c r="BX116" s="976"/>
      <c r="BY116" s="976"/>
      <c r="BZ116" s="976"/>
      <c r="CA116" s="976" t="s">
        <v>445</v>
      </c>
      <c r="CB116" s="976"/>
      <c r="CC116" s="976"/>
      <c r="CD116" s="976"/>
      <c r="CE116" s="976"/>
      <c r="CF116" s="970" t="s">
        <v>445</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445</v>
      </c>
      <c r="DH116" s="1015"/>
      <c r="DI116" s="1015"/>
      <c r="DJ116" s="1015"/>
      <c r="DK116" s="1016"/>
      <c r="DL116" s="1017" t="s">
        <v>409</v>
      </c>
      <c r="DM116" s="1015"/>
      <c r="DN116" s="1015"/>
      <c r="DO116" s="1015"/>
      <c r="DP116" s="1016"/>
      <c r="DQ116" s="1017" t="s">
        <v>409</v>
      </c>
      <c r="DR116" s="1015"/>
      <c r="DS116" s="1015"/>
      <c r="DT116" s="1015"/>
      <c r="DU116" s="1016"/>
      <c r="DV116" s="1018" t="s">
        <v>409</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2769477</v>
      </c>
      <c r="AB117" s="1033"/>
      <c r="AC117" s="1033"/>
      <c r="AD117" s="1033"/>
      <c r="AE117" s="1034"/>
      <c r="AF117" s="1035">
        <v>2816854</v>
      </c>
      <c r="AG117" s="1033"/>
      <c r="AH117" s="1033"/>
      <c r="AI117" s="1033"/>
      <c r="AJ117" s="1034"/>
      <c r="AK117" s="1035">
        <v>2797441</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409</v>
      </c>
      <c r="BR117" s="976"/>
      <c r="BS117" s="976"/>
      <c r="BT117" s="976"/>
      <c r="BU117" s="976"/>
      <c r="BV117" s="976" t="s">
        <v>445</v>
      </c>
      <c r="BW117" s="976"/>
      <c r="BX117" s="976"/>
      <c r="BY117" s="976"/>
      <c r="BZ117" s="976"/>
      <c r="CA117" s="976" t="s">
        <v>409</v>
      </c>
      <c r="CB117" s="976"/>
      <c r="CC117" s="976"/>
      <c r="CD117" s="976"/>
      <c r="CE117" s="976"/>
      <c r="CF117" s="970" t="s">
        <v>409</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409</v>
      </c>
      <c r="DH117" s="1015"/>
      <c r="DI117" s="1015"/>
      <c r="DJ117" s="1015"/>
      <c r="DK117" s="1016"/>
      <c r="DL117" s="1017" t="s">
        <v>409</v>
      </c>
      <c r="DM117" s="1015"/>
      <c r="DN117" s="1015"/>
      <c r="DO117" s="1015"/>
      <c r="DP117" s="1016"/>
      <c r="DQ117" s="1017" t="s">
        <v>409</v>
      </c>
      <c r="DR117" s="1015"/>
      <c r="DS117" s="1015"/>
      <c r="DT117" s="1015"/>
      <c r="DU117" s="1016"/>
      <c r="DV117" s="1018" t="s">
        <v>409</v>
      </c>
      <c r="DW117" s="1019"/>
      <c r="DX117" s="1019"/>
      <c r="DY117" s="1019"/>
      <c r="DZ117" s="1020"/>
    </row>
    <row r="118" spans="1:130" s="247" customFormat="1" ht="26.25" customHeight="1" x14ac:dyDescent="0.15">
      <c r="A118" s="960" t="s">
        <v>440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438</v>
      </c>
      <c r="AB118" s="941"/>
      <c r="AC118" s="941"/>
      <c r="AD118" s="941"/>
      <c r="AE118" s="942"/>
      <c r="AF118" s="940" t="s">
        <v>309</v>
      </c>
      <c r="AG118" s="941"/>
      <c r="AH118" s="941"/>
      <c r="AI118" s="941"/>
      <c r="AJ118" s="942"/>
      <c r="AK118" s="940" t="s">
        <v>308</v>
      </c>
      <c r="AL118" s="941"/>
      <c r="AM118" s="941"/>
      <c r="AN118" s="941"/>
      <c r="AO118" s="942"/>
      <c r="AP118" s="1027" t="s">
        <v>439</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409</v>
      </c>
      <c r="BR118" s="1054"/>
      <c r="BS118" s="1054"/>
      <c r="BT118" s="1054"/>
      <c r="BU118" s="1054"/>
      <c r="BV118" s="1054" t="s">
        <v>409</v>
      </c>
      <c r="BW118" s="1054"/>
      <c r="BX118" s="1054"/>
      <c r="BY118" s="1054"/>
      <c r="BZ118" s="1054"/>
      <c r="CA118" s="1054" t="s">
        <v>409</v>
      </c>
      <c r="CB118" s="1054"/>
      <c r="CC118" s="1054"/>
      <c r="CD118" s="1054"/>
      <c r="CE118" s="1054"/>
      <c r="CF118" s="970" t="s">
        <v>409</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409</v>
      </c>
      <c r="DH118" s="1015"/>
      <c r="DI118" s="1015"/>
      <c r="DJ118" s="1015"/>
      <c r="DK118" s="1016"/>
      <c r="DL118" s="1017" t="s">
        <v>445</v>
      </c>
      <c r="DM118" s="1015"/>
      <c r="DN118" s="1015"/>
      <c r="DO118" s="1015"/>
      <c r="DP118" s="1016"/>
      <c r="DQ118" s="1017" t="s">
        <v>409</v>
      </c>
      <c r="DR118" s="1015"/>
      <c r="DS118" s="1015"/>
      <c r="DT118" s="1015"/>
      <c r="DU118" s="1016"/>
      <c r="DV118" s="1018" t="s">
        <v>409</v>
      </c>
      <c r="DW118" s="1019"/>
      <c r="DX118" s="1019"/>
      <c r="DY118" s="1019"/>
      <c r="DZ118" s="1020"/>
    </row>
    <row r="119" spans="1:130" s="247" customFormat="1" ht="26.25" customHeight="1" x14ac:dyDescent="0.15">
      <c r="A119" s="1114" t="s">
        <v>443</v>
      </c>
      <c r="B119" s="1000"/>
      <c r="C119" s="979" t="s">
        <v>444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409</v>
      </c>
      <c r="AB119" s="948"/>
      <c r="AC119" s="948"/>
      <c r="AD119" s="948"/>
      <c r="AE119" s="949"/>
      <c r="AF119" s="950" t="s">
        <v>409</v>
      </c>
      <c r="AG119" s="948"/>
      <c r="AH119" s="948"/>
      <c r="AI119" s="948"/>
      <c r="AJ119" s="949"/>
      <c r="AK119" s="950" t="s">
        <v>409</v>
      </c>
      <c r="AL119" s="948"/>
      <c r="AM119" s="948"/>
      <c r="AN119" s="948"/>
      <c r="AO119" s="949"/>
      <c r="AP119" s="951" t="s">
        <v>409</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470</v>
      </c>
      <c r="BP119" s="1062"/>
      <c r="BQ119" s="1053">
        <v>33217873</v>
      </c>
      <c r="BR119" s="1054"/>
      <c r="BS119" s="1054"/>
      <c r="BT119" s="1054"/>
      <c r="BU119" s="1054"/>
      <c r="BV119" s="1054">
        <v>32274530</v>
      </c>
      <c r="BW119" s="1054"/>
      <c r="BX119" s="1054"/>
      <c r="BY119" s="1054"/>
      <c r="BZ119" s="1054"/>
      <c r="CA119" s="1054">
        <v>33415009</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409</v>
      </c>
      <c r="DH119" s="1040"/>
      <c r="DI119" s="1040"/>
      <c r="DJ119" s="1040"/>
      <c r="DK119" s="1041"/>
      <c r="DL119" s="1039" t="s">
        <v>409</v>
      </c>
      <c r="DM119" s="1040"/>
      <c r="DN119" s="1040"/>
      <c r="DO119" s="1040"/>
      <c r="DP119" s="1041"/>
      <c r="DQ119" s="1039" t="s">
        <v>409</v>
      </c>
      <c r="DR119" s="1040"/>
      <c r="DS119" s="1040"/>
      <c r="DT119" s="1040"/>
      <c r="DU119" s="1041"/>
      <c r="DV119" s="1042" t="s">
        <v>409</v>
      </c>
      <c r="DW119" s="1043"/>
      <c r="DX119" s="1043"/>
      <c r="DY119" s="1043"/>
      <c r="DZ119" s="1044"/>
    </row>
    <row r="120" spans="1:130" s="247" customFormat="1" ht="26.25" customHeight="1" x14ac:dyDescent="0.15">
      <c r="A120" s="1115"/>
      <c r="B120" s="1002"/>
      <c r="C120" s="972" t="s">
        <v>448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409</v>
      </c>
      <c r="AB120" s="1015"/>
      <c r="AC120" s="1015"/>
      <c r="AD120" s="1015"/>
      <c r="AE120" s="1016"/>
      <c r="AF120" s="1017" t="s">
        <v>409</v>
      </c>
      <c r="AG120" s="1015"/>
      <c r="AH120" s="1015"/>
      <c r="AI120" s="1015"/>
      <c r="AJ120" s="1016"/>
      <c r="AK120" s="1017" t="s">
        <v>409</v>
      </c>
      <c r="AL120" s="1015"/>
      <c r="AM120" s="1015"/>
      <c r="AN120" s="1015"/>
      <c r="AO120" s="1016"/>
      <c r="AP120" s="1018" t="s">
        <v>409</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6173994</v>
      </c>
      <c r="BR120" s="983"/>
      <c r="BS120" s="983"/>
      <c r="BT120" s="983"/>
      <c r="BU120" s="983"/>
      <c r="BV120" s="983">
        <v>6128011</v>
      </c>
      <c r="BW120" s="983"/>
      <c r="BX120" s="983"/>
      <c r="BY120" s="983"/>
      <c r="BZ120" s="983"/>
      <c r="CA120" s="983">
        <v>6051687</v>
      </c>
      <c r="CB120" s="983"/>
      <c r="CC120" s="983"/>
      <c r="CD120" s="983"/>
      <c r="CE120" s="983"/>
      <c r="CF120" s="997">
        <v>52.2</v>
      </c>
      <c r="CG120" s="998"/>
      <c r="CH120" s="998"/>
      <c r="CI120" s="998"/>
      <c r="CJ120" s="998"/>
      <c r="CK120" s="1063" t="s">
        <v>474</v>
      </c>
      <c r="CL120" s="1064"/>
      <c r="CM120" s="1064"/>
      <c r="CN120" s="1064"/>
      <c r="CO120" s="1065"/>
      <c r="CP120" s="1071" t="s">
        <v>417</v>
      </c>
      <c r="CQ120" s="1072"/>
      <c r="CR120" s="1072"/>
      <c r="CS120" s="1072"/>
      <c r="CT120" s="1072"/>
      <c r="CU120" s="1072"/>
      <c r="CV120" s="1072"/>
      <c r="CW120" s="1072"/>
      <c r="CX120" s="1072"/>
      <c r="CY120" s="1072"/>
      <c r="CZ120" s="1072"/>
      <c r="DA120" s="1072"/>
      <c r="DB120" s="1072"/>
      <c r="DC120" s="1072"/>
      <c r="DD120" s="1072"/>
      <c r="DE120" s="1072"/>
      <c r="DF120" s="1073"/>
      <c r="DG120" s="982">
        <v>13037989</v>
      </c>
      <c r="DH120" s="983"/>
      <c r="DI120" s="983"/>
      <c r="DJ120" s="983"/>
      <c r="DK120" s="983"/>
      <c r="DL120" s="983">
        <v>12645880</v>
      </c>
      <c r="DM120" s="983"/>
      <c r="DN120" s="983"/>
      <c r="DO120" s="983"/>
      <c r="DP120" s="983"/>
      <c r="DQ120" s="983">
        <v>12323231</v>
      </c>
      <c r="DR120" s="983"/>
      <c r="DS120" s="983"/>
      <c r="DT120" s="983"/>
      <c r="DU120" s="983"/>
      <c r="DV120" s="984">
        <v>106.4</v>
      </c>
      <c r="DW120" s="984"/>
      <c r="DX120" s="984"/>
      <c r="DY120" s="984"/>
      <c r="DZ120" s="985"/>
    </row>
    <row r="121" spans="1:130" s="247" customFormat="1" ht="26.25" customHeight="1" x14ac:dyDescent="0.15">
      <c r="A121" s="1115"/>
      <c r="B121" s="1002"/>
      <c r="C121" s="1023" t="s">
        <v>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409</v>
      </c>
      <c r="AB121" s="1015"/>
      <c r="AC121" s="1015"/>
      <c r="AD121" s="1015"/>
      <c r="AE121" s="1016"/>
      <c r="AF121" s="1017" t="s">
        <v>409</v>
      </c>
      <c r="AG121" s="1015"/>
      <c r="AH121" s="1015"/>
      <c r="AI121" s="1015"/>
      <c r="AJ121" s="1016"/>
      <c r="AK121" s="1017" t="s">
        <v>409</v>
      </c>
      <c r="AL121" s="1015"/>
      <c r="AM121" s="1015"/>
      <c r="AN121" s="1015"/>
      <c r="AO121" s="1016"/>
      <c r="AP121" s="1018" t="s">
        <v>409</v>
      </c>
      <c r="AQ121" s="1019"/>
      <c r="AR121" s="1019"/>
      <c r="AS121" s="1019"/>
      <c r="AT121" s="1020"/>
      <c r="AU121" s="1048"/>
      <c r="AV121" s="1049"/>
      <c r="AW121" s="1049"/>
      <c r="AX121" s="1049"/>
      <c r="AY121" s="1050"/>
      <c r="AZ121" s="1005" t="s">
        <v>476</v>
      </c>
      <c r="BA121" s="1006"/>
      <c r="BB121" s="1006"/>
      <c r="BC121" s="1006"/>
      <c r="BD121" s="1006"/>
      <c r="BE121" s="1006"/>
      <c r="BF121" s="1006"/>
      <c r="BG121" s="1006"/>
      <c r="BH121" s="1006"/>
      <c r="BI121" s="1006"/>
      <c r="BJ121" s="1006"/>
      <c r="BK121" s="1006"/>
      <c r="BL121" s="1006"/>
      <c r="BM121" s="1006"/>
      <c r="BN121" s="1006"/>
      <c r="BO121" s="1006"/>
      <c r="BP121" s="1007"/>
      <c r="BQ121" s="975">
        <v>4808738</v>
      </c>
      <c r="BR121" s="976"/>
      <c r="BS121" s="976"/>
      <c r="BT121" s="976"/>
      <c r="BU121" s="976"/>
      <c r="BV121" s="976">
        <v>4788385</v>
      </c>
      <c r="BW121" s="976"/>
      <c r="BX121" s="976"/>
      <c r="BY121" s="976"/>
      <c r="BZ121" s="976"/>
      <c r="CA121" s="976">
        <v>4697194</v>
      </c>
      <c r="CB121" s="976"/>
      <c r="CC121" s="976"/>
      <c r="CD121" s="976"/>
      <c r="CE121" s="976"/>
      <c r="CF121" s="970">
        <v>40.6</v>
      </c>
      <c r="CG121" s="971"/>
      <c r="CH121" s="971"/>
      <c r="CI121" s="971"/>
      <c r="CJ121" s="971"/>
      <c r="CK121" s="1066"/>
      <c r="CL121" s="1067"/>
      <c r="CM121" s="1067"/>
      <c r="CN121" s="1067"/>
      <c r="CO121" s="1068"/>
      <c r="CP121" s="1076" t="s">
        <v>413</v>
      </c>
      <c r="CQ121" s="1077"/>
      <c r="CR121" s="1077"/>
      <c r="CS121" s="1077"/>
      <c r="CT121" s="1077"/>
      <c r="CU121" s="1077"/>
      <c r="CV121" s="1077"/>
      <c r="CW121" s="1077"/>
      <c r="CX121" s="1077"/>
      <c r="CY121" s="1077"/>
      <c r="CZ121" s="1077"/>
      <c r="DA121" s="1077"/>
      <c r="DB121" s="1077"/>
      <c r="DC121" s="1077"/>
      <c r="DD121" s="1077"/>
      <c r="DE121" s="1077"/>
      <c r="DF121" s="1078"/>
      <c r="DG121" s="975">
        <v>942378</v>
      </c>
      <c r="DH121" s="976"/>
      <c r="DI121" s="976"/>
      <c r="DJ121" s="976"/>
      <c r="DK121" s="976"/>
      <c r="DL121" s="976">
        <v>859459</v>
      </c>
      <c r="DM121" s="976"/>
      <c r="DN121" s="976"/>
      <c r="DO121" s="976"/>
      <c r="DP121" s="976"/>
      <c r="DQ121" s="976">
        <v>766691</v>
      </c>
      <c r="DR121" s="976"/>
      <c r="DS121" s="976"/>
      <c r="DT121" s="976"/>
      <c r="DU121" s="976"/>
      <c r="DV121" s="977">
        <v>6.6</v>
      </c>
      <c r="DW121" s="977"/>
      <c r="DX121" s="977"/>
      <c r="DY121" s="977"/>
      <c r="DZ121" s="978"/>
    </row>
    <row r="122" spans="1:130" s="247" customFormat="1" ht="26.25" customHeight="1" x14ac:dyDescent="0.15">
      <c r="A122" s="1115"/>
      <c r="B122" s="1002"/>
      <c r="C122" s="972" t="s">
        <v>458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409</v>
      </c>
      <c r="AB122" s="1015"/>
      <c r="AC122" s="1015"/>
      <c r="AD122" s="1015"/>
      <c r="AE122" s="1016"/>
      <c r="AF122" s="1017" t="s">
        <v>409</v>
      </c>
      <c r="AG122" s="1015"/>
      <c r="AH122" s="1015"/>
      <c r="AI122" s="1015"/>
      <c r="AJ122" s="1016"/>
      <c r="AK122" s="1017" t="s">
        <v>409</v>
      </c>
      <c r="AL122" s="1015"/>
      <c r="AM122" s="1015"/>
      <c r="AN122" s="1015"/>
      <c r="AO122" s="1016"/>
      <c r="AP122" s="1018" t="s">
        <v>409</v>
      </c>
      <c r="AQ122" s="1019"/>
      <c r="AR122" s="1019"/>
      <c r="AS122" s="1019"/>
      <c r="AT122" s="1020"/>
      <c r="AU122" s="1048"/>
      <c r="AV122" s="1049"/>
      <c r="AW122" s="1049"/>
      <c r="AX122" s="1049"/>
      <c r="AY122" s="1050"/>
      <c r="AZ122" s="1030" t="s">
        <v>477</v>
      </c>
      <c r="BA122" s="1021"/>
      <c r="BB122" s="1021"/>
      <c r="BC122" s="1021"/>
      <c r="BD122" s="1021"/>
      <c r="BE122" s="1021"/>
      <c r="BF122" s="1021"/>
      <c r="BG122" s="1021"/>
      <c r="BH122" s="1021"/>
      <c r="BI122" s="1021"/>
      <c r="BJ122" s="1021"/>
      <c r="BK122" s="1021"/>
      <c r="BL122" s="1021"/>
      <c r="BM122" s="1021"/>
      <c r="BN122" s="1021"/>
      <c r="BO122" s="1021"/>
      <c r="BP122" s="1022"/>
      <c r="BQ122" s="1053">
        <v>20332780</v>
      </c>
      <c r="BR122" s="1054"/>
      <c r="BS122" s="1054"/>
      <c r="BT122" s="1054"/>
      <c r="BU122" s="1054"/>
      <c r="BV122" s="1054">
        <v>19977354</v>
      </c>
      <c r="BW122" s="1054"/>
      <c r="BX122" s="1054"/>
      <c r="BY122" s="1054"/>
      <c r="BZ122" s="1054"/>
      <c r="CA122" s="1054">
        <v>19968334</v>
      </c>
      <c r="CB122" s="1054"/>
      <c r="CC122" s="1054"/>
      <c r="CD122" s="1054"/>
      <c r="CE122" s="1054"/>
      <c r="CF122" s="1074">
        <v>172.4</v>
      </c>
      <c r="CG122" s="1075"/>
      <c r="CH122" s="1075"/>
      <c r="CI122" s="1075"/>
      <c r="CJ122" s="1075"/>
      <c r="CK122" s="1066"/>
      <c r="CL122" s="1067"/>
      <c r="CM122" s="1067"/>
      <c r="CN122" s="1067"/>
      <c r="CO122" s="1068"/>
      <c r="CP122" s="1076" t="s">
        <v>411</v>
      </c>
      <c r="CQ122" s="1077"/>
      <c r="CR122" s="1077"/>
      <c r="CS122" s="1077"/>
      <c r="CT122" s="1077"/>
      <c r="CU122" s="1077"/>
      <c r="CV122" s="1077"/>
      <c r="CW122" s="1077"/>
      <c r="CX122" s="1077"/>
      <c r="CY122" s="1077"/>
      <c r="CZ122" s="1077"/>
      <c r="DA122" s="1077"/>
      <c r="DB122" s="1077"/>
      <c r="DC122" s="1077"/>
      <c r="DD122" s="1077"/>
      <c r="DE122" s="1077"/>
      <c r="DF122" s="1078"/>
      <c r="DG122" s="975">
        <v>55347</v>
      </c>
      <c r="DH122" s="976"/>
      <c r="DI122" s="976"/>
      <c r="DJ122" s="976"/>
      <c r="DK122" s="976"/>
      <c r="DL122" s="976">
        <v>41298</v>
      </c>
      <c r="DM122" s="976"/>
      <c r="DN122" s="976"/>
      <c r="DO122" s="976"/>
      <c r="DP122" s="976"/>
      <c r="DQ122" s="976">
        <v>22789</v>
      </c>
      <c r="DR122" s="976"/>
      <c r="DS122" s="976"/>
      <c r="DT122" s="976"/>
      <c r="DU122" s="976"/>
      <c r="DV122" s="977">
        <v>0.2</v>
      </c>
      <c r="DW122" s="977"/>
      <c r="DX122" s="977"/>
      <c r="DY122" s="977"/>
      <c r="DZ122" s="978"/>
    </row>
    <row r="123" spans="1:130" s="247" customFormat="1" ht="26.25" customHeight="1" x14ac:dyDescent="0.15">
      <c r="A123" s="1115"/>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409</v>
      </c>
      <c r="AB123" s="1015"/>
      <c r="AC123" s="1015"/>
      <c r="AD123" s="1015"/>
      <c r="AE123" s="1016"/>
      <c r="AF123" s="1017" t="s">
        <v>409</v>
      </c>
      <c r="AG123" s="1015"/>
      <c r="AH123" s="1015"/>
      <c r="AI123" s="1015"/>
      <c r="AJ123" s="1016"/>
      <c r="AK123" s="1017" t="s">
        <v>409</v>
      </c>
      <c r="AL123" s="1015"/>
      <c r="AM123" s="1015"/>
      <c r="AN123" s="1015"/>
      <c r="AO123" s="1016"/>
      <c r="AP123" s="1018" t="s">
        <v>409</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478</v>
      </c>
      <c r="BP123" s="1062"/>
      <c r="BQ123" s="1121">
        <v>31315512</v>
      </c>
      <c r="BR123" s="1122"/>
      <c r="BS123" s="1122"/>
      <c r="BT123" s="1122"/>
      <c r="BU123" s="1122"/>
      <c r="BV123" s="1122">
        <v>30893750</v>
      </c>
      <c r="BW123" s="1122"/>
      <c r="BX123" s="1122"/>
      <c r="BY123" s="1122"/>
      <c r="BZ123" s="1122"/>
      <c r="CA123" s="1122">
        <v>30717215</v>
      </c>
      <c r="CB123" s="1122"/>
      <c r="CC123" s="1122"/>
      <c r="CD123" s="1122"/>
      <c r="CE123" s="1122"/>
      <c r="CF123" s="1055"/>
      <c r="CG123" s="1056"/>
      <c r="CH123" s="1056"/>
      <c r="CI123" s="1056"/>
      <c r="CJ123" s="1057"/>
      <c r="CK123" s="1066"/>
      <c r="CL123" s="1067"/>
      <c r="CM123" s="1067"/>
      <c r="CN123" s="1067"/>
      <c r="CO123" s="1068"/>
      <c r="CP123" s="1076" t="s">
        <v>479</v>
      </c>
      <c r="CQ123" s="1077"/>
      <c r="CR123" s="1077"/>
      <c r="CS123" s="1077"/>
      <c r="CT123" s="1077"/>
      <c r="CU123" s="1077"/>
      <c r="CV123" s="1077"/>
      <c r="CW123" s="1077"/>
      <c r="CX123" s="1077"/>
      <c r="CY123" s="1077"/>
      <c r="CZ123" s="1077"/>
      <c r="DA123" s="1077"/>
      <c r="DB123" s="1077"/>
      <c r="DC123" s="1077"/>
      <c r="DD123" s="1077"/>
      <c r="DE123" s="1077"/>
      <c r="DF123" s="1078"/>
      <c r="DG123" s="1014" t="s">
        <v>445</v>
      </c>
      <c r="DH123" s="1015"/>
      <c r="DI123" s="1015"/>
      <c r="DJ123" s="1015"/>
      <c r="DK123" s="1016"/>
      <c r="DL123" s="1017" t="s">
        <v>445</v>
      </c>
      <c r="DM123" s="1015"/>
      <c r="DN123" s="1015"/>
      <c r="DO123" s="1015"/>
      <c r="DP123" s="1016"/>
      <c r="DQ123" s="1017" t="s">
        <v>445</v>
      </c>
      <c r="DR123" s="1015"/>
      <c r="DS123" s="1015"/>
      <c r="DT123" s="1015"/>
      <c r="DU123" s="1016"/>
      <c r="DV123" s="1018" t="s">
        <v>445</v>
      </c>
      <c r="DW123" s="1019"/>
      <c r="DX123" s="1019"/>
      <c r="DY123" s="1019"/>
      <c r="DZ123" s="1020"/>
    </row>
    <row r="124" spans="1:130" s="247" customFormat="1" ht="26.25" customHeight="1" thickBot="1" x14ac:dyDescent="0.2">
      <c r="A124" s="1115"/>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445</v>
      </c>
      <c r="AB124" s="1015"/>
      <c r="AC124" s="1015"/>
      <c r="AD124" s="1015"/>
      <c r="AE124" s="1016"/>
      <c r="AF124" s="1017" t="s">
        <v>445</v>
      </c>
      <c r="AG124" s="1015"/>
      <c r="AH124" s="1015"/>
      <c r="AI124" s="1015"/>
      <c r="AJ124" s="1016"/>
      <c r="AK124" s="1017" t="s">
        <v>445</v>
      </c>
      <c r="AL124" s="1015"/>
      <c r="AM124" s="1015"/>
      <c r="AN124" s="1015"/>
      <c r="AO124" s="1016"/>
      <c r="AP124" s="1018" t="s">
        <v>445</v>
      </c>
      <c r="AQ124" s="1019"/>
      <c r="AR124" s="1019"/>
      <c r="AS124" s="1019"/>
      <c r="AT124" s="1020"/>
      <c r="AU124" s="1117" t="s">
        <v>480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16.7</v>
      </c>
      <c r="BR124" s="1084"/>
      <c r="BS124" s="1084"/>
      <c r="BT124" s="1084"/>
      <c r="BU124" s="1084"/>
      <c r="BV124" s="1084">
        <v>12</v>
      </c>
      <c r="BW124" s="1084"/>
      <c r="BX124" s="1084"/>
      <c r="BY124" s="1084"/>
      <c r="BZ124" s="1084"/>
      <c r="CA124" s="1084">
        <v>23.2</v>
      </c>
      <c r="CB124" s="1084"/>
      <c r="CC124" s="1084"/>
      <c r="CD124" s="1084"/>
      <c r="CE124" s="1084"/>
      <c r="CF124" s="1085"/>
      <c r="CG124" s="1086"/>
      <c r="CH124" s="1086"/>
      <c r="CI124" s="1086"/>
      <c r="CJ124" s="1087"/>
      <c r="CK124" s="1069"/>
      <c r="CL124" s="1069"/>
      <c r="CM124" s="1069"/>
      <c r="CN124" s="1069"/>
      <c r="CO124" s="1070"/>
      <c r="CP124" s="1076" t="s">
        <v>481</v>
      </c>
      <c r="CQ124" s="1077"/>
      <c r="CR124" s="1077"/>
      <c r="CS124" s="1077"/>
      <c r="CT124" s="1077"/>
      <c r="CU124" s="1077"/>
      <c r="CV124" s="1077"/>
      <c r="CW124" s="1077"/>
      <c r="CX124" s="1077"/>
      <c r="CY124" s="1077"/>
      <c r="CZ124" s="1077"/>
      <c r="DA124" s="1077"/>
      <c r="DB124" s="1077"/>
      <c r="DC124" s="1077"/>
      <c r="DD124" s="1077"/>
      <c r="DE124" s="1077"/>
      <c r="DF124" s="1078"/>
      <c r="DG124" s="1061" t="s">
        <v>228</v>
      </c>
      <c r="DH124" s="1040"/>
      <c r="DI124" s="1040"/>
      <c r="DJ124" s="1040"/>
      <c r="DK124" s="1041"/>
      <c r="DL124" s="1039" t="s">
        <v>482</v>
      </c>
      <c r="DM124" s="1040"/>
      <c r="DN124" s="1040"/>
      <c r="DO124" s="1040"/>
      <c r="DP124" s="1041"/>
      <c r="DQ124" s="1039" t="s">
        <v>482</v>
      </c>
      <c r="DR124" s="1040"/>
      <c r="DS124" s="1040"/>
      <c r="DT124" s="1040"/>
      <c r="DU124" s="1041"/>
      <c r="DV124" s="1042" t="s">
        <v>228</v>
      </c>
      <c r="DW124" s="1043"/>
      <c r="DX124" s="1043"/>
      <c r="DY124" s="1043"/>
      <c r="DZ124" s="1044"/>
    </row>
    <row r="125" spans="1:130" s="247" customFormat="1" ht="26.25" customHeight="1" x14ac:dyDescent="0.15">
      <c r="A125" s="1115"/>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409</v>
      </c>
      <c r="AB125" s="1015"/>
      <c r="AC125" s="1015"/>
      <c r="AD125" s="1015"/>
      <c r="AE125" s="1016"/>
      <c r="AF125" s="1017" t="s">
        <v>228</v>
      </c>
      <c r="AG125" s="1015"/>
      <c r="AH125" s="1015"/>
      <c r="AI125" s="1015"/>
      <c r="AJ125" s="1016"/>
      <c r="AK125" s="1017" t="s">
        <v>409</v>
      </c>
      <c r="AL125" s="1015"/>
      <c r="AM125" s="1015"/>
      <c r="AN125" s="1015"/>
      <c r="AO125" s="1016"/>
      <c r="AP125" s="1018" t="s">
        <v>409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483</v>
      </c>
      <c r="CL125" s="1064"/>
      <c r="CM125" s="1064"/>
      <c r="CN125" s="1064"/>
      <c r="CO125" s="1065"/>
      <c r="CP125" s="996" t="s">
        <v>484</v>
      </c>
      <c r="CQ125" s="945"/>
      <c r="CR125" s="945"/>
      <c r="CS125" s="945"/>
      <c r="CT125" s="945"/>
      <c r="CU125" s="945"/>
      <c r="CV125" s="945"/>
      <c r="CW125" s="945"/>
      <c r="CX125" s="945"/>
      <c r="CY125" s="945"/>
      <c r="CZ125" s="945"/>
      <c r="DA125" s="945"/>
      <c r="DB125" s="945"/>
      <c r="DC125" s="945"/>
      <c r="DD125" s="945"/>
      <c r="DE125" s="945"/>
      <c r="DF125" s="946"/>
      <c r="DG125" s="982" t="s">
        <v>228</v>
      </c>
      <c r="DH125" s="983"/>
      <c r="DI125" s="983"/>
      <c r="DJ125" s="983"/>
      <c r="DK125" s="983"/>
      <c r="DL125" s="983" t="s">
        <v>485</v>
      </c>
      <c r="DM125" s="983"/>
      <c r="DN125" s="983"/>
      <c r="DO125" s="983"/>
      <c r="DP125" s="983"/>
      <c r="DQ125" s="983" t="s">
        <v>228</v>
      </c>
      <c r="DR125" s="983"/>
      <c r="DS125" s="983"/>
      <c r="DT125" s="983"/>
      <c r="DU125" s="983"/>
      <c r="DV125" s="984" t="s">
        <v>482</v>
      </c>
      <c r="DW125" s="984"/>
      <c r="DX125" s="984"/>
      <c r="DY125" s="984"/>
      <c r="DZ125" s="985"/>
    </row>
    <row r="126" spans="1:130" s="247" customFormat="1" ht="26.25" customHeight="1" thickBot="1" x14ac:dyDescent="0.2">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409</v>
      </c>
      <c r="AB126" s="1015"/>
      <c r="AC126" s="1015"/>
      <c r="AD126" s="1015"/>
      <c r="AE126" s="1016"/>
      <c r="AF126" s="1017" t="s">
        <v>409</v>
      </c>
      <c r="AG126" s="1015"/>
      <c r="AH126" s="1015"/>
      <c r="AI126" s="1015"/>
      <c r="AJ126" s="1016"/>
      <c r="AK126" s="1017" t="s">
        <v>228</v>
      </c>
      <c r="AL126" s="1015"/>
      <c r="AM126" s="1015"/>
      <c r="AN126" s="1015"/>
      <c r="AO126" s="1016"/>
      <c r="AP126" s="1018" t="s">
        <v>486</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487</v>
      </c>
      <c r="CQ126" s="1006"/>
      <c r="CR126" s="1006"/>
      <c r="CS126" s="1006"/>
      <c r="CT126" s="1006"/>
      <c r="CU126" s="1006"/>
      <c r="CV126" s="1006"/>
      <c r="CW126" s="1006"/>
      <c r="CX126" s="1006"/>
      <c r="CY126" s="1006"/>
      <c r="CZ126" s="1006"/>
      <c r="DA126" s="1006"/>
      <c r="DB126" s="1006"/>
      <c r="DC126" s="1006"/>
      <c r="DD126" s="1006"/>
      <c r="DE126" s="1006"/>
      <c r="DF126" s="1007"/>
      <c r="DG126" s="975">
        <v>104975</v>
      </c>
      <c r="DH126" s="976"/>
      <c r="DI126" s="976"/>
      <c r="DJ126" s="976"/>
      <c r="DK126" s="976"/>
      <c r="DL126" s="976">
        <v>35100</v>
      </c>
      <c r="DM126" s="976"/>
      <c r="DN126" s="976"/>
      <c r="DO126" s="976"/>
      <c r="DP126" s="976"/>
      <c r="DQ126" s="976" t="s">
        <v>409</v>
      </c>
      <c r="DR126" s="976"/>
      <c r="DS126" s="976"/>
      <c r="DT126" s="976"/>
      <c r="DU126" s="976"/>
      <c r="DV126" s="977" t="s">
        <v>409</v>
      </c>
      <c r="DW126" s="977"/>
      <c r="DX126" s="977"/>
      <c r="DY126" s="977"/>
      <c r="DZ126" s="978"/>
    </row>
    <row r="127" spans="1:130" s="247" customFormat="1" ht="26.25" customHeight="1" x14ac:dyDescent="0.15">
      <c r="A127" s="1116"/>
      <c r="B127" s="1004"/>
      <c r="C127" s="1058" t="s">
        <v>488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482</v>
      </c>
      <c r="AB127" s="1015"/>
      <c r="AC127" s="1015"/>
      <c r="AD127" s="1015"/>
      <c r="AE127" s="1016"/>
      <c r="AF127" s="1017" t="s">
        <v>409</v>
      </c>
      <c r="AG127" s="1015"/>
      <c r="AH127" s="1015"/>
      <c r="AI127" s="1015"/>
      <c r="AJ127" s="1016"/>
      <c r="AK127" s="1017" t="s">
        <v>489</v>
      </c>
      <c r="AL127" s="1015"/>
      <c r="AM127" s="1015"/>
      <c r="AN127" s="1015"/>
      <c r="AO127" s="1016"/>
      <c r="AP127" s="1018" t="s">
        <v>490</v>
      </c>
      <c r="AQ127" s="1019"/>
      <c r="AR127" s="1019"/>
      <c r="AS127" s="1019"/>
      <c r="AT127" s="1020"/>
      <c r="AU127" s="283"/>
      <c r="AV127" s="283"/>
      <c r="AW127" s="283"/>
      <c r="AX127" s="1088" t="s">
        <v>491</v>
      </c>
      <c r="AY127" s="1089"/>
      <c r="AZ127" s="1089"/>
      <c r="BA127" s="1089"/>
      <c r="BB127" s="1089"/>
      <c r="BC127" s="1089"/>
      <c r="BD127" s="1089"/>
      <c r="BE127" s="1090"/>
      <c r="BF127" s="1091" t="s">
        <v>492</v>
      </c>
      <c r="BG127" s="1089"/>
      <c r="BH127" s="1089"/>
      <c r="BI127" s="1089"/>
      <c r="BJ127" s="1089"/>
      <c r="BK127" s="1089"/>
      <c r="BL127" s="1090"/>
      <c r="BM127" s="1091" t="s">
        <v>493</v>
      </c>
      <c r="BN127" s="1089"/>
      <c r="BO127" s="1089"/>
      <c r="BP127" s="1089"/>
      <c r="BQ127" s="1089"/>
      <c r="BR127" s="1089"/>
      <c r="BS127" s="1090"/>
      <c r="BT127" s="1091" t="s">
        <v>494</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495</v>
      </c>
      <c r="CQ127" s="1006"/>
      <c r="CR127" s="1006"/>
      <c r="CS127" s="1006"/>
      <c r="CT127" s="1006"/>
      <c r="CU127" s="1006"/>
      <c r="CV127" s="1006"/>
      <c r="CW127" s="1006"/>
      <c r="CX127" s="1006"/>
      <c r="CY127" s="1006"/>
      <c r="CZ127" s="1006"/>
      <c r="DA127" s="1006"/>
      <c r="DB127" s="1006"/>
      <c r="DC127" s="1006"/>
      <c r="DD127" s="1006"/>
      <c r="DE127" s="1006"/>
      <c r="DF127" s="1007"/>
      <c r="DG127" s="975" t="s">
        <v>228</v>
      </c>
      <c r="DH127" s="976"/>
      <c r="DI127" s="976"/>
      <c r="DJ127" s="976"/>
      <c r="DK127" s="976"/>
      <c r="DL127" s="976" t="s">
        <v>409</v>
      </c>
      <c r="DM127" s="976"/>
      <c r="DN127" s="976"/>
      <c r="DO127" s="976"/>
      <c r="DP127" s="976"/>
      <c r="DQ127" s="976" t="s">
        <v>409</v>
      </c>
      <c r="DR127" s="976"/>
      <c r="DS127" s="976"/>
      <c r="DT127" s="976"/>
      <c r="DU127" s="976"/>
      <c r="DV127" s="977" t="s">
        <v>482</v>
      </c>
      <c r="DW127" s="977"/>
      <c r="DX127" s="977"/>
      <c r="DY127" s="977"/>
      <c r="DZ127" s="978"/>
    </row>
    <row r="128" spans="1:130" s="247" customFormat="1" ht="26.25" customHeight="1" thickBot="1" x14ac:dyDescent="0.2">
      <c r="A128" s="1099" t="s">
        <v>496</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497</v>
      </c>
      <c r="X128" s="1101"/>
      <c r="Y128" s="1101"/>
      <c r="Z128" s="1102"/>
      <c r="AA128" s="1103">
        <v>499336</v>
      </c>
      <c r="AB128" s="1104"/>
      <c r="AC128" s="1104"/>
      <c r="AD128" s="1104"/>
      <c r="AE128" s="1105"/>
      <c r="AF128" s="1106">
        <v>476442</v>
      </c>
      <c r="AG128" s="1104"/>
      <c r="AH128" s="1104"/>
      <c r="AI128" s="1104"/>
      <c r="AJ128" s="1105"/>
      <c r="AK128" s="1106">
        <v>464237</v>
      </c>
      <c r="AL128" s="1104"/>
      <c r="AM128" s="1104"/>
      <c r="AN128" s="1104"/>
      <c r="AO128" s="1105"/>
      <c r="AP128" s="1107"/>
      <c r="AQ128" s="1108"/>
      <c r="AR128" s="1108"/>
      <c r="AS128" s="1108"/>
      <c r="AT128" s="1109"/>
      <c r="AU128" s="283"/>
      <c r="AV128" s="283"/>
      <c r="AW128" s="283"/>
      <c r="AX128" s="944" t="s">
        <v>498</v>
      </c>
      <c r="AY128" s="945"/>
      <c r="AZ128" s="945"/>
      <c r="BA128" s="945"/>
      <c r="BB128" s="945"/>
      <c r="BC128" s="945"/>
      <c r="BD128" s="945"/>
      <c r="BE128" s="946"/>
      <c r="BF128" s="1110" t="s">
        <v>228</v>
      </c>
      <c r="BG128" s="1111"/>
      <c r="BH128" s="1111"/>
      <c r="BI128" s="1111"/>
      <c r="BJ128" s="1111"/>
      <c r="BK128" s="1111"/>
      <c r="BL128" s="1112"/>
      <c r="BM128" s="1110">
        <v>12.91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499</v>
      </c>
      <c r="CQ128" s="1093"/>
      <c r="CR128" s="1093"/>
      <c r="CS128" s="1093"/>
      <c r="CT128" s="1093"/>
      <c r="CU128" s="1093"/>
      <c r="CV128" s="1093"/>
      <c r="CW128" s="1093"/>
      <c r="CX128" s="1093"/>
      <c r="CY128" s="1093"/>
      <c r="CZ128" s="1093"/>
      <c r="DA128" s="1093"/>
      <c r="DB128" s="1093"/>
      <c r="DC128" s="1093"/>
      <c r="DD128" s="1093"/>
      <c r="DE128" s="1093"/>
      <c r="DF128" s="1094"/>
      <c r="DG128" s="1095" t="s">
        <v>490</v>
      </c>
      <c r="DH128" s="1096"/>
      <c r="DI128" s="1096"/>
      <c r="DJ128" s="1096"/>
      <c r="DK128" s="1096"/>
      <c r="DL128" s="1096" t="s">
        <v>228</v>
      </c>
      <c r="DM128" s="1096"/>
      <c r="DN128" s="1096"/>
      <c r="DO128" s="1096"/>
      <c r="DP128" s="1096"/>
      <c r="DQ128" s="1096" t="s">
        <v>490</v>
      </c>
      <c r="DR128" s="1096"/>
      <c r="DS128" s="1096"/>
      <c r="DT128" s="1096"/>
      <c r="DU128" s="1096"/>
      <c r="DV128" s="1097" t="s">
        <v>490</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500</v>
      </c>
      <c r="X129" s="1130"/>
      <c r="Y129" s="1130"/>
      <c r="Z129" s="1131"/>
      <c r="AA129" s="1014">
        <v>13193690</v>
      </c>
      <c r="AB129" s="1015"/>
      <c r="AC129" s="1015"/>
      <c r="AD129" s="1015"/>
      <c r="AE129" s="1016"/>
      <c r="AF129" s="1017">
        <v>13322030</v>
      </c>
      <c r="AG129" s="1015"/>
      <c r="AH129" s="1015"/>
      <c r="AI129" s="1015"/>
      <c r="AJ129" s="1016"/>
      <c r="AK129" s="1017">
        <v>13395927</v>
      </c>
      <c r="AL129" s="1015"/>
      <c r="AM129" s="1015"/>
      <c r="AN129" s="1015"/>
      <c r="AO129" s="1016"/>
      <c r="AP129" s="1132"/>
      <c r="AQ129" s="1133"/>
      <c r="AR129" s="1133"/>
      <c r="AS129" s="1133"/>
      <c r="AT129" s="1134"/>
      <c r="AU129" s="285"/>
      <c r="AV129" s="285"/>
      <c r="AW129" s="285"/>
      <c r="AX129" s="1123" t="s">
        <v>501</v>
      </c>
      <c r="AY129" s="1006"/>
      <c r="AZ129" s="1006"/>
      <c r="BA129" s="1006"/>
      <c r="BB129" s="1006"/>
      <c r="BC129" s="1006"/>
      <c r="BD129" s="1006"/>
      <c r="BE129" s="1007"/>
      <c r="BF129" s="1124" t="s">
        <v>502</v>
      </c>
      <c r="BG129" s="1125"/>
      <c r="BH129" s="1125"/>
      <c r="BI129" s="1125"/>
      <c r="BJ129" s="1125"/>
      <c r="BK129" s="1125"/>
      <c r="BL129" s="1126"/>
      <c r="BM129" s="1124">
        <v>17.91</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504</v>
      </c>
      <c r="X130" s="1130"/>
      <c r="Y130" s="1130"/>
      <c r="Z130" s="1131"/>
      <c r="AA130" s="1014">
        <v>1820280</v>
      </c>
      <c r="AB130" s="1015"/>
      <c r="AC130" s="1015"/>
      <c r="AD130" s="1015"/>
      <c r="AE130" s="1016"/>
      <c r="AF130" s="1017">
        <v>1830031</v>
      </c>
      <c r="AG130" s="1015"/>
      <c r="AH130" s="1015"/>
      <c r="AI130" s="1015"/>
      <c r="AJ130" s="1016"/>
      <c r="AK130" s="1017">
        <v>1812605</v>
      </c>
      <c r="AL130" s="1015"/>
      <c r="AM130" s="1015"/>
      <c r="AN130" s="1015"/>
      <c r="AO130" s="1016"/>
      <c r="AP130" s="1132"/>
      <c r="AQ130" s="1133"/>
      <c r="AR130" s="1133"/>
      <c r="AS130" s="1133"/>
      <c r="AT130" s="1134"/>
      <c r="AU130" s="285"/>
      <c r="AV130" s="285"/>
      <c r="AW130" s="285"/>
      <c r="AX130" s="1123" t="s">
        <v>505</v>
      </c>
      <c r="AY130" s="1006"/>
      <c r="AZ130" s="1006"/>
      <c r="BA130" s="1006"/>
      <c r="BB130" s="1006"/>
      <c r="BC130" s="1006"/>
      <c r="BD130" s="1006"/>
      <c r="BE130" s="1007"/>
      <c r="BF130" s="1160">
        <v>4.2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506</v>
      </c>
      <c r="X131" s="1168"/>
      <c r="Y131" s="1168"/>
      <c r="Z131" s="1169"/>
      <c r="AA131" s="1061">
        <v>11373410</v>
      </c>
      <c r="AB131" s="1040"/>
      <c r="AC131" s="1040"/>
      <c r="AD131" s="1040"/>
      <c r="AE131" s="1041"/>
      <c r="AF131" s="1039">
        <v>11491999</v>
      </c>
      <c r="AG131" s="1040"/>
      <c r="AH131" s="1040"/>
      <c r="AI131" s="1040"/>
      <c r="AJ131" s="1041"/>
      <c r="AK131" s="1039">
        <v>11583322</v>
      </c>
      <c r="AL131" s="1040"/>
      <c r="AM131" s="1040"/>
      <c r="AN131" s="1040"/>
      <c r="AO131" s="1041"/>
      <c r="AP131" s="1170"/>
      <c r="AQ131" s="1171"/>
      <c r="AR131" s="1171"/>
      <c r="AS131" s="1171"/>
      <c r="AT131" s="1172"/>
      <c r="AU131" s="285"/>
      <c r="AV131" s="285"/>
      <c r="AW131" s="285"/>
      <c r="AX131" s="1142" t="s">
        <v>507</v>
      </c>
      <c r="AY131" s="1093"/>
      <c r="AZ131" s="1093"/>
      <c r="BA131" s="1093"/>
      <c r="BB131" s="1093"/>
      <c r="BC131" s="1093"/>
      <c r="BD131" s="1093"/>
      <c r="BE131" s="1094"/>
      <c r="BF131" s="1143">
        <v>23.2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509</v>
      </c>
      <c r="W132" s="1153"/>
      <c r="X132" s="1153"/>
      <c r="Y132" s="1153"/>
      <c r="Z132" s="1154"/>
      <c r="AA132" s="1155">
        <v>3.9553748610000001</v>
      </c>
      <c r="AB132" s="1156"/>
      <c r="AC132" s="1156"/>
      <c r="AD132" s="1156"/>
      <c r="AE132" s="1157"/>
      <c r="AF132" s="1158">
        <v>4.441185559</v>
      </c>
      <c r="AG132" s="1156"/>
      <c r="AH132" s="1156"/>
      <c r="AI132" s="1156"/>
      <c r="AJ132" s="1157"/>
      <c r="AK132" s="1158">
        <v>4.4943842529999998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510</v>
      </c>
      <c r="W133" s="1136"/>
      <c r="X133" s="1136"/>
      <c r="Y133" s="1136"/>
      <c r="Z133" s="1137"/>
      <c r="AA133" s="1138">
        <v>5</v>
      </c>
      <c r="AB133" s="1139"/>
      <c r="AC133" s="1139"/>
      <c r="AD133" s="1139"/>
      <c r="AE133" s="1140"/>
      <c r="AF133" s="1138">
        <v>4.5</v>
      </c>
      <c r="AG133" s="1139"/>
      <c r="AH133" s="1139"/>
      <c r="AI133" s="1139"/>
      <c r="AJ133" s="1140"/>
      <c r="AK133" s="1138">
        <v>4.2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yNjYsZ41Gv1fsQD30fVhwlh8toy6Wlhguq+6p9SIJmfYie+bp/kVXqFXysrLX2ySlpVBf2ZGtosTHX5eHvGZQ==" saltValue="a8y5ORLN2OBZhiUaOK9f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CvMj1oLYbpXfdNpUJNPlqacebfH4Q1RINdswjnozN6qcQbqHQOLCl+CgInqleb8KuYi3ijcAJCoaP7uBn28ug==" saltValue="Wat9QZ0sScL2Pw0Y6bcs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CTCSE7gx8eLdwRkk8xr2/u1WrRrwTnYJnYkiUZJ5uY7VWVwNdN0e46x9h9o0JsAsGq3DnOjWBQiXXRvvn9Kuw==" saltValue="zB2Paa8Q/RzsMmdXfqJQ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519</v>
      </c>
      <c r="AL9" s="1179"/>
      <c r="AM9" s="1179"/>
      <c r="AN9" s="1180"/>
      <c r="AO9" s="313">
        <v>3083877</v>
      </c>
      <c r="AP9" s="313">
        <v>45480</v>
      </c>
      <c r="AQ9" s="314">
        <v>63299</v>
      </c>
      <c r="AR9" s="315">
        <v>-28.2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520</v>
      </c>
      <c r="AL10" s="1179"/>
      <c r="AM10" s="1179"/>
      <c r="AN10" s="1180"/>
      <c r="AO10" s="316">
        <v>159067</v>
      </c>
      <c r="AP10" s="316">
        <v>2346</v>
      </c>
      <c r="AQ10" s="317">
        <v>6012</v>
      </c>
      <c r="AR10" s="318">
        <v>-61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521</v>
      </c>
      <c r="AL11" s="1179"/>
      <c r="AM11" s="1179"/>
      <c r="AN11" s="1180"/>
      <c r="AO11" s="316">
        <v>9337</v>
      </c>
      <c r="AP11" s="316">
        <v>138</v>
      </c>
      <c r="AQ11" s="317">
        <v>6006</v>
      </c>
      <c r="AR11" s="318">
        <v>-97.7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522</v>
      </c>
      <c r="AL12" s="1179"/>
      <c r="AM12" s="1179"/>
      <c r="AN12" s="1180"/>
      <c r="AO12" s="316" t="s">
        <v>523</v>
      </c>
      <c r="AP12" s="316" t="s">
        <v>523</v>
      </c>
      <c r="AQ12" s="317">
        <v>1513</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524</v>
      </c>
      <c r="AL13" s="1179"/>
      <c r="AM13" s="1179"/>
      <c r="AN13" s="1180"/>
      <c r="AO13" s="316" t="s">
        <v>523</v>
      </c>
      <c r="AP13" s="316" t="s">
        <v>523</v>
      </c>
      <c r="AQ13" s="317">
        <v>6</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525</v>
      </c>
      <c r="AL14" s="1179"/>
      <c r="AM14" s="1179"/>
      <c r="AN14" s="1180"/>
      <c r="AO14" s="316">
        <v>220723</v>
      </c>
      <c r="AP14" s="316">
        <v>3255</v>
      </c>
      <c r="AQ14" s="317">
        <v>2299</v>
      </c>
      <c r="AR14" s="318">
        <v>41.6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526</v>
      </c>
      <c r="AL15" s="1179"/>
      <c r="AM15" s="1179"/>
      <c r="AN15" s="1180"/>
      <c r="AO15" s="316">
        <v>35770</v>
      </c>
      <c r="AP15" s="316">
        <v>528</v>
      </c>
      <c r="AQ15" s="317">
        <v>1728</v>
      </c>
      <c r="AR15" s="318">
        <v>-69.400000000000006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527</v>
      </c>
      <c r="AL16" s="1182"/>
      <c r="AM16" s="1182"/>
      <c r="AN16" s="1183"/>
      <c r="AO16" s="316">
        <v>-195675</v>
      </c>
      <c r="AP16" s="316">
        <v>-2886</v>
      </c>
      <c r="AQ16" s="317">
        <v>-4986</v>
      </c>
      <c r="AR16" s="318">
        <v>-42.1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3313099</v>
      </c>
      <c r="AP17" s="316">
        <v>48861</v>
      </c>
      <c r="AQ17" s="317">
        <v>75877</v>
      </c>
      <c r="AR17" s="318">
        <v>-35.6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532</v>
      </c>
      <c r="AL21" s="1174"/>
      <c r="AM21" s="1174"/>
      <c r="AN21" s="1175"/>
      <c r="AO21" s="328">
        <v>5.35</v>
      </c>
      <c r="AP21" s="329">
        <v>7.41</v>
      </c>
      <c r="AQ21" s="330">
        <v>-2.06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533</v>
      </c>
      <c r="AL22" s="1174"/>
      <c r="AM22" s="1174"/>
      <c r="AN22" s="1175"/>
      <c r="AO22" s="333">
        <v>90.1</v>
      </c>
      <c r="AP22" s="334">
        <v>98.4</v>
      </c>
      <c r="AQ22" s="335">
        <v>-8.3000000000000007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537</v>
      </c>
      <c r="AL32" s="1190"/>
      <c r="AM32" s="1190"/>
      <c r="AN32" s="1191"/>
      <c r="AO32" s="343">
        <v>1570828</v>
      </c>
      <c r="AP32" s="343">
        <v>23166</v>
      </c>
      <c r="AQ32" s="344">
        <v>39476</v>
      </c>
      <c r="AR32" s="345">
        <v>-41.3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538</v>
      </c>
      <c r="AL33" s="1190"/>
      <c r="AM33" s="1190"/>
      <c r="AN33" s="1191"/>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539</v>
      </c>
      <c r="AL34" s="1190"/>
      <c r="AM34" s="1190"/>
      <c r="AN34" s="1191"/>
      <c r="AO34" s="343" t="s">
        <v>523</v>
      </c>
      <c r="AP34" s="343" t="s">
        <v>523</v>
      </c>
      <c r="AQ34" s="344">
        <v>57</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540</v>
      </c>
      <c r="AL35" s="1190"/>
      <c r="AM35" s="1190"/>
      <c r="AN35" s="1191"/>
      <c r="AO35" s="343">
        <v>1222889</v>
      </c>
      <c r="AP35" s="343">
        <v>18035</v>
      </c>
      <c r="AQ35" s="344">
        <v>13586</v>
      </c>
      <c r="AR35" s="345">
        <v>32.700000000000003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541</v>
      </c>
      <c r="AL36" s="1190"/>
      <c r="AM36" s="1190"/>
      <c r="AN36" s="1191"/>
      <c r="AO36" s="343">
        <v>3724</v>
      </c>
      <c r="AP36" s="343">
        <v>55</v>
      </c>
      <c r="AQ36" s="344">
        <v>1761</v>
      </c>
      <c r="AR36" s="345">
        <v>-96.9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542</v>
      </c>
      <c r="AL37" s="1190"/>
      <c r="AM37" s="1190"/>
      <c r="AN37" s="1191"/>
      <c r="AO37" s="343" t="s">
        <v>523</v>
      </c>
      <c r="AP37" s="343" t="s">
        <v>523</v>
      </c>
      <c r="AQ37" s="344">
        <v>609</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543</v>
      </c>
      <c r="AL38" s="1193"/>
      <c r="AM38" s="1193"/>
      <c r="AN38" s="1194"/>
      <c r="AO38" s="346" t="s">
        <v>523</v>
      </c>
      <c r="AP38" s="346" t="s">
        <v>523</v>
      </c>
      <c r="AQ38" s="347">
        <v>1</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544</v>
      </c>
      <c r="AL39" s="1193"/>
      <c r="AM39" s="1193"/>
      <c r="AN39" s="1194"/>
      <c r="AO39" s="343">
        <v>-464237</v>
      </c>
      <c r="AP39" s="343">
        <v>-6846</v>
      </c>
      <c r="AQ39" s="344">
        <v>-5546</v>
      </c>
      <c r="AR39" s="345">
        <v>23.4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545</v>
      </c>
      <c r="AL40" s="1190"/>
      <c r="AM40" s="1190"/>
      <c r="AN40" s="1191"/>
      <c r="AO40" s="343">
        <v>-1812605</v>
      </c>
      <c r="AP40" s="343">
        <v>-26732</v>
      </c>
      <c r="AQ40" s="344">
        <v>-36890</v>
      </c>
      <c r="AR40" s="345">
        <v>-27.5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520599</v>
      </c>
      <c r="AP41" s="343">
        <v>7678</v>
      </c>
      <c r="AQ41" s="344">
        <v>13053</v>
      </c>
      <c r="AR41" s="345">
        <v>-41.2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514</v>
      </c>
      <c r="AN49" s="1186" t="s">
        <v>549</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2213304</v>
      </c>
      <c r="AN51" s="365">
        <v>32255</v>
      </c>
      <c r="AO51" s="366">
        <v>6.5</v>
      </c>
      <c r="AP51" s="367">
        <v>54227</v>
      </c>
      <c r="AQ51" s="368">
        <v>-18.2</v>
      </c>
      <c r="AR51" s="369">
        <v>24.7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914819</v>
      </c>
      <c r="AN52" s="373">
        <v>13332</v>
      </c>
      <c r="AO52" s="374">
        <v>-26.2</v>
      </c>
      <c r="AP52" s="375">
        <v>29694</v>
      </c>
      <c r="AQ52" s="376">
        <v>-6.7</v>
      </c>
      <c r="AR52" s="377">
        <v>-19.5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2915573</v>
      </c>
      <c r="AN53" s="365">
        <v>42620</v>
      </c>
      <c r="AO53" s="366">
        <v>32.1</v>
      </c>
      <c r="AP53" s="367">
        <v>57295</v>
      </c>
      <c r="AQ53" s="368">
        <v>5.7</v>
      </c>
      <c r="AR53" s="369">
        <v>26.4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810077</v>
      </c>
      <c r="AN54" s="373">
        <v>11842</v>
      </c>
      <c r="AO54" s="374">
        <v>-11.2</v>
      </c>
      <c r="AP54" s="375">
        <v>32771</v>
      </c>
      <c r="AQ54" s="376">
        <v>10.4</v>
      </c>
      <c r="AR54" s="377">
        <v>-21.6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1512863</v>
      </c>
      <c r="AN55" s="365">
        <v>22177</v>
      </c>
      <c r="AO55" s="366">
        <v>-48</v>
      </c>
      <c r="AP55" s="367">
        <v>54110</v>
      </c>
      <c r="AQ55" s="368">
        <v>-5.6</v>
      </c>
      <c r="AR55" s="369">
        <v>-42.4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864358</v>
      </c>
      <c r="AN56" s="373">
        <v>12670</v>
      </c>
      <c r="AO56" s="374">
        <v>7</v>
      </c>
      <c r="AP56" s="375">
        <v>30620</v>
      </c>
      <c r="AQ56" s="376">
        <v>-6.6</v>
      </c>
      <c r="AR56" s="377">
        <v>13.6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1894162</v>
      </c>
      <c r="AN57" s="365">
        <v>27873</v>
      </c>
      <c r="AO57" s="366">
        <v>25.7</v>
      </c>
      <c r="AP57" s="367">
        <v>54684</v>
      </c>
      <c r="AQ57" s="368">
        <v>1.1000000000000001</v>
      </c>
      <c r="AR57" s="369">
        <v>24.6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909613</v>
      </c>
      <c r="AN58" s="373">
        <v>13385</v>
      </c>
      <c r="AO58" s="374">
        <v>5.6</v>
      </c>
      <c r="AP58" s="375">
        <v>32829</v>
      </c>
      <c r="AQ58" s="376">
        <v>7.2</v>
      </c>
      <c r="AR58" s="377">
        <v>-1.6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3454584</v>
      </c>
      <c r="AN59" s="365">
        <v>50947</v>
      </c>
      <c r="AO59" s="366">
        <v>82.8</v>
      </c>
      <c r="AP59" s="367">
        <v>62383</v>
      </c>
      <c r="AQ59" s="368">
        <v>14.1</v>
      </c>
      <c r="AR59" s="369">
        <v>68.7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2866561</v>
      </c>
      <c r="AN60" s="373">
        <v>42275</v>
      </c>
      <c r="AO60" s="374">
        <v>215.8</v>
      </c>
      <c r="AP60" s="375">
        <v>35325</v>
      </c>
      <c r="AQ60" s="376">
        <v>7.6</v>
      </c>
      <c r="AR60" s="377">
        <v>208.2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2398097</v>
      </c>
      <c r="AN61" s="380">
        <v>35174</v>
      </c>
      <c r="AO61" s="381">
        <v>19.8</v>
      </c>
      <c r="AP61" s="382">
        <v>56540</v>
      </c>
      <c r="AQ61" s="383">
        <v>-0.6</v>
      </c>
      <c r="AR61" s="369">
        <v>20.399999999999999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1273086</v>
      </c>
      <c r="AN62" s="373">
        <v>18701</v>
      </c>
      <c r="AO62" s="374">
        <v>38.200000000000003</v>
      </c>
      <c r="AP62" s="375">
        <v>32248</v>
      </c>
      <c r="AQ62" s="376">
        <v>2.4</v>
      </c>
      <c r="AR62" s="377">
        <v>35.799999999999997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7HqoA+H6VtbaRCfEokfpPf/yApnt57CxKtbFVOXkjXiym7jVGBoLKLZ0/IzAQutGX4thJVxtk4+oy0j4AX66g==" saltValue="yj0NmdB0ZxZSrz1L6KaL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Dn/m2Pi32GUjjXDSTapHHg4uuUo/C8GbragRwDm3zAUc65hsJWcEmEBLj3RKUbWqlBJseZi7ZOcnkQJH1UyWjg==" saltValue="IfK6/eblW3hXE6t+q2M7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3KfcscAkPEbYX3ckiVsDc5nAWpfpMgaGdRxT68l1qblFNa4zo3b5p47btTyweIq4KBUNXSitKGUfgv7UfamRvg==" saltValue="QIjhefo/j/KbeupZaCqR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8" t="s">
        <v>3</v>
      </c>
      <c r="D47" s="1198"/>
      <c r="E47" s="1199"/>
      <c r="F47" s="11">
        <v>34.93</v>
      </c>
      <c r="G47" s="12">
        <v>30.49</v>
      </c>
      <c r="H47" s="12">
        <v>29.48</v>
      </c>
      <c r="I47" s="12">
        <v>22.65</v>
      </c>
      <c r="J47" s="13">
        <v>22.31</v>
      </c>
    </row>
    <row r="48" spans="2:10" ht="57.75" customHeight="1" x14ac:dyDescent="0.15">
      <c r="B48" s="14"/>
      <c r="C48" s="1200" t="s">
        <v>4</v>
      </c>
      <c r="D48" s="1200"/>
      <c r="E48" s="1201"/>
      <c r="F48" s="15">
        <v>4.04</v>
      </c>
      <c r="G48" s="16">
        <v>5.89</v>
      </c>
      <c r="H48" s="16">
        <v>5.0599999999999996</v>
      </c>
      <c r="I48" s="16">
        <v>4.6399999999999997</v>
      </c>
      <c r="J48" s="17">
        <v>3.79</v>
      </c>
    </row>
    <row r="49" spans="2:10" ht="57.75" customHeight="1" thickBot="1" x14ac:dyDescent="0.2">
      <c r="B49" s="18"/>
      <c r="C49" s="1202" t="s">
        <v>5</v>
      </c>
      <c r="D49" s="1202"/>
      <c r="E49" s="1203"/>
      <c r="F49" s="19">
        <v>2.27</v>
      </c>
      <c r="G49" s="20" t="s">
        <v>570</v>
      </c>
      <c r="H49" s="20" t="s">
        <v>571</v>
      </c>
      <c r="I49" s="20" t="s">
        <v>572</v>
      </c>
      <c r="J49" s="21" t="s">
        <v>573</v>
      </c>
    </row>
    <row r="50" spans="2:10" ht="13.5" customHeight="1" x14ac:dyDescent="0.15"/>
  </sheetData>
  <sheetProtection algorithmName="SHA-512" hashValue="wBlHfCiTZ0fbmA+lHVKAVZDEKfFBe4XRJNMpZaCwOgAOhSdTW9U0ySEvDAQw0kC/j0rPWxkdJdDyvZ0+HhlxRQ==" saltValue="emZxMT+itZt1Hv1aDoPC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2021-03-03T02:25:22Z</cp:lastPrinted>
  <dcterms:created xsi:type="dcterms:W3CDTF">2021-02-05T02:43:56Z</dcterms:created>
  <dcterms:modified xsi:type="dcterms:W3CDTF">2021-10-05T06:17:39Z</dcterms:modified>
  <cp:category/>
</cp:coreProperties>
</file>