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<sst xmlns="http://schemas.openxmlformats.org/spreadsheetml/2006/main" count="1133" uniqueCount="628">
  <si>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</si>
  <si>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</si>
  <si>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</si>
  <si>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</si>
  <si>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</si>
  <si>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</si>
  <si>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</si>
  <si>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</si>
  <si>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</si>
  <si>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</si>
  <si>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</si>
  <si>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</si>
  <si>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</si>
  <si>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</si>
  <si>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</si>
  <si>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</si>
  <si>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</si>
  <si>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</si>
  <si>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</si>
  <si>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</si>
  <si>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</si>
  <si>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</si>
  <si>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</si>
  <si>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</si>
  <si>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</si>
  <si>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</si>
  <si>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</si>
  <si>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</si>
  <si>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</si>
  <si>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</si>
  <si>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</si>
  <si>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</si>
  <si>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</si>
  <si>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</si>
  <si>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</si>
  <si>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</si>
  <si>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</si>
  <si>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</si>
  <si>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</si>
  <si>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</si>
  <si>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</si>
  <si>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</si>
  <si>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</si>
  <si>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</si>
  <si>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</si>
  <si>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</si>
  <si>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</si>
  <si>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</si>
  <si>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</si>
  <si>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</si>
  <si>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</si>
  <si>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</si>
  <si>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</si>
  <si>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</si>
  <si>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</si>
  <si>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</si>
  <si>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</si>
  <si>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</si>
  <si>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</si>
  <si>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</si>
  <si>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</si>
  <si>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</si>
  <si>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</si>
  <si>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</si>
  <si>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</si>
  <si>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</si>
  <si>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</si>
  <si>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</si>
  <si>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</si>
  <si>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</si>
  <si>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</si>
  <si>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</si>
  <si>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</si>
  <si>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</si>
  <si>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</si>
  <si>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</si>
  <si>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</si>
  <si>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</si>
  <si>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</si>
  <si>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</si>
  <si>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</si>
  <si>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</si>
  <si>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</si>
  <si>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</si>
  <si>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</si>
  <si>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</si>
  <si>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</si>
  <si>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</si>
  <si>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</si>
  <si>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</si>
  <si>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</si>
  <si>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</si>
  <si>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</si>
  <si>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</si>
  <si>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</si>
  <si>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</si>
  <si>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</si>
  <si>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</si>
  <si>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中津川市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</si>
  <si>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</si>
  <si>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</si>
  <si>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</si>
  <si>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</si>
  <si>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</si>
  <si>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</si>
  <si>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</si>
  <si>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</si>
  <si>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</si>
  <si>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</si>
  <si>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</si>
  <si>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</si>
  <si>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</si>
  <si>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</si>
  <si>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</si>
  <si>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</si>
  <si>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</si>
  <si>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</si>
  <si>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</si>
  <si>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</si>
  <si>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</si>
  <si>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</si>
  <si>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</si>
  <si>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</si>
  <si>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</si>
  <si>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</si>
  <si>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</si>
  <si>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</si>
  <si>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</si>
  <si>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</si>
  <si>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</si>
  <si>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</si>
  <si>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</si>
  <si>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</si>
  <si>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</si>
  <si>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</si>
  <si>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</si>
  <si>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</si>
  <si>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</si>
  <si>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</si>
  <si>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</si>
  <si>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</si>
  <si>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</si>
  <si>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</si>
  <si>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</si>
  <si>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</si>
  <si>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</si>
  <si>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</si>
  <si>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</si>
  <si>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</si>
  <si>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</si>
  <si>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</si>
  <si>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</si>
  <si>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</si>
  <si>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</si>
  <si>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</si>
  <si>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</si>
  <si>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</si>
  <si>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</si>
  <si>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</si>
  <si>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</si>
  <si>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</si>
  <si>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</si>
  <si>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</si>
  <si>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</si>
  <si>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</si>
  <si>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</si>
  <si>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</si>
  <si>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</si>
  <si>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</si>
  <si>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</si>
  <si>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</si>
  <si>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</si>
  <si>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</si>
  <si>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</si>
  <si>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</si>
  <si>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</si>
  <si>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</si>
  <si>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</si>
  <si>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</si>
  <si>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</si>
  <si>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</si>
  <si>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</si>
  <si>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</si>
  <si>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</si>
  <si>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</si>
  <si>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</si>
  <si>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</si>
  <si>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</si>
  <si>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</si>
  <si>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</si>
  <si>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</si>
  <si>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</si>
  <si>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</si>
  <si>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</si>
  <si>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</si>
  <si>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</si>
  <si>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</si>
  <si>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</si>
  <si>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</si>
  <si>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</si>
  <si>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</si>
  <si>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</si>
  <si>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</si>
  <si>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</si>
  <si>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</si>
  <si>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</si>
  <si>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</si>
  <si>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</si>
  <si>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</si>
  <si>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</si>
  <si>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</si>
  <si>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岐阜県中津川市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</si>
  <si>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</si>
  <si>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</si>
  <si>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</si>
  <si>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</si>
  <si>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</si>
  <si>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</si>
  <si>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</si>
  <si>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</si>
  <si>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</si>
  <si>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</si>
  <si>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</si>
  <si>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</si>
  <si>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</si>
  <si>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</si>
  <si>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</si>
  <si>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</si>
  <si>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</si>
  <si>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</si>
  <si>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</si>
  <si>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</si>
  <si>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</si>
  <si>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</si>
  <si>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</si>
  <si>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</si>
  <si>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</si>
  <si>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</si>
  <si>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</si>
  <si>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</si>
  <si>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</si>
  <si>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</si>
  <si>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</si>
  <si>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</si>
  <si>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</si>
  <si>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</si>
  <si>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</si>
  <si>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</si>
  <si>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</si>
  <si>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</si>
  <si>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</si>
  <si>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</si>
  <si>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</si>
  <si>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</si>
  <si>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</si>
  <si>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</si>
  <si>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</si>
  <si>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</si>
  <si>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</si>
  <si>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</si>
  <si>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</si>
  <si>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</si>
  <si>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</si>
  <si>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</si>
  <si>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</si>
  <si>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</si>
  <si>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</si>
  <si>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</si>
  <si>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</si>
  <si>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</si>
  <si>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</si>
  <si>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</si>
  <si>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</si>
  <si>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</si>
  <si>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</si>
  <si>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</si>
  <si>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</si>
  <si>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</si>
  <si>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</si>
  <si>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</si>
  <si>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</si>
  <si>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</si>
  <si>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</si>
  <si>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</si>
  <si>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</si>
  <si>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</si>
  <si>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</si>
  <si>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</si>
  <si>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</si>
  <si>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</si>
  <si>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</si>
  <si>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</si>
  <si>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</si>
  <si>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</si>
  <si>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</si>
  <si>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</si>
  <si>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</si>
  <si>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</si>
  <si>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</si>
  <si>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</si>
  <si>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</si>
  <si>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</si>
  <si>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</si>
  <si>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</si>
  <si>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</si>
  <si>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</si>
  <si>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</si>
  <si>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</si>
  <si>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</si>
  <si>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</si>
  <si>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</si>
  <si>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</si>
  <si>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</si>
  <si>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</si>
  <si>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</si>
  <si>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</si>
  <si>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</si>
  <si>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</si>
  <si>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</si>
  <si>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</si>
  <si>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</si>
  <si>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</si>
  <si>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</si>
  <si>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</si>
  <si>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</si>
  <si>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</si>
  <si>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</si>
  <si>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</si>
  <si>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</si>
  <si>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</si>
  <si>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</si>
  <si>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</si>
  <si>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</si>
  <si>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</si>
  <si>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</si>
  <si>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</si>
  <si>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</si>
  <si>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</si>
  <si>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</si>
  <si>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</si>
  <si>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</si>
  <si>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</si>
  <si>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</si>
  <si>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</si>
  <si>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</si>
  <si>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</si>
  <si>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</si>
  <si>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</si>
  <si>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</si>
  <si>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</si>
  <si>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</si>
  <si>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</si>
  <si>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</si>
  <si>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</si>
  <si>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</si>
  <si>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</si>
  <si>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</si>
  <si>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</si>
  <si>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</si>
  <si>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</si>
  <si>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</si>
  <si>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</si>
  <si>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</si>
  <si>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</si>
  <si>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</si>
  <si>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岐阜県中津川市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</si>
  <si>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</si>
  <si>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</si>
  <si>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</si>
  <si>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</si>
  <si>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</si>
  <si>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</si>
  <si>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</si>
  <si>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</si>
  <si>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</si>
  <si>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</si>
  <si>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</si>
  <si>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</si>
  <si>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</si>
  <si>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</si>
  <si>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</si>
  <si>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</si>
  <si>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</si>
  <si>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</si>
  <si>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</si>
  <si>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</si>
  <si>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</si>
  <si>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</si>
  <si>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</si>
  <si>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</si>
  <si>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</si>
  <si>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</si>
  <si>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</si>
  <si>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</si>
  <si>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</si>
  <si>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</si>
  <si>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</si>
  <si>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</si>
  <si>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</si>
  <si>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</si>
  <si>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国民健康保険事業会計(直営診療施設勘定)</t>
    <phoneticPr fontId="5"/>
  </si>
  <si>
    <t>国民健康保険事業会計(事業勘定)</t>
    <phoneticPr fontId="5"/>
  </si>
  <si>
    <t>介護保険事業会計</t>
    <phoneticPr fontId="5"/>
  </si>
  <si>
    <t>後期高齢者医療事業会計</t>
    <phoneticPr fontId="5"/>
  </si>
  <si>
    <t>駅前駐車場事業会計</t>
    <phoneticPr fontId="5"/>
  </si>
  <si>
    <t>水道事業会計</t>
    <phoneticPr fontId="5"/>
  </si>
  <si>
    <t>法適用企業</t>
    <phoneticPr fontId="5"/>
  </si>
  <si>
    <t>病院事業会計</t>
    <phoneticPr fontId="5"/>
  </si>
  <si>
    <t>下水道事業会計</t>
    <phoneticPr fontId="5"/>
  </si>
  <si>
    <t>法非適用企業</t>
    <phoneticPr fontId="5"/>
  </si>
  <si>
    <t>農業集落排水事業会計</t>
    <phoneticPr fontId="5"/>
  </si>
  <si>
    <t>特定環境保全公共下水道事業会計</t>
    <phoneticPr fontId="5"/>
  </si>
  <si>
    <t>個別排水処理事業会計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</si>
  <si>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</si>
  <si>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</si>
  <si>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</si>
  <si>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</si>
  <si>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</si>
  <si>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</si>
  <si>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</si>
  <si>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</si>
  <si>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</si>
  <si>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</si>
  <si>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</si>
  <si>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</si>
  <si>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</si>
  <si>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</si>
  <si>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</si>
  <si>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</si>
  <si>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</si>
  <si>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</si>
  <si>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</si>
  <si>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</si>
  <si>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</si>
  <si>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</si>
  <si>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</si>
  <si>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</si>
  <si>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</si>
  <si>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</si>
  <si>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</si>
  <si>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</si>
  <si>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</si>
  <si>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</si>
  <si>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</si>
  <si>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</si>
  <si>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</si>
  <si>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</si>
  <si>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</si>
  <si>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</si>
  <si>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</si>
  <si>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</si>
  <si>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</si>
  <si>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</si>
  <si>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</si>
  <si>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</si>
  <si>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</si>
  <si>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</si>
  <si>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</si>
  <si>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</si>
  <si>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</si>
  <si>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</si>
  <si>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</si>
  <si>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</si>
  <si>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</si>
  <si>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</si>
  <si>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</si>
  <si>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</si>
  <si>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</si>
  <si>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</si>
  <si>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</si>
  <si>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</si>
  <si>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</si>
  <si>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</si>
  <si>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</si>
  <si>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</si>
  <si>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</si>
  <si>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</si>
  <si>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</si>
  <si>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</si>
  <si>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</si>
  <si>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</si>
  <si>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</si>
  <si>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</si>
  <si>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</si>
  <si>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</si>
  <si>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</si>
  <si>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</si>
  <si>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</si>
  <si>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</si>
  <si>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</si>
  <si>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</si>
  <si>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</si>
  <si>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</si>
  <si>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</si>
  <si>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</si>
  <si>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</si>
  <si>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</si>
  <si>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</si>
  <si>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</si>
  <si>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</si>
  <si>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</si>
  <si>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</si>
  <si>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</si>
  <si>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</si>
  <si>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</si>
  <si>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</si>
  <si>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</si>
  <si>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</si>
  <si>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</si>
  <si>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</si>
  <si>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</si>
  <si>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</si>
  <si>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</si>
  <si>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</si>
  <si>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</si>
  <si>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</si>
  <si>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</si>
  <si>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</si>
  <si>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</si>
  <si>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</si>
  <si>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</si>
  <si>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</si>
  <si>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</si>
  <si>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</si>
  <si>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</si>
  <si>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</si>
  <si>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</si>
  <si>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</si>
  <si>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</si>
  <si>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</si>
  <si>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</si>
  <si>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</si>
  <si>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</si>
  <si>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</si>
  <si>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</si>
  <si>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</si>
  <si>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</si>
  <si>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</si>
  <si>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</si>
  <si>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</si>
  <si>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</si>
  <si>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</si>
  <si>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</si>
  <si>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</si>
  <si>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</si>
  <si>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</si>
  <si>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</si>
  <si>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</si>
  <si>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</si>
  <si>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</si>
  <si>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</si>
  <si>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</si>
  <si>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</si>
  <si>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</si>
  <si>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</si>
  <si>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</si>
  <si>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</si>
  <si>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</si>
  <si>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</si>
  <si>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</si>
  <si>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</si>
  <si>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</si>
  <si>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</si>
  <si>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</si>
  <si>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</si>
  <si>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</si>
  <si>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</si>
  <si>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</si>
  <si>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</si>
  <si>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</si>
  <si>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</si>
  <si>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1.81</t>
  </si>
  <si>
    <t>▲ 12.28</t>
  </si>
  <si>
    <t>▲ 7.25</t>
  </si>
  <si>
    <t>▲ 7.65</t>
  </si>
  <si>
    <t>▲ 4.33</t>
  </si>
  <si>
    <t>一般会計</t>
  </si>
  <si>
    <t>水道事業会計</t>
  </si>
  <si>
    <t>病院事業会計</t>
  </si>
  <si>
    <t>国民健康保険事業会計(事業勘定)</t>
  </si>
  <si>
    <t>下水道事業会計</t>
  </si>
  <si>
    <t>特定環境保全公共下水道事業会計</t>
  </si>
  <si>
    <t>介護保険事業会計</t>
  </si>
  <si>
    <t>駅前駐車場事業会計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</si>
  <si>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</si>
  <si>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</si>
  <si>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</si>
  <si>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</si>
  <si>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</si>
  <si>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</si>
  <si>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</si>
  <si>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</si>
  <si>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</si>
  <si>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基金から2,461百万円、特別会計から38百万円、財産区から0.2百万円</t>
    <rPh sb="0" eb="2">
      <t>キキン</t>
    </rPh>
    <rPh sb="9" eb="12">
      <t>ヒャクマンエン</t>
    </rPh>
    <rPh sb="13" eb="15">
      <t>トクベツ</t>
    </rPh>
    <rPh sb="15" eb="17">
      <t>カイケイ</t>
    </rPh>
    <rPh sb="21" eb="24">
      <t>ヒャクマンエン</t>
    </rPh>
    <rPh sb="25" eb="27">
      <t>ザイサン</t>
    </rPh>
    <rPh sb="27" eb="28">
      <t>ク</t>
    </rPh>
    <rPh sb="33" eb="36">
      <t>ヒャクマンエン</t>
    </rPh>
    <phoneticPr fontId="2"/>
  </si>
  <si>
    <t>岐阜県市町村会館組合</t>
    <rPh sb="0" eb="3">
      <t>ギフケン</t>
    </rPh>
    <rPh sb="3" eb="6">
      <t>シチョウソン</t>
    </rPh>
    <rPh sb="6" eb="8">
      <t>カイカン</t>
    </rPh>
    <rPh sb="8" eb="10">
      <t>クミアイ</t>
    </rPh>
    <phoneticPr fontId="2"/>
  </si>
  <si>
    <t>-</t>
    <phoneticPr fontId="2"/>
  </si>
  <si>
    <t>東濃農業共済事務組合</t>
    <rPh sb="0" eb="2">
      <t>トウノウ</t>
    </rPh>
    <rPh sb="2" eb="4">
      <t>ノウギョウ</t>
    </rPh>
    <rPh sb="4" eb="6">
      <t>キョウサイ</t>
    </rPh>
    <rPh sb="6" eb="8">
      <t>ジム</t>
    </rPh>
    <rPh sb="8" eb="10">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</si>
  <si>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</si>
  <si>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</si>
  <si>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法適用</t>
    <rPh sb="0" eb="1">
      <t>ホウ</t>
    </rPh>
    <rPh sb="1" eb="3">
      <t>テキヨウ</t>
    </rPh>
    <phoneticPr fontId="2"/>
  </si>
  <si>
    <t>中津川市土地開発公社</t>
    <rPh sb="0" eb="4">
      <t>ナカツガワシ</t>
    </rPh>
    <rPh sb="4" eb="6">
      <t>トチ</t>
    </rPh>
    <rPh sb="6" eb="8">
      <t>カイハツ</t>
    </rPh>
    <rPh sb="8" eb="10">
      <t>コウシャ</t>
    </rPh>
    <phoneticPr fontId="2"/>
  </si>
  <si>
    <t>（一財）椛の湖ふれあい村</t>
    <rPh sb="1" eb="3">
      <t>イチザイ</t>
    </rPh>
    <rPh sb="4" eb="5">
      <t>カバ</t>
    </rPh>
    <rPh sb="6" eb="7">
      <t>コ</t>
    </rPh>
    <rPh sb="11" eb="12">
      <t>ムラ</t>
    </rPh>
    <phoneticPr fontId="2"/>
  </si>
  <si>
    <t>（一財）付知町振興協会</t>
    <rPh sb="1" eb="3">
      <t>イチザイ</t>
    </rPh>
    <rPh sb="4" eb="6">
      <t>ツケチ</t>
    </rPh>
    <rPh sb="6" eb="7">
      <t>チョウ</t>
    </rPh>
    <rPh sb="7" eb="9">
      <t>シンコウ</t>
    </rPh>
    <rPh sb="9" eb="11">
      <t>キョウカイ</t>
    </rPh>
    <phoneticPr fontId="2"/>
  </si>
  <si>
    <t>（株）阿木レイクサイド</t>
    <rPh sb="1" eb="2">
      <t>カブ</t>
    </rPh>
    <rPh sb="3" eb="5">
      <t>アギ</t>
    </rPh>
    <phoneticPr fontId="2"/>
  </si>
  <si>
    <t>山口特産開発</t>
    <rPh sb="0" eb="2">
      <t>ヤマグチ</t>
    </rPh>
    <rPh sb="2" eb="4">
      <t>トクサン</t>
    </rPh>
    <rPh sb="4" eb="6">
      <t>カイハツ</t>
    </rPh>
    <phoneticPr fontId="2"/>
  </si>
  <si>
    <t>中津川・恵那地域勤労者福祉サービスセンター</t>
    <rPh sb="0" eb="3">
      <t>ナカツガワ</t>
    </rPh>
    <rPh sb="4" eb="6">
      <t>エナ</t>
    </rPh>
    <rPh sb="6" eb="8">
      <t>チイキ</t>
    </rPh>
    <rPh sb="8" eb="11">
      <t>キンロウシャ</t>
    </rPh>
    <rPh sb="11" eb="13">
      <t>フクシ</t>
    </rPh>
    <phoneticPr fontId="2"/>
  </si>
  <si>
    <t>（一財）纐纈忠行育英基金</t>
    <rPh sb="1" eb="3">
      <t>イチザイ</t>
    </rPh>
    <rPh sb="4" eb="6">
      <t>コウケツ</t>
    </rPh>
    <rPh sb="6" eb="8">
      <t>タダユキ</t>
    </rPh>
    <rPh sb="8" eb="10">
      <t>イクエイ</t>
    </rPh>
    <rPh sb="10" eb="12">
      <t>キキン</t>
    </rPh>
    <phoneticPr fontId="2"/>
  </si>
  <si>
    <t>明知鉄道（株）</t>
    <rPh sb="0" eb="2">
      <t>アケチ</t>
    </rPh>
    <rPh sb="2" eb="4">
      <t>テツドウ</t>
    </rPh>
    <rPh sb="5" eb="6">
      <t>カブ</t>
    </rPh>
    <phoneticPr fontId="2"/>
  </si>
  <si>
    <t>-</t>
    <phoneticPr fontId="2"/>
  </si>
  <si>
    <t>-</t>
    <phoneticPr fontId="2"/>
  </si>
  <si>
    <t>地域振興基金</t>
    <rPh sb="0" eb="2">
      <t>チイキ</t>
    </rPh>
    <rPh sb="2" eb="4">
      <t>シンコウ</t>
    </rPh>
    <rPh sb="4" eb="6">
      <t>キキン</t>
    </rPh>
    <phoneticPr fontId="5"/>
  </si>
  <si>
    <t>リニア中央新幹線まちづくり基金</t>
    <rPh sb="3" eb="5">
      <t>チュウオウ</t>
    </rPh>
    <rPh sb="5" eb="8">
      <t>シンカンセン</t>
    </rPh>
    <rPh sb="13" eb="15">
      <t>キキン</t>
    </rPh>
    <phoneticPr fontId="5"/>
  </si>
  <si>
    <t>公共施設整備運営基金</t>
    <rPh sb="0" eb="2">
      <t>コウキョウ</t>
    </rPh>
    <rPh sb="2" eb="4">
      <t>シセツ</t>
    </rPh>
    <rPh sb="4" eb="6">
      <t>セイビ</t>
    </rPh>
    <rPh sb="6" eb="8">
      <t>ウンエイ</t>
    </rPh>
    <rPh sb="8" eb="10">
      <t>キキン</t>
    </rPh>
    <phoneticPr fontId="5"/>
  </si>
  <si>
    <t>職員退職手当基金</t>
    <rPh sb="0" eb="2">
      <t>ショクイン</t>
    </rPh>
    <rPh sb="2" eb="4">
      <t>タイショク</t>
    </rPh>
    <rPh sb="4" eb="6">
      <t>テアテ</t>
    </rPh>
    <rPh sb="6" eb="8">
      <t>キキン</t>
    </rPh>
    <phoneticPr fontId="5"/>
  </si>
  <si>
    <t>しあわせづくり基金</t>
    <rPh sb="7" eb="9">
      <t>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</si>
  <si>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</si>
  <si>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</si>
  <si>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</si>
  <si>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</si>
  <si>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</si>
  <si>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</si>
  <si>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9.2％であり、前年度から1.4％減少したが依然として類似団体平均より高く推移している。実質公債費比率を減少させることができた主な要因として、公債費負担適正化計画に基づき返す以上に借りないを原則とした取り組みを行ったことで、一般会計の元利償還金を約3億円、公営企業会計の準元利償還金を約2億6千万円削減できたことが挙げられる。
　今後はリニア関連事業等の大型事業が控えていることから、財政状況は大変厳しいことが予想されるため、中津川市総合計画、中期事業実施計画における投資の重要性を考慮し、地方債発行額を年度ごとに適切なコントロールを行い、公債費の状況に注視する必要がある。</t>
    <rPh sb="1" eb="3">
      <t>ジッシツ</t>
    </rPh>
    <rPh sb="3" eb="5">
      <t>コウサイ</t>
    </rPh>
    <rPh sb="5" eb="6">
      <t>ヒ</t>
    </rPh>
    <rPh sb="6" eb="8">
      <t>ヒリツ</t>
    </rPh>
    <rPh sb="31" eb="33">
      <t>イゼン</t>
    </rPh>
    <rPh sb="36" eb="38">
      <t>ルイジ</t>
    </rPh>
    <rPh sb="38" eb="40">
      <t>ダンタイ</t>
    </rPh>
    <rPh sb="40" eb="42">
      <t>ヘイキン</t>
    </rPh>
    <rPh sb="44" eb="45">
      <t>タカ</t>
    </rPh>
    <rPh sb="46" eb="48">
      <t>スイイ</t>
    </rPh>
    <rPh sb="53" eb="55">
      <t>ジッシツ</t>
    </rPh>
    <rPh sb="55" eb="58">
      <t>コウサイヒ</t>
    </rPh>
    <rPh sb="58" eb="60">
      <t>ヒリツ</t>
    </rPh>
    <rPh sb="61" eb="63">
      <t>ゲンショウ</t>
    </rPh>
    <rPh sb="72" eb="73">
      <t>オモ</t>
    </rPh>
    <rPh sb="74" eb="76">
      <t>ヨウイン</t>
    </rPh>
    <rPh sb="80" eb="83">
      <t>コウサイヒ</t>
    </rPh>
    <rPh sb="83" eb="85">
      <t>フタン</t>
    </rPh>
    <rPh sb="85" eb="88">
      <t>テキセイカ</t>
    </rPh>
    <rPh sb="88" eb="90">
      <t>ケイカク</t>
    </rPh>
    <rPh sb="91" eb="92">
      <t>モト</t>
    </rPh>
    <rPh sb="94" eb="95">
      <t>カエ</t>
    </rPh>
    <rPh sb="96" eb="98">
      <t>イジョウ</t>
    </rPh>
    <rPh sb="99" eb="100">
      <t>カ</t>
    </rPh>
    <rPh sb="104" eb="106">
      <t>ゲンソク</t>
    </rPh>
    <rPh sb="109" eb="110">
      <t>ト</t>
    </rPh>
    <rPh sb="111" eb="112">
      <t>ク</t>
    </rPh>
    <rPh sb="114" eb="115">
      <t>オコナ</t>
    </rPh>
    <rPh sb="121" eb="123">
      <t>イッパン</t>
    </rPh>
    <rPh sb="123" eb="125">
      <t>カイケイ</t>
    </rPh>
    <rPh sb="126" eb="128">
      <t>ガンリ</t>
    </rPh>
    <rPh sb="128" eb="131">
      <t>ショウカンキン</t>
    </rPh>
    <rPh sb="132" eb="133">
      <t>ヤク</t>
    </rPh>
    <rPh sb="134" eb="136">
      <t>オクエン</t>
    </rPh>
    <rPh sb="137" eb="139">
      <t>コウエイ</t>
    </rPh>
    <rPh sb="139" eb="141">
      <t>キギョウ</t>
    </rPh>
    <rPh sb="141" eb="143">
      <t>カイケイ</t>
    </rPh>
    <rPh sb="144" eb="145">
      <t>ジュン</t>
    </rPh>
    <rPh sb="145" eb="147">
      <t>ガンリ</t>
    </rPh>
    <rPh sb="147" eb="150">
      <t>ショウカンキン</t>
    </rPh>
    <rPh sb="151" eb="152">
      <t>ヤク</t>
    </rPh>
    <rPh sb="153" eb="154">
      <t>オク</t>
    </rPh>
    <rPh sb="155" eb="158">
      <t>センマンエン</t>
    </rPh>
    <rPh sb="158" eb="160">
      <t>サクゲン</t>
    </rPh>
    <rPh sb="166" eb="167">
      <t>ア</t>
    </rPh>
    <rPh sb="174" eb="176">
      <t>コンゴ</t>
    </rPh>
    <rPh sb="276" eb="277">
      <t>オコナ</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</si>
  <si>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</si>
  <si>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</si>
  <si>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</si>
  <si>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令和元年度の有形固定資産減価償却率は57.7％、将来負担比率は5.8％であり、類似団体平均と比較して低い水準にある。将来負担比率の減少の要因として、公債費負担適正化計画に基づき返す以上に借りないを原則とした取り組みを行ったことで、地方債現在高を前年度から約7億円減少させることができたことが挙げられる。一方で有形固定資産減価償却率は上昇傾向にあることから、市有財産（施設）運用管理マスタープラン等に基づき、市民目線による施設の維持管理経費の削減や施設の民間移譲、統廃合を進めて有形固定資産減価償却率の上昇を抑制していく必要がある。
</t>
    <rPh sb="1" eb="3">
      <t>レイワ</t>
    </rPh>
    <rPh sb="3" eb="5">
      <t>ガンネン</t>
    </rPh>
    <rPh sb="5" eb="6">
      <t>ド</t>
    </rPh>
    <rPh sb="7" eb="9">
      <t>ユウケイ</t>
    </rPh>
    <rPh sb="9" eb="11">
      <t>コテイ</t>
    </rPh>
    <rPh sb="11" eb="13">
      <t>シサン</t>
    </rPh>
    <rPh sb="13" eb="15">
      <t>ゲンカ</t>
    </rPh>
    <rPh sb="15" eb="17">
      <t>ショウキャク</t>
    </rPh>
    <rPh sb="17" eb="18">
      <t>リツ</t>
    </rPh>
    <rPh sb="25" eb="27">
      <t>ショウライ</t>
    </rPh>
    <rPh sb="27" eb="29">
      <t>フタン</t>
    </rPh>
    <rPh sb="29" eb="31">
      <t>ヒリツ</t>
    </rPh>
    <rPh sb="40" eb="42">
      <t>ルイジ</t>
    </rPh>
    <rPh sb="42" eb="44">
      <t>ダンタイ</t>
    </rPh>
    <rPh sb="44" eb="46">
      <t>ヘイキン</t>
    </rPh>
    <rPh sb="47" eb="49">
      <t>ヒカク</t>
    </rPh>
    <rPh sb="51" eb="52">
      <t>ヒク</t>
    </rPh>
    <rPh sb="53" eb="55">
      <t>スイジュン</t>
    </rPh>
    <rPh sb="59" eb="61">
      <t>ショウライ</t>
    </rPh>
    <rPh sb="61" eb="63">
      <t>フタン</t>
    </rPh>
    <rPh sb="63" eb="65">
      <t>ヒリツ</t>
    </rPh>
    <rPh sb="66" eb="68">
      <t>ゲンショウ</t>
    </rPh>
    <rPh sb="69" eb="71">
      <t>ヨウイン</t>
    </rPh>
    <rPh sb="75" eb="78">
      <t>コウサイヒ</t>
    </rPh>
    <rPh sb="78" eb="80">
      <t>フタン</t>
    </rPh>
    <rPh sb="80" eb="82">
      <t>テキセイ</t>
    </rPh>
    <rPh sb="82" eb="83">
      <t>カ</t>
    </rPh>
    <rPh sb="83" eb="85">
      <t>ケイカク</t>
    </rPh>
    <rPh sb="86" eb="87">
      <t>モト</t>
    </rPh>
    <rPh sb="89" eb="90">
      <t>カエ</t>
    </rPh>
    <rPh sb="91" eb="93">
      <t>イジョウ</t>
    </rPh>
    <rPh sb="94" eb="95">
      <t>カ</t>
    </rPh>
    <rPh sb="99" eb="101">
      <t>ゲンソク</t>
    </rPh>
    <rPh sb="104" eb="105">
      <t>ト</t>
    </rPh>
    <rPh sb="106" eb="107">
      <t>ク</t>
    </rPh>
    <rPh sb="109" eb="110">
      <t>オコナ</t>
    </rPh>
    <rPh sb="116" eb="119">
      <t>チホウサイ</t>
    </rPh>
    <rPh sb="119" eb="121">
      <t>ゲンザイ</t>
    </rPh>
    <rPh sb="121" eb="122">
      <t>ダカ</t>
    </rPh>
    <rPh sb="123" eb="126">
      <t>ゼンネンド</t>
    </rPh>
    <rPh sb="128" eb="129">
      <t>ヤク</t>
    </rPh>
    <rPh sb="130" eb="132">
      <t>オクエン</t>
    </rPh>
    <rPh sb="132" eb="134">
      <t>ゲンショウ</t>
    </rPh>
    <rPh sb="146" eb="147">
      <t>ア</t>
    </rPh>
    <rPh sb="152" eb="154">
      <t>イッポウ</t>
    </rPh>
    <rPh sb="155" eb="157">
      <t>ユウケイ</t>
    </rPh>
    <rPh sb="157" eb="159">
      <t>コテイ</t>
    </rPh>
    <rPh sb="159" eb="161">
      <t>シサン</t>
    </rPh>
    <rPh sb="161" eb="163">
      <t>ゲンカ</t>
    </rPh>
    <rPh sb="163" eb="165">
      <t>ショウキャク</t>
    </rPh>
    <rPh sb="165" eb="166">
      <t>リツ</t>
    </rPh>
    <rPh sb="167" eb="169">
      <t>ジョウショウ</t>
    </rPh>
    <rPh sb="169" eb="171">
      <t>ケイコウ</t>
    </rPh>
    <rPh sb="239" eb="241">
      <t>ユウケイ</t>
    </rPh>
    <rPh sb="241" eb="243">
      <t>コテイ</t>
    </rPh>
    <rPh sb="243" eb="245">
      <t>シサン</t>
    </rPh>
    <rPh sb="245" eb="247">
      <t>ゲンカ</t>
    </rPh>
    <rPh sb="247" eb="249">
      <t>ショウキャク</t>
    </rPh>
    <rPh sb="249" eb="250">
      <t>リツ</t>
    </rPh>
    <rPh sb="251" eb="253">
      <t>ジョウショウ</t>
    </rPh>
    <rPh sb="254" eb="256">
      <t>ヨクセイ</t>
    </rPh>
    <rPh sb="260" eb="262">
      <t>ヒツヨウ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</si>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</sst>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593F-4CF3-A201-E1F06190EF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52144</c:v>
                </c:pt>
                <c:pt idx="1">
                  <c:v>59850</c:v>
                </c:pt>
                <c:pt idx="2">
                  <c:v>65651</c:v>
                </c:pt>
                <c:pt idx="3">
                  <c:v>64178</c:v>
                </c:pt>
                <c:pt idx="4">
                  <c:v>100439</c:v>
                </c:pt>
              </c:numCache>
            </c:numRef>
          </c:val>
          <c:smooth val="0"/>
          <c:extLst>
            <c:ext xmlns:c16="http://schemas.microsoft.com/office/drawing/2014/chart" uri="{C3380CC4-5D6E-409C-BE32-E72D297353CC}">
              <c16:uniqueId val="{00000001-593F-4CF3-A201-E1F06190EF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11.26</c:v>
                </c:pt>
                <c:pt idx="1">
                  <c:v>8.98</c:v>
                </c:pt>
                <c:pt idx="2">
                  <c:v>11.88</c:v>
                </c:pt>
                <c:pt idx="3">
                  <c:v>13.67</c:v>
                </c:pt>
                <c:pt idx="4">
                  <c:v>17.84</c:v>
                </c:pt>
              </c:numCache>
            </c:numRef>
          </c:val>
          <c:extLst>
            <c:ext xmlns:c16="http://schemas.microsoft.com/office/drawing/2014/chart" uri="{C3380CC4-5D6E-409C-BE32-E72D297353CC}">
              <c16:uniqueId val="{00000000-C274-4DE5-B9EC-1E63B049339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24.27</c:v>
                </c:pt>
                <c:pt idx="1">
                  <c:v>23.21</c:v>
                </c:pt>
                <c:pt idx="2">
                  <c:v>18.72</c:v>
                </c:pt>
                <c:pt idx="3">
                  <c:v>16.89</c:v>
                </c:pt>
                <c:pt idx="4">
                  <c:v>16.53</c:v>
                </c:pt>
              </c:numCache>
            </c:numRef>
          </c:val>
          <c:extLst>
            <c:ext xmlns:c16="http://schemas.microsoft.com/office/drawing/2014/chart" uri="{C3380CC4-5D6E-409C-BE32-E72D297353CC}">
              <c16:uniqueId val="{00000001-C274-4DE5-B9EC-1E63B049339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-1.81</c:v>
                </c:pt>
                <c:pt idx="1">
                  <c:v>-12.28</c:v>
                </c:pt>
                <c:pt idx="2">
                  <c:v>-7.25</c:v>
                </c:pt>
                <c:pt idx="3">
                  <c:v>-7.65</c:v>
                </c:pt>
                <c:pt idx="4">
                  <c:v>-4.33</c:v>
                </c:pt>
              </c:numCache>
            </c:numRef>
          </c:val>
          <c:smooth val="0"/>
          <c:extLst>
            <c:ext xmlns:c16="http://schemas.microsoft.com/office/drawing/2014/chart" uri="{C3380CC4-5D6E-409C-BE32-E72D297353CC}">
              <c16:uniqueId val="{00000002-C274-4DE5-B9EC-1E63B049339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0.53</c:v>
                </c:pt>
                <c:pt idx="2">
                  <c:v>#N/A</c:v>
                </c:pt>
                <c:pt idx="3">
                  <c:v>0.76</c:v>
                </c:pt>
                <c:pt idx="4">
                  <c:v>#N/A</c:v>
                </c:pt>
                <c:pt idx="5">
                  <c:v>0.51</c:v>
                </c:pt>
                <c:pt idx="6">
                  <c:v>#N/A</c:v>
                </c:pt>
                <c:pt idx="7">
                  <c:v>0.53</c:v>
                </c:pt>
                <c:pt idx="8">
                  <c:v>#N/A</c:v>
                </c:pt>
                <c:pt idx="9">
                  <c:v>0.76</c:v>
                </c:pt>
              </c:numCache>
            </c:numRef>
          </c:val>
          <c:extLst>
            <c:ext xmlns:c16="http://schemas.microsoft.com/office/drawing/2014/chart" uri="{C3380CC4-5D6E-409C-BE32-E72D297353CC}">
              <c16:uniqueId val="{00000000-FD77-492E-970A-29A346C69B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D77-492E-970A-29A346C69B1E}"/>
            </c:ext>
          </c:extLst>
        </c:ser>
        <c:ser>
          <c:idx val="2"/>
          <c:order val="2"/>
          <c:tx>
            <c:strRef>
              <c:f>データシート!$A$29</c:f>
              <c:strCache>
                <c:ptCount val="1"/>
                <c:pt idx="0">
                  <c:v>駅前駐車場事業会計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0.39</c:v>
                </c:pt>
                <c:pt idx="2">
                  <c:v>#N/A</c:v>
                </c:pt>
                <c:pt idx="3">
                  <c:v>0.42</c:v>
                </c:pt>
                <c:pt idx="4">
                  <c:v>#N/A</c:v>
                </c:pt>
                <c:pt idx="5">
                  <c:v>0.46</c:v>
                </c:pt>
                <c:pt idx="6">
                  <c:v>#N/A</c:v>
                </c:pt>
                <c:pt idx="7">
                  <c:v>0.49</c:v>
                </c:pt>
                <c:pt idx="8">
                  <c:v>#N/A</c:v>
                </c:pt>
                <c:pt idx="9">
                  <c:v>0.49</c:v>
                </c:pt>
              </c:numCache>
            </c:numRef>
          </c:val>
          <c:extLst>
            <c:ext xmlns:c16="http://schemas.microsoft.com/office/drawing/2014/chart" uri="{C3380CC4-5D6E-409C-BE32-E72D297353CC}">
              <c16:uniqueId val="{00000002-FD77-492E-970A-29A346C69B1E}"/>
            </c:ext>
          </c:extLst>
        </c:ser>
        <c:ser>
          <c:idx val="3"/>
          <c:order val="3"/>
          <c:tx>
            <c:strRef>
              <c:f>データシート!$A$30</c:f>
              <c:strCache>
                <c:ptCount val="1"/>
                <c:pt idx="0">
                  <c:v>介護保険事業会計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1.74</c:v>
                </c:pt>
                <c:pt idx="2">
                  <c:v>#N/A</c:v>
                </c:pt>
                <c:pt idx="3">
                  <c:v>1.28</c:v>
                </c:pt>
                <c:pt idx="4">
                  <c:v>#N/A</c:v>
                </c:pt>
                <c:pt idx="5">
                  <c:v>1.1599999999999999</c:v>
                </c:pt>
                <c:pt idx="6">
                  <c:v>#N/A</c:v>
                </c:pt>
                <c:pt idx="7">
                  <c:v>1.29</c:v>
                </c:pt>
                <c:pt idx="8">
                  <c:v>#N/A</c:v>
                </c:pt>
                <c:pt idx="9">
                  <c:v>0.5</c:v>
                </c:pt>
              </c:numCache>
            </c:numRef>
          </c:val>
          <c:extLst>
            <c:ext xmlns:c16="http://schemas.microsoft.com/office/drawing/2014/chart" uri="{C3380CC4-5D6E-409C-BE32-E72D297353CC}">
              <c16:uniqueId val="{00000003-FD77-492E-970A-29A346C69B1E}"/>
            </c:ext>
          </c:extLst>
        </c:ser>
        <c:ser>
          <c:idx val="4"/>
          <c:order val="4"/>
          <c:tx>
            <c:strRef>
              <c:f>データシート!$A$31</c:f>
              <c:strCache>
                <c:ptCount val="1"/>
                <c:pt idx="0">
                  <c:v>特定環境保全公共下水道事業会計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c:v>
                </c:pt>
                <c:pt idx="2">
                  <c:v>#N/A</c:v>
                </c:pt>
                <c:pt idx="3">
                  <c:v>0.2</c:v>
                </c:pt>
                <c:pt idx="4">
                  <c:v>#N/A</c:v>
                </c:pt>
                <c:pt idx="5">
                  <c:v>0.21</c:v>
                </c:pt>
                <c:pt idx="6">
                  <c:v>#N/A</c:v>
                </c:pt>
                <c:pt idx="7">
                  <c:v>0.18</c:v>
                </c:pt>
                <c:pt idx="8">
                  <c:v>#N/A</c:v>
                </c:pt>
                <c:pt idx="9">
                  <c:v>0.52</c:v>
                </c:pt>
              </c:numCache>
            </c:numRef>
          </c:val>
          <c:extLst>
            <c:ext xmlns:c16="http://schemas.microsoft.com/office/drawing/2014/chart" uri="{C3380CC4-5D6E-409C-BE32-E72D297353CC}">
              <c16:uniqueId val="{00000004-FD77-492E-970A-29A346C69B1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0.28999999999999998</c:v>
                </c:pt>
                <c:pt idx="2">
                  <c:v>#N/A</c:v>
                </c:pt>
                <c:pt idx="3">
                  <c:v>0.32</c:v>
                </c:pt>
                <c:pt idx="4">
                  <c:v>#N/A</c:v>
                </c:pt>
                <c:pt idx="5">
                  <c:v>0.34</c:v>
                </c:pt>
                <c:pt idx="6">
                  <c:v>#N/A</c:v>
                </c:pt>
                <c:pt idx="7">
                  <c:v>0.33</c:v>
                </c:pt>
                <c:pt idx="8">
                  <c:v>#N/A</c:v>
                </c:pt>
                <c:pt idx="9">
                  <c:v>0.98</c:v>
                </c:pt>
              </c:numCache>
            </c:numRef>
          </c:val>
          <c:extLst>
            <c:ext xmlns:c16="http://schemas.microsoft.com/office/drawing/2014/chart" uri="{C3380CC4-5D6E-409C-BE32-E72D297353CC}">
              <c16:uniqueId val="{00000005-FD77-492E-970A-29A346C69B1E}"/>
            </c:ext>
          </c:extLst>
        </c:ser>
        <c:ser>
          <c:idx val="6"/>
          <c:order val="6"/>
          <c:tx>
            <c:strRef>
              <c:f>データシート!$A$33</c:f>
              <c:strCache>
                <c:ptCount val="1"/>
                <c:pt idx="0">
                  <c:v>国民健康保険事業会計(事業勘定)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1.17</c:v>
                </c:pt>
                <c:pt idx="2">
                  <c:v>#N/A</c:v>
                </c:pt>
                <c:pt idx="3">
                  <c:v>2.37</c:v>
                </c:pt>
                <c:pt idx="4">
                  <c:v>#N/A</c:v>
                </c:pt>
                <c:pt idx="5">
                  <c:v>3.95</c:v>
                </c:pt>
                <c:pt idx="6">
                  <c:v>#N/A</c:v>
                </c:pt>
                <c:pt idx="7">
                  <c:v>2.76</c:v>
                </c:pt>
                <c:pt idx="8">
                  <c:v>#N/A</c:v>
                </c:pt>
                <c:pt idx="9">
                  <c:v>2.61</c:v>
                </c:pt>
              </c:numCache>
            </c:numRef>
          </c:val>
          <c:extLst>
            <c:ext xmlns:c16="http://schemas.microsoft.com/office/drawing/2014/chart" uri="{C3380CC4-5D6E-409C-BE32-E72D297353CC}">
              <c16:uniqueId val="{00000006-FD77-492E-970A-29A346C69B1E}"/>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4.8099999999999996</c:v>
                </c:pt>
                <c:pt idx="2">
                  <c:v>#N/A</c:v>
                </c:pt>
                <c:pt idx="3">
                  <c:v>7.23</c:v>
                </c:pt>
                <c:pt idx="4">
                  <c:v>#N/A</c:v>
                </c:pt>
                <c:pt idx="5">
                  <c:v>5.25</c:v>
                </c:pt>
                <c:pt idx="6">
                  <c:v>#N/A</c:v>
                </c:pt>
                <c:pt idx="7">
                  <c:v>4.79</c:v>
                </c:pt>
                <c:pt idx="8">
                  <c:v>#N/A</c:v>
                </c:pt>
                <c:pt idx="9">
                  <c:v>3.44</c:v>
                </c:pt>
              </c:numCache>
            </c:numRef>
          </c:val>
          <c:extLst>
            <c:ext xmlns:c16="http://schemas.microsoft.com/office/drawing/2014/chart" uri="{C3380CC4-5D6E-409C-BE32-E72D297353CC}">
              <c16:uniqueId val="{00000007-FD77-492E-970A-29A346C69B1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7.09</c:v>
                </c:pt>
                <c:pt idx="2">
                  <c:v>#N/A</c:v>
                </c:pt>
                <c:pt idx="3">
                  <c:v>5.93</c:v>
                </c:pt>
                <c:pt idx="4">
                  <c:v>#N/A</c:v>
                </c:pt>
                <c:pt idx="5">
                  <c:v>5.79</c:v>
                </c:pt>
                <c:pt idx="6">
                  <c:v>#N/A</c:v>
                </c:pt>
                <c:pt idx="7">
                  <c:v>5.14</c:v>
                </c:pt>
                <c:pt idx="8">
                  <c:v>#N/A</c:v>
                </c:pt>
                <c:pt idx="9">
                  <c:v>4.72</c:v>
                </c:pt>
              </c:numCache>
            </c:numRef>
          </c:val>
          <c:extLst>
            <c:ext xmlns:c16="http://schemas.microsoft.com/office/drawing/2014/chart" uri="{C3380CC4-5D6E-409C-BE32-E72D297353CC}">
              <c16:uniqueId val="{00000008-FD77-492E-970A-29A346C69B1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11.26</c:v>
                </c:pt>
                <c:pt idx="2">
                  <c:v>#N/A</c:v>
                </c:pt>
                <c:pt idx="3">
                  <c:v>8.98</c:v>
                </c:pt>
                <c:pt idx="4">
                  <c:v>#N/A</c:v>
                </c:pt>
                <c:pt idx="5">
                  <c:v>11.87</c:v>
                </c:pt>
                <c:pt idx="6">
                  <c:v>#N/A</c:v>
                </c:pt>
                <c:pt idx="7">
                  <c:v>13.67</c:v>
                </c:pt>
                <c:pt idx="8">
                  <c:v>#N/A</c:v>
                </c:pt>
                <c:pt idx="9">
                  <c:v>17.829999999999998</c:v>
                </c:pt>
              </c:numCache>
            </c:numRef>
          </c:val>
          <c:extLst>
            <c:ext xmlns:c16="http://schemas.microsoft.com/office/drawing/2014/chart" uri="{C3380CC4-5D6E-409C-BE32-E72D297353CC}">
              <c16:uniqueId val="{00000009-FD77-492E-970A-29A346C69B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5267</c:v>
                </c:pt>
                <c:pt idx="5">
                  <c:v>5345</c:v>
                </c:pt>
                <c:pt idx="8">
                  <c:v>5176</c:v>
                </c:pt>
                <c:pt idx="11">
                  <c:v>4946</c:v>
                </c:pt>
                <c:pt idx="14">
                  <c:v>4851</c:v>
                </c:pt>
              </c:numCache>
            </c:numRef>
          </c:val>
          <c:extLst>
            <c:ext xmlns:c16="http://schemas.microsoft.com/office/drawing/2014/chart" uri="{C3380CC4-5D6E-409C-BE32-E72D297353CC}">
              <c16:uniqueId val="{00000000-D280-4D95-B88D-3DF9B8604B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80-4D95-B88D-3DF9B8604B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34</c:v>
                </c:pt>
                <c:pt idx="3">
                  <c:v>33</c:v>
                </c:pt>
                <c:pt idx="6">
                  <c:v>32</c:v>
                </c:pt>
                <c:pt idx="9">
                  <c:v>31</c:v>
                </c:pt>
                <c:pt idx="12">
                  <c:v>31</c:v>
                </c:pt>
              </c:numCache>
            </c:numRef>
          </c:val>
          <c:extLst>
            <c:ext xmlns:c16="http://schemas.microsoft.com/office/drawing/2014/chart" uri="{C3380CC4-5D6E-409C-BE32-E72D297353CC}">
              <c16:uniqueId val="{00000002-D280-4D95-B88D-3DF9B8604B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80-4D95-B88D-3DF9B8604B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2913</c:v>
                </c:pt>
                <c:pt idx="3">
                  <c:v>3166</c:v>
                </c:pt>
                <c:pt idx="6">
                  <c:v>2974</c:v>
                </c:pt>
                <c:pt idx="9">
                  <c:v>2795</c:v>
                </c:pt>
                <c:pt idx="12">
                  <c:v>2531</c:v>
                </c:pt>
              </c:numCache>
            </c:numRef>
          </c:val>
          <c:extLst>
            <c:ext xmlns:c16="http://schemas.microsoft.com/office/drawing/2014/chart" uri="{C3380CC4-5D6E-409C-BE32-E72D297353CC}">
              <c16:uniqueId val="{00000004-D280-4D95-B88D-3DF9B8604B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80-4D95-B88D-3DF9B8604B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80-4D95-B88D-3DF9B8604B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4223</c:v>
                </c:pt>
                <c:pt idx="3">
                  <c:v>4386</c:v>
                </c:pt>
                <c:pt idx="6">
                  <c:v>4289</c:v>
                </c:pt>
                <c:pt idx="9">
                  <c:v>3968</c:v>
                </c:pt>
                <c:pt idx="12">
                  <c:v>3665</c:v>
                </c:pt>
              </c:numCache>
            </c:numRef>
          </c:val>
          <c:extLst>
            <c:ext xmlns:c16="http://schemas.microsoft.com/office/drawing/2014/chart" uri="{C3380CC4-5D6E-409C-BE32-E72D297353CC}">
              <c16:uniqueId val="{00000007-D280-4D95-B88D-3DF9B8604B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1903</c:v>
                </c:pt>
                <c:pt idx="2">
                  <c:v>#N/A</c:v>
                </c:pt>
                <c:pt idx="3">
                  <c:v>#N/A</c:v>
                </c:pt>
                <c:pt idx="4">
                  <c:v>2240</c:v>
                </c:pt>
                <c:pt idx="5">
                  <c:v>#N/A</c:v>
                </c:pt>
                <c:pt idx="6">
                  <c:v>#N/A</c:v>
                </c:pt>
                <c:pt idx="7">
                  <c:v>2119</c:v>
                </c:pt>
                <c:pt idx="8">
                  <c:v>#N/A</c:v>
                </c:pt>
                <c:pt idx="9">
                  <c:v>#N/A</c:v>
                </c:pt>
                <c:pt idx="10">
                  <c:v>1848</c:v>
                </c:pt>
                <c:pt idx="11">
                  <c:v>#N/A</c:v>
                </c:pt>
                <c:pt idx="12">
                  <c:v>#N/A</c:v>
                </c:pt>
                <c:pt idx="13">
                  <c:v>1376</c:v>
                </c:pt>
                <c:pt idx="14">
                  <c:v>#N/A</c:v>
                </c:pt>
              </c:numCache>
            </c:numRef>
          </c:val>
          <c:smooth val="0"/>
          <c:extLst>
            <c:ext xmlns:c16="http://schemas.microsoft.com/office/drawing/2014/chart" uri="{C3380CC4-5D6E-409C-BE32-E72D297353CC}">
              <c16:uniqueId val="{00000008-D280-4D95-B88D-3DF9B8604B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46555</c:v>
                </c:pt>
                <c:pt idx="5">
                  <c:v>44840</c:v>
                </c:pt>
                <c:pt idx="8">
                  <c:v>43194</c:v>
                </c:pt>
                <c:pt idx="11">
                  <c:v>41963</c:v>
                </c:pt>
                <c:pt idx="14">
                  <c:v>41774</c:v>
                </c:pt>
              </c:numCache>
            </c:numRef>
          </c:val>
          <c:extLst>
            <c:ext xmlns:c16="http://schemas.microsoft.com/office/drawing/2014/chart" uri="{C3380CC4-5D6E-409C-BE32-E72D297353CC}">
              <c16:uniqueId val="{00000000-BDE7-409E-A1C0-46F32ADEC9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4778</c:v>
                </c:pt>
                <c:pt idx="5">
                  <c:v>4630</c:v>
                </c:pt>
                <c:pt idx="8">
                  <c:v>4647</c:v>
                </c:pt>
                <c:pt idx="11">
                  <c:v>4667</c:v>
                </c:pt>
                <c:pt idx="14">
                  <c:v>4833</c:v>
                </c:pt>
              </c:numCache>
            </c:numRef>
          </c:val>
          <c:extLst>
            <c:ext xmlns:c16="http://schemas.microsoft.com/office/drawing/2014/chart" uri="{C3380CC4-5D6E-409C-BE32-E72D297353CC}">
              <c16:uniqueId val="{00000001-BDE7-409E-A1C0-46F32ADEC9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14000</c:v>
                </c:pt>
                <c:pt idx="5">
                  <c:v>14394</c:v>
                </c:pt>
                <c:pt idx="8">
                  <c:v>14174</c:v>
                </c:pt>
                <c:pt idx="11">
                  <c:v>14449</c:v>
                </c:pt>
                <c:pt idx="14">
                  <c:v>14662</c:v>
                </c:pt>
              </c:numCache>
            </c:numRef>
          </c:val>
          <c:extLst>
            <c:ext xmlns:c16="http://schemas.microsoft.com/office/drawing/2014/chart" uri="{C3380CC4-5D6E-409C-BE32-E72D297353CC}">
              <c16:uniqueId val="{00000002-BDE7-409E-A1C0-46F32ADEC9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E7-409E-A1C0-46F32ADEC9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E7-409E-A1C0-46F32ADEC9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45</c:v>
                </c:pt>
                <c:pt idx="3">
                  <c:v>59</c:v>
                </c:pt>
                <c:pt idx="6">
                  <c:v>248</c:v>
                </c:pt>
                <c:pt idx="9">
                  <c:v>392</c:v>
                </c:pt>
                <c:pt idx="12">
                  <c:v>0</c:v>
                </c:pt>
              </c:numCache>
            </c:numRef>
          </c:val>
          <c:extLst>
            <c:ext xmlns:c16="http://schemas.microsoft.com/office/drawing/2014/chart" uri="{C3380CC4-5D6E-409C-BE32-E72D297353CC}">
              <c16:uniqueId val="{00000005-BDE7-409E-A1C0-46F32ADEC9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6474</c:v>
                </c:pt>
                <c:pt idx="3">
                  <c:v>6203</c:v>
                </c:pt>
                <c:pt idx="6">
                  <c:v>6141</c:v>
                </c:pt>
                <c:pt idx="9">
                  <c:v>5614</c:v>
                </c:pt>
                <c:pt idx="12">
                  <c:v>5719</c:v>
                </c:pt>
              </c:numCache>
            </c:numRef>
          </c:val>
          <c:extLst>
            <c:ext xmlns:c16="http://schemas.microsoft.com/office/drawing/2014/chart" uri="{C3380CC4-5D6E-409C-BE32-E72D297353CC}">
              <c16:uniqueId val="{00000006-BDE7-409E-A1C0-46F32ADEC9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DE7-409E-A1C0-46F32ADEC9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28809</c:v>
                </c:pt>
                <c:pt idx="3">
                  <c:v>26881</c:v>
                </c:pt>
                <c:pt idx="6">
                  <c:v>24249</c:v>
                </c:pt>
                <c:pt idx="9">
                  <c:v>23143</c:v>
                </c:pt>
                <c:pt idx="12">
                  <c:v>21310</c:v>
                </c:pt>
              </c:numCache>
            </c:numRef>
          </c:val>
          <c:extLst>
            <c:ext xmlns:c16="http://schemas.microsoft.com/office/drawing/2014/chart" uri="{C3380CC4-5D6E-409C-BE32-E72D297353CC}">
              <c16:uniqueId val="{00000008-BDE7-409E-A1C0-46F32ADEC9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152</c:v>
                </c:pt>
                <c:pt idx="3">
                  <c:v>99</c:v>
                </c:pt>
                <c:pt idx="6">
                  <c:v>60</c:v>
                </c:pt>
                <c:pt idx="9">
                  <c:v>30</c:v>
                </c:pt>
                <c:pt idx="12">
                  <c:v>957</c:v>
                </c:pt>
              </c:numCache>
            </c:numRef>
          </c:val>
          <c:extLst>
            <c:ext xmlns:c16="http://schemas.microsoft.com/office/drawing/2014/chart" uri="{C3380CC4-5D6E-409C-BE32-E72D297353CC}">
              <c16:uniqueId val="{00000009-BDE7-409E-A1C0-46F32ADEC9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36684</c:v>
                </c:pt>
                <c:pt idx="3">
                  <c:v>35110</c:v>
                </c:pt>
                <c:pt idx="6">
                  <c:v>33834</c:v>
                </c:pt>
                <c:pt idx="9">
                  <c:v>33137</c:v>
                </c:pt>
                <c:pt idx="12">
                  <c:v>34405</c:v>
                </c:pt>
              </c:numCache>
            </c:numRef>
          </c:val>
          <c:extLst>
            <c:ext xmlns:c16="http://schemas.microsoft.com/office/drawing/2014/chart" uri="{C3380CC4-5D6E-409C-BE32-E72D297353CC}">
              <c16:uniqueId val="{0000000A-BDE7-409E-A1C0-46F32ADEC95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6831</c:v>
                </c:pt>
                <c:pt idx="2">
                  <c:v>#N/A</c:v>
                </c:pt>
                <c:pt idx="3">
                  <c:v>#N/A</c:v>
                </c:pt>
                <c:pt idx="4">
                  <c:v>4489</c:v>
                </c:pt>
                <c:pt idx="5">
                  <c:v>#N/A</c:v>
                </c:pt>
                <c:pt idx="6">
                  <c:v>#N/A</c:v>
                </c:pt>
                <c:pt idx="7">
                  <c:v>2516</c:v>
                </c:pt>
                <c:pt idx="8">
                  <c:v>#N/A</c:v>
                </c:pt>
                <c:pt idx="9">
                  <c:v>#N/A</c:v>
                </c:pt>
                <c:pt idx="10">
                  <c:v>1236</c:v>
                </c:pt>
                <c:pt idx="11">
                  <c:v>#N/A</c:v>
                </c:pt>
                <c:pt idx="12">
                  <c:v>#N/A</c:v>
                </c:pt>
                <c:pt idx="13">
                  <c:v>1122</c:v>
                </c:pt>
                <c:pt idx="14">
                  <c:v>#N/A</c:v>
                </c:pt>
              </c:numCache>
            </c:numRef>
          </c:val>
          <c:smooth val="0"/>
          <c:extLst>
            <c:ext xmlns:c16="http://schemas.microsoft.com/office/drawing/2014/chart" uri="{C3380CC4-5D6E-409C-BE32-E72D297353CC}">
              <c16:uniqueId val="{0000000B-BDE7-409E-A1C0-46F32ADEC95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4500</c:v>
                </c:pt>
                <c:pt idx="1">
                  <c:v>4002</c:v>
                </c:pt>
                <c:pt idx="2">
                  <c:v>3905</c:v>
                </c:pt>
              </c:numCache>
            </c:numRef>
          </c:val>
          <c:extLst>
            <c:ext xmlns:c16="http://schemas.microsoft.com/office/drawing/2014/chart" uri="{C3380CC4-5D6E-409C-BE32-E72D297353CC}">
              <c16:uniqueId val="{00000000-E933-4CC0-8C89-CE3EEA9D0D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172</c:v>
                </c:pt>
                <c:pt idx="1">
                  <c:v>172</c:v>
                </c:pt>
                <c:pt idx="2">
                  <c:v>172</c:v>
                </c:pt>
              </c:numCache>
            </c:numRef>
          </c:val>
          <c:extLst>
            <c:ext xmlns:c16="http://schemas.microsoft.com/office/drawing/2014/chart" uri="{C3380CC4-5D6E-409C-BE32-E72D297353CC}">
              <c16:uniqueId val="{00000001-E933-4CC0-8C89-CE3EEA9D0D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12074</c:v>
                </c:pt>
                <c:pt idx="1">
                  <c:v>12415</c:v>
                </c:pt>
                <c:pt idx="2">
                  <c:v>12707</c:v>
                </c:pt>
              </c:numCache>
            </c:numRef>
          </c:val>
          <c:extLst>
            <c:ext xmlns:c16="http://schemas.microsoft.com/office/drawing/2014/chart" uri="{C3380CC4-5D6E-409C-BE32-E72D297353CC}">
              <c16:uniqueId val="{00000002-E933-4CC0-8C89-CE3EEA9D0D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{24EA7EBF-DD46-462B-957E-4A4AB7E06D41}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BAE-47C3-A36E-84D50B2EA7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{12372B62-30C5-49B4-A013-62C2965AC627}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AE-47C3-A36E-84D50B2EA7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{8B8F5FD4-E0BE-4CD8-BE1E-68455234404F}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AE-47C3-A36E-84D50B2EA7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{0B278333-C6E5-4014-B920-B31674D3D05D}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AE-47C3-A36E-84D50B2EA7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{DA6E997C-75DF-4C7E-818B-BC0841A0703D}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AE-47C3-A36E-84D50B2EA76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{1E58C1D8-6122-4E4F-BCD0-C4CD3ECEA38E}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BAE-47C3-A36E-84D50B2EA76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{CB45BF02-35C2-4573-8C08-5613803FF724}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BAE-47C3-A36E-84D50B2EA76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{727DA28E-4C1F-4E99-80DB-827D02A70739}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BAE-47C3-A36E-84D50B2EA76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{42105781-4EB2-4B28-9ABD-CE4522E907B9}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BAE-47C3-A36E-84D50B2EA7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50.5</c:v>
                </c:pt>
                <c:pt idx="8">
                  <c:v>52.4</c:v>
                </c:pt>
                <c:pt idx="16">
                  <c:v>54.3</c:v>
                </c:pt>
                <c:pt idx="24">
                  <c:v>56.2</c:v>
                </c:pt>
                <c:pt idx="32">
                  <c:v>57.7</c:v>
                </c:pt>
              </c:numCache>
            </c:numRef>
          </c:xVal>
          <c:yVal>
            <c:numRef>
              <c:f>公会計指標分析・財政指標組合せ分析表!$BP$51:$DC$51</c:f>
              <c:numCache>
                <c:formatCode>#,##0.0;"▲ "#,##0.0</c:formatCode>
                <c:ptCount val="40"/>
                <c:pt idx="0">
                  <c:v>33.5</c:v>
                </c:pt>
                <c:pt idx="8">
                  <c:v>22.7</c:v>
                </c:pt>
                <c:pt idx="16">
                  <c:v>12.9</c:v>
                </c:pt>
                <c:pt idx="24">
                  <c:v>6.4</c:v>
                </c:pt>
                <c:pt idx="32">
                  <c:v>5.8</c:v>
                </c:pt>
              </c:numCache>
            </c:numRef>
          </c:yVal>
          <c:smooth val="0"/>
          <c:extLst>
            <c:ext xmlns:c16="http://schemas.microsoft.com/office/drawing/2014/chart" uri="{C3380CC4-5D6E-409C-BE32-E72D297353CC}">
              <c16:uniqueId val="{00000009-ABAE-47C3-A36E-84D50B2EA7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{0F92BA38-47BD-422F-A8FE-928AFAA59E82}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BAE-47C3-A36E-84D50B2EA7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{9A9C1EBC-EAB9-4C68-811C-F88044EE398C}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AE-47C3-A36E-84D50B2EA7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{85F11B8B-1985-4A5D-AACA-24E9B3D85F8D}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AE-47C3-A36E-84D50B2EA7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{7B0067EE-A711-4460-BF0E-ED1C8982291F}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AE-47C3-A36E-84D50B2EA7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{69552E03-26F1-4742-97EE-73CB6E176DB3}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AE-47C3-A36E-84D50B2EA763}"/>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{F3C750C6-14A8-4702-A9A8-E9B3E83DC579}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BAE-47C3-A36E-84D50B2EA763}"/>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{4A3CD004-30F8-4C10-89A5-4D88D329AF09}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BAE-47C3-A36E-84D50B2EA763}"/>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{E7FBC508-3E09-4347-BD2B-15E535F10A7C}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BAE-47C3-A36E-84D50B2EA763}"/>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{E6250E30-0E01-4CC0-BB80-8589D8EB76AD}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BAE-47C3-A36E-84D50B2EA7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ABAE-47C3-A36E-84D50B2EA763}"/>
            </c:ext>
          </c:extLst>
        </c:ser>
        <c:dLbls>
          <c:showLegendKey val="0"/>
          <c:showVal val="1"/>
          <c:showCatName val="0"/>
          <c:showSerName val="0"/>
          <c:showPercent val="0"/>
          <c:showBubbleSize val="0"/>
        </c:dLbls>
        <c:axId val="46179840"/>
        <c:axId val="46181760"/>
      </c:scatterChart>
      <c:valAx>
        <c:axId val="46179840"/>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{6F9AD7D2-C76D-4342-9DB1-1A6176E725EA}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69A-4D2E-A162-48764831B9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{3B6D5A27-4D9B-46C8-A6D6-1D7C59871B15}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9A-4D2E-A162-48764831B9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{01FC6CB0-D9B1-4F44-8E3B-1C33C831BEF4}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9A-4D2E-A162-48764831B9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{E9F2F924-8C7E-4F1C-9538-CB2BE27213B9}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9A-4D2E-A162-48764831B9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{E1BB5537-6881-4823-A1CE-97AB8F024408}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9A-4D2E-A162-48764831B993}"/>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{5DB8750F-9A74-4C6C-97E9-7116BC5AC575}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69A-4D2E-A162-48764831B993}"/>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{57AB74ED-87E4-4913-B043-6DC007899292}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69A-4D2E-A162-48764831B993}"/>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{F87C5869-6832-4FB2-B133-D4EAC5119805}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69A-4D2E-A162-48764831B993}"/>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{4212ADBB-D450-47F6-9F8B-7007F2595585}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69A-4D2E-A162-48764831B9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9.9</c:v>
                </c:pt>
                <c:pt idx="16">
                  <c:v>10.5</c:v>
                </c:pt>
                <c:pt idx="24">
                  <c:v>10.6</c:v>
                </c:pt>
                <c:pt idx="32">
                  <c:v>9.1999999999999993</c:v>
                </c:pt>
              </c:numCache>
            </c:numRef>
          </c:xVal>
          <c:yVal>
            <c:numRef>
              <c:f>公会計指標分析・財政指標組合せ分析表!$BP$73:$DC$73</c:f>
              <c:numCache>
                <c:formatCode>#,##0.0;"▲ "#,##0.0</c:formatCode>
                <c:ptCount val="40"/>
                <c:pt idx="0">
                  <c:v>33.5</c:v>
                </c:pt>
                <c:pt idx="8">
                  <c:v>22.7</c:v>
                </c:pt>
                <c:pt idx="16">
                  <c:v>12.9</c:v>
                </c:pt>
                <c:pt idx="24">
                  <c:v>6.4</c:v>
                </c:pt>
                <c:pt idx="32">
                  <c:v>5.8</c:v>
                </c:pt>
              </c:numCache>
            </c:numRef>
          </c:yVal>
          <c:smooth val="0"/>
          <c:extLst>
            <c:ext xmlns:c16="http://schemas.microsoft.com/office/drawing/2014/chart" uri="{C3380CC4-5D6E-409C-BE32-E72D297353CC}">
              <c16:uniqueId val="{00000009-C69A-4D2E-A162-48764831B9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{A636F575-EB48-42D0-A9BD-40675648D260}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69A-4D2E-A162-48764831B9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{5E199F4C-981A-47A3-9624-D21ED5B0D92B}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9A-4D2E-A162-48764831B9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{F40B6D97-549D-4D3B-ABA2-9548AABD5239}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9A-4D2E-A162-48764831B9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{0E892D93-D8F6-4C3C-B3D1-7ADBF2B614B5}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9A-4D2E-A162-48764831B9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{2E386669-99E4-428C-87EE-AA4436F2C4AD}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9A-4D2E-A162-48764831B993}"/>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{07B62861-6139-410C-B84D-9C9DC9BD8D7C}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69A-4D2E-A162-48764831B993}"/>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{A4F54A26-639F-40A9-B0FE-0E23C236EB0A}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69A-4D2E-A162-48764831B993}"/>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{5B70C8A8-919F-4D18-827D-38227C03E27C}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69A-4D2E-A162-48764831B993}"/>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{C21A8A0B-C397-4E73-A7C7-76817A79FE7B}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69A-4D2E-A162-48764831B9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C69A-4D2E-A162-48764831B993}"/>
            </c:ext>
          </c:extLst>
        </c:ser>
        <c:dLbls>
          <c:showLegendKey val="0"/>
          <c:showVal val="1"/>
          <c:showCatName val="0"/>
          <c:showSerName val="0"/>
          <c:showPercent val="0"/>
          <c:showBubbleSize val="0"/>
        </c:dLbls>
        <c:axId val="84219776"/>
        <c:axId val="84234240"/>
      </c:scatterChart>
      <c:valAx>
        <c:axId val="84219776"/>
        <c:scaling>
          <c:orientation val="minMax"/>
          <c:max val="11"/>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地域振興基金造成のための元金償還が始まったことや、元金償還の据置期間を廃止したことで一時的に増加したが、公債費負担適正化計画の「返す以上に借りない」を原則として新たな借金を抑制してきた結果、減少に転じている。今後についても、公債費負担適正化計画に基づき新規借入を抑制することで減少していく見込み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公営企業債の元利償還金に対する繰入金が昨年度よりも減少しているものの高水準である要因については、病院事業会計に対して資金不足の解消のため特別繰出として平成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390,000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249,000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千円、令和元年度に</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260,000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千円繰出しを行ったことによるものが要因として挙げられる。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一般会計等に係る地方債の現在高は、公債費負担適正化計画に基づき、「返す以上に借りない」を原則とした取り組みにより、平成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年度地域振興基金造成のため一時的に残高は増加したものの、着実に借金残高を減らしていたが、新衛生センター建設や坂本こども園建設等、大型事業が本格化したことにより増加している。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職員の計画的な採用抑制などにより将来の退職手当負担見込額は減少している。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充当可能財源等については、リニア中央新幹線まちづくり基金や公共施設整備運営基金等、将来の財政負担に備えた基金を計画的に積み立てているため、増加している。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基準財政需要額算入見込額については新たに算入対象となった起債よりも、償還が終了し、算入対象から外れる起債が多いことから減少している。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岐阜県中津川市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・基金全体の残高は財政調整基金の積立額が取り崩し額を上回ったため、平成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・将来の需要や必要性を見据え計画的な基金造成に努める。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・リニア中央新幹線まちづくり基金については、毎年度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百万円の積立てを令和元年度まで継続し、それ以降のリニア関連事業の財源として活用する。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・公共施設整備運営基金については、毎年度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百万円の積み立てを継続し、将来の公共施設の維持補修や取り壊し、施設更新の財源として活用する。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の弾力性確保のために必要な一定水準の残高維持に努めることとしているが、今後リニア開業に向けその波及効果を最大限に活用するための大型事業が控えており、財政調整基金の残高は減少していく見込みである。一定水準を下回りそうな事態となった場合は公共施設整備運営基金の積み立てをいったん休止し、財政調整基金の残高を維持すること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・リニア中央新幹線まちづくり基金・・・リニア中央新幹線を活用したまちづくりの資金に充てるため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・公共施設整備運営基金・・・公共施設を整備するとともに、施設の健全な維持管理に要する資金に充てるため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・職員退職手当基金・・・市職員の退職手当の支給に要する財源に充てるため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・しあわせづくり基金・・・健康づくりの推進、福祉活動の促進、快適な生活環境の形成等の資金に充てるため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・リニア中央新幹線まちづくり基金については、財政計画上、「毎年度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年度まで継続し、それ以降のリニア関連事業の財源として活用する。」としており、令和元年度も計画的に積み増しを行ったことにより、令和元年度末残高は前年度比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・公共施設整備運営基金については、財政計画上、「毎年度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継続し、将来の公共施設の維持補修や取り壊し、施設更新の財源として活用する。」としており、令和元年度は公共施設の維持補修や取り壊し、施設更新の財源としたため、末残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・職員退職手当基金は団塊の世代の退職により退職手当が増加し、その財源とするため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百万円を取り崩したことにより、令和元年末残高は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・将来の需要や必要性を見据え計画的な基金造成に努める。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運営基金については財政計画上積み立てを継続していくこととしているが、財政調整基金の残高が減少しており、今後財政調整基金が減少を続け、一定水準を下回りそうな事態となった場合は公共施設整備運営基金の積み立てをいったん休止し、財政調整基金の残高を維持すること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・財政調整基金は一般財源不足を補うため、また病院事業会計に対して資金不足の解消のため特別繰出として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百万円を繰り出しており、その財源として財政調整基金を取り崩すこととしたため、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百万円を取り崩すこととなった。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・その結果令和元年度末残高は、前年度決算剰余金からの積み立て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百万円に対して取り崩しが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の弾力性確保のために必要な一定水準の残高維持に努めることとしているが、今後リニア開業に向けその波及効果を最大限に活用するための大型事業が控えており、財政調整基金の残高は減少していく見込みである。一定水準を下回りそうな事態となった場合は公共施設整備運営基金の積み立てをいったん休止し、財政調整基金の残高を維持すること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年度から借金を完済するまでの支払利子を減らすため、元金償還を一年後から始めていたものを、借り入れ直後から始めたことにより、一時的に増加した償還元金に対して減債基金を充当したことで平成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百万円に減少したが、昨年同様に令和元年度も積立と取り崩しをしていないため増減していない。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・今後数年は多くの大型事業を実施予定である上、その後も公共施設の建て替え、大規模修繕等により起債予定であるため、極力減債基金を積み、後年の負担を減らす。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78,304
76,497
676.45
44,314,672
39,577,091
4,213,748
23,625,602
34,405,245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令和元年度の有形固定資産減価償却率は</a:t>
          </a:r>
          <a:r>
            <a:rPr kumimoji="1" lang="en-US" altLang="ja-JP" sz="1100">
              <a:latin typeface="ＭＳ Ｐゴシック" panose="020B0600070205080204" pitchFamily="50" charset="-128"/>
              <a:ea typeface="ＭＳ Ｐゴシック" panose="020B0600070205080204" pitchFamily="50" charset="-128"/>
            </a:rPr>
            <a:t>57.7</a:t>
          </a:r>
          <a:r>
            <a:rPr kumimoji="1" lang="ja-JP" altLang="en-US" sz="1100">
              <a:latin typeface="ＭＳ Ｐゴシック" panose="020B0600070205080204" pitchFamily="50" charset="-128"/>
              <a:ea typeface="ＭＳ Ｐゴシック" panose="020B0600070205080204" pitchFamily="50" charset="-128"/>
            </a:rPr>
            <a:t>％であり、類似団体平均と比較して低い水準にあるものの、公共施設の老朽化に伴う改修・更新への対策も必要となる。令和元年度に改定を行った市有財産（施設）運用管理マスタープラン等に基づき、市民目線による施設の維持管理経費の削減や施設の民間移譲、統廃合を進め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4681129"/>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5887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588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445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468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xdr:cNvSpPr txBox="1"/>
      </xdr:nvSpPr>
      <xdr:spPr>
        <a:xfrm>
          <a:off x="4813300" y="53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535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527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2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149951</xdr:rowOff>
    </xdr:from>
    <xdr:to>
      <xdr:col>23</xdr:col>
      <xdr:colOff>136525</xdr:colOff>
      <xdr:row>31</xdr:row>
      <xdr:rowOff>80101</xdr:rowOff>
    </xdr:to>
    <xdr:sp macro="" textlink="">
      <xdr:nvSpPr>
        <xdr:cNvPr id="83" name="楕円 82"/>
        <xdr:cNvSpPr/>
      </xdr:nvSpPr>
      <xdr:spPr>
        <a:xfrm>
          <a:off x="4711700" y="52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1378</xdr:rowOff>
    </xdr:from>
    <xdr:ext cx="405111" cy="259045"/>
    <xdr:sp macro="" textlink="">
      <xdr:nvSpPr>
        <xdr:cNvPr id="84" name="有形固定資産減価償却率該当値テキスト"/>
        <xdr:cNvSpPr txBox="1"/>
      </xdr:nvSpPr>
      <xdr:spPr>
        <a:xfrm>
          <a:off x="4813300" y="5144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103686</xdr:rowOff>
    </xdr:from>
    <xdr:to>
      <xdr:col>19</xdr:col>
      <xdr:colOff>187325</xdr:colOff>
      <xdr:row>31</xdr:row>
      <xdr:rowOff>33836</xdr:rowOff>
    </xdr:to>
    <xdr:sp macro="" textlink="">
      <xdr:nvSpPr>
        <xdr:cNvPr id="85" name="楕円 84"/>
        <xdr:cNvSpPr/>
      </xdr:nvSpPr>
      <xdr:spPr>
        <a:xfrm>
          <a:off x="4000500" y="524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154486</xdr:rowOff>
    </xdr:from>
    <xdr:to>
      <xdr:col>23</xdr:col>
      <xdr:colOff>85725</xdr:colOff>
      <xdr:row>31</xdr:row>
      <xdr:rowOff>29301</xdr:rowOff>
    </xdr:to>
    <xdr:cxnSp macro="">
      <xdr:nvCxnSpPr>
        <xdr:cNvPr id="86" name="直線コネクタ 85"/>
        <xdr:cNvCxnSpPr/>
      </xdr:nvCxnSpPr>
      <xdr:spPr>
        <a:xfrm>
          <a:off x="4051300" y="5297986"/>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7" name="楕円 86"/>
        <xdr:cNvSpPr/>
      </xdr:nvSpPr>
      <xdr:spPr>
        <a:xfrm>
          <a:off x="3238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154486</xdr:rowOff>
    </xdr:to>
    <xdr:cxnSp macro="">
      <xdr:nvCxnSpPr>
        <xdr:cNvPr id="88" name="直線コネクタ 87"/>
        <xdr:cNvCxnSpPr/>
      </xdr:nvCxnSpPr>
      <xdr:spPr>
        <a:xfrm>
          <a:off x="3289300" y="5239385"/>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157933</xdr:rowOff>
    </xdr:from>
    <xdr:to>
      <xdr:col>11</xdr:col>
      <xdr:colOff>187325</xdr:colOff>
      <xdr:row>30</xdr:row>
      <xdr:rowOff>88083</xdr:rowOff>
    </xdr:to>
    <xdr:sp macro="" textlink="">
      <xdr:nvSpPr>
        <xdr:cNvPr id="89" name="楕円 88"/>
        <xdr:cNvSpPr/>
      </xdr:nvSpPr>
      <xdr:spPr>
        <a:xfrm>
          <a:off x="2476500" y="51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37283</xdr:rowOff>
    </xdr:from>
    <xdr:to>
      <xdr:col>15</xdr:col>
      <xdr:colOff>136525</xdr:colOff>
      <xdr:row>30</xdr:row>
      <xdr:rowOff>95885</xdr:rowOff>
    </xdr:to>
    <xdr:cxnSp macro="">
      <xdr:nvCxnSpPr>
        <xdr:cNvPr id="90" name="直線コネクタ 89"/>
        <xdr:cNvCxnSpPr/>
      </xdr:nvCxnSpPr>
      <xdr:spPr>
        <a:xfrm>
          <a:off x="2527300" y="5180783"/>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99332</xdr:rowOff>
    </xdr:from>
    <xdr:to>
      <xdr:col>7</xdr:col>
      <xdr:colOff>187325</xdr:colOff>
      <xdr:row>30</xdr:row>
      <xdr:rowOff>29482</xdr:rowOff>
    </xdr:to>
    <xdr:sp macro="" textlink="">
      <xdr:nvSpPr>
        <xdr:cNvPr id="91" name="楕円 90"/>
        <xdr:cNvSpPr/>
      </xdr:nvSpPr>
      <xdr:spPr>
        <a:xfrm>
          <a:off x="1714500" y="50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150132</xdr:rowOff>
    </xdr:from>
    <xdr:to>
      <xdr:col>11</xdr:col>
      <xdr:colOff>136525</xdr:colOff>
      <xdr:row>30</xdr:row>
      <xdr:rowOff>37283</xdr:rowOff>
    </xdr:to>
    <xdr:cxnSp macro="">
      <xdr:nvCxnSpPr>
        <xdr:cNvPr id="92" name="直線コネクタ 91"/>
        <xdr:cNvCxnSpPr/>
      </xdr:nvCxnSpPr>
      <xdr:spPr>
        <a:xfrm>
          <a:off x="1765300" y="5122182"/>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3" name="n_1aveValue有形固定資産減価償却率"/>
        <xdr:cNvSpPr txBox="1"/>
      </xdr:nvSpPr>
      <xdr:spPr>
        <a:xfrm>
          <a:off x="3836044" y="5450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4" name="n_2aveValue有形固定資産減価償却率"/>
        <xdr:cNvSpPr txBox="1"/>
      </xdr:nvSpPr>
      <xdr:spPr>
        <a:xfrm>
          <a:off x="30867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5" name="n_3aveValue有形固定資産減価償却率"/>
        <xdr:cNvSpPr txBox="1"/>
      </xdr:nvSpPr>
      <xdr:spPr>
        <a:xfrm>
          <a:off x="2324744" y="537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96" name="n_4aveValue有形固定資産減価償却率"/>
        <xdr:cNvSpPr txBox="1"/>
      </xdr:nvSpPr>
      <xdr:spPr>
        <a:xfrm>
          <a:off x="1562744" y="530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50363</xdr:rowOff>
    </xdr:from>
    <xdr:ext cx="405111" cy="259045"/>
    <xdr:sp macro="" textlink="">
      <xdr:nvSpPr>
        <xdr:cNvPr id="97" name="n_1mainValue有形固定資産減価償却率"/>
        <xdr:cNvSpPr txBox="1"/>
      </xdr:nvSpPr>
      <xdr:spPr>
        <a:xfrm>
          <a:off x="3836044" y="502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8" name="n_2mainValue有形固定資産減価償却率"/>
        <xdr:cNvSpPr txBox="1"/>
      </xdr:nvSpPr>
      <xdr:spPr>
        <a:xfrm>
          <a:off x="30867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104610</xdr:rowOff>
    </xdr:from>
    <xdr:ext cx="405111" cy="259045"/>
    <xdr:sp macro="" textlink="">
      <xdr:nvSpPr>
        <xdr:cNvPr id="99" name="n_3mainValue有形固定資産減価償却率"/>
        <xdr:cNvSpPr txBox="1"/>
      </xdr:nvSpPr>
      <xdr:spPr>
        <a:xfrm>
          <a:off x="2324744" y="490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46009</xdr:rowOff>
    </xdr:from>
    <xdr:ext cx="405111" cy="259045"/>
    <xdr:sp macro="" textlink="">
      <xdr:nvSpPr>
        <xdr:cNvPr id="100" name="n_4mainValue有形固定資産減価償却率"/>
        <xdr:cNvSpPr txBox="1"/>
      </xdr:nvSpPr>
      <xdr:spPr>
        <a:xfrm>
          <a:off x="1562744" y="4846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比率は、類似団体内平均より低い結果となっている。これは公債費負担適正化計画に基づき借金残額を減少し、将来負担額を計画的に減らしてきたことが要因である。今後も将来負担額を減少すること、基金を計画的に積み立てることを実施し、比率の減少に取り組む。</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1" name="直線コネクタ 130"/>
        <xdr:cNvCxnSpPr/>
      </xdr:nvCxnSpPr>
      <xdr:spPr>
        <a:xfrm flipV="1">
          <a:off x="14793595" y="4489903"/>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2" name="債務償還比率最小値テキスト"/>
        <xdr:cNvSpPr txBox="1"/>
      </xdr:nvSpPr>
      <xdr:spPr>
        <a:xfrm>
          <a:off x="14846300" y="58154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3" name="直線コネクタ 132"/>
        <xdr:cNvCxnSpPr/>
      </xdr:nvCxnSpPr>
      <xdr:spPr>
        <a:xfrm>
          <a:off x="14706600" y="5811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6" name="債務償還比率平均値テキスト"/>
        <xdr:cNvSpPr txBox="1"/>
      </xdr:nvSpPr>
      <xdr:spPr>
        <a:xfrm>
          <a:off x="14846300" y="507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7" name="フローチャート: 判断 136"/>
        <xdr:cNvSpPr/>
      </xdr:nvSpPr>
      <xdr:spPr>
        <a:xfrm>
          <a:off x="14744700" y="50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8" name="フローチャート: 判断 137"/>
        <xdr:cNvSpPr/>
      </xdr:nvSpPr>
      <xdr:spPr>
        <a:xfrm>
          <a:off x="14033500" y="50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9" name="フローチャート: 判断 138"/>
        <xdr:cNvSpPr/>
      </xdr:nvSpPr>
      <xdr:spPr>
        <a:xfrm>
          <a:off x="13271500" y="50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0" name="フローチャート: 判断 139"/>
        <xdr:cNvSpPr/>
      </xdr:nvSpPr>
      <xdr:spPr>
        <a:xfrm>
          <a:off x="12509500" y="51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1" name="フローチャート: 判断 140"/>
        <xdr:cNvSpPr/>
      </xdr:nvSpPr>
      <xdr:spPr>
        <a:xfrm>
          <a:off x="11747500" y="5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163140</xdr:rowOff>
    </xdr:from>
    <xdr:to>
      <xdr:col>76</xdr:col>
      <xdr:colOff>73025</xdr:colOff>
      <xdr:row>29</xdr:row>
      <xdr:rowOff>93290</xdr:rowOff>
    </xdr:to>
    <xdr:sp macro="" textlink="">
      <xdr:nvSpPr>
        <xdr:cNvPr id="147" name="楕円 146"/>
        <xdr:cNvSpPr/>
      </xdr:nvSpPr>
      <xdr:spPr>
        <a:xfrm>
          <a:off x="14744700" y="49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14567</xdr:rowOff>
    </xdr:from>
    <xdr:ext cx="469744" cy="259045"/>
    <xdr:sp macro="" textlink="">
      <xdr:nvSpPr>
        <xdr:cNvPr id="148" name="債務償還比率該当値テキスト"/>
        <xdr:cNvSpPr txBox="1"/>
      </xdr:nvSpPr>
      <xdr:spPr>
        <a:xfrm>
          <a:off x="14846300" y="48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3308</xdr:rowOff>
    </xdr:from>
    <xdr:to>
      <xdr:col>72</xdr:col>
      <xdr:colOff>123825</xdr:colOff>
      <xdr:row>29</xdr:row>
      <xdr:rowOff>104908</xdr:rowOff>
    </xdr:to>
    <xdr:sp macro="" textlink="">
      <xdr:nvSpPr>
        <xdr:cNvPr id="149" name="楕円 148"/>
        <xdr:cNvSpPr/>
      </xdr:nvSpPr>
      <xdr:spPr>
        <a:xfrm>
          <a:off x="14033500" y="497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42490</xdr:rowOff>
    </xdr:from>
    <xdr:to>
      <xdr:col>76</xdr:col>
      <xdr:colOff>22225</xdr:colOff>
      <xdr:row>29</xdr:row>
      <xdr:rowOff>54108</xdr:rowOff>
    </xdr:to>
    <xdr:cxnSp macro="">
      <xdr:nvCxnSpPr>
        <xdr:cNvPr id="150" name="直線コネクタ 149"/>
        <xdr:cNvCxnSpPr/>
      </xdr:nvCxnSpPr>
      <xdr:spPr>
        <a:xfrm flipV="1">
          <a:off x="14084300" y="5014540"/>
          <a:ext cx="711200" cy="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9168</xdr:rowOff>
    </xdr:from>
    <xdr:to>
      <xdr:col>68</xdr:col>
      <xdr:colOff>123825</xdr:colOff>
      <xdr:row>29</xdr:row>
      <xdr:rowOff>110768</xdr:rowOff>
    </xdr:to>
    <xdr:sp macro="" textlink="">
      <xdr:nvSpPr>
        <xdr:cNvPr id="151" name="楕円 150"/>
        <xdr:cNvSpPr/>
      </xdr:nvSpPr>
      <xdr:spPr>
        <a:xfrm>
          <a:off x="13271500" y="498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54108</xdr:rowOff>
    </xdr:from>
    <xdr:to>
      <xdr:col>72</xdr:col>
      <xdr:colOff>73025</xdr:colOff>
      <xdr:row>29</xdr:row>
      <xdr:rowOff>59968</xdr:rowOff>
    </xdr:to>
    <xdr:cxnSp macro="">
      <xdr:nvCxnSpPr>
        <xdr:cNvPr id="152" name="直線コネクタ 151"/>
        <xdr:cNvCxnSpPr/>
      </xdr:nvCxnSpPr>
      <xdr:spPr>
        <a:xfrm flipV="1">
          <a:off x="13322300" y="5026158"/>
          <a:ext cx="762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156972</xdr:rowOff>
    </xdr:from>
    <xdr:to>
      <xdr:col>64</xdr:col>
      <xdr:colOff>123825</xdr:colOff>
      <xdr:row>29</xdr:row>
      <xdr:rowOff>87122</xdr:rowOff>
    </xdr:to>
    <xdr:sp macro="" textlink="">
      <xdr:nvSpPr>
        <xdr:cNvPr id="153" name="楕円 152"/>
        <xdr:cNvSpPr/>
      </xdr:nvSpPr>
      <xdr:spPr>
        <a:xfrm>
          <a:off x="12509500" y="495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36322</xdr:rowOff>
    </xdr:from>
    <xdr:to>
      <xdr:col>68</xdr:col>
      <xdr:colOff>73025</xdr:colOff>
      <xdr:row>29</xdr:row>
      <xdr:rowOff>59968</xdr:rowOff>
    </xdr:to>
    <xdr:cxnSp macro="">
      <xdr:nvCxnSpPr>
        <xdr:cNvPr id="154" name="直線コネクタ 153"/>
        <xdr:cNvCxnSpPr/>
      </xdr:nvCxnSpPr>
      <xdr:spPr>
        <a:xfrm>
          <a:off x="12560300" y="5008372"/>
          <a:ext cx="762000" cy="2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152448</xdr:rowOff>
    </xdr:from>
    <xdr:to>
      <xdr:col>60</xdr:col>
      <xdr:colOff>123825</xdr:colOff>
      <xdr:row>29</xdr:row>
      <xdr:rowOff>82598</xdr:rowOff>
    </xdr:to>
    <xdr:sp macro="" textlink="">
      <xdr:nvSpPr>
        <xdr:cNvPr id="155" name="楕円 154"/>
        <xdr:cNvSpPr/>
      </xdr:nvSpPr>
      <xdr:spPr>
        <a:xfrm>
          <a:off x="11747500" y="49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31798</xdr:rowOff>
    </xdr:from>
    <xdr:to>
      <xdr:col>64</xdr:col>
      <xdr:colOff>73025</xdr:colOff>
      <xdr:row>29</xdr:row>
      <xdr:rowOff>36322</xdr:rowOff>
    </xdr:to>
    <xdr:cxnSp macro="">
      <xdr:nvCxnSpPr>
        <xdr:cNvPr id="156" name="直線コネクタ 155"/>
        <xdr:cNvCxnSpPr/>
      </xdr:nvCxnSpPr>
      <xdr:spPr>
        <a:xfrm>
          <a:off x="11798300" y="5003848"/>
          <a:ext cx="762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57" name="n_1aveValue債務償還比率"/>
        <xdr:cNvSpPr txBox="1"/>
      </xdr:nvSpPr>
      <xdr:spPr>
        <a:xfrm>
          <a:off x="13836727" y="517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58" name="n_2aveValue債務償還比率"/>
        <xdr:cNvSpPr txBox="1"/>
      </xdr:nvSpPr>
      <xdr:spPr>
        <a:xfrm>
          <a:off x="13087427" y="51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9" name="n_3aveValue債務償還比率"/>
        <xdr:cNvSpPr txBox="1"/>
      </xdr:nvSpPr>
      <xdr:spPr>
        <a:xfrm>
          <a:off x="12325427" y="519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0" name="n_4aveValue債務償還比率"/>
        <xdr:cNvSpPr txBox="1"/>
      </xdr:nvSpPr>
      <xdr:spPr>
        <a:xfrm>
          <a:off x="11563427" y="5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121435</xdr:rowOff>
    </xdr:from>
    <xdr:ext cx="469744" cy="259045"/>
    <xdr:sp macro="" textlink="">
      <xdr:nvSpPr>
        <xdr:cNvPr id="161" name="n_1mainValue債務償還比率"/>
        <xdr:cNvSpPr txBox="1"/>
      </xdr:nvSpPr>
      <xdr:spPr>
        <a:xfrm>
          <a:off x="13836727" y="47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127295</xdr:rowOff>
    </xdr:from>
    <xdr:ext cx="469744" cy="259045"/>
    <xdr:sp macro="" textlink="">
      <xdr:nvSpPr>
        <xdr:cNvPr id="162" name="n_2mainValue債務償還比率"/>
        <xdr:cNvSpPr txBox="1"/>
      </xdr:nvSpPr>
      <xdr:spPr>
        <a:xfrm>
          <a:off x="13087427" y="475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103649</xdr:rowOff>
    </xdr:from>
    <xdr:ext cx="469744" cy="259045"/>
    <xdr:sp macro="" textlink="">
      <xdr:nvSpPr>
        <xdr:cNvPr id="163" name="n_3mainValue債務償還比率"/>
        <xdr:cNvSpPr txBox="1"/>
      </xdr:nvSpPr>
      <xdr:spPr>
        <a:xfrm>
          <a:off x="12325427" y="47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99125</xdr:rowOff>
    </xdr:from>
    <xdr:ext cx="469744" cy="259045"/>
    <xdr:sp macro="" textlink="">
      <xdr:nvSpPr>
        <xdr:cNvPr id="164" name="n_4mainValue債務償還比率"/>
        <xdr:cNvSpPr txBox="1"/>
      </xdr:nvSpPr>
      <xdr:spPr>
        <a:xfrm>
          <a:off x="11563427" y="47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78,304
76,497
676.45
44,314,672
39,577,091
4,213,748
23,625,602
34,405,245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98552</xdr:rowOff>
    </xdr:from>
    <xdr:to>
      <xdr:col>24</xdr:col>
      <xdr:colOff>114300</xdr:colOff>
      <xdr:row>36</xdr:row>
      <xdr:rowOff>28702</xdr:rowOff>
    </xdr:to>
    <xdr:sp macro="" textlink="">
      <xdr:nvSpPr>
        <xdr:cNvPr id="71" name="楕円 70"/>
        <xdr:cNvSpPr/>
      </xdr:nvSpPr>
      <xdr:spPr>
        <a:xfrm>
          <a:off x="45847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121429</xdr:rowOff>
    </xdr:from>
    <xdr:ext cx="405111" cy="259045"/>
    <xdr:sp macro="" textlink="">
      <xdr:nvSpPr>
        <xdr:cNvPr id="72" name="【道路】&#10;有形固定資産減価償却率該当値テキスト"/>
        <xdr:cNvSpPr txBox="1"/>
      </xdr:nvSpPr>
      <xdr:spPr>
        <a:xfrm>
          <a:off x="4673600" y="595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57404</xdr:rowOff>
    </xdr:from>
    <xdr:to>
      <xdr:col>20</xdr:col>
      <xdr:colOff>38100</xdr:colOff>
      <xdr:row>35</xdr:row>
      <xdr:rowOff>159004</xdr:rowOff>
    </xdr:to>
    <xdr:sp macro="" textlink="">
      <xdr:nvSpPr>
        <xdr:cNvPr id="73" name="楕円 72"/>
        <xdr:cNvSpPr/>
      </xdr:nvSpPr>
      <xdr:spPr>
        <a:xfrm>
          <a:off x="3746500" y="60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108204</xdr:rowOff>
    </xdr:from>
    <xdr:to>
      <xdr:col>24</xdr:col>
      <xdr:colOff>63500</xdr:colOff>
      <xdr:row>35</xdr:row>
      <xdr:rowOff>149352</xdr:rowOff>
    </xdr:to>
    <xdr:cxnSp macro="">
      <xdr:nvCxnSpPr>
        <xdr:cNvPr id="74" name="直線コネクタ 73"/>
        <xdr:cNvCxnSpPr/>
      </xdr:nvCxnSpPr>
      <xdr:spPr>
        <a:xfrm>
          <a:off x="3797300" y="610895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11684</xdr:rowOff>
    </xdr:from>
    <xdr:to>
      <xdr:col>15</xdr:col>
      <xdr:colOff>101600</xdr:colOff>
      <xdr:row>35</xdr:row>
      <xdr:rowOff>113284</xdr:rowOff>
    </xdr:to>
    <xdr:sp macro="" textlink="">
      <xdr:nvSpPr>
        <xdr:cNvPr id="75" name="楕円 74"/>
        <xdr:cNvSpPr/>
      </xdr:nvSpPr>
      <xdr:spPr>
        <a:xfrm>
          <a:off x="2857500" y="60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62484</xdr:rowOff>
    </xdr:from>
    <xdr:to>
      <xdr:col>19</xdr:col>
      <xdr:colOff>177800</xdr:colOff>
      <xdr:row>35</xdr:row>
      <xdr:rowOff>108204</xdr:rowOff>
    </xdr:to>
    <xdr:cxnSp macro="">
      <xdr:nvCxnSpPr>
        <xdr:cNvPr id="76" name="直線コネクタ 75"/>
        <xdr:cNvCxnSpPr/>
      </xdr:nvCxnSpPr>
      <xdr:spPr>
        <a:xfrm>
          <a:off x="2908300" y="60632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77" name="楕円 76"/>
        <xdr:cNvSpPr/>
      </xdr:nvSpPr>
      <xdr:spPr>
        <a:xfrm>
          <a:off x="196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62484</xdr:rowOff>
    </xdr:to>
    <xdr:cxnSp macro="">
      <xdr:nvCxnSpPr>
        <xdr:cNvPr id="78" name="直線コネクタ 77"/>
        <xdr:cNvCxnSpPr/>
      </xdr:nvCxnSpPr>
      <xdr:spPr>
        <a:xfrm>
          <a:off x="2019300" y="601980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93980</xdr:rowOff>
    </xdr:from>
    <xdr:to>
      <xdr:col>6</xdr:col>
      <xdr:colOff>38100</xdr:colOff>
      <xdr:row>35</xdr:row>
      <xdr:rowOff>24130</xdr:rowOff>
    </xdr:to>
    <xdr:sp macro="" textlink="">
      <xdr:nvSpPr>
        <xdr:cNvPr id="79" name="楕円 78"/>
        <xdr:cNvSpPr/>
      </xdr:nvSpPr>
      <xdr:spPr>
        <a:xfrm>
          <a:off x="1079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144780</xdr:rowOff>
    </xdr:from>
    <xdr:to>
      <xdr:col>10</xdr:col>
      <xdr:colOff>114300</xdr:colOff>
      <xdr:row>35</xdr:row>
      <xdr:rowOff>19050</xdr:rowOff>
    </xdr:to>
    <xdr:cxnSp macro="">
      <xdr:nvCxnSpPr>
        <xdr:cNvPr id="80" name="直線コネクタ 79"/>
        <xdr:cNvCxnSpPr/>
      </xdr:nvCxnSpPr>
      <xdr:spPr>
        <a:xfrm>
          <a:off x="1130300" y="5974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81"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2"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xdr:cNvSpPr txBox="1"/>
      </xdr:nvSpPr>
      <xdr:spPr>
        <a:xfrm>
          <a:off x="9277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4081</xdr:rowOff>
    </xdr:from>
    <xdr:ext cx="405111" cy="259045"/>
    <xdr:sp macro="" textlink="">
      <xdr:nvSpPr>
        <xdr:cNvPr id="85" name="n_1mainValue【道路】&#10;有形固定資産減価償却率"/>
        <xdr:cNvSpPr txBox="1"/>
      </xdr:nvSpPr>
      <xdr:spPr>
        <a:xfrm>
          <a:off x="3582044" y="58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129811</xdr:rowOff>
    </xdr:from>
    <xdr:ext cx="405111" cy="259045"/>
    <xdr:sp macro="" textlink="">
      <xdr:nvSpPr>
        <xdr:cNvPr id="86" name="n_2mainValue【道路】&#10;有形固定資産減価償却率"/>
        <xdr:cNvSpPr txBox="1"/>
      </xdr:nvSpPr>
      <xdr:spPr>
        <a:xfrm>
          <a:off x="2705744" y="57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7" name="n_3mainValue【道路】&#10;有形固定資産減価償却率"/>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40657</xdr:rowOff>
    </xdr:from>
    <xdr:ext cx="405111" cy="259045"/>
    <xdr:sp macro="" textlink="">
      <xdr:nvSpPr>
        <xdr:cNvPr id="88" name="n_4mainValue【道路】&#10;有形固定資産減価償却率"/>
        <xdr:cNvSpPr txBox="1"/>
      </xdr:nvSpPr>
      <xdr:spPr>
        <a:xfrm>
          <a:off x="9277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46041</xdr:rowOff>
    </xdr:from>
    <xdr:ext cx="534377" cy="259045"/>
    <xdr:sp macro="" textlink="">
      <xdr:nvSpPr>
        <xdr:cNvPr id="117" name="【道路】&#10;一人当たり延長平均値テキスト"/>
        <xdr:cNvSpPr txBox="1"/>
      </xdr:nvSpPr>
      <xdr:spPr>
        <a:xfrm>
          <a:off x="10515600" y="690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10999</xdr:rowOff>
    </xdr:from>
    <xdr:to>
      <xdr:col>55</xdr:col>
      <xdr:colOff>50800</xdr:colOff>
      <xdr:row>39</xdr:row>
      <xdr:rowOff>112599</xdr:rowOff>
    </xdr:to>
    <xdr:sp macro="" textlink="">
      <xdr:nvSpPr>
        <xdr:cNvPr id="128" name="楕円 127"/>
        <xdr:cNvSpPr/>
      </xdr:nvSpPr>
      <xdr:spPr>
        <a:xfrm>
          <a:off x="10426700" y="66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33876</xdr:rowOff>
    </xdr:from>
    <xdr:ext cx="534377" cy="259045"/>
    <xdr:sp macro="" textlink="">
      <xdr:nvSpPr>
        <xdr:cNvPr id="129" name="【道路】&#10;一人当たり延長該当値テキスト"/>
        <xdr:cNvSpPr txBox="1"/>
      </xdr:nvSpPr>
      <xdr:spPr>
        <a:xfrm>
          <a:off x="10515600" y="654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16370</xdr:rowOff>
    </xdr:from>
    <xdr:to>
      <xdr:col>50</xdr:col>
      <xdr:colOff>165100</xdr:colOff>
      <xdr:row>39</xdr:row>
      <xdr:rowOff>117970</xdr:rowOff>
    </xdr:to>
    <xdr:sp macro="" textlink="">
      <xdr:nvSpPr>
        <xdr:cNvPr id="130" name="楕円 129"/>
        <xdr:cNvSpPr/>
      </xdr:nvSpPr>
      <xdr:spPr>
        <a:xfrm>
          <a:off x="9588500" y="67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61799</xdr:rowOff>
    </xdr:from>
    <xdr:to>
      <xdr:col>55</xdr:col>
      <xdr:colOff>0</xdr:colOff>
      <xdr:row>39</xdr:row>
      <xdr:rowOff>67170</xdr:rowOff>
    </xdr:to>
    <xdr:cxnSp macro="">
      <xdr:nvCxnSpPr>
        <xdr:cNvPr id="131" name="直線コネクタ 130"/>
        <xdr:cNvCxnSpPr/>
      </xdr:nvCxnSpPr>
      <xdr:spPr>
        <a:xfrm flipV="1">
          <a:off x="9639300" y="6748349"/>
          <a:ext cx="8382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20524</xdr:rowOff>
    </xdr:from>
    <xdr:to>
      <xdr:col>46</xdr:col>
      <xdr:colOff>38100</xdr:colOff>
      <xdr:row>39</xdr:row>
      <xdr:rowOff>122124</xdr:rowOff>
    </xdr:to>
    <xdr:sp macro="" textlink="">
      <xdr:nvSpPr>
        <xdr:cNvPr id="132" name="楕円 131"/>
        <xdr:cNvSpPr/>
      </xdr:nvSpPr>
      <xdr:spPr>
        <a:xfrm>
          <a:off x="8699500" y="67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67170</xdr:rowOff>
    </xdr:from>
    <xdr:to>
      <xdr:col>50</xdr:col>
      <xdr:colOff>114300</xdr:colOff>
      <xdr:row>39</xdr:row>
      <xdr:rowOff>71324</xdr:rowOff>
    </xdr:to>
    <xdr:cxnSp macro="">
      <xdr:nvCxnSpPr>
        <xdr:cNvPr id="133" name="直線コネクタ 132"/>
        <xdr:cNvCxnSpPr/>
      </xdr:nvCxnSpPr>
      <xdr:spPr>
        <a:xfrm flipV="1">
          <a:off x="8750300" y="6753720"/>
          <a:ext cx="889000" cy="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24600</xdr:rowOff>
    </xdr:from>
    <xdr:to>
      <xdr:col>41</xdr:col>
      <xdr:colOff>101600</xdr:colOff>
      <xdr:row>39</xdr:row>
      <xdr:rowOff>126200</xdr:rowOff>
    </xdr:to>
    <xdr:sp macro="" textlink="">
      <xdr:nvSpPr>
        <xdr:cNvPr id="134" name="楕円 133"/>
        <xdr:cNvSpPr/>
      </xdr:nvSpPr>
      <xdr:spPr>
        <a:xfrm>
          <a:off x="7810500" y="67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71324</xdr:rowOff>
    </xdr:from>
    <xdr:to>
      <xdr:col>45</xdr:col>
      <xdr:colOff>177800</xdr:colOff>
      <xdr:row>39</xdr:row>
      <xdr:rowOff>75400</xdr:rowOff>
    </xdr:to>
    <xdr:cxnSp macro="">
      <xdr:nvCxnSpPr>
        <xdr:cNvPr id="135" name="直線コネクタ 134"/>
        <xdr:cNvCxnSpPr/>
      </xdr:nvCxnSpPr>
      <xdr:spPr>
        <a:xfrm flipV="1">
          <a:off x="7861300" y="6757874"/>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28143</xdr:rowOff>
    </xdr:from>
    <xdr:to>
      <xdr:col>36</xdr:col>
      <xdr:colOff>165100</xdr:colOff>
      <xdr:row>39</xdr:row>
      <xdr:rowOff>129743</xdr:rowOff>
    </xdr:to>
    <xdr:sp macro="" textlink="">
      <xdr:nvSpPr>
        <xdr:cNvPr id="136" name="楕円 135"/>
        <xdr:cNvSpPr/>
      </xdr:nvSpPr>
      <xdr:spPr>
        <a:xfrm>
          <a:off x="6921500" y="671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75400</xdr:rowOff>
    </xdr:from>
    <xdr:to>
      <xdr:col>41</xdr:col>
      <xdr:colOff>50800</xdr:colOff>
      <xdr:row>39</xdr:row>
      <xdr:rowOff>78943</xdr:rowOff>
    </xdr:to>
    <xdr:cxnSp macro="">
      <xdr:nvCxnSpPr>
        <xdr:cNvPr id="137" name="直線コネクタ 136"/>
        <xdr:cNvCxnSpPr/>
      </xdr:nvCxnSpPr>
      <xdr:spPr>
        <a:xfrm flipV="1">
          <a:off x="6972300" y="6761950"/>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164075</xdr:rowOff>
    </xdr:from>
    <xdr:ext cx="534377" cy="259045"/>
    <xdr:sp macro="" textlink="">
      <xdr:nvSpPr>
        <xdr:cNvPr id="138" name="n_1aveValue【道路】&#10;一人当たり延長"/>
        <xdr:cNvSpPr txBox="1"/>
      </xdr:nvSpPr>
      <xdr:spPr>
        <a:xfrm>
          <a:off x="93594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124127</xdr:rowOff>
    </xdr:from>
    <xdr:ext cx="534377" cy="259045"/>
    <xdr:sp macro="" textlink="">
      <xdr:nvSpPr>
        <xdr:cNvPr id="139" name="n_2aveValue【道路】&#10;一人当たり延長"/>
        <xdr:cNvSpPr txBox="1"/>
      </xdr:nvSpPr>
      <xdr:spPr>
        <a:xfrm>
          <a:off x="8483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157427</xdr:rowOff>
    </xdr:from>
    <xdr:ext cx="534377" cy="259045"/>
    <xdr:sp macro="" textlink="">
      <xdr:nvSpPr>
        <xdr:cNvPr id="140" name="n_3aveValue【道路】&#10;一人当たり延長"/>
        <xdr:cNvSpPr txBox="1"/>
      </xdr:nvSpPr>
      <xdr:spPr>
        <a:xfrm>
          <a:off x="7594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169162</xdr:rowOff>
    </xdr:from>
    <xdr:ext cx="534377" cy="259045"/>
    <xdr:sp macro="" textlink="">
      <xdr:nvSpPr>
        <xdr:cNvPr id="141" name="n_4aveValue【道路】&#10;一人当たり延長"/>
        <xdr:cNvSpPr txBox="1"/>
      </xdr:nvSpPr>
      <xdr:spPr>
        <a:xfrm>
          <a:off x="6705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134497</xdr:rowOff>
    </xdr:from>
    <xdr:ext cx="534377" cy="259045"/>
    <xdr:sp macro="" textlink="">
      <xdr:nvSpPr>
        <xdr:cNvPr id="142" name="n_1mainValue【道路】&#10;一人当たり延長"/>
        <xdr:cNvSpPr txBox="1"/>
      </xdr:nvSpPr>
      <xdr:spPr>
        <a:xfrm>
          <a:off x="9359411" y="647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138651</xdr:rowOff>
    </xdr:from>
    <xdr:ext cx="534377" cy="259045"/>
    <xdr:sp macro="" textlink="">
      <xdr:nvSpPr>
        <xdr:cNvPr id="143" name="n_2mainValue【道路】&#10;一人当たり延長"/>
        <xdr:cNvSpPr txBox="1"/>
      </xdr:nvSpPr>
      <xdr:spPr>
        <a:xfrm>
          <a:off x="8483111" y="648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142727</xdr:rowOff>
    </xdr:from>
    <xdr:ext cx="534377" cy="259045"/>
    <xdr:sp macro="" textlink="">
      <xdr:nvSpPr>
        <xdr:cNvPr id="144" name="n_3mainValue【道路】&#10;一人当たり延長"/>
        <xdr:cNvSpPr txBox="1"/>
      </xdr:nvSpPr>
      <xdr:spPr>
        <a:xfrm>
          <a:off x="7594111" y="648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146270</xdr:rowOff>
    </xdr:from>
    <xdr:ext cx="534377" cy="259045"/>
    <xdr:sp macro="" textlink="">
      <xdr:nvSpPr>
        <xdr:cNvPr id="145" name="n_4mainValue【道路】&#10;一人当たり延長"/>
        <xdr:cNvSpPr txBox="1"/>
      </xdr:nvSpPr>
      <xdr:spPr>
        <a:xfrm>
          <a:off x="6705111" y="648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6" name="楕円 185"/>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87" name="【橋りょう・トンネル】&#10;有形固定資産減価償却率該当値テキスト"/>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59690</xdr:rowOff>
    </xdr:from>
    <xdr:to>
      <xdr:col>20</xdr:col>
      <xdr:colOff>38100</xdr:colOff>
      <xdr:row>59</xdr:row>
      <xdr:rowOff>161290</xdr:rowOff>
    </xdr:to>
    <xdr:sp macro="" textlink="">
      <xdr:nvSpPr>
        <xdr:cNvPr id="188" name="楕円 187"/>
        <xdr:cNvSpPr/>
      </xdr:nvSpPr>
      <xdr:spPr>
        <a:xfrm>
          <a:off x="3746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110490</xdr:rowOff>
    </xdr:from>
    <xdr:to>
      <xdr:col>24</xdr:col>
      <xdr:colOff>63500</xdr:colOff>
      <xdr:row>59</xdr:row>
      <xdr:rowOff>137160</xdr:rowOff>
    </xdr:to>
    <xdr:cxnSp macro="">
      <xdr:nvCxnSpPr>
        <xdr:cNvPr id="189" name="直線コネクタ 188"/>
        <xdr:cNvCxnSpPr/>
      </xdr:nvCxnSpPr>
      <xdr:spPr>
        <a:xfrm>
          <a:off x="3797300" y="102260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27305</xdr:rowOff>
    </xdr:from>
    <xdr:to>
      <xdr:col>15</xdr:col>
      <xdr:colOff>101600</xdr:colOff>
      <xdr:row>59</xdr:row>
      <xdr:rowOff>128905</xdr:rowOff>
    </xdr:to>
    <xdr:sp macro="" textlink="">
      <xdr:nvSpPr>
        <xdr:cNvPr id="190" name="楕円 189"/>
        <xdr:cNvSpPr/>
      </xdr:nvSpPr>
      <xdr:spPr>
        <a:xfrm>
          <a:off x="2857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78105</xdr:rowOff>
    </xdr:from>
    <xdr:to>
      <xdr:col>19</xdr:col>
      <xdr:colOff>177800</xdr:colOff>
      <xdr:row>59</xdr:row>
      <xdr:rowOff>110490</xdr:rowOff>
    </xdr:to>
    <xdr:cxnSp macro="">
      <xdr:nvCxnSpPr>
        <xdr:cNvPr id="191" name="直線コネクタ 190"/>
        <xdr:cNvCxnSpPr/>
      </xdr:nvCxnSpPr>
      <xdr:spPr>
        <a:xfrm>
          <a:off x="2908300" y="101936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168275</xdr:rowOff>
    </xdr:from>
    <xdr:to>
      <xdr:col>10</xdr:col>
      <xdr:colOff>165100</xdr:colOff>
      <xdr:row>59</xdr:row>
      <xdr:rowOff>98425</xdr:rowOff>
    </xdr:to>
    <xdr:sp macro="" textlink="">
      <xdr:nvSpPr>
        <xdr:cNvPr id="192" name="楕円 191"/>
        <xdr:cNvSpPr/>
      </xdr:nvSpPr>
      <xdr:spPr>
        <a:xfrm>
          <a:off x="1968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47625</xdr:rowOff>
    </xdr:from>
    <xdr:to>
      <xdr:col>15</xdr:col>
      <xdr:colOff>50800</xdr:colOff>
      <xdr:row>59</xdr:row>
      <xdr:rowOff>78105</xdr:rowOff>
    </xdr:to>
    <xdr:cxnSp macro="">
      <xdr:nvCxnSpPr>
        <xdr:cNvPr id="193" name="直線コネクタ 192"/>
        <xdr:cNvCxnSpPr/>
      </xdr:nvCxnSpPr>
      <xdr:spPr>
        <a:xfrm>
          <a:off x="2019300" y="101631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137795</xdr:rowOff>
    </xdr:from>
    <xdr:to>
      <xdr:col>6</xdr:col>
      <xdr:colOff>38100</xdr:colOff>
      <xdr:row>59</xdr:row>
      <xdr:rowOff>67945</xdr:rowOff>
    </xdr:to>
    <xdr:sp macro="" textlink="">
      <xdr:nvSpPr>
        <xdr:cNvPr id="194" name="楕円 193"/>
        <xdr:cNvSpPr/>
      </xdr:nvSpPr>
      <xdr:spPr>
        <a:xfrm>
          <a:off x="1079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17145</xdr:rowOff>
    </xdr:from>
    <xdr:to>
      <xdr:col>10</xdr:col>
      <xdr:colOff>114300</xdr:colOff>
      <xdr:row>59</xdr:row>
      <xdr:rowOff>47625</xdr:rowOff>
    </xdr:to>
    <xdr:cxnSp macro="">
      <xdr:nvCxnSpPr>
        <xdr:cNvPr id="195" name="直線コネクタ 194"/>
        <xdr:cNvCxnSpPr/>
      </xdr:nvCxnSpPr>
      <xdr:spPr>
        <a:xfrm>
          <a:off x="1130300" y="101326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99" name="n_4aveValue【橋りょう・トンネル】&#10;有形固定資産減価償却率"/>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6367</xdr:rowOff>
    </xdr:from>
    <xdr:ext cx="405111" cy="259045"/>
    <xdr:sp macro="" textlink="">
      <xdr:nvSpPr>
        <xdr:cNvPr id="200" name="n_1mainValue【橋りょう・トンネル】&#10;有形固定資産減価償却率"/>
        <xdr:cNvSpPr txBox="1"/>
      </xdr:nvSpPr>
      <xdr:spPr>
        <a:xfrm>
          <a:off x="3582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145432</xdr:rowOff>
    </xdr:from>
    <xdr:ext cx="405111" cy="259045"/>
    <xdr:sp macro="" textlink="">
      <xdr:nvSpPr>
        <xdr:cNvPr id="201" name="n_2mainValue【橋りょう・トンネル】&#10;有形固定資産減価償却率"/>
        <xdr:cNvSpPr txBox="1"/>
      </xdr:nvSpPr>
      <xdr:spPr>
        <a:xfrm>
          <a:off x="2705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114952</xdr:rowOff>
    </xdr:from>
    <xdr:ext cx="405111" cy="259045"/>
    <xdr:sp macro="" textlink="">
      <xdr:nvSpPr>
        <xdr:cNvPr id="202" name="n_3mainValue【橋りょう・トンネル】&#10;有形固定資産減価償却率"/>
        <xdr:cNvSpPr txBox="1"/>
      </xdr:nvSpPr>
      <xdr:spPr>
        <a:xfrm>
          <a:off x="1816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84472</xdr:rowOff>
    </xdr:from>
    <xdr:ext cx="405111" cy="259045"/>
    <xdr:sp macro="" textlink="">
      <xdr:nvSpPr>
        <xdr:cNvPr id="203" name="n_4mainValue【橋りょう・トンネル】&#10;有形固定資産減価償却率"/>
        <xdr:cNvSpPr txBox="1"/>
      </xdr:nvSpPr>
      <xdr:spPr>
        <a:xfrm>
          <a:off x="927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0" name="【橋りょう・トンネル】&#10;一人当たり有形固定資産（償却資産）額平均値テキスト"/>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85620</xdr:rowOff>
    </xdr:from>
    <xdr:to>
      <xdr:col>55</xdr:col>
      <xdr:colOff>50800</xdr:colOff>
      <xdr:row>59</xdr:row>
      <xdr:rowOff>15770</xdr:rowOff>
    </xdr:to>
    <xdr:sp macro="" textlink="">
      <xdr:nvSpPr>
        <xdr:cNvPr id="241" name="楕円 240"/>
        <xdr:cNvSpPr/>
      </xdr:nvSpPr>
      <xdr:spPr>
        <a:xfrm>
          <a:off x="10426700" y="1002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108497</xdr:rowOff>
    </xdr:from>
    <xdr:ext cx="599010" cy="259045"/>
    <xdr:sp macro="" textlink="">
      <xdr:nvSpPr>
        <xdr:cNvPr id="242" name="【橋りょう・トンネル】&#10;一人当たり有形固定資産（償却資産）額該当値テキスト"/>
        <xdr:cNvSpPr txBox="1"/>
      </xdr:nvSpPr>
      <xdr:spPr>
        <a:xfrm>
          <a:off x="10515600" y="98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98123</xdr:rowOff>
    </xdr:from>
    <xdr:to>
      <xdr:col>50</xdr:col>
      <xdr:colOff>165100</xdr:colOff>
      <xdr:row>59</xdr:row>
      <xdr:rowOff>28273</xdr:rowOff>
    </xdr:to>
    <xdr:sp macro="" textlink="">
      <xdr:nvSpPr>
        <xdr:cNvPr id="243" name="楕円 242"/>
        <xdr:cNvSpPr/>
      </xdr:nvSpPr>
      <xdr:spPr>
        <a:xfrm>
          <a:off x="9588500" y="1004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136420</xdr:rowOff>
    </xdr:from>
    <xdr:to>
      <xdr:col>55</xdr:col>
      <xdr:colOff>0</xdr:colOff>
      <xdr:row>58</xdr:row>
      <xdr:rowOff>148923</xdr:rowOff>
    </xdr:to>
    <xdr:cxnSp macro="">
      <xdr:nvCxnSpPr>
        <xdr:cNvPr id="244" name="直線コネクタ 243"/>
        <xdr:cNvCxnSpPr/>
      </xdr:nvCxnSpPr>
      <xdr:spPr>
        <a:xfrm flipV="1">
          <a:off x="9639300" y="10080520"/>
          <a:ext cx="838200" cy="1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105896</xdr:rowOff>
    </xdr:from>
    <xdr:to>
      <xdr:col>46</xdr:col>
      <xdr:colOff>38100</xdr:colOff>
      <xdr:row>59</xdr:row>
      <xdr:rowOff>36046</xdr:rowOff>
    </xdr:to>
    <xdr:sp macro="" textlink="">
      <xdr:nvSpPr>
        <xdr:cNvPr id="245" name="楕円 244"/>
        <xdr:cNvSpPr/>
      </xdr:nvSpPr>
      <xdr:spPr>
        <a:xfrm>
          <a:off x="8699500" y="1004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148923</xdr:rowOff>
    </xdr:from>
    <xdr:to>
      <xdr:col>50</xdr:col>
      <xdr:colOff>114300</xdr:colOff>
      <xdr:row>58</xdr:row>
      <xdr:rowOff>156696</xdr:rowOff>
    </xdr:to>
    <xdr:cxnSp macro="">
      <xdr:nvCxnSpPr>
        <xdr:cNvPr id="246" name="直線コネクタ 245"/>
        <xdr:cNvCxnSpPr/>
      </xdr:nvCxnSpPr>
      <xdr:spPr>
        <a:xfrm flipV="1">
          <a:off x="8750300" y="10093023"/>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113762</xdr:rowOff>
    </xdr:from>
    <xdr:to>
      <xdr:col>41</xdr:col>
      <xdr:colOff>101600</xdr:colOff>
      <xdr:row>59</xdr:row>
      <xdr:rowOff>43912</xdr:rowOff>
    </xdr:to>
    <xdr:sp macro="" textlink="">
      <xdr:nvSpPr>
        <xdr:cNvPr id="247" name="楕円 246"/>
        <xdr:cNvSpPr/>
      </xdr:nvSpPr>
      <xdr:spPr>
        <a:xfrm>
          <a:off x="7810500" y="100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156696</xdr:rowOff>
    </xdr:from>
    <xdr:to>
      <xdr:col>45</xdr:col>
      <xdr:colOff>177800</xdr:colOff>
      <xdr:row>58</xdr:row>
      <xdr:rowOff>164562</xdr:rowOff>
    </xdr:to>
    <xdr:cxnSp macro="">
      <xdr:nvCxnSpPr>
        <xdr:cNvPr id="248" name="直線コネクタ 247"/>
        <xdr:cNvCxnSpPr/>
      </xdr:nvCxnSpPr>
      <xdr:spPr>
        <a:xfrm flipV="1">
          <a:off x="7861300" y="10100796"/>
          <a:ext cx="889000" cy="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121796</xdr:rowOff>
    </xdr:from>
    <xdr:to>
      <xdr:col>36</xdr:col>
      <xdr:colOff>165100</xdr:colOff>
      <xdr:row>59</xdr:row>
      <xdr:rowOff>51946</xdr:rowOff>
    </xdr:to>
    <xdr:sp macro="" textlink="">
      <xdr:nvSpPr>
        <xdr:cNvPr id="249" name="楕円 248"/>
        <xdr:cNvSpPr/>
      </xdr:nvSpPr>
      <xdr:spPr>
        <a:xfrm>
          <a:off x="6921500" y="100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164562</xdr:rowOff>
    </xdr:from>
    <xdr:to>
      <xdr:col>41</xdr:col>
      <xdr:colOff>50800</xdr:colOff>
      <xdr:row>59</xdr:row>
      <xdr:rowOff>1146</xdr:rowOff>
    </xdr:to>
    <xdr:cxnSp macro="">
      <xdr:nvCxnSpPr>
        <xdr:cNvPr id="250" name="直線コネクタ 249"/>
        <xdr:cNvCxnSpPr/>
      </xdr:nvCxnSpPr>
      <xdr:spPr>
        <a:xfrm flipV="1">
          <a:off x="6972300" y="10108662"/>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1" name="n_1aveValue【橋りょう・トンネル】&#10;一人当たり有形固定資産（償却資産）額"/>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2" name="n_2aveValue【橋りょう・トンネル】&#10;一人当たり有形固定資産（償却資産）額"/>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3" name="n_3aveValue【橋りょう・トンネル】&#10;一人当たり有形固定資産（償却資産）額"/>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136355</xdr:rowOff>
    </xdr:from>
    <xdr:ext cx="599010" cy="259045"/>
    <xdr:sp macro="" textlink="">
      <xdr:nvSpPr>
        <xdr:cNvPr id="254" name="n_4aveValue【橋りょう・トンネル】&#10;一人当たり有形固定資産（償却資産）額"/>
        <xdr:cNvSpPr txBox="1"/>
      </xdr:nvSpPr>
      <xdr:spPr>
        <a:xfrm>
          <a:off x="6672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44800</xdr:rowOff>
    </xdr:from>
    <xdr:ext cx="599010" cy="259045"/>
    <xdr:sp macro="" textlink="">
      <xdr:nvSpPr>
        <xdr:cNvPr id="255" name="n_1mainValue【橋りょう・トンネル】&#10;一人当たり有形固定資産（償却資産）額"/>
        <xdr:cNvSpPr txBox="1"/>
      </xdr:nvSpPr>
      <xdr:spPr>
        <a:xfrm>
          <a:off x="9327095" y="9817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52573</xdr:rowOff>
    </xdr:from>
    <xdr:ext cx="599010" cy="259045"/>
    <xdr:sp macro="" textlink="">
      <xdr:nvSpPr>
        <xdr:cNvPr id="256" name="n_2mainValue【橋りょう・トンネル】&#10;一人当たり有形固定資産（償却資産）額"/>
        <xdr:cNvSpPr txBox="1"/>
      </xdr:nvSpPr>
      <xdr:spPr>
        <a:xfrm>
          <a:off x="8450795" y="982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60439</xdr:rowOff>
    </xdr:from>
    <xdr:ext cx="599010" cy="259045"/>
    <xdr:sp macro="" textlink="">
      <xdr:nvSpPr>
        <xdr:cNvPr id="257" name="n_3mainValue【橋りょう・トンネル】&#10;一人当たり有形固定資産（償却資産）額"/>
        <xdr:cNvSpPr txBox="1"/>
      </xdr:nvSpPr>
      <xdr:spPr>
        <a:xfrm>
          <a:off x="7561795" y="983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68473</xdr:rowOff>
    </xdr:from>
    <xdr:ext cx="599010" cy="259045"/>
    <xdr:sp macro="" textlink="">
      <xdr:nvSpPr>
        <xdr:cNvPr id="258" name="n_4mainValue【橋りょう・トンネル】&#10;一人当たり有形固定資産（償却資産）額"/>
        <xdr:cNvSpPr txBox="1"/>
      </xdr:nvSpPr>
      <xdr:spPr>
        <a:xfrm>
          <a:off x="6672795" y="984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89"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37919</xdr:rowOff>
    </xdr:from>
    <xdr:to>
      <xdr:col>24</xdr:col>
      <xdr:colOff>114300</xdr:colOff>
      <xdr:row>85</xdr:row>
      <xdr:rowOff>139519</xdr:rowOff>
    </xdr:to>
    <xdr:sp macro="" textlink="">
      <xdr:nvSpPr>
        <xdr:cNvPr id="300" name="楕円 299"/>
        <xdr:cNvSpPr/>
      </xdr:nvSpPr>
      <xdr:spPr>
        <a:xfrm>
          <a:off x="45847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16346</xdr:rowOff>
    </xdr:from>
    <xdr:ext cx="405111" cy="259045"/>
    <xdr:sp macro="" textlink="">
      <xdr:nvSpPr>
        <xdr:cNvPr id="301" name="【公営住宅】&#10;有形固定資産減価償却率該当値テキスト"/>
        <xdr:cNvSpPr txBox="1"/>
      </xdr:nvSpPr>
      <xdr:spPr>
        <a:xfrm>
          <a:off x="4673600"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3629</xdr:rowOff>
    </xdr:from>
    <xdr:to>
      <xdr:col>20</xdr:col>
      <xdr:colOff>38100</xdr:colOff>
      <xdr:row>85</xdr:row>
      <xdr:rowOff>105229</xdr:rowOff>
    </xdr:to>
    <xdr:sp macro="" textlink="">
      <xdr:nvSpPr>
        <xdr:cNvPr id="302" name="楕円 301"/>
        <xdr:cNvSpPr/>
      </xdr:nvSpPr>
      <xdr:spPr>
        <a:xfrm>
          <a:off x="3746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54429</xdr:rowOff>
    </xdr:from>
    <xdr:to>
      <xdr:col>24</xdr:col>
      <xdr:colOff>63500</xdr:colOff>
      <xdr:row>85</xdr:row>
      <xdr:rowOff>88719</xdr:rowOff>
    </xdr:to>
    <xdr:cxnSp macro="">
      <xdr:nvCxnSpPr>
        <xdr:cNvPr id="303" name="直線コネクタ 302"/>
        <xdr:cNvCxnSpPr/>
      </xdr:nvCxnSpPr>
      <xdr:spPr>
        <a:xfrm>
          <a:off x="3797300" y="1462767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135889</xdr:rowOff>
    </xdr:from>
    <xdr:to>
      <xdr:col>15</xdr:col>
      <xdr:colOff>101600</xdr:colOff>
      <xdr:row>85</xdr:row>
      <xdr:rowOff>66039</xdr:rowOff>
    </xdr:to>
    <xdr:sp macro="" textlink="">
      <xdr:nvSpPr>
        <xdr:cNvPr id="304" name="楕円 303"/>
        <xdr:cNvSpPr/>
      </xdr:nvSpPr>
      <xdr:spPr>
        <a:xfrm>
          <a:off x="2857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15239</xdr:rowOff>
    </xdr:from>
    <xdr:to>
      <xdr:col>19</xdr:col>
      <xdr:colOff>177800</xdr:colOff>
      <xdr:row>85</xdr:row>
      <xdr:rowOff>54429</xdr:rowOff>
    </xdr:to>
    <xdr:cxnSp macro="">
      <xdr:nvCxnSpPr>
        <xdr:cNvPr id="305" name="直線コネクタ 304"/>
        <xdr:cNvCxnSpPr/>
      </xdr:nvCxnSpPr>
      <xdr:spPr>
        <a:xfrm>
          <a:off x="2908300" y="145884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93436</xdr:rowOff>
    </xdr:from>
    <xdr:to>
      <xdr:col>10</xdr:col>
      <xdr:colOff>165100</xdr:colOff>
      <xdr:row>85</xdr:row>
      <xdr:rowOff>23586</xdr:rowOff>
    </xdr:to>
    <xdr:sp macro="" textlink="">
      <xdr:nvSpPr>
        <xdr:cNvPr id="306" name="楕円 305"/>
        <xdr:cNvSpPr/>
      </xdr:nvSpPr>
      <xdr:spPr>
        <a:xfrm>
          <a:off x="1968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144236</xdr:rowOff>
    </xdr:from>
    <xdr:to>
      <xdr:col>15</xdr:col>
      <xdr:colOff>50800</xdr:colOff>
      <xdr:row>85</xdr:row>
      <xdr:rowOff>15239</xdr:rowOff>
    </xdr:to>
    <xdr:cxnSp macro="">
      <xdr:nvCxnSpPr>
        <xdr:cNvPr id="307" name="直線コネクタ 306"/>
        <xdr:cNvCxnSpPr/>
      </xdr:nvCxnSpPr>
      <xdr:spPr>
        <a:xfrm>
          <a:off x="2019300" y="1454603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55880</xdr:rowOff>
    </xdr:from>
    <xdr:to>
      <xdr:col>6</xdr:col>
      <xdr:colOff>38100</xdr:colOff>
      <xdr:row>84</xdr:row>
      <xdr:rowOff>157480</xdr:rowOff>
    </xdr:to>
    <xdr:sp macro="" textlink="">
      <xdr:nvSpPr>
        <xdr:cNvPr id="308" name="楕円 307"/>
        <xdr:cNvSpPr/>
      </xdr:nvSpPr>
      <xdr:spPr>
        <a:xfrm>
          <a:off x="1079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106680</xdr:rowOff>
    </xdr:from>
    <xdr:to>
      <xdr:col>10</xdr:col>
      <xdr:colOff>114300</xdr:colOff>
      <xdr:row>84</xdr:row>
      <xdr:rowOff>144236</xdr:rowOff>
    </xdr:to>
    <xdr:cxnSp macro="">
      <xdr:nvCxnSpPr>
        <xdr:cNvPr id="309" name="直線コネクタ 308"/>
        <xdr:cNvCxnSpPr/>
      </xdr:nvCxnSpPr>
      <xdr:spPr>
        <a:xfrm>
          <a:off x="1130300" y="145084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3"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96356</xdr:rowOff>
    </xdr:from>
    <xdr:ext cx="405111" cy="259045"/>
    <xdr:sp macro="" textlink="">
      <xdr:nvSpPr>
        <xdr:cNvPr id="314" name="n_1mainValue【公営住宅】&#10;有形固定資産減価償却率"/>
        <xdr:cNvSpPr txBox="1"/>
      </xdr:nvSpPr>
      <xdr:spPr>
        <a:xfrm>
          <a:off x="35820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57166</xdr:rowOff>
    </xdr:from>
    <xdr:ext cx="405111" cy="259045"/>
    <xdr:sp macro="" textlink="">
      <xdr:nvSpPr>
        <xdr:cNvPr id="315" name="n_2mainValue【公営住宅】&#10;有形固定資産減価償却率"/>
        <xdr:cNvSpPr txBox="1"/>
      </xdr:nvSpPr>
      <xdr:spPr>
        <a:xfrm>
          <a:off x="2705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14713</xdr:rowOff>
    </xdr:from>
    <xdr:ext cx="405111" cy="259045"/>
    <xdr:sp macro="" textlink="">
      <xdr:nvSpPr>
        <xdr:cNvPr id="316" name="n_3mainValue【公営住宅】&#10;有形固定資産減価償却率"/>
        <xdr:cNvSpPr txBox="1"/>
      </xdr:nvSpPr>
      <xdr:spPr>
        <a:xfrm>
          <a:off x="1816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148607</xdr:rowOff>
    </xdr:from>
    <xdr:ext cx="405111" cy="259045"/>
    <xdr:sp macro="" textlink="">
      <xdr:nvSpPr>
        <xdr:cNvPr id="317" name="n_4mainValue【公営住宅】&#10;有形固定資産減価償却率"/>
        <xdr:cNvSpPr txBox="1"/>
      </xdr:nvSpPr>
      <xdr:spPr>
        <a:xfrm>
          <a:off x="927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84837</xdr:rowOff>
    </xdr:from>
    <xdr:to>
      <xdr:col>55</xdr:col>
      <xdr:colOff>50800</xdr:colOff>
      <xdr:row>84</xdr:row>
      <xdr:rowOff>14987</xdr:rowOff>
    </xdr:to>
    <xdr:sp macro="" textlink="">
      <xdr:nvSpPr>
        <xdr:cNvPr id="357" name="楕円 356"/>
        <xdr:cNvSpPr/>
      </xdr:nvSpPr>
      <xdr:spPr>
        <a:xfrm>
          <a:off x="10426700" y="143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107714</xdr:rowOff>
    </xdr:from>
    <xdr:ext cx="469744" cy="259045"/>
    <xdr:sp macro="" textlink="">
      <xdr:nvSpPr>
        <xdr:cNvPr id="358" name="【公営住宅】&#10;一人当たり面積該当値テキスト"/>
        <xdr:cNvSpPr txBox="1"/>
      </xdr:nvSpPr>
      <xdr:spPr>
        <a:xfrm>
          <a:off x="10515600"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81787</xdr:rowOff>
    </xdr:from>
    <xdr:to>
      <xdr:col>50</xdr:col>
      <xdr:colOff>165100</xdr:colOff>
      <xdr:row>84</xdr:row>
      <xdr:rowOff>11937</xdr:rowOff>
    </xdr:to>
    <xdr:sp macro="" textlink="">
      <xdr:nvSpPr>
        <xdr:cNvPr id="359" name="楕円 358"/>
        <xdr:cNvSpPr/>
      </xdr:nvSpPr>
      <xdr:spPr>
        <a:xfrm>
          <a:off x="9588500" y="143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132587</xdr:rowOff>
    </xdr:from>
    <xdr:to>
      <xdr:col>55</xdr:col>
      <xdr:colOff>0</xdr:colOff>
      <xdr:row>83</xdr:row>
      <xdr:rowOff>135637</xdr:rowOff>
    </xdr:to>
    <xdr:cxnSp macro="">
      <xdr:nvCxnSpPr>
        <xdr:cNvPr id="360" name="直線コネクタ 359"/>
        <xdr:cNvCxnSpPr/>
      </xdr:nvCxnSpPr>
      <xdr:spPr>
        <a:xfrm>
          <a:off x="9639300" y="14362937"/>
          <a:ext cx="8382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86361</xdr:rowOff>
    </xdr:from>
    <xdr:to>
      <xdr:col>46</xdr:col>
      <xdr:colOff>38100</xdr:colOff>
      <xdr:row>84</xdr:row>
      <xdr:rowOff>16511</xdr:rowOff>
    </xdr:to>
    <xdr:sp macro="" textlink="">
      <xdr:nvSpPr>
        <xdr:cNvPr id="361" name="楕円 360"/>
        <xdr:cNvSpPr/>
      </xdr:nvSpPr>
      <xdr:spPr>
        <a:xfrm>
          <a:off x="8699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132587</xdr:rowOff>
    </xdr:from>
    <xdr:to>
      <xdr:col>50</xdr:col>
      <xdr:colOff>114300</xdr:colOff>
      <xdr:row>83</xdr:row>
      <xdr:rowOff>137161</xdr:rowOff>
    </xdr:to>
    <xdr:cxnSp macro="">
      <xdr:nvCxnSpPr>
        <xdr:cNvPr id="362" name="直線コネクタ 361"/>
        <xdr:cNvCxnSpPr/>
      </xdr:nvCxnSpPr>
      <xdr:spPr>
        <a:xfrm flipV="1">
          <a:off x="8750300" y="143629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90170</xdr:rowOff>
    </xdr:from>
    <xdr:to>
      <xdr:col>41</xdr:col>
      <xdr:colOff>101600</xdr:colOff>
      <xdr:row>84</xdr:row>
      <xdr:rowOff>20320</xdr:rowOff>
    </xdr:to>
    <xdr:sp macro="" textlink="">
      <xdr:nvSpPr>
        <xdr:cNvPr id="363" name="楕円 362"/>
        <xdr:cNvSpPr/>
      </xdr:nvSpPr>
      <xdr:spPr>
        <a:xfrm>
          <a:off x="781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137161</xdr:rowOff>
    </xdr:from>
    <xdr:to>
      <xdr:col>45</xdr:col>
      <xdr:colOff>177800</xdr:colOff>
      <xdr:row>83</xdr:row>
      <xdr:rowOff>140970</xdr:rowOff>
    </xdr:to>
    <xdr:cxnSp macro="">
      <xdr:nvCxnSpPr>
        <xdr:cNvPr id="364" name="直線コネクタ 363"/>
        <xdr:cNvCxnSpPr/>
      </xdr:nvCxnSpPr>
      <xdr:spPr>
        <a:xfrm flipV="1">
          <a:off x="7861300" y="14367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93980</xdr:rowOff>
    </xdr:from>
    <xdr:to>
      <xdr:col>36</xdr:col>
      <xdr:colOff>165100</xdr:colOff>
      <xdr:row>84</xdr:row>
      <xdr:rowOff>24130</xdr:rowOff>
    </xdr:to>
    <xdr:sp macro="" textlink="">
      <xdr:nvSpPr>
        <xdr:cNvPr id="365" name="楕円 364"/>
        <xdr:cNvSpPr/>
      </xdr:nvSpPr>
      <xdr:spPr>
        <a:xfrm>
          <a:off x="6921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140970</xdr:rowOff>
    </xdr:from>
    <xdr:to>
      <xdr:col>41</xdr:col>
      <xdr:colOff>50800</xdr:colOff>
      <xdr:row>83</xdr:row>
      <xdr:rowOff>144780</xdr:rowOff>
    </xdr:to>
    <xdr:cxnSp macro="">
      <xdr:nvCxnSpPr>
        <xdr:cNvPr id="366" name="直線コネクタ 365"/>
        <xdr:cNvCxnSpPr/>
      </xdr:nvCxnSpPr>
      <xdr:spPr>
        <a:xfrm flipV="1">
          <a:off x="6972300" y="14371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69"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70" name="n_4aveValue【公営住宅】&#10;一人当たり面積"/>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28464</xdr:rowOff>
    </xdr:from>
    <xdr:ext cx="469744" cy="259045"/>
    <xdr:sp macro="" textlink="">
      <xdr:nvSpPr>
        <xdr:cNvPr id="371" name="n_1mainValue【公営住宅】&#10;一人当たり面積"/>
        <xdr:cNvSpPr txBox="1"/>
      </xdr:nvSpPr>
      <xdr:spPr>
        <a:xfrm>
          <a:off x="9391727" y="140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33038</xdr:rowOff>
    </xdr:from>
    <xdr:ext cx="469744" cy="259045"/>
    <xdr:sp macro="" textlink="">
      <xdr:nvSpPr>
        <xdr:cNvPr id="372" name="n_2mainValue【公営住宅】&#10;一人当たり面積"/>
        <xdr:cNvSpPr txBox="1"/>
      </xdr:nvSpPr>
      <xdr:spPr>
        <a:xfrm>
          <a:off x="8515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36847</xdr:rowOff>
    </xdr:from>
    <xdr:ext cx="469744" cy="259045"/>
    <xdr:sp macro="" textlink="">
      <xdr:nvSpPr>
        <xdr:cNvPr id="373" name="n_3mainValue【公営住宅】&#10;一人当たり面積"/>
        <xdr:cNvSpPr txBox="1"/>
      </xdr:nvSpPr>
      <xdr:spPr>
        <a:xfrm>
          <a:off x="7626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40657</xdr:rowOff>
    </xdr:from>
    <xdr:ext cx="469744" cy="259045"/>
    <xdr:sp macro="" textlink="">
      <xdr:nvSpPr>
        <xdr:cNvPr id="374" name="n_4mainValue【公営住宅】&#10;一人当たり面積"/>
        <xdr:cNvSpPr txBox="1"/>
      </xdr:nvSpPr>
      <xdr:spPr>
        <a:xfrm>
          <a:off x="6737427" y="1409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431" name="楕円 430"/>
        <xdr:cNvSpPr/>
      </xdr:nvSpPr>
      <xdr:spPr>
        <a:xfrm>
          <a:off x="16268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34307</xdr:rowOff>
    </xdr:from>
    <xdr:ext cx="405111" cy="259045"/>
    <xdr:sp macro="" textlink="">
      <xdr:nvSpPr>
        <xdr:cNvPr id="432" name="【認定こども園・幼稚園・保育所】&#10;有形固定資産減価償却率該当値テキスト"/>
        <xdr:cNvSpPr txBox="1"/>
      </xdr:nvSpPr>
      <xdr:spPr>
        <a:xfrm>
          <a:off x="16357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67310</xdr:rowOff>
    </xdr:from>
    <xdr:to>
      <xdr:col>81</xdr:col>
      <xdr:colOff>101600</xdr:colOff>
      <xdr:row>39</xdr:row>
      <xdr:rowOff>168910</xdr:rowOff>
    </xdr:to>
    <xdr:sp macro="" textlink="">
      <xdr:nvSpPr>
        <xdr:cNvPr id="433" name="楕円 432"/>
        <xdr:cNvSpPr/>
      </xdr:nvSpPr>
      <xdr:spPr>
        <a:xfrm>
          <a:off x="1543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106680</xdr:rowOff>
    </xdr:from>
    <xdr:to>
      <xdr:col>85</xdr:col>
      <xdr:colOff>127000</xdr:colOff>
      <xdr:row>39</xdr:row>
      <xdr:rowOff>118110</xdr:rowOff>
    </xdr:to>
    <xdr:cxnSp macro="">
      <xdr:nvCxnSpPr>
        <xdr:cNvPr id="434" name="直線コネクタ 433"/>
        <xdr:cNvCxnSpPr/>
      </xdr:nvCxnSpPr>
      <xdr:spPr>
        <a:xfrm flipV="1">
          <a:off x="15481300" y="66217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25400</xdr:rowOff>
    </xdr:from>
    <xdr:to>
      <xdr:col>76</xdr:col>
      <xdr:colOff>165100</xdr:colOff>
      <xdr:row>39</xdr:row>
      <xdr:rowOff>127000</xdr:rowOff>
    </xdr:to>
    <xdr:sp macro="" textlink="">
      <xdr:nvSpPr>
        <xdr:cNvPr id="435" name="楕円 434"/>
        <xdr:cNvSpPr/>
      </xdr:nvSpPr>
      <xdr:spPr>
        <a:xfrm>
          <a:off x="14541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76200</xdr:rowOff>
    </xdr:from>
    <xdr:to>
      <xdr:col>81</xdr:col>
      <xdr:colOff>50800</xdr:colOff>
      <xdr:row>39</xdr:row>
      <xdr:rowOff>118110</xdr:rowOff>
    </xdr:to>
    <xdr:cxnSp macro="">
      <xdr:nvCxnSpPr>
        <xdr:cNvPr id="436" name="直線コネクタ 435"/>
        <xdr:cNvCxnSpPr/>
      </xdr:nvCxnSpPr>
      <xdr:spPr>
        <a:xfrm>
          <a:off x="14592300" y="67627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153035</xdr:rowOff>
    </xdr:from>
    <xdr:to>
      <xdr:col>72</xdr:col>
      <xdr:colOff>38100</xdr:colOff>
      <xdr:row>39</xdr:row>
      <xdr:rowOff>83185</xdr:rowOff>
    </xdr:to>
    <xdr:sp macro="" textlink="">
      <xdr:nvSpPr>
        <xdr:cNvPr id="437" name="楕円 436"/>
        <xdr:cNvSpPr/>
      </xdr:nvSpPr>
      <xdr:spPr>
        <a:xfrm>
          <a:off x="13652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32385</xdr:rowOff>
    </xdr:from>
    <xdr:to>
      <xdr:col>76</xdr:col>
      <xdr:colOff>114300</xdr:colOff>
      <xdr:row>39</xdr:row>
      <xdr:rowOff>76200</xdr:rowOff>
    </xdr:to>
    <xdr:cxnSp macro="">
      <xdr:nvCxnSpPr>
        <xdr:cNvPr id="438" name="直線コネクタ 437"/>
        <xdr:cNvCxnSpPr/>
      </xdr:nvCxnSpPr>
      <xdr:spPr>
        <a:xfrm>
          <a:off x="13703300" y="67189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111125</xdr:rowOff>
    </xdr:from>
    <xdr:to>
      <xdr:col>67</xdr:col>
      <xdr:colOff>101600</xdr:colOff>
      <xdr:row>39</xdr:row>
      <xdr:rowOff>41275</xdr:rowOff>
    </xdr:to>
    <xdr:sp macro="" textlink="">
      <xdr:nvSpPr>
        <xdr:cNvPr id="439" name="楕円 438"/>
        <xdr:cNvSpPr/>
      </xdr:nvSpPr>
      <xdr:spPr>
        <a:xfrm>
          <a:off x="12763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161925</xdr:rowOff>
    </xdr:from>
    <xdr:to>
      <xdr:col>71</xdr:col>
      <xdr:colOff>177800</xdr:colOff>
      <xdr:row>39</xdr:row>
      <xdr:rowOff>32385</xdr:rowOff>
    </xdr:to>
    <xdr:cxnSp macro="">
      <xdr:nvCxnSpPr>
        <xdr:cNvPr id="440" name="直線コネクタ 439"/>
        <xdr:cNvCxnSpPr/>
      </xdr:nvCxnSpPr>
      <xdr:spPr>
        <a:xfrm>
          <a:off x="12814300" y="66770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160037</xdr:rowOff>
    </xdr:from>
    <xdr:ext cx="405111" cy="259045"/>
    <xdr:sp macro="" textlink="">
      <xdr:nvSpPr>
        <xdr:cNvPr id="445" name="n_1mainValue【認定こども園・幼稚園・保育所】&#10;有形固定資産減価償却率"/>
        <xdr:cNvSpPr txBox="1"/>
      </xdr:nvSpPr>
      <xdr:spPr>
        <a:xfrm>
          <a:off x="152660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446" name="n_2mainValue【認定こども園・幼稚園・保育所】&#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74312</xdr:rowOff>
    </xdr:from>
    <xdr:ext cx="405111" cy="259045"/>
    <xdr:sp macro="" textlink="">
      <xdr:nvSpPr>
        <xdr:cNvPr id="447" name="n_3mainValue【認定こども園・幼稚園・保育所】&#10;有形固定資産減価償却率"/>
        <xdr:cNvSpPr txBox="1"/>
      </xdr:nvSpPr>
      <xdr:spPr>
        <a:xfrm>
          <a:off x="13500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32402</xdr:rowOff>
    </xdr:from>
    <xdr:ext cx="405111" cy="259045"/>
    <xdr:sp macro="" textlink="">
      <xdr:nvSpPr>
        <xdr:cNvPr id="448" name="n_4mainValue【認定こども園・幼稚園・保育所】&#10;有形固定資産減価償却率"/>
        <xdr:cNvSpPr txBox="1"/>
      </xdr:nvSpPr>
      <xdr:spPr>
        <a:xfrm>
          <a:off x="12611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77"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128270</xdr:rowOff>
    </xdr:from>
    <xdr:to>
      <xdr:col>116</xdr:col>
      <xdr:colOff>114300</xdr:colOff>
      <xdr:row>35</xdr:row>
      <xdr:rowOff>58420</xdr:rowOff>
    </xdr:to>
    <xdr:sp macro="" textlink="">
      <xdr:nvSpPr>
        <xdr:cNvPr id="488" name="楕円 487"/>
        <xdr:cNvSpPr/>
      </xdr:nvSpPr>
      <xdr:spPr>
        <a:xfrm>
          <a:off x="221107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151147</xdr:rowOff>
    </xdr:from>
    <xdr:ext cx="469744" cy="259045"/>
    <xdr:sp macro="" textlink="">
      <xdr:nvSpPr>
        <xdr:cNvPr id="489" name="【認定こども園・幼稚園・保育所】&#10;一人当たり面積該当値テキスト"/>
        <xdr:cNvSpPr txBox="1"/>
      </xdr:nvSpPr>
      <xdr:spPr>
        <a:xfrm>
          <a:off x="22199600" y="58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93980</xdr:rowOff>
    </xdr:from>
    <xdr:to>
      <xdr:col>112</xdr:col>
      <xdr:colOff>38100</xdr:colOff>
      <xdr:row>37</xdr:row>
      <xdr:rowOff>24130</xdr:rowOff>
    </xdr:to>
    <xdr:sp macro="" textlink="">
      <xdr:nvSpPr>
        <xdr:cNvPr id="490" name="楕円 489"/>
        <xdr:cNvSpPr/>
      </xdr:nvSpPr>
      <xdr:spPr>
        <a:xfrm>
          <a:off x="2127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7620</xdr:rowOff>
    </xdr:from>
    <xdr:to>
      <xdr:col>116</xdr:col>
      <xdr:colOff>63500</xdr:colOff>
      <xdr:row>36</xdr:row>
      <xdr:rowOff>144780</xdr:rowOff>
    </xdr:to>
    <xdr:cxnSp macro="">
      <xdr:nvCxnSpPr>
        <xdr:cNvPr id="491" name="直線コネクタ 490"/>
        <xdr:cNvCxnSpPr/>
      </xdr:nvCxnSpPr>
      <xdr:spPr>
        <a:xfrm flipV="1">
          <a:off x="21323300" y="600837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101600</xdr:rowOff>
    </xdr:from>
    <xdr:to>
      <xdr:col>107</xdr:col>
      <xdr:colOff>101600</xdr:colOff>
      <xdr:row>37</xdr:row>
      <xdr:rowOff>31750</xdr:rowOff>
    </xdr:to>
    <xdr:sp macro="" textlink="">
      <xdr:nvSpPr>
        <xdr:cNvPr id="492" name="楕円 491"/>
        <xdr:cNvSpPr/>
      </xdr:nvSpPr>
      <xdr:spPr>
        <a:xfrm>
          <a:off x="20383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144780</xdr:rowOff>
    </xdr:from>
    <xdr:to>
      <xdr:col>111</xdr:col>
      <xdr:colOff>177800</xdr:colOff>
      <xdr:row>36</xdr:row>
      <xdr:rowOff>152400</xdr:rowOff>
    </xdr:to>
    <xdr:cxnSp macro="">
      <xdr:nvCxnSpPr>
        <xdr:cNvPr id="493" name="直線コネクタ 492"/>
        <xdr:cNvCxnSpPr/>
      </xdr:nvCxnSpPr>
      <xdr:spPr>
        <a:xfrm flipV="1">
          <a:off x="20434300" y="6316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109220</xdr:rowOff>
    </xdr:from>
    <xdr:to>
      <xdr:col>102</xdr:col>
      <xdr:colOff>165100</xdr:colOff>
      <xdr:row>37</xdr:row>
      <xdr:rowOff>39370</xdr:rowOff>
    </xdr:to>
    <xdr:sp macro="" textlink="">
      <xdr:nvSpPr>
        <xdr:cNvPr id="494" name="楕円 493"/>
        <xdr:cNvSpPr/>
      </xdr:nvSpPr>
      <xdr:spPr>
        <a:xfrm>
          <a:off x="19494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152400</xdr:rowOff>
    </xdr:from>
    <xdr:to>
      <xdr:col>107</xdr:col>
      <xdr:colOff>50800</xdr:colOff>
      <xdr:row>36</xdr:row>
      <xdr:rowOff>160020</xdr:rowOff>
    </xdr:to>
    <xdr:cxnSp macro="">
      <xdr:nvCxnSpPr>
        <xdr:cNvPr id="495" name="直線コネクタ 494"/>
        <xdr:cNvCxnSpPr/>
      </xdr:nvCxnSpPr>
      <xdr:spPr>
        <a:xfrm flipV="1">
          <a:off x="19545300" y="6324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116840</xdr:rowOff>
    </xdr:from>
    <xdr:to>
      <xdr:col>98</xdr:col>
      <xdr:colOff>38100</xdr:colOff>
      <xdr:row>37</xdr:row>
      <xdr:rowOff>46990</xdr:rowOff>
    </xdr:to>
    <xdr:sp macro="" textlink="">
      <xdr:nvSpPr>
        <xdr:cNvPr id="496" name="楕円 495"/>
        <xdr:cNvSpPr/>
      </xdr:nvSpPr>
      <xdr:spPr>
        <a:xfrm>
          <a:off x="18605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160020</xdr:rowOff>
    </xdr:from>
    <xdr:to>
      <xdr:col>102</xdr:col>
      <xdr:colOff>114300</xdr:colOff>
      <xdr:row>36</xdr:row>
      <xdr:rowOff>167640</xdr:rowOff>
    </xdr:to>
    <xdr:cxnSp macro="">
      <xdr:nvCxnSpPr>
        <xdr:cNvPr id="497" name="直線コネクタ 496"/>
        <xdr:cNvCxnSpPr/>
      </xdr:nvCxnSpPr>
      <xdr:spPr>
        <a:xfrm flipV="1">
          <a:off x="18656300" y="6332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98"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99"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00"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501"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40657</xdr:rowOff>
    </xdr:from>
    <xdr:ext cx="469744" cy="259045"/>
    <xdr:sp macro="" textlink="">
      <xdr:nvSpPr>
        <xdr:cNvPr id="502" name="n_1mainValue【認定こども園・幼稚園・保育所】&#10;一人当たり面積"/>
        <xdr:cNvSpPr txBox="1"/>
      </xdr:nvSpPr>
      <xdr:spPr>
        <a:xfrm>
          <a:off x="21075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48277</xdr:rowOff>
    </xdr:from>
    <xdr:ext cx="469744" cy="259045"/>
    <xdr:sp macro="" textlink="">
      <xdr:nvSpPr>
        <xdr:cNvPr id="503" name="n_2mainValue【認定こども園・幼稚園・保育所】&#10;一人当たり面積"/>
        <xdr:cNvSpPr txBox="1"/>
      </xdr:nvSpPr>
      <xdr:spPr>
        <a:xfrm>
          <a:off x="20199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55897</xdr:rowOff>
    </xdr:from>
    <xdr:ext cx="469744" cy="259045"/>
    <xdr:sp macro="" textlink="">
      <xdr:nvSpPr>
        <xdr:cNvPr id="504" name="n_3mainValue【認定こども園・幼稚園・保育所】&#10;一人当たり面積"/>
        <xdr:cNvSpPr txBox="1"/>
      </xdr:nvSpPr>
      <xdr:spPr>
        <a:xfrm>
          <a:off x="19310427"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63517</xdr:rowOff>
    </xdr:from>
    <xdr:ext cx="469744" cy="259045"/>
    <xdr:sp macro="" textlink="">
      <xdr:nvSpPr>
        <xdr:cNvPr id="505" name="n_4mainValue【認定こども園・幼稚園・保育所】&#10;一人当たり面積"/>
        <xdr:cNvSpPr txBox="1"/>
      </xdr:nvSpPr>
      <xdr:spPr>
        <a:xfrm>
          <a:off x="18421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37"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76563</xdr:rowOff>
    </xdr:from>
    <xdr:to>
      <xdr:col>85</xdr:col>
      <xdr:colOff>177800</xdr:colOff>
      <xdr:row>61</xdr:row>
      <xdr:rowOff>6713</xdr:rowOff>
    </xdr:to>
    <xdr:sp macro="" textlink="">
      <xdr:nvSpPr>
        <xdr:cNvPr id="548" name="楕円 547"/>
        <xdr:cNvSpPr/>
      </xdr:nvSpPr>
      <xdr:spPr>
        <a:xfrm>
          <a:off x="16268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54990</xdr:rowOff>
    </xdr:from>
    <xdr:ext cx="405111" cy="259045"/>
    <xdr:sp macro="" textlink="">
      <xdr:nvSpPr>
        <xdr:cNvPr id="549" name="【学校施設】&#10;有形固定資産減価償却率該当値テキスト"/>
        <xdr:cNvSpPr txBox="1"/>
      </xdr:nvSpPr>
      <xdr:spPr>
        <a:xfrm>
          <a:off x="16357600"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115751</xdr:rowOff>
    </xdr:from>
    <xdr:to>
      <xdr:col>81</xdr:col>
      <xdr:colOff>101600</xdr:colOff>
      <xdr:row>61</xdr:row>
      <xdr:rowOff>45901</xdr:rowOff>
    </xdr:to>
    <xdr:sp macro="" textlink="">
      <xdr:nvSpPr>
        <xdr:cNvPr id="550" name="楕円 549"/>
        <xdr:cNvSpPr/>
      </xdr:nvSpPr>
      <xdr:spPr>
        <a:xfrm>
          <a:off x="15430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127363</xdr:rowOff>
    </xdr:from>
    <xdr:to>
      <xdr:col>85</xdr:col>
      <xdr:colOff>127000</xdr:colOff>
      <xdr:row>60</xdr:row>
      <xdr:rowOff>166551</xdr:rowOff>
    </xdr:to>
    <xdr:cxnSp macro="">
      <xdr:nvCxnSpPr>
        <xdr:cNvPr id="551" name="直線コネクタ 550"/>
        <xdr:cNvCxnSpPr/>
      </xdr:nvCxnSpPr>
      <xdr:spPr>
        <a:xfrm flipV="1">
          <a:off x="15481300" y="1041436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50437</xdr:rowOff>
    </xdr:from>
    <xdr:to>
      <xdr:col>76</xdr:col>
      <xdr:colOff>165100</xdr:colOff>
      <xdr:row>60</xdr:row>
      <xdr:rowOff>152037</xdr:rowOff>
    </xdr:to>
    <xdr:sp macro="" textlink="">
      <xdr:nvSpPr>
        <xdr:cNvPr id="552" name="楕円 551"/>
        <xdr:cNvSpPr/>
      </xdr:nvSpPr>
      <xdr:spPr>
        <a:xfrm>
          <a:off x="14541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101237</xdr:rowOff>
    </xdr:from>
    <xdr:to>
      <xdr:col>81</xdr:col>
      <xdr:colOff>50800</xdr:colOff>
      <xdr:row>60</xdr:row>
      <xdr:rowOff>166551</xdr:rowOff>
    </xdr:to>
    <xdr:cxnSp macro="">
      <xdr:nvCxnSpPr>
        <xdr:cNvPr id="553" name="直線コネクタ 552"/>
        <xdr:cNvCxnSpPr/>
      </xdr:nvCxnSpPr>
      <xdr:spPr>
        <a:xfrm>
          <a:off x="14592300" y="103882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54" name="楕円 553"/>
        <xdr:cNvSpPr/>
      </xdr:nvSpPr>
      <xdr:spPr>
        <a:xfrm>
          <a:off x="13652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42454</xdr:rowOff>
    </xdr:from>
    <xdr:to>
      <xdr:col>76</xdr:col>
      <xdr:colOff>114300</xdr:colOff>
      <xdr:row>60</xdr:row>
      <xdr:rowOff>101237</xdr:rowOff>
    </xdr:to>
    <xdr:cxnSp macro="">
      <xdr:nvCxnSpPr>
        <xdr:cNvPr id="555" name="直線コネクタ 554"/>
        <xdr:cNvCxnSpPr/>
      </xdr:nvCxnSpPr>
      <xdr:spPr>
        <a:xfrm>
          <a:off x="13703300" y="103294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114119</xdr:rowOff>
    </xdr:from>
    <xdr:to>
      <xdr:col>67</xdr:col>
      <xdr:colOff>101600</xdr:colOff>
      <xdr:row>60</xdr:row>
      <xdr:rowOff>44269</xdr:rowOff>
    </xdr:to>
    <xdr:sp macro="" textlink="">
      <xdr:nvSpPr>
        <xdr:cNvPr id="556" name="楕円 555"/>
        <xdr:cNvSpPr/>
      </xdr:nvSpPr>
      <xdr:spPr>
        <a:xfrm>
          <a:off x="12763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164919</xdr:rowOff>
    </xdr:from>
    <xdr:to>
      <xdr:col>71</xdr:col>
      <xdr:colOff>177800</xdr:colOff>
      <xdr:row>60</xdr:row>
      <xdr:rowOff>42454</xdr:rowOff>
    </xdr:to>
    <xdr:cxnSp macro="">
      <xdr:nvCxnSpPr>
        <xdr:cNvPr id="557" name="直線コネクタ 556"/>
        <xdr:cNvCxnSpPr/>
      </xdr:nvCxnSpPr>
      <xdr:spPr>
        <a:xfrm>
          <a:off x="12814300" y="102804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58"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37028</xdr:rowOff>
    </xdr:from>
    <xdr:ext cx="405111" cy="259045"/>
    <xdr:sp macro="" textlink="">
      <xdr:nvSpPr>
        <xdr:cNvPr id="562" name="n_1mainValue【学校施設】&#10;有形固定資産減価償却率"/>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143164</xdr:rowOff>
    </xdr:from>
    <xdr:ext cx="405111" cy="259045"/>
    <xdr:sp macro="" textlink="">
      <xdr:nvSpPr>
        <xdr:cNvPr id="563" name="n_2mainValue【学校施設】&#10;有形固定資産減価償却率"/>
        <xdr:cNvSpPr txBox="1"/>
      </xdr:nvSpPr>
      <xdr:spPr>
        <a:xfrm>
          <a:off x="14389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564" name="n_3mainValue【学校施設】&#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35396</xdr:rowOff>
    </xdr:from>
    <xdr:ext cx="405111" cy="259045"/>
    <xdr:sp macro="" textlink="">
      <xdr:nvSpPr>
        <xdr:cNvPr id="565" name="n_4mainValue【学校施設】&#10;有形固定資産減価償却率"/>
        <xdr:cNvSpPr txBox="1"/>
      </xdr:nvSpPr>
      <xdr:spPr>
        <a:xfrm>
          <a:off x="12611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103734</xdr:rowOff>
    </xdr:from>
    <xdr:to>
      <xdr:col>116</xdr:col>
      <xdr:colOff>114300</xdr:colOff>
      <xdr:row>59</xdr:row>
      <xdr:rowOff>33884</xdr:rowOff>
    </xdr:to>
    <xdr:sp macro="" textlink="">
      <xdr:nvSpPr>
        <xdr:cNvPr id="604" name="楕円 603"/>
        <xdr:cNvSpPr/>
      </xdr:nvSpPr>
      <xdr:spPr>
        <a:xfrm>
          <a:off x="22110700" y="1004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126611</xdr:rowOff>
    </xdr:from>
    <xdr:ext cx="469744" cy="259045"/>
    <xdr:sp macro="" textlink="">
      <xdr:nvSpPr>
        <xdr:cNvPr id="605" name="【学校施設】&#10;一人当たり面積該当値テキスト"/>
        <xdr:cNvSpPr txBox="1"/>
      </xdr:nvSpPr>
      <xdr:spPr>
        <a:xfrm>
          <a:off x="22199600" y="989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118364</xdr:rowOff>
    </xdr:from>
    <xdr:to>
      <xdr:col>112</xdr:col>
      <xdr:colOff>38100</xdr:colOff>
      <xdr:row>59</xdr:row>
      <xdr:rowOff>48514</xdr:rowOff>
    </xdr:to>
    <xdr:sp macro="" textlink="">
      <xdr:nvSpPr>
        <xdr:cNvPr id="606" name="楕円 605"/>
        <xdr:cNvSpPr/>
      </xdr:nvSpPr>
      <xdr:spPr>
        <a:xfrm>
          <a:off x="21272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154534</xdr:rowOff>
    </xdr:from>
    <xdr:to>
      <xdr:col>116</xdr:col>
      <xdr:colOff>63500</xdr:colOff>
      <xdr:row>58</xdr:row>
      <xdr:rowOff>169164</xdr:rowOff>
    </xdr:to>
    <xdr:cxnSp macro="">
      <xdr:nvCxnSpPr>
        <xdr:cNvPr id="607" name="直線コネクタ 606"/>
        <xdr:cNvCxnSpPr/>
      </xdr:nvCxnSpPr>
      <xdr:spPr>
        <a:xfrm flipV="1">
          <a:off x="21323300" y="10098634"/>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132994</xdr:rowOff>
    </xdr:from>
    <xdr:to>
      <xdr:col>107</xdr:col>
      <xdr:colOff>101600</xdr:colOff>
      <xdr:row>59</xdr:row>
      <xdr:rowOff>63144</xdr:rowOff>
    </xdr:to>
    <xdr:sp macro="" textlink="">
      <xdr:nvSpPr>
        <xdr:cNvPr id="608" name="楕円 607"/>
        <xdr:cNvSpPr/>
      </xdr:nvSpPr>
      <xdr:spPr>
        <a:xfrm>
          <a:off x="20383500" y="100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169164</xdr:rowOff>
    </xdr:from>
    <xdr:to>
      <xdr:col>111</xdr:col>
      <xdr:colOff>177800</xdr:colOff>
      <xdr:row>59</xdr:row>
      <xdr:rowOff>12344</xdr:rowOff>
    </xdr:to>
    <xdr:cxnSp macro="">
      <xdr:nvCxnSpPr>
        <xdr:cNvPr id="609" name="直線コネクタ 608"/>
        <xdr:cNvCxnSpPr/>
      </xdr:nvCxnSpPr>
      <xdr:spPr>
        <a:xfrm flipV="1">
          <a:off x="20434300" y="1011326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147625</xdr:rowOff>
    </xdr:from>
    <xdr:to>
      <xdr:col>102</xdr:col>
      <xdr:colOff>165100</xdr:colOff>
      <xdr:row>59</xdr:row>
      <xdr:rowOff>77775</xdr:rowOff>
    </xdr:to>
    <xdr:sp macro="" textlink="">
      <xdr:nvSpPr>
        <xdr:cNvPr id="610" name="楕円 609"/>
        <xdr:cNvSpPr/>
      </xdr:nvSpPr>
      <xdr:spPr>
        <a:xfrm>
          <a:off x="19494500" y="100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12344</xdr:rowOff>
    </xdr:from>
    <xdr:to>
      <xdr:col>107</xdr:col>
      <xdr:colOff>50800</xdr:colOff>
      <xdr:row>59</xdr:row>
      <xdr:rowOff>26975</xdr:rowOff>
    </xdr:to>
    <xdr:cxnSp macro="">
      <xdr:nvCxnSpPr>
        <xdr:cNvPr id="611" name="直線コネクタ 610"/>
        <xdr:cNvCxnSpPr/>
      </xdr:nvCxnSpPr>
      <xdr:spPr>
        <a:xfrm flipV="1">
          <a:off x="19545300" y="10127894"/>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160427</xdr:rowOff>
    </xdr:from>
    <xdr:to>
      <xdr:col>98</xdr:col>
      <xdr:colOff>38100</xdr:colOff>
      <xdr:row>59</xdr:row>
      <xdr:rowOff>90577</xdr:rowOff>
    </xdr:to>
    <xdr:sp macro="" textlink="">
      <xdr:nvSpPr>
        <xdr:cNvPr id="612" name="楕円 611"/>
        <xdr:cNvSpPr/>
      </xdr:nvSpPr>
      <xdr:spPr>
        <a:xfrm>
          <a:off x="18605500" y="10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26975</xdr:rowOff>
    </xdr:from>
    <xdr:to>
      <xdr:col>102</xdr:col>
      <xdr:colOff>114300</xdr:colOff>
      <xdr:row>59</xdr:row>
      <xdr:rowOff>39777</xdr:rowOff>
    </xdr:to>
    <xdr:cxnSp macro="">
      <xdr:nvCxnSpPr>
        <xdr:cNvPr id="613" name="直線コネクタ 612"/>
        <xdr:cNvCxnSpPr/>
      </xdr:nvCxnSpPr>
      <xdr:spPr>
        <a:xfrm flipV="1">
          <a:off x="18656300" y="1014252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617" name="n_4aveValue【学校施設】&#10;一人当たり面積"/>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65041</xdr:rowOff>
    </xdr:from>
    <xdr:ext cx="469744" cy="259045"/>
    <xdr:sp macro="" textlink="">
      <xdr:nvSpPr>
        <xdr:cNvPr id="618" name="n_1mainValue【学校施設】&#10;一人当たり面積"/>
        <xdr:cNvSpPr txBox="1"/>
      </xdr:nvSpPr>
      <xdr:spPr>
        <a:xfrm>
          <a:off x="21075727" y="98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79671</xdr:rowOff>
    </xdr:from>
    <xdr:ext cx="469744" cy="259045"/>
    <xdr:sp macro="" textlink="">
      <xdr:nvSpPr>
        <xdr:cNvPr id="619" name="n_2mainValue【学校施設】&#10;一人当たり面積"/>
        <xdr:cNvSpPr txBox="1"/>
      </xdr:nvSpPr>
      <xdr:spPr>
        <a:xfrm>
          <a:off x="20199427" y="985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94302</xdr:rowOff>
    </xdr:from>
    <xdr:ext cx="469744" cy="259045"/>
    <xdr:sp macro="" textlink="">
      <xdr:nvSpPr>
        <xdr:cNvPr id="620" name="n_3mainValue【学校施設】&#10;一人当たり面積"/>
        <xdr:cNvSpPr txBox="1"/>
      </xdr:nvSpPr>
      <xdr:spPr>
        <a:xfrm>
          <a:off x="19310427" y="986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107104</xdr:rowOff>
    </xdr:from>
    <xdr:ext cx="469744" cy="259045"/>
    <xdr:sp macro="" textlink="">
      <xdr:nvSpPr>
        <xdr:cNvPr id="621" name="n_4mainValue【学校施設】&#10;一人当たり面積"/>
        <xdr:cNvSpPr txBox="1"/>
      </xdr:nvSpPr>
      <xdr:spPr>
        <a:xfrm>
          <a:off x="18421427" y="987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651" name="【児童館】&#10;有形固定資産減価償却率平均値テキスト"/>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662" name="楕円 661"/>
        <xdr:cNvSpPr/>
      </xdr:nvSpPr>
      <xdr:spPr>
        <a:xfrm>
          <a:off x="16268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17797</xdr:rowOff>
    </xdr:from>
    <xdr:ext cx="405111" cy="259045"/>
    <xdr:sp macro="" textlink="">
      <xdr:nvSpPr>
        <xdr:cNvPr id="663" name="【児童館】&#10;有形固定資産減価償却率該当値テキスト"/>
        <xdr:cNvSpPr txBox="1"/>
      </xdr:nvSpPr>
      <xdr:spPr>
        <a:xfrm>
          <a:off x="16357600"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114936</xdr:rowOff>
    </xdr:from>
    <xdr:to>
      <xdr:col>81</xdr:col>
      <xdr:colOff>101600</xdr:colOff>
      <xdr:row>82</xdr:row>
      <xdr:rowOff>45086</xdr:rowOff>
    </xdr:to>
    <xdr:sp macro="" textlink="">
      <xdr:nvSpPr>
        <xdr:cNvPr id="664" name="楕円 663"/>
        <xdr:cNvSpPr/>
      </xdr:nvSpPr>
      <xdr:spPr>
        <a:xfrm>
          <a:off x="15430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165736</xdr:rowOff>
    </xdr:from>
    <xdr:to>
      <xdr:col>85</xdr:col>
      <xdr:colOff>127000</xdr:colOff>
      <xdr:row>82</xdr:row>
      <xdr:rowOff>45720</xdr:rowOff>
    </xdr:to>
    <xdr:cxnSp macro="">
      <xdr:nvCxnSpPr>
        <xdr:cNvPr id="665" name="直線コネクタ 664"/>
        <xdr:cNvCxnSpPr/>
      </xdr:nvCxnSpPr>
      <xdr:spPr>
        <a:xfrm>
          <a:off x="15481300" y="1405318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66" name="楕円 665"/>
        <xdr:cNvSpPr/>
      </xdr:nvSpPr>
      <xdr:spPr>
        <a:xfrm>
          <a:off x="14541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114300</xdr:rowOff>
    </xdr:from>
    <xdr:to>
      <xdr:col>81</xdr:col>
      <xdr:colOff>50800</xdr:colOff>
      <xdr:row>81</xdr:row>
      <xdr:rowOff>165736</xdr:rowOff>
    </xdr:to>
    <xdr:cxnSp macro="">
      <xdr:nvCxnSpPr>
        <xdr:cNvPr id="667" name="直線コネクタ 666"/>
        <xdr:cNvCxnSpPr/>
      </xdr:nvCxnSpPr>
      <xdr:spPr>
        <a:xfrm>
          <a:off x="14592300" y="140017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10161</xdr:rowOff>
    </xdr:from>
    <xdr:to>
      <xdr:col>72</xdr:col>
      <xdr:colOff>38100</xdr:colOff>
      <xdr:row>81</xdr:row>
      <xdr:rowOff>111761</xdr:rowOff>
    </xdr:to>
    <xdr:sp macro="" textlink="">
      <xdr:nvSpPr>
        <xdr:cNvPr id="668" name="楕円 667"/>
        <xdr:cNvSpPr/>
      </xdr:nvSpPr>
      <xdr:spPr>
        <a:xfrm>
          <a:off x="13652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60961</xdr:rowOff>
    </xdr:from>
    <xdr:to>
      <xdr:col>76</xdr:col>
      <xdr:colOff>114300</xdr:colOff>
      <xdr:row>81</xdr:row>
      <xdr:rowOff>114300</xdr:rowOff>
    </xdr:to>
    <xdr:cxnSp macro="">
      <xdr:nvCxnSpPr>
        <xdr:cNvPr id="669" name="直線コネクタ 668"/>
        <xdr:cNvCxnSpPr/>
      </xdr:nvCxnSpPr>
      <xdr:spPr>
        <a:xfrm>
          <a:off x="13703300" y="139484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126364</xdr:rowOff>
    </xdr:from>
    <xdr:to>
      <xdr:col>67</xdr:col>
      <xdr:colOff>101600</xdr:colOff>
      <xdr:row>81</xdr:row>
      <xdr:rowOff>56514</xdr:rowOff>
    </xdr:to>
    <xdr:sp macro="" textlink="">
      <xdr:nvSpPr>
        <xdr:cNvPr id="670" name="楕円 669"/>
        <xdr:cNvSpPr/>
      </xdr:nvSpPr>
      <xdr:spPr>
        <a:xfrm>
          <a:off x="12763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5714</xdr:rowOff>
    </xdr:from>
    <xdr:to>
      <xdr:col>71</xdr:col>
      <xdr:colOff>177800</xdr:colOff>
      <xdr:row>81</xdr:row>
      <xdr:rowOff>60961</xdr:rowOff>
    </xdr:to>
    <xdr:cxnSp macro="">
      <xdr:nvCxnSpPr>
        <xdr:cNvPr id="671" name="直線コネクタ 670"/>
        <xdr:cNvCxnSpPr/>
      </xdr:nvCxnSpPr>
      <xdr:spPr>
        <a:xfrm>
          <a:off x="12814300" y="1389316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72" name="n_1aveValue【児童館】&#10;有形固定資産減価償却率"/>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673" name="n_2aveValue【児童館】&#10;有形固定資産減価償却率"/>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74" name="n_3aveValue【児童館】&#10;有形固定資産減価償却率"/>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118127</xdr:rowOff>
    </xdr:from>
    <xdr:ext cx="405111" cy="259045"/>
    <xdr:sp macro="" textlink="">
      <xdr:nvSpPr>
        <xdr:cNvPr id="675" name="n_4aveValue【児童館】&#10;有形固定資産減価償却率"/>
        <xdr:cNvSpPr txBox="1"/>
      </xdr:nvSpPr>
      <xdr:spPr>
        <a:xfrm>
          <a:off x="12611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61613</xdr:rowOff>
    </xdr:from>
    <xdr:ext cx="405111" cy="259045"/>
    <xdr:sp macro="" textlink="">
      <xdr:nvSpPr>
        <xdr:cNvPr id="676" name="n_1mainValue【児童館】&#10;有形固定資産減価償却率"/>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77" name="n_2mainValue【児童館】&#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128288</xdr:rowOff>
    </xdr:from>
    <xdr:ext cx="405111" cy="259045"/>
    <xdr:sp macro="" textlink="">
      <xdr:nvSpPr>
        <xdr:cNvPr id="678" name="n_3mainValue【児童館】&#10;有形固定資産減価償却率"/>
        <xdr:cNvSpPr txBox="1"/>
      </xdr:nvSpPr>
      <xdr:spPr>
        <a:xfrm>
          <a:off x="13500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73041</xdr:rowOff>
    </xdr:from>
    <xdr:ext cx="405111" cy="259045"/>
    <xdr:sp macro="" textlink="">
      <xdr:nvSpPr>
        <xdr:cNvPr id="679" name="n_4mainValue【児童館】&#10;有形固定資産減価償却率"/>
        <xdr:cNvSpPr txBox="1"/>
      </xdr:nvSpPr>
      <xdr:spPr>
        <a:xfrm>
          <a:off x="12611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19" name="楕円 718"/>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20" name="【児童館】&#10;一人当たり面積該当値テキスト"/>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21" name="楕円 720"/>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84</xdr:row>
      <xdr:rowOff>114300</xdr:rowOff>
    </xdr:to>
    <xdr:cxnSp macro="">
      <xdr:nvCxnSpPr>
        <xdr:cNvPr id="722" name="直線コネクタ 721"/>
        <xdr:cNvCxnSpPr/>
      </xdr:nvCxnSpPr>
      <xdr:spPr>
        <a:xfrm>
          <a:off x="21323300" y="142113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23" name="楕円 722"/>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84</xdr:row>
      <xdr:rowOff>114300</xdr:rowOff>
    </xdr:to>
    <xdr:cxnSp macro="">
      <xdr:nvCxnSpPr>
        <xdr:cNvPr id="724" name="直線コネクタ 723"/>
        <xdr:cNvCxnSpPr/>
      </xdr:nvCxnSpPr>
      <xdr:spPr>
        <a:xfrm flipV="1">
          <a:off x="20434300" y="14211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25" name="楕円 724"/>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726" name="直線コネクタ 725"/>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727" name="楕円 726"/>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728" name="直線コネクタ 727"/>
        <xdr:cNvCxnSpPr/>
      </xdr:nvCxnSpPr>
      <xdr:spPr>
        <a:xfrm>
          <a:off x="18656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0"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32"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733"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34" name="n_2mainValue【児童館】&#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735" name="n_3mainValue【児童館】&#10;一人当たり面積"/>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736" name="n_4mainValue【児童館】&#10;一人当たり面積"/>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61" name="直線コネクタ 760"/>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62"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63" name="直線コネクタ 762"/>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64"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65" name="直線コネクタ 764"/>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66"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67" name="フローチャート: 判断 766"/>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68" name="フローチャート: 判断 767"/>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69" name="フローチャート: 判断 768"/>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70" name="フローチャート: 判断 769"/>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71" name="フローチャート: 判断 770"/>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135889</xdr:rowOff>
    </xdr:from>
    <xdr:to>
      <xdr:col>85</xdr:col>
      <xdr:colOff>177800</xdr:colOff>
      <xdr:row>106</xdr:row>
      <xdr:rowOff>66039</xdr:rowOff>
    </xdr:to>
    <xdr:sp macro="" textlink="">
      <xdr:nvSpPr>
        <xdr:cNvPr id="777" name="楕円 776"/>
        <xdr:cNvSpPr/>
      </xdr:nvSpPr>
      <xdr:spPr>
        <a:xfrm>
          <a:off x="16268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114316</xdr:rowOff>
    </xdr:from>
    <xdr:ext cx="405111" cy="259045"/>
    <xdr:sp macro="" textlink="">
      <xdr:nvSpPr>
        <xdr:cNvPr id="778" name="【公民館】&#10;有形固定資産減価償却率該当値テキスト"/>
        <xdr:cNvSpPr txBox="1"/>
      </xdr:nvSpPr>
      <xdr:spPr>
        <a:xfrm>
          <a:off x="16357600"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95886</xdr:rowOff>
    </xdr:from>
    <xdr:to>
      <xdr:col>81</xdr:col>
      <xdr:colOff>101600</xdr:colOff>
      <xdr:row>106</xdr:row>
      <xdr:rowOff>26036</xdr:rowOff>
    </xdr:to>
    <xdr:sp macro="" textlink="">
      <xdr:nvSpPr>
        <xdr:cNvPr id="779" name="楕円 778"/>
        <xdr:cNvSpPr/>
      </xdr:nvSpPr>
      <xdr:spPr>
        <a:xfrm>
          <a:off x="15430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146686</xdr:rowOff>
    </xdr:from>
    <xdr:to>
      <xdr:col>85</xdr:col>
      <xdr:colOff>127000</xdr:colOff>
      <xdr:row>106</xdr:row>
      <xdr:rowOff>15239</xdr:rowOff>
    </xdr:to>
    <xdr:cxnSp macro="">
      <xdr:nvCxnSpPr>
        <xdr:cNvPr id="780" name="直線コネクタ 779"/>
        <xdr:cNvCxnSpPr/>
      </xdr:nvCxnSpPr>
      <xdr:spPr>
        <a:xfrm>
          <a:off x="15481300" y="181489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74930</xdr:rowOff>
    </xdr:from>
    <xdr:to>
      <xdr:col>76</xdr:col>
      <xdr:colOff>165100</xdr:colOff>
      <xdr:row>106</xdr:row>
      <xdr:rowOff>5080</xdr:rowOff>
    </xdr:to>
    <xdr:sp macro="" textlink="">
      <xdr:nvSpPr>
        <xdr:cNvPr id="781" name="楕円 780"/>
        <xdr:cNvSpPr/>
      </xdr:nvSpPr>
      <xdr:spPr>
        <a:xfrm>
          <a:off x="14541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125730</xdr:rowOff>
    </xdr:from>
    <xdr:to>
      <xdr:col>81</xdr:col>
      <xdr:colOff>50800</xdr:colOff>
      <xdr:row>105</xdr:row>
      <xdr:rowOff>146686</xdr:rowOff>
    </xdr:to>
    <xdr:cxnSp macro="">
      <xdr:nvCxnSpPr>
        <xdr:cNvPr id="782" name="直線コネクタ 781"/>
        <xdr:cNvCxnSpPr/>
      </xdr:nvCxnSpPr>
      <xdr:spPr>
        <a:xfrm>
          <a:off x="14592300" y="181279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40639</xdr:rowOff>
    </xdr:from>
    <xdr:to>
      <xdr:col>72</xdr:col>
      <xdr:colOff>38100</xdr:colOff>
      <xdr:row>105</xdr:row>
      <xdr:rowOff>142239</xdr:rowOff>
    </xdr:to>
    <xdr:sp macro="" textlink="">
      <xdr:nvSpPr>
        <xdr:cNvPr id="783" name="楕円 782"/>
        <xdr:cNvSpPr/>
      </xdr:nvSpPr>
      <xdr:spPr>
        <a:xfrm>
          <a:off x="1365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91439</xdr:rowOff>
    </xdr:from>
    <xdr:to>
      <xdr:col>76</xdr:col>
      <xdr:colOff>114300</xdr:colOff>
      <xdr:row>105</xdr:row>
      <xdr:rowOff>125730</xdr:rowOff>
    </xdr:to>
    <xdr:cxnSp macro="">
      <xdr:nvCxnSpPr>
        <xdr:cNvPr id="784" name="直線コネクタ 783"/>
        <xdr:cNvCxnSpPr/>
      </xdr:nvCxnSpPr>
      <xdr:spPr>
        <a:xfrm>
          <a:off x="13703300" y="18093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40639</xdr:rowOff>
    </xdr:from>
    <xdr:to>
      <xdr:col>67</xdr:col>
      <xdr:colOff>101600</xdr:colOff>
      <xdr:row>105</xdr:row>
      <xdr:rowOff>142239</xdr:rowOff>
    </xdr:to>
    <xdr:sp macro="" textlink="">
      <xdr:nvSpPr>
        <xdr:cNvPr id="785" name="楕円 784"/>
        <xdr:cNvSpPr/>
      </xdr:nvSpPr>
      <xdr:spPr>
        <a:xfrm>
          <a:off x="12763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91439</xdr:rowOff>
    </xdr:from>
    <xdr:to>
      <xdr:col>71</xdr:col>
      <xdr:colOff>177800</xdr:colOff>
      <xdr:row>105</xdr:row>
      <xdr:rowOff>91439</xdr:rowOff>
    </xdr:to>
    <xdr:cxnSp macro="">
      <xdr:nvCxnSpPr>
        <xdr:cNvPr id="786" name="直線コネクタ 785"/>
        <xdr:cNvCxnSpPr/>
      </xdr:nvCxnSpPr>
      <xdr:spPr>
        <a:xfrm>
          <a:off x="12814300" y="18093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87"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88"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89"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90"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17163</xdr:rowOff>
    </xdr:from>
    <xdr:ext cx="405111" cy="259045"/>
    <xdr:sp macro="" textlink="">
      <xdr:nvSpPr>
        <xdr:cNvPr id="791" name="n_1mainValue【公民館】&#10;有形固定資産減価償却率"/>
        <xdr:cNvSpPr txBox="1"/>
      </xdr:nvSpPr>
      <xdr:spPr>
        <a:xfrm>
          <a:off x="152660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167657</xdr:rowOff>
    </xdr:from>
    <xdr:ext cx="405111" cy="259045"/>
    <xdr:sp macro="" textlink="">
      <xdr:nvSpPr>
        <xdr:cNvPr id="792" name="n_2mainValue【公民館】&#10;有形固定資産減価償却率"/>
        <xdr:cNvSpPr txBox="1"/>
      </xdr:nvSpPr>
      <xdr:spPr>
        <a:xfrm>
          <a:off x="14389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133366</xdr:rowOff>
    </xdr:from>
    <xdr:ext cx="405111" cy="259045"/>
    <xdr:sp macro="" textlink="">
      <xdr:nvSpPr>
        <xdr:cNvPr id="793" name="n_3mainValue【公民館】&#10;有形固定資産減価償却率"/>
        <xdr:cNvSpPr txBox="1"/>
      </xdr:nvSpPr>
      <xdr:spPr>
        <a:xfrm>
          <a:off x="135007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133366</xdr:rowOff>
    </xdr:from>
    <xdr:ext cx="405111" cy="259045"/>
    <xdr:sp macro="" textlink="">
      <xdr:nvSpPr>
        <xdr:cNvPr id="794" name="n_4mainValue【公民館】&#10;有形固定資産減価償却率"/>
        <xdr:cNvSpPr txBox="1"/>
      </xdr:nvSpPr>
      <xdr:spPr>
        <a:xfrm>
          <a:off x="126117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18" name="直線コネクタ 817"/>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19"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20" name="直線コネクタ 819"/>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21"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22" name="直線コネクタ 821"/>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23"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24" name="フローチャート: 判断 823"/>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25" name="フローチャート: 判断 824"/>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26" name="フローチャート: 判断 825"/>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27" name="フローチャート: 判断 826"/>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8" name="フローチャート: 判断 827"/>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120650</xdr:rowOff>
    </xdr:from>
    <xdr:to>
      <xdr:col>116</xdr:col>
      <xdr:colOff>114300</xdr:colOff>
      <xdr:row>105</xdr:row>
      <xdr:rowOff>50800</xdr:rowOff>
    </xdr:to>
    <xdr:sp macro="" textlink="">
      <xdr:nvSpPr>
        <xdr:cNvPr id="834" name="楕円 833"/>
        <xdr:cNvSpPr/>
      </xdr:nvSpPr>
      <xdr:spPr>
        <a:xfrm>
          <a:off x="22110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143527</xdr:rowOff>
    </xdr:from>
    <xdr:ext cx="469744" cy="259045"/>
    <xdr:sp macro="" textlink="">
      <xdr:nvSpPr>
        <xdr:cNvPr id="835" name="【公民館】&#10;一人当たり面積該当値テキスト"/>
        <xdr:cNvSpPr txBox="1"/>
      </xdr:nvSpPr>
      <xdr:spPr>
        <a:xfrm>
          <a:off x="22199600"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78739</xdr:rowOff>
    </xdr:from>
    <xdr:to>
      <xdr:col>112</xdr:col>
      <xdr:colOff>38100</xdr:colOff>
      <xdr:row>105</xdr:row>
      <xdr:rowOff>8889</xdr:rowOff>
    </xdr:to>
    <xdr:sp macro="" textlink="">
      <xdr:nvSpPr>
        <xdr:cNvPr id="836" name="楕円 835"/>
        <xdr:cNvSpPr/>
      </xdr:nvSpPr>
      <xdr:spPr>
        <a:xfrm>
          <a:off x="21272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129539</xdr:rowOff>
    </xdr:from>
    <xdr:to>
      <xdr:col>116</xdr:col>
      <xdr:colOff>63500</xdr:colOff>
      <xdr:row>105</xdr:row>
      <xdr:rowOff>0</xdr:rowOff>
    </xdr:to>
    <xdr:cxnSp macro="">
      <xdr:nvCxnSpPr>
        <xdr:cNvPr id="837" name="直線コネクタ 836"/>
        <xdr:cNvCxnSpPr/>
      </xdr:nvCxnSpPr>
      <xdr:spPr>
        <a:xfrm>
          <a:off x="21323300" y="179603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132080</xdr:rowOff>
    </xdr:from>
    <xdr:to>
      <xdr:col>107</xdr:col>
      <xdr:colOff>101600</xdr:colOff>
      <xdr:row>105</xdr:row>
      <xdr:rowOff>62230</xdr:rowOff>
    </xdr:to>
    <xdr:sp macro="" textlink="">
      <xdr:nvSpPr>
        <xdr:cNvPr id="838" name="楕円 837"/>
        <xdr:cNvSpPr/>
      </xdr:nvSpPr>
      <xdr:spPr>
        <a:xfrm>
          <a:off x="20383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129539</xdr:rowOff>
    </xdr:from>
    <xdr:to>
      <xdr:col>111</xdr:col>
      <xdr:colOff>177800</xdr:colOff>
      <xdr:row>105</xdr:row>
      <xdr:rowOff>11430</xdr:rowOff>
    </xdr:to>
    <xdr:cxnSp macro="">
      <xdr:nvCxnSpPr>
        <xdr:cNvPr id="839" name="直線コネクタ 838"/>
        <xdr:cNvCxnSpPr/>
      </xdr:nvCxnSpPr>
      <xdr:spPr>
        <a:xfrm flipV="1">
          <a:off x="20434300" y="17960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135889</xdr:rowOff>
    </xdr:from>
    <xdr:to>
      <xdr:col>102</xdr:col>
      <xdr:colOff>165100</xdr:colOff>
      <xdr:row>105</xdr:row>
      <xdr:rowOff>66039</xdr:rowOff>
    </xdr:to>
    <xdr:sp macro="" textlink="">
      <xdr:nvSpPr>
        <xdr:cNvPr id="840" name="楕円 839"/>
        <xdr:cNvSpPr/>
      </xdr:nvSpPr>
      <xdr:spPr>
        <a:xfrm>
          <a:off x="19494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11430</xdr:rowOff>
    </xdr:from>
    <xdr:to>
      <xdr:col>107</xdr:col>
      <xdr:colOff>50800</xdr:colOff>
      <xdr:row>105</xdr:row>
      <xdr:rowOff>15239</xdr:rowOff>
    </xdr:to>
    <xdr:cxnSp macro="">
      <xdr:nvCxnSpPr>
        <xdr:cNvPr id="841" name="直線コネクタ 840"/>
        <xdr:cNvCxnSpPr/>
      </xdr:nvCxnSpPr>
      <xdr:spPr>
        <a:xfrm flipV="1">
          <a:off x="19545300" y="18013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158750</xdr:rowOff>
    </xdr:from>
    <xdr:to>
      <xdr:col>98</xdr:col>
      <xdr:colOff>38100</xdr:colOff>
      <xdr:row>103</xdr:row>
      <xdr:rowOff>88900</xdr:rowOff>
    </xdr:to>
    <xdr:sp macro="" textlink="">
      <xdr:nvSpPr>
        <xdr:cNvPr id="842" name="楕円 841"/>
        <xdr:cNvSpPr/>
      </xdr:nvSpPr>
      <xdr:spPr>
        <a:xfrm>
          <a:off x="18605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38100</xdr:rowOff>
    </xdr:from>
    <xdr:to>
      <xdr:col>102</xdr:col>
      <xdr:colOff>114300</xdr:colOff>
      <xdr:row>105</xdr:row>
      <xdr:rowOff>15239</xdr:rowOff>
    </xdr:to>
    <xdr:cxnSp macro="">
      <xdr:nvCxnSpPr>
        <xdr:cNvPr id="843" name="直線コネクタ 842"/>
        <xdr:cNvCxnSpPr/>
      </xdr:nvCxnSpPr>
      <xdr:spPr>
        <a:xfrm>
          <a:off x="18656300" y="17697450"/>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844"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45"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46"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847" name="n_4aveValue【公民館】&#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25416</xdr:rowOff>
    </xdr:from>
    <xdr:ext cx="469744" cy="259045"/>
    <xdr:sp macro="" textlink="">
      <xdr:nvSpPr>
        <xdr:cNvPr id="848" name="n_1mainValue【公民館】&#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78757</xdr:rowOff>
    </xdr:from>
    <xdr:ext cx="469744" cy="259045"/>
    <xdr:sp macro="" textlink="">
      <xdr:nvSpPr>
        <xdr:cNvPr id="849" name="n_2mainValue【公民館】&#10;一人当たり面積"/>
        <xdr:cNvSpPr txBox="1"/>
      </xdr:nvSpPr>
      <xdr:spPr>
        <a:xfrm>
          <a:off x="20199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82566</xdr:rowOff>
    </xdr:from>
    <xdr:ext cx="469744" cy="259045"/>
    <xdr:sp macro="" textlink="">
      <xdr:nvSpPr>
        <xdr:cNvPr id="850" name="n_3mainValue【公民館】&#10;一人当たり面積"/>
        <xdr:cNvSpPr txBox="1"/>
      </xdr:nvSpPr>
      <xdr:spPr>
        <a:xfrm>
          <a:off x="19310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105427</xdr:rowOff>
    </xdr:from>
    <xdr:ext cx="469744" cy="259045"/>
    <xdr:sp macro="" textlink="">
      <xdr:nvSpPr>
        <xdr:cNvPr id="851" name="n_4mainValue【公民館】&#10;一人当たり面積"/>
        <xdr:cNvSpPr txBox="1"/>
      </xdr:nvSpPr>
      <xdr:spPr>
        <a:xfrm>
          <a:off x="184214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類似団体と比較して特に有形固定資産減価償却率が高くなっている施設は、公営住宅、認定こども園・幼稚園・保育所、公民館である。市有施設の半数以上が昭和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41</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年度から平成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年度にかけて建設されたものであり、特に公営住宅については、昭和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年代から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50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代にかけて建設されたものが多いことから、有形固定資産減価償却率が高くなっている。また、類似団体と比較して、一人当たり延長・面積の数値がほとんどの施設で上回っているが、これは中津川市が他市に比べて広い市域を抱えており、適切な行政サービスを行うため、やむを得ない部分と考える。その中で認定こども園・幼稚園・保育所の有形固定資産減価償却率の減少及び一人当たり面積が増加している要因は、坂本こども園の新設である。坂本こども園新設に伴い坂本幼稚園・坂本保育園は用途廃止される。坂本こども園の有形固定資産取得のタイミング（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月新設、令和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月</a:t>
          </a:r>
          <a:r>
            <a:rPr kumimoji="1" lang="en-US" altLang="ja-JP" sz="1300">
              <a:solidFill>
                <a:schemeClr val="tx1"/>
              </a:solidFill>
              <a:latin typeface="ＭＳ Ｐゴシック" panose="020B0600070205080204" pitchFamily="50" charset="-128"/>
              <a:ea typeface="ＭＳ Ｐゴシック" panose="020B0600070205080204" pitchFamily="50" charset="-128"/>
            </a:rPr>
            <a:t>1</a:t>
          </a:r>
          <a:r>
            <a:rPr kumimoji="1" lang="ja-JP" altLang="en-US" sz="1300">
              <a:solidFill>
                <a:schemeClr val="tx1"/>
              </a:solidFill>
              <a:latin typeface="ＭＳ Ｐゴシック" panose="020B0600070205080204" pitchFamily="50" charset="-128"/>
              <a:ea typeface="ＭＳ Ｐゴシック" panose="020B0600070205080204" pitchFamily="50" charset="-128"/>
            </a:rPr>
            <a:t>日より運営開始）では、坂本幼稚園・坂本保育園は現存（令和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3</a:t>
          </a:r>
          <a:r>
            <a:rPr kumimoji="1" lang="ja-JP" altLang="en-US" sz="1300">
              <a:solidFill>
                <a:schemeClr val="tx1"/>
              </a:solidFill>
              <a:latin typeface="ＭＳ Ｐゴシック" panose="020B0600070205080204" pitchFamily="50" charset="-128"/>
              <a:ea typeface="ＭＳ Ｐゴシック" panose="020B0600070205080204" pitchFamily="50" charset="-128"/>
            </a:rPr>
            <a:t>月</a:t>
          </a:r>
          <a:r>
            <a:rPr kumimoji="1" lang="en-US" altLang="ja-JP" sz="1300">
              <a:solidFill>
                <a:schemeClr val="tx1"/>
              </a:solidFill>
              <a:latin typeface="ＭＳ Ｐゴシック" panose="020B0600070205080204" pitchFamily="50" charset="-128"/>
              <a:ea typeface="ＭＳ Ｐゴシック" panose="020B0600070205080204" pitchFamily="50" charset="-128"/>
            </a:rPr>
            <a:t>31</a:t>
          </a:r>
          <a:r>
            <a:rPr kumimoji="1" lang="ja-JP" altLang="en-US" sz="1300">
              <a:solidFill>
                <a:schemeClr val="tx1"/>
              </a:solidFill>
              <a:latin typeface="ＭＳ Ｐゴシック" panose="020B0600070205080204" pitchFamily="50" charset="-128"/>
              <a:ea typeface="ＭＳ Ｐゴシック" panose="020B0600070205080204" pitchFamily="50" charset="-128"/>
            </a:rPr>
            <a:t>日まで運営）しており、令和元年度は一時的な重複期間があったため一人当たりの面積が増加している。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今後も、老朽化が進むすべての施設を維持管理することは難しいため、社会情勢</a:t>
          </a:r>
          <a:r>
            <a:rPr kumimoji="1" lang="ja-JP" altLang="en-US" sz="1300">
              <a:latin typeface="ＭＳ Ｐゴシック" panose="020B0600070205080204" pitchFamily="50" charset="-128"/>
              <a:ea typeface="ＭＳ Ｐゴシック" panose="020B0600070205080204" pitchFamily="50" charset="-128"/>
            </a:rPr>
            <a:t>に合わせた適切な行政サービスとなるように市有財産（施設）運用管理マスタープラン等に基づき、計画的な維持保全と用途廃止を進めていく。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78,304
76,497
676.45
44,314,672
39,577,091
4,213,748
23,625,602
34,405,245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907</xdr:rowOff>
    </xdr:from>
    <xdr:to>
      <xdr:col>24</xdr:col>
      <xdr:colOff>114300</xdr:colOff>
      <xdr:row>40</xdr:row>
      <xdr:rowOff>102507</xdr:rowOff>
    </xdr:to>
    <xdr:sp macro="" textlink="">
      <xdr:nvSpPr>
        <xdr:cNvPr id="74" name="楕円 73"/>
        <xdr:cNvSpPr/>
      </xdr:nvSpPr>
      <xdr:spPr>
        <a:xfrm>
          <a:off x="45847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150784</xdr:rowOff>
    </xdr:from>
    <xdr:ext cx="405111" cy="259045"/>
    <xdr:sp macro="" textlink="">
      <xdr:nvSpPr>
        <xdr:cNvPr id="75" name="【図書館】&#10;有形固定資産減価償却率該当値テキスト"/>
        <xdr:cNvSpPr txBox="1"/>
      </xdr:nvSpPr>
      <xdr:spPr>
        <a:xfrm>
          <a:off x="4673600"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139700</xdr:rowOff>
    </xdr:from>
    <xdr:to>
      <xdr:col>20</xdr:col>
      <xdr:colOff>38100</xdr:colOff>
      <xdr:row>40</xdr:row>
      <xdr:rowOff>69850</xdr:rowOff>
    </xdr:to>
    <xdr:sp macro="" textlink="">
      <xdr:nvSpPr>
        <xdr:cNvPr id="76" name="楕円 75"/>
        <xdr:cNvSpPr/>
      </xdr:nvSpPr>
      <xdr:spPr>
        <a:xfrm>
          <a:off x="3746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19050</xdr:rowOff>
    </xdr:from>
    <xdr:to>
      <xdr:col>24</xdr:col>
      <xdr:colOff>63500</xdr:colOff>
      <xdr:row>40</xdr:row>
      <xdr:rowOff>51707</xdr:rowOff>
    </xdr:to>
    <xdr:cxnSp macro="">
      <xdr:nvCxnSpPr>
        <xdr:cNvPr id="77" name="直線コネクタ 76"/>
        <xdr:cNvCxnSpPr/>
      </xdr:nvCxnSpPr>
      <xdr:spPr>
        <a:xfrm>
          <a:off x="3797300" y="68770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105410</xdr:rowOff>
    </xdr:from>
    <xdr:to>
      <xdr:col>15</xdr:col>
      <xdr:colOff>101600</xdr:colOff>
      <xdr:row>40</xdr:row>
      <xdr:rowOff>35560</xdr:rowOff>
    </xdr:to>
    <xdr:sp macro="" textlink="">
      <xdr:nvSpPr>
        <xdr:cNvPr id="78" name="楕円 77"/>
        <xdr:cNvSpPr/>
      </xdr:nvSpPr>
      <xdr:spPr>
        <a:xfrm>
          <a:off x="2857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156210</xdr:rowOff>
    </xdr:from>
    <xdr:to>
      <xdr:col>19</xdr:col>
      <xdr:colOff>177800</xdr:colOff>
      <xdr:row>40</xdr:row>
      <xdr:rowOff>19050</xdr:rowOff>
    </xdr:to>
    <xdr:cxnSp macro="">
      <xdr:nvCxnSpPr>
        <xdr:cNvPr id="79" name="直線コネクタ 78"/>
        <xdr:cNvCxnSpPr/>
      </xdr:nvCxnSpPr>
      <xdr:spPr>
        <a:xfrm>
          <a:off x="2908300" y="6842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71120</xdr:rowOff>
    </xdr:from>
    <xdr:to>
      <xdr:col>10</xdr:col>
      <xdr:colOff>165100</xdr:colOff>
      <xdr:row>40</xdr:row>
      <xdr:rowOff>1270</xdr:rowOff>
    </xdr:to>
    <xdr:sp macro="" textlink="">
      <xdr:nvSpPr>
        <xdr:cNvPr id="80" name="楕円 79"/>
        <xdr:cNvSpPr/>
      </xdr:nvSpPr>
      <xdr:spPr>
        <a:xfrm>
          <a:off x="1968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121920</xdr:rowOff>
    </xdr:from>
    <xdr:to>
      <xdr:col>15</xdr:col>
      <xdr:colOff>50800</xdr:colOff>
      <xdr:row>39</xdr:row>
      <xdr:rowOff>156210</xdr:rowOff>
    </xdr:to>
    <xdr:cxnSp macro="">
      <xdr:nvCxnSpPr>
        <xdr:cNvPr id="81" name="直線コネクタ 80"/>
        <xdr:cNvCxnSpPr/>
      </xdr:nvCxnSpPr>
      <xdr:spPr>
        <a:xfrm>
          <a:off x="2019300" y="68084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79284</xdr:rowOff>
    </xdr:from>
    <xdr:to>
      <xdr:col>6</xdr:col>
      <xdr:colOff>38100</xdr:colOff>
      <xdr:row>37</xdr:row>
      <xdr:rowOff>9434</xdr:rowOff>
    </xdr:to>
    <xdr:sp macro="" textlink="">
      <xdr:nvSpPr>
        <xdr:cNvPr id="82" name="楕円 81"/>
        <xdr:cNvSpPr/>
      </xdr:nvSpPr>
      <xdr:spPr>
        <a:xfrm>
          <a:off x="1079500" y="62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130084</xdr:rowOff>
    </xdr:from>
    <xdr:to>
      <xdr:col>10</xdr:col>
      <xdr:colOff>114300</xdr:colOff>
      <xdr:row>39</xdr:row>
      <xdr:rowOff>121920</xdr:rowOff>
    </xdr:to>
    <xdr:cxnSp macro="">
      <xdr:nvCxnSpPr>
        <xdr:cNvPr id="83" name="直線コネクタ 82"/>
        <xdr:cNvCxnSpPr/>
      </xdr:nvCxnSpPr>
      <xdr:spPr>
        <a:xfrm>
          <a:off x="1130300" y="6302284"/>
          <a:ext cx="88900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4"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5"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60977</xdr:rowOff>
    </xdr:from>
    <xdr:ext cx="405111" cy="259045"/>
    <xdr:sp macro="" textlink="">
      <xdr:nvSpPr>
        <xdr:cNvPr id="88" name="n_1mainValue【図書館】&#10;有形固定資産減価償却率"/>
        <xdr:cNvSpPr txBox="1"/>
      </xdr:nvSpPr>
      <xdr:spPr>
        <a:xfrm>
          <a:off x="35820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26687</xdr:rowOff>
    </xdr:from>
    <xdr:ext cx="405111" cy="259045"/>
    <xdr:sp macro="" textlink="">
      <xdr:nvSpPr>
        <xdr:cNvPr id="89" name="n_2mainValue【図書館】&#10;有形固定資産減価償却率"/>
        <xdr:cNvSpPr txBox="1"/>
      </xdr:nvSpPr>
      <xdr:spPr>
        <a:xfrm>
          <a:off x="2705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163847</xdr:rowOff>
    </xdr:from>
    <xdr:ext cx="405111" cy="259045"/>
    <xdr:sp macro="" textlink="">
      <xdr:nvSpPr>
        <xdr:cNvPr id="90" name="n_3mainValue【図書館】&#10;有形固定資産減価償却率"/>
        <xdr:cNvSpPr txBox="1"/>
      </xdr:nvSpPr>
      <xdr:spPr>
        <a:xfrm>
          <a:off x="1816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561</xdr:rowOff>
    </xdr:from>
    <xdr:ext cx="405111" cy="259045"/>
    <xdr:sp macro="" textlink="">
      <xdr:nvSpPr>
        <xdr:cNvPr id="91" name="n_4mainValue【図書館】&#10;有形固定資産減価償却率"/>
        <xdr:cNvSpPr txBox="1"/>
      </xdr:nvSpPr>
      <xdr:spPr>
        <a:xfrm>
          <a:off x="927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31" name="楕円 130"/>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32" name="【図書館】&#10;一人当たり面積該当値テキスト"/>
        <xdr:cNvSpPr txBox="1"/>
      </xdr:nvSpPr>
      <xdr:spPr>
        <a:xfrm>
          <a:off x="10515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33" name="楕円 132"/>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25400</xdr:rowOff>
    </xdr:to>
    <xdr:cxnSp macro="">
      <xdr:nvCxnSpPr>
        <xdr:cNvPr id="134" name="直線コネクタ 133"/>
        <xdr:cNvCxnSpPr/>
      </xdr:nvCxnSpPr>
      <xdr:spPr>
        <a:xfrm>
          <a:off x="9639300" y="688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35" name="楕円 134"/>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36" name="直線コネクタ 135"/>
        <xdr:cNvCxnSpPr/>
      </xdr:nvCxnSpPr>
      <xdr:spPr>
        <a:xfrm>
          <a:off x="8750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146050</xdr:rowOff>
    </xdr:from>
    <xdr:to>
      <xdr:col>41</xdr:col>
      <xdr:colOff>101600</xdr:colOff>
      <xdr:row>40</xdr:row>
      <xdr:rowOff>76200</xdr:rowOff>
    </xdr:to>
    <xdr:sp macro="" textlink="">
      <xdr:nvSpPr>
        <xdr:cNvPr id="137" name="楕円 136"/>
        <xdr:cNvSpPr/>
      </xdr:nvSpPr>
      <xdr:spPr>
        <a:xfrm>
          <a:off x="7810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25400</xdr:rowOff>
    </xdr:from>
    <xdr:to>
      <xdr:col>45</xdr:col>
      <xdr:colOff>177800</xdr:colOff>
      <xdr:row>40</xdr:row>
      <xdr:rowOff>25400</xdr:rowOff>
    </xdr:to>
    <xdr:cxnSp macro="">
      <xdr:nvCxnSpPr>
        <xdr:cNvPr id="138" name="直線コネクタ 137"/>
        <xdr:cNvCxnSpPr/>
      </xdr:nvCxnSpPr>
      <xdr:spPr>
        <a:xfrm>
          <a:off x="7861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95250</xdr:rowOff>
    </xdr:from>
    <xdr:to>
      <xdr:col>36</xdr:col>
      <xdr:colOff>165100</xdr:colOff>
      <xdr:row>42</xdr:row>
      <xdr:rowOff>25400</xdr:rowOff>
    </xdr:to>
    <xdr:sp macro="" textlink="">
      <xdr:nvSpPr>
        <xdr:cNvPr id="139" name="楕円 138"/>
        <xdr:cNvSpPr/>
      </xdr:nvSpPr>
      <xdr:spPr>
        <a:xfrm>
          <a:off x="6921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25400</xdr:rowOff>
    </xdr:from>
    <xdr:to>
      <xdr:col>41</xdr:col>
      <xdr:colOff>50800</xdr:colOff>
      <xdr:row>41</xdr:row>
      <xdr:rowOff>146050</xdr:rowOff>
    </xdr:to>
    <xdr:cxnSp macro="">
      <xdr:nvCxnSpPr>
        <xdr:cNvPr id="140" name="直線コネクタ 139"/>
        <xdr:cNvCxnSpPr/>
      </xdr:nvCxnSpPr>
      <xdr:spPr>
        <a:xfrm flipV="1">
          <a:off x="6972300" y="68834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45" name="n_1mainValue【図書館】&#10;一人当たり面積"/>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46" name="n_2mainValue【図書館】&#10;一人当たり面積"/>
        <xdr:cNvSpPr txBox="1"/>
      </xdr:nvSpPr>
      <xdr:spPr>
        <a:xfrm>
          <a:off x="8515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67327</xdr:rowOff>
    </xdr:from>
    <xdr:ext cx="469744" cy="259045"/>
    <xdr:sp macro="" textlink="">
      <xdr:nvSpPr>
        <xdr:cNvPr id="147" name="n_3mainValue【図書館】&#10;一人当たり面積"/>
        <xdr:cNvSpPr txBox="1"/>
      </xdr:nvSpPr>
      <xdr:spPr>
        <a:xfrm>
          <a:off x="7626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16527</xdr:rowOff>
    </xdr:from>
    <xdr:ext cx="469744" cy="259045"/>
    <xdr:sp macro="" textlink="">
      <xdr:nvSpPr>
        <xdr:cNvPr id="148" name="n_4mainValue【図書館】&#10;一人当たり面積"/>
        <xdr:cNvSpPr txBox="1"/>
      </xdr:nvSpPr>
      <xdr:spPr>
        <a:xfrm>
          <a:off x="67374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1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90" name="楕円 189"/>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166387</xdr:rowOff>
    </xdr:from>
    <xdr:ext cx="405111" cy="259045"/>
    <xdr:sp macro="" textlink="">
      <xdr:nvSpPr>
        <xdr:cNvPr id="191" name="【体育館・プール】&#10;有形固定資産減価償却率該当値テキスト"/>
        <xdr:cNvSpPr txBox="1"/>
      </xdr:nvSpPr>
      <xdr:spPr>
        <a:xfrm>
          <a:off x="4673600"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92" name="楕円 191"/>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133894</xdr:rowOff>
    </xdr:to>
    <xdr:cxnSp macro="">
      <xdr:nvCxnSpPr>
        <xdr:cNvPr id="193" name="直線コネクタ 192"/>
        <xdr:cNvCxnSpPr/>
      </xdr:nvCxnSpPr>
      <xdr:spPr>
        <a:xfrm flipV="1">
          <a:off x="3797300" y="10309860"/>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76563</xdr:rowOff>
    </xdr:from>
    <xdr:to>
      <xdr:col>15</xdr:col>
      <xdr:colOff>101600</xdr:colOff>
      <xdr:row>60</xdr:row>
      <xdr:rowOff>6713</xdr:rowOff>
    </xdr:to>
    <xdr:sp macro="" textlink="">
      <xdr:nvSpPr>
        <xdr:cNvPr id="194" name="楕円 193"/>
        <xdr:cNvSpPr/>
      </xdr:nvSpPr>
      <xdr:spPr>
        <a:xfrm>
          <a:off x="2857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127363</xdr:rowOff>
    </xdr:from>
    <xdr:to>
      <xdr:col>19</xdr:col>
      <xdr:colOff>177800</xdr:colOff>
      <xdr:row>60</xdr:row>
      <xdr:rowOff>133894</xdr:rowOff>
    </xdr:to>
    <xdr:cxnSp macro="">
      <xdr:nvCxnSpPr>
        <xdr:cNvPr id="195" name="直線コネクタ 194"/>
        <xdr:cNvCxnSpPr/>
      </xdr:nvCxnSpPr>
      <xdr:spPr>
        <a:xfrm>
          <a:off x="2908300" y="10242913"/>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43906</xdr:rowOff>
    </xdr:from>
    <xdr:to>
      <xdr:col>10</xdr:col>
      <xdr:colOff>165100</xdr:colOff>
      <xdr:row>59</xdr:row>
      <xdr:rowOff>145506</xdr:rowOff>
    </xdr:to>
    <xdr:sp macro="" textlink="">
      <xdr:nvSpPr>
        <xdr:cNvPr id="196" name="楕円 195"/>
        <xdr:cNvSpPr/>
      </xdr:nvSpPr>
      <xdr:spPr>
        <a:xfrm>
          <a:off x="1968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94706</xdr:rowOff>
    </xdr:from>
    <xdr:to>
      <xdr:col>15</xdr:col>
      <xdr:colOff>50800</xdr:colOff>
      <xdr:row>59</xdr:row>
      <xdr:rowOff>127363</xdr:rowOff>
    </xdr:to>
    <xdr:cxnSp macro="">
      <xdr:nvCxnSpPr>
        <xdr:cNvPr id="197" name="直線コネクタ 196"/>
        <xdr:cNvCxnSpPr/>
      </xdr:nvCxnSpPr>
      <xdr:spPr>
        <a:xfrm>
          <a:off x="2019300" y="102102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14515</xdr:rowOff>
    </xdr:from>
    <xdr:to>
      <xdr:col>6</xdr:col>
      <xdr:colOff>38100</xdr:colOff>
      <xdr:row>59</xdr:row>
      <xdr:rowOff>116115</xdr:rowOff>
    </xdr:to>
    <xdr:sp macro="" textlink="">
      <xdr:nvSpPr>
        <xdr:cNvPr id="198" name="楕円 197"/>
        <xdr:cNvSpPr/>
      </xdr:nvSpPr>
      <xdr:spPr>
        <a:xfrm>
          <a:off x="1079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65315</xdr:rowOff>
    </xdr:from>
    <xdr:to>
      <xdr:col>10</xdr:col>
      <xdr:colOff>114300</xdr:colOff>
      <xdr:row>59</xdr:row>
      <xdr:rowOff>94706</xdr:rowOff>
    </xdr:to>
    <xdr:cxnSp macro="">
      <xdr:nvCxnSpPr>
        <xdr:cNvPr id="199" name="直線コネクタ 198"/>
        <xdr:cNvCxnSpPr/>
      </xdr:nvCxnSpPr>
      <xdr:spPr>
        <a:xfrm>
          <a:off x="1130300" y="1018086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200"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29771</xdr:rowOff>
    </xdr:from>
    <xdr:ext cx="405111" cy="259045"/>
    <xdr:sp macro="" textlink="">
      <xdr:nvSpPr>
        <xdr:cNvPr id="204" name="n_1mainValue【体育館・プール】&#10;有形固定資産減価償却率"/>
        <xdr:cNvSpPr txBox="1"/>
      </xdr:nvSpPr>
      <xdr:spPr>
        <a:xfrm>
          <a:off x="35820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205" name="n_2mainValue【体育館・プー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162033</xdr:rowOff>
    </xdr:from>
    <xdr:ext cx="405111" cy="259045"/>
    <xdr:sp macro="" textlink="">
      <xdr:nvSpPr>
        <xdr:cNvPr id="206" name="n_3mainValue【体育館・プール】&#10;有形固定資産減価償却率"/>
        <xdr:cNvSpPr txBox="1"/>
      </xdr:nvSpPr>
      <xdr:spPr>
        <a:xfrm>
          <a:off x="1816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132642</xdr:rowOff>
    </xdr:from>
    <xdr:ext cx="405111" cy="259045"/>
    <xdr:sp macro="" textlink="">
      <xdr:nvSpPr>
        <xdr:cNvPr id="207" name="n_4mainValue【体育館・プール】&#10;有形固定資産減価償却率"/>
        <xdr:cNvSpPr txBox="1"/>
      </xdr:nvSpPr>
      <xdr:spPr>
        <a:xfrm>
          <a:off x="927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xdr:rowOff>
    </xdr:from>
    <xdr:to>
      <xdr:col>55</xdr:col>
      <xdr:colOff>50800</xdr:colOff>
      <xdr:row>62</xdr:row>
      <xdr:rowOff>111760</xdr:rowOff>
    </xdr:to>
    <xdr:sp macro="" textlink="">
      <xdr:nvSpPr>
        <xdr:cNvPr id="247" name="楕円 246"/>
        <xdr:cNvSpPr/>
      </xdr:nvSpPr>
      <xdr:spPr>
        <a:xfrm>
          <a:off x="10426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160037</xdr:rowOff>
    </xdr:from>
    <xdr:ext cx="469744" cy="259045"/>
    <xdr:sp macro="" textlink="">
      <xdr:nvSpPr>
        <xdr:cNvPr id="248" name="【体育館・プール】&#10;一人当たり面積該当値テキスト"/>
        <xdr:cNvSpPr txBox="1"/>
      </xdr:nvSpPr>
      <xdr:spPr>
        <a:xfrm>
          <a:off x="10515600"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xdr:rowOff>
    </xdr:from>
    <xdr:to>
      <xdr:col>50</xdr:col>
      <xdr:colOff>165100</xdr:colOff>
      <xdr:row>62</xdr:row>
      <xdr:rowOff>115570</xdr:rowOff>
    </xdr:to>
    <xdr:sp macro="" textlink="">
      <xdr:nvSpPr>
        <xdr:cNvPr id="249" name="楕円 248"/>
        <xdr:cNvSpPr/>
      </xdr:nvSpPr>
      <xdr:spPr>
        <a:xfrm>
          <a:off x="9588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60960</xdr:rowOff>
    </xdr:from>
    <xdr:to>
      <xdr:col>55</xdr:col>
      <xdr:colOff>0</xdr:colOff>
      <xdr:row>62</xdr:row>
      <xdr:rowOff>64770</xdr:rowOff>
    </xdr:to>
    <xdr:cxnSp macro="">
      <xdr:nvCxnSpPr>
        <xdr:cNvPr id="250" name="直線コネクタ 249"/>
        <xdr:cNvCxnSpPr/>
      </xdr:nvCxnSpPr>
      <xdr:spPr>
        <a:xfrm flipV="1">
          <a:off x="9639300" y="106908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15875</xdr:rowOff>
    </xdr:from>
    <xdr:to>
      <xdr:col>46</xdr:col>
      <xdr:colOff>38100</xdr:colOff>
      <xdr:row>62</xdr:row>
      <xdr:rowOff>117475</xdr:rowOff>
    </xdr:to>
    <xdr:sp macro="" textlink="">
      <xdr:nvSpPr>
        <xdr:cNvPr id="251" name="楕円 250"/>
        <xdr:cNvSpPr/>
      </xdr:nvSpPr>
      <xdr:spPr>
        <a:xfrm>
          <a:off x="8699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64770</xdr:rowOff>
    </xdr:from>
    <xdr:to>
      <xdr:col>50</xdr:col>
      <xdr:colOff>114300</xdr:colOff>
      <xdr:row>62</xdr:row>
      <xdr:rowOff>66675</xdr:rowOff>
    </xdr:to>
    <xdr:cxnSp macro="">
      <xdr:nvCxnSpPr>
        <xdr:cNvPr id="252" name="直線コネクタ 251"/>
        <xdr:cNvCxnSpPr/>
      </xdr:nvCxnSpPr>
      <xdr:spPr>
        <a:xfrm flipV="1">
          <a:off x="8750300" y="10694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19685</xdr:rowOff>
    </xdr:from>
    <xdr:to>
      <xdr:col>41</xdr:col>
      <xdr:colOff>101600</xdr:colOff>
      <xdr:row>62</xdr:row>
      <xdr:rowOff>121285</xdr:rowOff>
    </xdr:to>
    <xdr:sp macro="" textlink="">
      <xdr:nvSpPr>
        <xdr:cNvPr id="253" name="楕円 252"/>
        <xdr:cNvSpPr/>
      </xdr:nvSpPr>
      <xdr:spPr>
        <a:xfrm>
          <a:off x="7810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66675</xdr:rowOff>
    </xdr:from>
    <xdr:to>
      <xdr:col>45</xdr:col>
      <xdr:colOff>177800</xdr:colOff>
      <xdr:row>62</xdr:row>
      <xdr:rowOff>70485</xdr:rowOff>
    </xdr:to>
    <xdr:cxnSp macro="">
      <xdr:nvCxnSpPr>
        <xdr:cNvPr id="254" name="直線コネクタ 253"/>
        <xdr:cNvCxnSpPr/>
      </xdr:nvCxnSpPr>
      <xdr:spPr>
        <a:xfrm flipV="1">
          <a:off x="7861300" y="106965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21590</xdr:rowOff>
    </xdr:from>
    <xdr:to>
      <xdr:col>36</xdr:col>
      <xdr:colOff>165100</xdr:colOff>
      <xdr:row>62</xdr:row>
      <xdr:rowOff>123190</xdr:rowOff>
    </xdr:to>
    <xdr:sp macro="" textlink="">
      <xdr:nvSpPr>
        <xdr:cNvPr id="255" name="楕円 254"/>
        <xdr:cNvSpPr/>
      </xdr:nvSpPr>
      <xdr:spPr>
        <a:xfrm>
          <a:off x="6921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70485</xdr:rowOff>
    </xdr:from>
    <xdr:to>
      <xdr:col>41</xdr:col>
      <xdr:colOff>50800</xdr:colOff>
      <xdr:row>62</xdr:row>
      <xdr:rowOff>72390</xdr:rowOff>
    </xdr:to>
    <xdr:cxnSp macro="">
      <xdr:nvCxnSpPr>
        <xdr:cNvPr id="256" name="直線コネクタ 255"/>
        <xdr:cNvCxnSpPr/>
      </xdr:nvCxnSpPr>
      <xdr:spPr>
        <a:xfrm flipV="1">
          <a:off x="6972300" y="107003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106697</xdr:rowOff>
    </xdr:from>
    <xdr:ext cx="469744" cy="259045"/>
    <xdr:sp macro="" textlink="">
      <xdr:nvSpPr>
        <xdr:cNvPr id="261" name="n_1mainValue【体育館・プール】&#10;一人当たり面積"/>
        <xdr:cNvSpPr txBox="1"/>
      </xdr:nvSpPr>
      <xdr:spPr>
        <a:xfrm>
          <a:off x="93917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108602</xdr:rowOff>
    </xdr:from>
    <xdr:ext cx="469744" cy="259045"/>
    <xdr:sp macro="" textlink="">
      <xdr:nvSpPr>
        <xdr:cNvPr id="262" name="n_2mainValue【体育館・プール】&#10;一人当たり面積"/>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137812</xdr:rowOff>
    </xdr:from>
    <xdr:ext cx="469744" cy="259045"/>
    <xdr:sp macro="" textlink="">
      <xdr:nvSpPr>
        <xdr:cNvPr id="263" name="n_3mainValue【体育館・プール】&#10;一人当たり面積"/>
        <xdr:cNvSpPr txBox="1"/>
      </xdr:nvSpPr>
      <xdr:spPr>
        <a:xfrm>
          <a:off x="7626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114317</xdr:rowOff>
    </xdr:from>
    <xdr:ext cx="469744" cy="259045"/>
    <xdr:sp macro="" textlink="">
      <xdr:nvSpPr>
        <xdr:cNvPr id="264" name="n_4mainValue【体育館・プール】&#10;一人当たり面積"/>
        <xdr:cNvSpPr txBox="1"/>
      </xdr:nvSpPr>
      <xdr:spPr>
        <a:xfrm>
          <a:off x="6737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71120</xdr:rowOff>
    </xdr:from>
    <xdr:to>
      <xdr:col>24</xdr:col>
      <xdr:colOff>114300</xdr:colOff>
      <xdr:row>84</xdr:row>
      <xdr:rowOff>1270</xdr:rowOff>
    </xdr:to>
    <xdr:sp macro="" textlink="">
      <xdr:nvSpPr>
        <xdr:cNvPr id="305" name="楕円 304"/>
        <xdr:cNvSpPr/>
      </xdr:nvSpPr>
      <xdr:spPr>
        <a:xfrm>
          <a:off x="45847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49547</xdr:rowOff>
    </xdr:from>
    <xdr:ext cx="405111" cy="259045"/>
    <xdr:sp macro="" textlink="">
      <xdr:nvSpPr>
        <xdr:cNvPr id="306" name="【福祉施設】&#10;有形固定資産減価償却率該当値テキスト"/>
        <xdr:cNvSpPr txBox="1"/>
      </xdr:nvSpPr>
      <xdr:spPr>
        <a:xfrm>
          <a:off x="4673600"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307" name="楕円 306"/>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121920</xdr:rowOff>
    </xdr:to>
    <xdr:cxnSp macro="">
      <xdr:nvCxnSpPr>
        <xdr:cNvPr id="308" name="直線コネクタ 307"/>
        <xdr:cNvCxnSpPr/>
      </xdr:nvCxnSpPr>
      <xdr:spPr>
        <a:xfrm>
          <a:off x="3797300" y="142798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105411</xdr:rowOff>
    </xdr:from>
    <xdr:to>
      <xdr:col>15</xdr:col>
      <xdr:colOff>101600</xdr:colOff>
      <xdr:row>83</xdr:row>
      <xdr:rowOff>35561</xdr:rowOff>
    </xdr:to>
    <xdr:sp macro="" textlink="">
      <xdr:nvSpPr>
        <xdr:cNvPr id="309" name="楕円 308"/>
        <xdr:cNvSpPr/>
      </xdr:nvSpPr>
      <xdr:spPr>
        <a:xfrm>
          <a:off x="2857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156211</xdr:rowOff>
    </xdr:from>
    <xdr:to>
      <xdr:col>19</xdr:col>
      <xdr:colOff>177800</xdr:colOff>
      <xdr:row>83</xdr:row>
      <xdr:rowOff>49530</xdr:rowOff>
    </xdr:to>
    <xdr:cxnSp macro="">
      <xdr:nvCxnSpPr>
        <xdr:cNvPr id="310" name="直線コネクタ 309"/>
        <xdr:cNvCxnSpPr/>
      </xdr:nvCxnSpPr>
      <xdr:spPr>
        <a:xfrm>
          <a:off x="2908300" y="142151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57786</xdr:rowOff>
    </xdr:from>
    <xdr:to>
      <xdr:col>10</xdr:col>
      <xdr:colOff>165100</xdr:colOff>
      <xdr:row>82</xdr:row>
      <xdr:rowOff>159386</xdr:rowOff>
    </xdr:to>
    <xdr:sp macro="" textlink="">
      <xdr:nvSpPr>
        <xdr:cNvPr id="311" name="楕円 310"/>
        <xdr:cNvSpPr/>
      </xdr:nvSpPr>
      <xdr:spPr>
        <a:xfrm>
          <a:off x="1968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108586</xdr:rowOff>
    </xdr:from>
    <xdr:to>
      <xdr:col>15</xdr:col>
      <xdr:colOff>50800</xdr:colOff>
      <xdr:row>82</xdr:row>
      <xdr:rowOff>156211</xdr:rowOff>
    </xdr:to>
    <xdr:cxnSp macro="">
      <xdr:nvCxnSpPr>
        <xdr:cNvPr id="312" name="直線コネクタ 311"/>
        <xdr:cNvCxnSpPr/>
      </xdr:nvCxnSpPr>
      <xdr:spPr>
        <a:xfrm>
          <a:off x="2019300" y="141674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162561</xdr:rowOff>
    </xdr:from>
    <xdr:to>
      <xdr:col>6</xdr:col>
      <xdr:colOff>38100</xdr:colOff>
      <xdr:row>82</xdr:row>
      <xdr:rowOff>92711</xdr:rowOff>
    </xdr:to>
    <xdr:sp macro="" textlink="">
      <xdr:nvSpPr>
        <xdr:cNvPr id="313" name="楕円 312"/>
        <xdr:cNvSpPr/>
      </xdr:nvSpPr>
      <xdr:spPr>
        <a:xfrm>
          <a:off x="1079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41911</xdr:rowOff>
    </xdr:from>
    <xdr:to>
      <xdr:col>10</xdr:col>
      <xdr:colOff>114300</xdr:colOff>
      <xdr:row>82</xdr:row>
      <xdr:rowOff>108586</xdr:rowOff>
    </xdr:to>
    <xdr:cxnSp macro="">
      <xdr:nvCxnSpPr>
        <xdr:cNvPr id="314" name="直線コネクタ 313"/>
        <xdr:cNvCxnSpPr/>
      </xdr:nvCxnSpPr>
      <xdr:spPr>
        <a:xfrm>
          <a:off x="1130300" y="1410081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319" name="n_1mainValue【福祉施設】&#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20" name="n_2mainValue【福祉施設】&#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150513</xdr:rowOff>
    </xdr:from>
    <xdr:ext cx="405111" cy="259045"/>
    <xdr:sp macro="" textlink="">
      <xdr:nvSpPr>
        <xdr:cNvPr id="321" name="n_3mainValue【福祉施設】&#10;有形固定資産減価償却率"/>
        <xdr:cNvSpPr txBox="1"/>
      </xdr:nvSpPr>
      <xdr:spPr>
        <a:xfrm>
          <a:off x="1816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83838</xdr:rowOff>
    </xdr:from>
    <xdr:ext cx="405111" cy="259045"/>
    <xdr:sp macro="" textlink="">
      <xdr:nvSpPr>
        <xdr:cNvPr id="322" name="n_4mainValue【福祉施設】&#10;有形固定資産減価償却率"/>
        <xdr:cNvSpPr txBox="1"/>
      </xdr:nvSpPr>
      <xdr:spPr>
        <a:xfrm>
          <a:off x="927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53"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364" name="楕円 363"/>
        <xdr:cNvSpPr/>
      </xdr:nvSpPr>
      <xdr:spPr>
        <a:xfrm>
          <a:off x="104267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163665</xdr:rowOff>
    </xdr:from>
    <xdr:ext cx="469744" cy="259045"/>
    <xdr:sp macro="" textlink="">
      <xdr:nvSpPr>
        <xdr:cNvPr id="365" name="【福祉施設】&#10;一人当たり面積該当値テキスト"/>
        <xdr:cNvSpPr txBox="1"/>
      </xdr:nvSpPr>
      <xdr:spPr>
        <a:xfrm>
          <a:off x="10515600" y="1405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106499</xdr:rowOff>
    </xdr:from>
    <xdr:to>
      <xdr:col>50</xdr:col>
      <xdr:colOff>165100</xdr:colOff>
      <xdr:row>82</xdr:row>
      <xdr:rowOff>36649</xdr:rowOff>
    </xdr:to>
    <xdr:sp macro="" textlink="">
      <xdr:nvSpPr>
        <xdr:cNvPr id="366" name="楕円 365"/>
        <xdr:cNvSpPr/>
      </xdr:nvSpPr>
      <xdr:spPr>
        <a:xfrm>
          <a:off x="9588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157299</xdr:rowOff>
    </xdr:from>
    <xdr:to>
      <xdr:col>55</xdr:col>
      <xdr:colOff>0</xdr:colOff>
      <xdr:row>83</xdr:row>
      <xdr:rowOff>20138</xdr:rowOff>
    </xdr:to>
    <xdr:cxnSp macro="">
      <xdr:nvCxnSpPr>
        <xdr:cNvPr id="367" name="直線コネクタ 366"/>
        <xdr:cNvCxnSpPr/>
      </xdr:nvCxnSpPr>
      <xdr:spPr>
        <a:xfrm>
          <a:off x="9639300" y="14044749"/>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130992</xdr:rowOff>
    </xdr:from>
    <xdr:to>
      <xdr:col>46</xdr:col>
      <xdr:colOff>38100</xdr:colOff>
      <xdr:row>83</xdr:row>
      <xdr:rowOff>61142</xdr:rowOff>
    </xdr:to>
    <xdr:sp macro="" textlink="">
      <xdr:nvSpPr>
        <xdr:cNvPr id="368" name="楕円 367"/>
        <xdr:cNvSpPr/>
      </xdr:nvSpPr>
      <xdr:spPr>
        <a:xfrm>
          <a:off x="8699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157299</xdr:rowOff>
    </xdr:from>
    <xdr:to>
      <xdr:col>50</xdr:col>
      <xdr:colOff>114300</xdr:colOff>
      <xdr:row>83</xdr:row>
      <xdr:rowOff>10342</xdr:rowOff>
    </xdr:to>
    <xdr:cxnSp macro="">
      <xdr:nvCxnSpPr>
        <xdr:cNvPr id="369" name="直線コネクタ 368"/>
        <xdr:cNvCxnSpPr/>
      </xdr:nvCxnSpPr>
      <xdr:spPr>
        <a:xfrm flipV="1">
          <a:off x="8750300" y="14044749"/>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147320</xdr:rowOff>
    </xdr:from>
    <xdr:to>
      <xdr:col>41</xdr:col>
      <xdr:colOff>101600</xdr:colOff>
      <xdr:row>83</xdr:row>
      <xdr:rowOff>77470</xdr:rowOff>
    </xdr:to>
    <xdr:sp macro="" textlink="">
      <xdr:nvSpPr>
        <xdr:cNvPr id="370" name="楕円 369"/>
        <xdr:cNvSpPr/>
      </xdr:nvSpPr>
      <xdr:spPr>
        <a:xfrm>
          <a:off x="781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10342</xdr:rowOff>
    </xdr:from>
    <xdr:to>
      <xdr:col>45</xdr:col>
      <xdr:colOff>177800</xdr:colOff>
      <xdr:row>83</xdr:row>
      <xdr:rowOff>26670</xdr:rowOff>
    </xdr:to>
    <xdr:cxnSp macro="">
      <xdr:nvCxnSpPr>
        <xdr:cNvPr id="371" name="直線コネクタ 370"/>
        <xdr:cNvCxnSpPr/>
      </xdr:nvCxnSpPr>
      <xdr:spPr>
        <a:xfrm flipV="1">
          <a:off x="7861300" y="1424069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150586</xdr:rowOff>
    </xdr:from>
    <xdr:to>
      <xdr:col>36</xdr:col>
      <xdr:colOff>165100</xdr:colOff>
      <xdr:row>83</xdr:row>
      <xdr:rowOff>80736</xdr:rowOff>
    </xdr:to>
    <xdr:sp macro="" textlink="">
      <xdr:nvSpPr>
        <xdr:cNvPr id="372" name="楕円 371"/>
        <xdr:cNvSpPr/>
      </xdr:nvSpPr>
      <xdr:spPr>
        <a:xfrm>
          <a:off x="6921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26670</xdr:rowOff>
    </xdr:from>
    <xdr:to>
      <xdr:col>41</xdr:col>
      <xdr:colOff>50800</xdr:colOff>
      <xdr:row>83</xdr:row>
      <xdr:rowOff>29936</xdr:rowOff>
    </xdr:to>
    <xdr:cxnSp macro="">
      <xdr:nvCxnSpPr>
        <xdr:cNvPr id="373" name="直線コネクタ 372"/>
        <xdr:cNvCxnSpPr/>
      </xdr:nvCxnSpPr>
      <xdr:spPr>
        <a:xfrm flipV="1">
          <a:off x="6972300" y="142570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74"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75"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120848</xdr:rowOff>
    </xdr:from>
    <xdr:ext cx="469744" cy="259045"/>
    <xdr:sp macro="" textlink="">
      <xdr:nvSpPr>
        <xdr:cNvPr id="377" name="n_4aveValue【福祉施設】&#10;一人当たり面積"/>
        <xdr:cNvSpPr txBox="1"/>
      </xdr:nvSpPr>
      <xdr:spPr>
        <a:xfrm>
          <a:off x="6737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53176</xdr:rowOff>
    </xdr:from>
    <xdr:ext cx="469744" cy="259045"/>
    <xdr:sp macro="" textlink="">
      <xdr:nvSpPr>
        <xdr:cNvPr id="378" name="n_1mainValue【福祉施設】&#10;一人当たり面積"/>
        <xdr:cNvSpPr txBox="1"/>
      </xdr:nvSpPr>
      <xdr:spPr>
        <a:xfrm>
          <a:off x="9391727" y="137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77669</xdr:rowOff>
    </xdr:from>
    <xdr:ext cx="469744" cy="259045"/>
    <xdr:sp macro="" textlink="">
      <xdr:nvSpPr>
        <xdr:cNvPr id="379" name="n_2mainValue【福祉施設】&#10;一人当たり面積"/>
        <xdr:cNvSpPr txBox="1"/>
      </xdr:nvSpPr>
      <xdr:spPr>
        <a:xfrm>
          <a:off x="8515427" y="1396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93997</xdr:rowOff>
    </xdr:from>
    <xdr:ext cx="469744" cy="259045"/>
    <xdr:sp macro="" textlink="">
      <xdr:nvSpPr>
        <xdr:cNvPr id="380" name="n_3mainValue【福祉施設】&#10;一人当たり面積"/>
        <xdr:cNvSpPr txBox="1"/>
      </xdr:nvSpPr>
      <xdr:spPr>
        <a:xfrm>
          <a:off x="7626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97263</xdr:rowOff>
    </xdr:from>
    <xdr:ext cx="469744" cy="259045"/>
    <xdr:sp macro="" textlink="">
      <xdr:nvSpPr>
        <xdr:cNvPr id="381" name="n_4mainValue【福祉施設】&#10;一人当たり面積"/>
        <xdr:cNvSpPr txBox="1"/>
      </xdr:nvSpPr>
      <xdr:spPr>
        <a:xfrm>
          <a:off x="6737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2"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423" name="楕円 422"/>
        <xdr:cNvSpPr/>
      </xdr:nvSpPr>
      <xdr:spPr>
        <a:xfrm>
          <a:off x="45847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7456</xdr:rowOff>
    </xdr:from>
    <xdr:ext cx="405111" cy="259045"/>
    <xdr:sp macro="" textlink="">
      <xdr:nvSpPr>
        <xdr:cNvPr id="424" name="【市民会館】&#10;有形固定資産減価償却率該当値テキスト"/>
        <xdr:cNvSpPr txBox="1"/>
      </xdr:nvSpPr>
      <xdr:spPr>
        <a:xfrm>
          <a:off x="4673600" y="1766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123371</xdr:rowOff>
    </xdr:from>
    <xdr:to>
      <xdr:col>20</xdr:col>
      <xdr:colOff>38100</xdr:colOff>
      <xdr:row>104</xdr:row>
      <xdr:rowOff>53521</xdr:rowOff>
    </xdr:to>
    <xdr:sp macro="" textlink="">
      <xdr:nvSpPr>
        <xdr:cNvPr id="425" name="楕円 424"/>
        <xdr:cNvSpPr/>
      </xdr:nvSpPr>
      <xdr:spPr>
        <a:xfrm>
          <a:off x="3746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2721</xdr:rowOff>
    </xdr:from>
    <xdr:to>
      <xdr:col>24</xdr:col>
      <xdr:colOff>63500</xdr:colOff>
      <xdr:row>104</xdr:row>
      <xdr:rowOff>35379</xdr:rowOff>
    </xdr:to>
    <xdr:cxnSp macro="">
      <xdr:nvCxnSpPr>
        <xdr:cNvPr id="426" name="直線コネクタ 425"/>
        <xdr:cNvCxnSpPr/>
      </xdr:nvCxnSpPr>
      <xdr:spPr>
        <a:xfrm>
          <a:off x="3797300" y="1783352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92348</xdr:rowOff>
    </xdr:from>
    <xdr:to>
      <xdr:col>15</xdr:col>
      <xdr:colOff>101600</xdr:colOff>
      <xdr:row>104</xdr:row>
      <xdr:rowOff>22498</xdr:rowOff>
    </xdr:to>
    <xdr:sp macro="" textlink="">
      <xdr:nvSpPr>
        <xdr:cNvPr id="427" name="楕円 426"/>
        <xdr:cNvSpPr/>
      </xdr:nvSpPr>
      <xdr:spPr>
        <a:xfrm>
          <a:off x="2857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143148</xdr:rowOff>
    </xdr:from>
    <xdr:to>
      <xdr:col>19</xdr:col>
      <xdr:colOff>177800</xdr:colOff>
      <xdr:row>104</xdr:row>
      <xdr:rowOff>2721</xdr:rowOff>
    </xdr:to>
    <xdr:cxnSp macro="">
      <xdr:nvCxnSpPr>
        <xdr:cNvPr id="428" name="直線コネクタ 427"/>
        <xdr:cNvCxnSpPr/>
      </xdr:nvCxnSpPr>
      <xdr:spPr>
        <a:xfrm>
          <a:off x="2908300" y="178024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59689</xdr:rowOff>
    </xdr:from>
    <xdr:to>
      <xdr:col>10</xdr:col>
      <xdr:colOff>165100</xdr:colOff>
      <xdr:row>103</xdr:row>
      <xdr:rowOff>161289</xdr:rowOff>
    </xdr:to>
    <xdr:sp macro="" textlink="">
      <xdr:nvSpPr>
        <xdr:cNvPr id="429" name="楕円 428"/>
        <xdr:cNvSpPr/>
      </xdr:nvSpPr>
      <xdr:spPr>
        <a:xfrm>
          <a:off x="1968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110489</xdr:rowOff>
    </xdr:from>
    <xdr:to>
      <xdr:col>15</xdr:col>
      <xdr:colOff>50800</xdr:colOff>
      <xdr:row>103</xdr:row>
      <xdr:rowOff>143148</xdr:rowOff>
    </xdr:to>
    <xdr:cxnSp macro="">
      <xdr:nvCxnSpPr>
        <xdr:cNvPr id="430" name="直線コネクタ 429"/>
        <xdr:cNvCxnSpPr/>
      </xdr:nvCxnSpPr>
      <xdr:spPr>
        <a:xfrm>
          <a:off x="2019300" y="177698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27032</xdr:rowOff>
    </xdr:from>
    <xdr:to>
      <xdr:col>6</xdr:col>
      <xdr:colOff>38100</xdr:colOff>
      <xdr:row>103</xdr:row>
      <xdr:rowOff>128632</xdr:rowOff>
    </xdr:to>
    <xdr:sp macro="" textlink="">
      <xdr:nvSpPr>
        <xdr:cNvPr id="431" name="楕円 430"/>
        <xdr:cNvSpPr/>
      </xdr:nvSpPr>
      <xdr:spPr>
        <a:xfrm>
          <a:off x="1079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77832</xdr:rowOff>
    </xdr:from>
    <xdr:to>
      <xdr:col>10</xdr:col>
      <xdr:colOff>114300</xdr:colOff>
      <xdr:row>103</xdr:row>
      <xdr:rowOff>110489</xdr:rowOff>
    </xdr:to>
    <xdr:cxnSp macro="">
      <xdr:nvCxnSpPr>
        <xdr:cNvPr id="432" name="直線コネクタ 431"/>
        <xdr:cNvCxnSpPr/>
      </xdr:nvCxnSpPr>
      <xdr:spPr>
        <a:xfrm>
          <a:off x="1130300" y="177371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3"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3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36" name="n_4aveValue【市民会館】&#10;有形固定資産減価償却率"/>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70048</xdr:rowOff>
    </xdr:from>
    <xdr:ext cx="405111" cy="259045"/>
    <xdr:sp macro="" textlink="">
      <xdr:nvSpPr>
        <xdr:cNvPr id="437" name="n_1mainValue【市民会館】&#10;有形固定資産減価償却率"/>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39025</xdr:rowOff>
    </xdr:from>
    <xdr:ext cx="405111" cy="259045"/>
    <xdr:sp macro="" textlink="">
      <xdr:nvSpPr>
        <xdr:cNvPr id="438" name="n_2mainValue【市民会館】&#10;有形固定資産減価償却率"/>
        <xdr:cNvSpPr txBox="1"/>
      </xdr:nvSpPr>
      <xdr:spPr>
        <a:xfrm>
          <a:off x="2705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6366</xdr:rowOff>
    </xdr:from>
    <xdr:ext cx="405111" cy="259045"/>
    <xdr:sp macro="" textlink="">
      <xdr:nvSpPr>
        <xdr:cNvPr id="439" name="n_3mainValue【市民会館】&#10;有形固定資産減価償却率"/>
        <xdr:cNvSpPr txBox="1"/>
      </xdr:nvSpPr>
      <xdr:spPr>
        <a:xfrm>
          <a:off x="1816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145159</xdr:rowOff>
    </xdr:from>
    <xdr:ext cx="405111" cy="259045"/>
    <xdr:sp macro="" textlink="">
      <xdr:nvSpPr>
        <xdr:cNvPr id="440" name="n_4mainValue【市民会館】&#10;有形固定資産減価償却率"/>
        <xdr:cNvSpPr txBox="1"/>
      </xdr:nvSpPr>
      <xdr:spPr>
        <a:xfrm>
          <a:off x="927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71"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160927</xdr:rowOff>
    </xdr:from>
    <xdr:to>
      <xdr:col>55</xdr:col>
      <xdr:colOff>50800</xdr:colOff>
      <xdr:row>106</xdr:row>
      <xdr:rowOff>91077</xdr:rowOff>
    </xdr:to>
    <xdr:sp macro="" textlink="">
      <xdr:nvSpPr>
        <xdr:cNvPr id="482" name="楕円 481"/>
        <xdr:cNvSpPr/>
      </xdr:nvSpPr>
      <xdr:spPr>
        <a:xfrm>
          <a:off x="104267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12354</xdr:rowOff>
    </xdr:from>
    <xdr:ext cx="469744" cy="259045"/>
    <xdr:sp macro="" textlink="">
      <xdr:nvSpPr>
        <xdr:cNvPr id="483" name="【市民会館】&#10;一人当たり面積該当値テキスト"/>
        <xdr:cNvSpPr txBox="1"/>
      </xdr:nvSpPr>
      <xdr:spPr>
        <a:xfrm>
          <a:off x="10515600" y="1801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164193</xdr:rowOff>
    </xdr:from>
    <xdr:to>
      <xdr:col>50</xdr:col>
      <xdr:colOff>165100</xdr:colOff>
      <xdr:row>106</xdr:row>
      <xdr:rowOff>94343</xdr:rowOff>
    </xdr:to>
    <xdr:sp macro="" textlink="">
      <xdr:nvSpPr>
        <xdr:cNvPr id="484" name="楕円 483"/>
        <xdr:cNvSpPr/>
      </xdr:nvSpPr>
      <xdr:spPr>
        <a:xfrm>
          <a:off x="9588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40277</xdr:rowOff>
    </xdr:from>
    <xdr:to>
      <xdr:col>55</xdr:col>
      <xdr:colOff>0</xdr:colOff>
      <xdr:row>106</xdr:row>
      <xdr:rowOff>43543</xdr:rowOff>
    </xdr:to>
    <xdr:cxnSp macro="">
      <xdr:nvCxnSpPr>
        <xdr:cNvPr id="485" name="直線コネクタ 484"/>
        <xdr:cNvCxnSpPr/>
      </xdr:nvCxnSpPr>
      <xdr:spPr>
        <a:xfrm flipV="1">
          <a:off x="9639300" y="182139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170724</xdr:rowOff>
    </xdr:from>
    <xdr:to>
      <xdr:col>46</xdr:col>
      <xdr:colOff>38100</xdr:colOff>
      <xdr:row>106</xdr:row>
      <xdr:rowOff>100874</xdr:rowOff>
    </xdr:to>
    <xdr:sp macro="" textlink="">
      <xdr:nvSpPr>
        <xdr:cNvPr id="486" name="楕円 485"/>
        <xdr:cNvSpPr/>
      </xdr:nvSpPr>
      <xdr:spPr>
        <a:xfrm>
          <a:off x="8699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43543</xdr:rowOff>
    </xdr:from>
    <xdr:to>
      <xdr:col>50</xdr:col>
      <xdr:colOff>114300</xdr:colOff>
      <xdr:row>106</xdr:row>
      <xdr:rowOff>50074</xdr:rowOff>
    </xdr:to>
    <xdr:cxnSp macro="">
      <xdr:nvCxnSpPr>
        <xdr:cNvPr id="487" name="直線コネクタ 486"/>
        <xdr:cNvCxnSpPr/>
      </xdr:nvCxnSpPr>
      <xdr:spPr>
        <a:xfrm flipV="1">
          <a:off x="8750300" y="18217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2539</xdr:rowOff>
    </xdr:from>
    <xdr:to>
      <xdr:col>41</xdr:col>
      <xdr:colOff>101600</xdr:colOff>
      <xdr:row>106</xdr:row>
      <xdr:rowOff>104139</xdr:rowOff>
    </xdr:to>
    <xdr:sp macro="" textlink="">
      <xdr:nvSpPr>
        <xdr:cNvPr id="488" name="楕円 487"/>
        <xdr:cNvSpPr/>
      </xdr:nvSpPr>
      <xdr:spPr>
        <a:xfrm>
          <a:off x="7810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50074</xdr:rowOff>
    </xdr:from>
    <xdr:to>
      <xdr:col>45</xdr:col>
      <xdr:colOff>177800</xdr:colOff>
      <xdr:row>106</xdr:row>
      <xdr:rowOff>53339</xdr:rowOff>
    </xdr:to>
    <xdr:cxnSp macro="">
      <xdr:nvCxnSpPr>
        <xdr:cNvPr id="489" name="直線コネクタ 488"/>
        <xdr:cNvCxnSpPr/>
      </xdr:nvCxnSpPr>
      <xdr:spPr>
        <a:xfrm flipV="1">
          <a:off x="7861300" y="182237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5806</xdr:rowOff>
    </xdr:from>
    <xdr:to>
      <xdr:col>36</xdr:col>
      <xdr:colOff>165100</xdr:colOff>
      <xdr:row>106</xdr:row>
      <xdr:rowOff>107406</xdr:rowOff>
    </xdr:to>
    <xdr:sp macro="" textlink="">
      <xdr:nvSpPr>
        <xdr:cNvPr id="490" name="楕円 489"/>
        <xdr:cNvSpPr/>
      </xdr:nvSpPr>
      <xdr:spPr>
        <a:xfrm>
          <a:off x="6921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53339</xdr:rowOff>
    </xdr:from>
    <xdr:to>
      <xdr:col>41</xdr:col>
      <xdr:colOff>50800</xdr:colOff>
      <xdr:row>106</xdr:row>
      <xdr:rowOff>56606</xdr:rowOff>
    </xdr:to>
    <xdr:cxnSp macro="">
      <xdr:nvCxnSpPr>
        <xdr:cNvPr id="491" name="直線コネクタ 490"/>
        <xdr:cNvCxnSpPr/>
      </xdr:nvCxnSpPr>
      <xdr:spPr>
        <a:xfrm flipV="1">
          <a:off x="6972300" y="182270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92"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93"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94" name="n_3aveValue【市民会館】&#10;一人当たり面積"/>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5"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110870</xdr:rowOff>
    </xdr:from>
    <xdr:ext cx="469744" cy="259045"/>
    <xdr:sp macro="" textlink="">
      <xdr:nvSpPr>
        <xdr:cNvPr id="496" name="n_1mainValue【市民会館】&#10;一人当たり面積"/>
        <xdr:cNvSpPr txBox="1"/>
      </xdr:nvSpPr>
      <xdr:spPr>
        <a:xfrm>
          <a:off x="93917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117401</xdr:rowOff>
    </xdr:from>
    <xdr:ext cx="469744" cy="259045"/>
    <xdr:sp macro="" textlink="">
      <xdr:nvSpPr>
        <xdr:cNvPr id="497" name="n_2mainValue【市民会館】&#10;一人当たり面積"/>
        <xdr:cNvSpPr txBox="1"/>
      </xdr:nvSpPr>
      <xdr:spPr>
        <a:xfrm>
          <a:off x="8515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120666</xdr:rowOff>
    </xdr:from>
    <xdr:ext cx="469744" cy="259045"/>
    <xdr:sp macro="" textlink="">
      <xdr:nvSpPr>
        <xdr:cNvPr id="498" name="n_3mainValue【市民会館】&#10;一人当たり面積"/>
        <xdr:cNvSpPr txBox="1"/>
      </xdr:nvSpPr>
      <xdr:spPr>
        <a:xfrm>
          <a:off x="7626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123933</xdr:rowOff>
    </xdr:from>
    <xdr:ext cx="469744" cy="259045"/>
    <xdr:sp macro="" textlink="">
      <xdr:nvSpPr>
        <xdr:cNvPr id="499" name="n_4mainValue【市民会館】&#10;一人当たり面積"/>
        <xdr:cNvSpPr txBox="1"/>
      </xdr:nvSpPr>
      <xdr:spPr>
        <a:xfrm>
          <a:off x="67374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98878</xdr:rowOff>
    </xdr:from>
    <xdr:to>
      <xdr:col>85</xdr:col>
      <xdr:colOff>177800</xdr:colOff>
      <xdr:row>38</xdr:row>
      <xdr:rowOff>29028</xdr:rowOff>
    </xdr:to>
    <xdr:sp macro="" textlink="">
      <xdr:nvSpPr>
        <xdr:cNvPr id="541" name="楕円 540"/>
        <xdr:cNvSpPr/>
      </xdr:nvSpPr>
      <xdr:spPr>
        <a:xfrm>
          <a:off x="16268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121755</xdr:rowOff>
    </xdr:from>
    <xdr:ext cx="405111" cy="259045"/>
    <xdr:sp macro="" textlink="">
      <xdr:nvSpPr>
        <xdr:cNvPr id="542" name="【一般廃棄物処理施設】&#10;有形固定資産減価償却率該当値テキスト"/>
        <xdr:cNvSpPr txBox="1"/>
      </xdr:nvSpPr>
      <xdr:spPr>
        <a:xfrm>
          <a:off x="16357600" y="629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18869</xdr:rowOff>
    </xdr:from>
    <xdr:to>
      <xdr:col>81</xdr:col>
      <xdr:colOff>101600</xdr:colOff>
      <xdr:row>38</xdr:row>
      <xdr:rowOff>120469</xdr:rowOff>
    </xdr:to>
    <xdr:sp macro="" textlink="">
      <xdr:nvSpPr>
        <xdr:cNvPr id="543" name="楕円 542"/>
        <xdr:cNvSpPr/>
      </xdr:nvSpPr>
      <xdr:spPr>
        <a:xfrm>
          <a:off x="15430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149678</xdr:rowOff>
    </xdr:from>
    <xdr:to>
      <xdr:col>85</xdr:col>
      <xdr:colOff>127000</xdr:colOff>
      <xdr:row>38</xdr:row>
      <xdr:rowOff>69669</xdr:rowOff>
    </xdr:to>
    <xdr:cxnSp macro="">
      <xdr:nvCxnSpPr>
        <xdr:cNvPr id="544" name="直線コネクタ 543"/>
        <xdr:cNvCxnSpPr/>
      </xdr:nvCxnSpPr>
      <xdr:spPr>
        <a:xfrm flipV="1">
          <a:off x="15481300" y="6493328"/>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167459</xdr:rowOff>
    </xdr:from>
    <xdr:to>
      <xdr:col>76</xdr:col>
      <xdr:colOff>165100</xdr:colOff>
      <xdr:row>38</xdr:row>
      <xdr:rowOff>97609</xdr:rowOff>
    </xdr:to>
    <xdr:sp macro="" textlink="">
      <xdr:nvSpPr>
        <xdr:cNvPr id="545" name="楕円 544"/>
        <xdr:cNvSpPr/>
      </xdr:nvSpPr>
      <xdr:spPr>
        <a:xfrm>
          <a:off x="14541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46809</xdr:rowOff>
    </xdr:from>
    <xdr:to>
      <xdr:col>81</xdr:col>
      <xdr:colOff>50800</xdr:colOff>
      <xdr:row>38</xdr:row>
      <xdr:rowOff>69669</xdr:rowOff>
    </xdr:to>
    <xdr:cxnSp macro="">
      <xdr:nvCxnSpPr>
        <xdr:cNvPr id="546" name="直線コネクタ 545"/>
        <xdr:cNvCxnSpPr/>
      </xdr:nvCxnSpPr>
      <xdr:spPr>
        <a:xfrm>
          <a:off x="14592300" y="65619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165826</xdr:rowOff>
    </xdr:from>
    <xdr:to>
      <xdr:col>72</xdr:col>
      <xdr:colOff>38100</xdr:colOff>
      <xdr:row>38</xdr:row>
      <xdr:rowOff>95976</xdr:rowOff>
    </xdr:to>
    <xdr:sp macro="" textlink="">
      <xdr:nvSpPr>
        <xdr:cNvPr id="547" name="楕円 546"/>
        <xdr:cNvSpPr/>
      </xdr:nvSpPr>
      <xdr:spPr>
        <a:xfrm>
          <a:off x="13652500" y="65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45176</xdr:rowOff>
    </xdr:from>
    <xdr:to>
      <xdr:col>76</xdr:col>
      <xdr:colOff>114300</xdr:colOff>
      <xdr:row>38</xdr:row>
      <xdr:rowOff>46809</xdr:rowOff>
    </xdr:to>
    <xdr:cxnSp macro="">
      <xdr:nvCxnSpPr>
        <xdr:cNvPr id="548" name="直線コネクタ 547"/>
        <xdr:cNvCxnSpPr/>
      </xdr:nvCxnSpPr>
      <xdr:spPr>
        <a:xfrm>
          <a:off x="13703300" y="656027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167459</xdr:rowOff>
    </xdr:from>
    <xdr:to>
      <xdr:col>67</xdr:col>
      <xdr:colOff>101600</xdr:colOff>
      <xdr:row>38</xdr:row>
      <xdr:rowOff>97609</xdr:rowOff>
    </xdr:to>
    <xdr:sp macro="" textlink="">
      <xdr:nvSpPr>
        <xdr:cNvPr id="549" name="楕円 548"/>
        <xdr:cNvSpPr/>
      </xdr:nvSpPr>
      <xdr:spPr>
        <a:xfrm>
          <a:off x="12763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45176</xdr:rowOff>
    </xdr:from>
    <xdr:to>
      <xdr:col>71</xdr:col>
      <xdr:colOff>177800</xdr:colOff>
      <xdr:row>38</xdr:row>
      <xdr:rowOff>46809</xdr:rowOff>
    </xdr:to>
    <xdr:cxnSp macro="">
      <xdr:nvCxnSpPr>
        <xdr:cNvPr id="550" name="直線コネクタ 549"/>
        <xdr:cNvCxnSpPr/>
      </xdr:nvCxnSpPr>
      <xdr:spPr>
        <a:xfrm flipV="1">
          <a:off x="12814300" y="656027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51"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2"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3"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155683</xdr:rowOff>
    </xdr:from>
    <xdr:ext cx="405111" cy="259045"/>
    <xdr:sp macro="" textlink="">
      <xdr:nvSpPr>
        <xdr:cNvPr id="554" name="n_4aveValue【一般廃棄物処理施設】&#10;有形固定資産減価償却率"/>
        <xdr:cNvSpPr txBox="1"/>
      </xdr:nvSpPr>
      <xdr:spPr>
        <a:xfrm>
          <a:off x="12611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136996</xdr:rowOff>
    </xdr:from>
    <xdr:ext cx="405111" cy="259045"/>
    <xdr:sp macro="" textlink="">
      <xdr:nvSpPr>
        <xdr:cNvPr id="555" name="n_1mainValue【一般廃棄物処理施設】&#10;有形固定資産減価償却率"/>
        <xdr:cNvSpPr txBox="1"/>
      </xdr:nvSpPr>
      <xdr:spPr>
        <a:xfrm>
          <a:off x="152660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114135</xdr:rowOff>
    </xdr:from>
    <xdr:ext cx="405111" cy="259045"/>
    <xdr:sp macro="" textlink="">
      <xdr:nvSpPr>
        <xdr:cNvPr id="556" name="n_2mainValue【一般廃棄物処理施設】&#10;有形固定資産減価償却率"/>
        <xdr:cNvSpPr txBox="1"/>
      </xdr:nvSpPr>
      <xdr:spPr>
        <a:xfrm>
          <a:off x="14389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112503</xdr:rowOff>
    </xdr:from>
    <xdr:ext cx="405111" cy="259045"/>
    <xdr:sp macro="" textlink="">
      <xdr:nvSpPr>
        <xdr:cNvPr id="557" name="n_3mainValue【一般廃棄物処理施設】&#10;有形固定資産減価償却率"/>
        <xdr:cNvSpPr txBox="1"/>
      </xdr:nvSpPr>
      <xdr:spPr>
        <a:xfrm>
          <a:off x="13500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114135</xdr:rowOff>
    </xdr:from>
    <xdr:ext cx="405111" cy="259045"/>
    <xdr:sp macro="" textlink="">
      <xdr:nvSpPr>
        <xdr:cNvPr id="558" name="n_4mainValue【一般廃棄物処理施設】&#10;有形固定資産減価償却率"/>
        <xdr:cNvSpPr txBox="1"/>
      </xdr:nvSpPr>
      <xdr:spPr>
        <a:xfrm>
          <a:off x="12611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9" name="直線コネクタ 5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70" name="テキスト ボックス 56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1" name="直線コネクタ 5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2" name="テキスト ボックス 57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3" name="直線コネクタ 5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4" name="テキスト ボックス 57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5" name="直線コネクタ 5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6" name="テキスト ボックス 57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7" name="直線コネクタ 5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8" name="テキスト ボックス 57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9" name="直線コネクタ 5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80" name="テキスト ボックス 57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82" name="直線コネクタ 581"/>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3"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4" name="直線コネクタ 583"/>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5"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6" name="直線コネクタ 585"/>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87" name="【一般廃棄物処理施設】&#10;一人当たり有形固定資産（償却資産）額平均値テキスト"/>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8" name="フローチャート: 判断 587"/>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9" name="フローチャート: 判断 588"/>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90" name="フローチャート: 判断 589"/>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91" name="フローチャート: 判断 590"/>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92" name="フローチャート: 判断 591"/>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3" name="テキスト ボックス 5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94205</xdr:rowOff>
    </xdr:from>
    <xdr:to>
      <xdr:col>116</xdr:col>
      <xdr:colOff>114300</xdr:colOff>
      <xdr:row>41</xdr:row>
      <xdr:rowOff>24355</xdr:rowOff>
    </xdr:to>
    <xdr:sp macro="" textlink="">
      <xdr:nvSpPr>
        <xdr:cNvPr id="598" name="楕円 597"/>
        <xdr:cNvSpPr/>
      </xdr:nvSpPr>
      <xdr:spPr>
        <a:xfrm>
          <a:off x="22110700" y="69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117082</xdr:rowOff>
    </xdr:from>
    <xdr:ext cx="599010" cy="259045"/>
    <xdr:sp macro="" textlink="">
      <xdr:nvSpPr>
        <xdr:cNvPr id="599" name="【一般廃棄物処理施設】&#10;一人当たり有形固定資産（償却資産）額該当値テキスト"/>
        <xdr:cNvSpPr txBox="1"/>
      </xdr:nvSpPr>
      <xdr:spPr>
        <a:xfrm>
          <a:off x="22199600" y="680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126790</xdr:rowOff>
    </xdr:from>
    <xdr:to>
      <xdr:col>112</xdr:col>
      <xdr:colOff>38100</xdr:colOff>
      <xdr:row>41</xdr:row>
      <xdr:rowOff>56940</xdr:rowOff>
    </xdr:to>
    <xdr:sp macro="" textlink="">
      <xdr:nvSpPr>
        <xdr:cNvPr id="600" name="楕円 599"/>
        <xdr:cNvSpPr/>
      </xdr:nvSpPr>
      <xdr:spPr>
        <a:xfrm>
          <a:off x="21272500" y="69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145005</xdr:rowOff>
    </xdr:from>
    <xdr:to>
      <xdr:col>116</xdr:col>
      <xdr:colOff>63500</xdr:colOff>
      <xdr:row>41</xdr:row>
      <xdr:rowOff>6140</xdr:rowOff>
    </xdr:to>
    <xdr:cxnSp macro="">
      <xdr:nvCxnSpPr>
        <xdr:cNvPr id="601" name="直線コネクタ 600"/>
        <xdr:cNvCxnSpPr/>
      </xdr:nvCxnSpPr>
      <xdr:spPr>
        <a:xfrm flipV="1">
          <a:off x="21323300" y="7003005"/>
          <a:ext cx="838200" cy="3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128777</xdr:rowOff>
    </xdr:from>
    <xdr:to>
      <xdr:col>107</xdr:col>
      <xdr:colOff>101600</xdr:colOff>
      <xdr:row>41</xdr:row>
      <xdr:rowOff>58927</xdr:rowOff>
    </xdr:to>
    <xdr:sp macro="" textlink="">
      <xdr:nvSpPr>
        <xdr:cNvPr id="602" name="楕円 601"/>
        <xdr:cNvSpPr/>
      </xdr:nvSpPr>
      <xdr:spPr>
        <a:xfrm>
          <a:off x="20383500" y="698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6140</xdr:rowOff>
    </xdr:from>
    <xdr:to>
      <xdr:col>111</xdr:col>
      <xdr:colOff>177800</xdr:colOff>
      <xdr:row>41</xdr:row>
      <xdr:rowOff>8127</xdr:rowOff>
    </xdr:to>
    <xdr:cxnSp macro="">
      <xdr:nvCxnSpPr>
        <xdr:cNvPr id="603" name="直線コネクタ 602"/>
        <xdr:cNvCxnSpPr/>
      </xdr:nvCxnSpPr>
      <xdr:spPr>
        <a:xfrm flipV="1">
          <a:off x="20434300" y="7035590"/>
          <a:ext cx="889000" cy="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135517</xdr:rowOff>
    </xdr:from>
    <xdr:to>
      <xdr:col>102</xdr:col>
      <xdr:colOff>165100</xdr:colOff>
      <xdr:row>41</xdr:row>
      <xdr:rowOff>65667</xdr:rowOff>
    </xdr:to>
    <xdr:sp macro="" textlink="">
      <xdr:nvSpPr>
        <xdr:cNvPr id="604" name="楕円 603"/>
        <xdr:cNvSpPr/>
      </xdr:nvSpPr>
      <xdr:spPr>
        <a:xfrm>
          <a:off x="19494500" y="699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8127</xdr:rowOff>
    </xdr:from>
    <xdr:to>
      <xdr:col>107</xdr:col>
      <xdr:colOff>50800</xdr:colOff>
      <xdr:row>41</xdr:row>
      <xdr:rowOff>14867</xdr:rowOff>
    </xdr:to>
    <xdr:cxnSp macro="">
      <xdr:nvCxnSpPr>
        <xdr:cNvPr id="605" name="直線コネクタ 604"/>
        <xdr:cNvCxnSpPr/>
      </xdr:nvCxnSpPr>
      <xdr:spPr>
        <a:xfrm flipV="1">
          <a:off x="19545300" y="7037577"/>
          <a:ext cx="889000" cy="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142403</xdr:rowOff>
    </xdr:from>
    <xdr:to>
      <xdr:col>98</xdr:col>
      <xdr:colOff>38100</xdr:colOff>
      <xdr:row>41</xdr:row>
      <xdr:rowOff>72553</xdr:rowOff>
    </xdr:to>
    <xdr:sp macro="" textlink="">
      <xdr:nvSpPr>
        <xdr:cNvPr id="606" name="楕円 605"/>
        <xdr:cNvSpPr/>
      </xdr:nvSpPr>
      <xdr:spPr>
        <a:xfrm>
          <a:off x="18605500" y="700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14867</xdr:rowOff>
    </xdr:from>
    <xdr:to>
      <xdr:col>102</xdr:col>
      <xdr:colOff>114300</xdr:colOff>
      <xdr:row>41</xdr:row>
      <xdr:rowOff>21753</xdr:rowOff>
    </xdr:to>
    <xdr:cxnSp macro="">
      <xdr:nvCxnSpPr>
        <xdr:cNvPr id="607" name="直線コネクタ 606"/>
        <xdr:cNvCxnSpPr/>
      </xdr:nvCxnSpPr>
      <xdr:spPr>
        <a:xfrm flipV="1">
          <a:off x="18656300" y="7044317"/>
          <a:ext cx="889000" cy="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608" name="n_1aveValue【一般廃棄物処理施設】&#10;一人当たり有形固定資産（償却資産）額"/>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609" name="n_2aveValue【一般廃棄物処理施設】&#10;一人当たり有形固定資産（償却資産）額"/>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610" name="n_3aveValue【一般廃棄物処理施設】&#10;一人当たり有形固定資産（償却資産）額"/>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100789</xdr:rowOff>
    </xdr:from>
    <xdr:ext cx="534377" cy="259045"/>
    <xdr:sp macro="" textlink="">
      <xdr:nvSpPr>
        <xdr:cNvPr id="611" name="n_4aveValue【一般廃棄物処理施設】&#10;一人当たり有形固定資産（償却資産）額"/>
        <xdr:cNvSpPr txBox="1"/>
      </xdr:nvSpPr>
      <xdr:spPr>
        <a:xfrm>
          <a:off x="18389111" y="7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73467</xdr:rowOff>
    </xdr:from>
    <xdr:ext cx="599010" cy="259045"/>
    <xdr:sp macro="" textlink="">
      <xdr:nvSpPr>
        <xdr:cNvPr id="612" name="n_1mainValue【一般廃棄物処理施設】&#10;一人当たり有形固定資産（償却資産）額"/>
        <xdr:cNvSpPr txBox="1"/>
      </xdr:nvSpPr>
      <xdr:spPr>
        <a:xfrm>
          <a:off x="21011095" y="6760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75454</xdr:rowOff>
    </xdr:from>
    <xdr:ext cx="599010" cy="259045"/>
    <xdr:sp macro="" textlink="">
      <xdr:nvSpPr>
        <xdr:cNvPr id="613" name="n_2mainValue【一般廃棄物処理施設】&#10;一人当たり有形固定資産（償却資産）額"/>
        <xdr:cNvSpPr txBox="1"/>
      </xdr:nvSpPr>
      <xdr:spPr>
        <a:xfrm>
          <a:off x="20134795" y="676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82194</xdr:rowOff>
    </xdr:from>
    <xdr:ext cx="599010" cy="259045"/>
    <xdr:sp macro="" textlink="">
      <xdr:nvSpPr>
        <xdr:cNvPr id="614" name="n_3mainValue【一般廃棄物処理施設】&#10;一人当たり有形固定資産（償却資産）額"/>
        <xdr:cNvSpPr txBox="1"/>
      </xdr:nvSpPr>
      <xdr:spPr>
        <a:xfrm>
          <a:off x="19245795" y="676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89080</xdr:rowOff>
    </xdr:from>
    <xdr:ext cx="534377" cy="259045"/>
    <xdr:sp macro="" textlink="">
      <xdr:nvSpPr>
        <xdr:cNvPr id="615" name="n_4mainValue【一般廃棄物処理施設】&#10;一人当たり有形固定資産（償却資産）額"/>
        <xdr:cNvSpPr txBox="1"/>
      </xdr:nvSpPr>
      <xdr:spPr>
        <a:xfrm>
          <a:off x="18389111" y="677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6" name="正方形/長方形 61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7" name="正方形/長方形 61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8" name="正方形/長方形 61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9" name="正方形/長方形 61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0" name="正方形/長方形 61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1" name="正方形/長方形 62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2" name="正方形/長方形 62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正方形/長方形 62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4" name="テキスト ボックス 62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5" name="直線コネクタ 62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6" name="テキスト ボックス 62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7" name="直線コネクタ 62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8" name="テキスト ボックス 62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9" name="直線コネクタ 62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0" name="テキスト ボックス 62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1" name="直線コネクタ 63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2" name="テキスト ボックス 63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3" name="直線コネクタ 63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4" name="テキスト ボックス 63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5" name="直線コネクタ 63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6" name="テキスト ボックス 63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7" name="直線コネクタ 63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8" name="テキスト ボックス 63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9" name="直線コネクタ 6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41" name="直線コネクタ 64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4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43" name="直線コネクタ 64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4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5" name="直線コネクタ 64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46" name="【保健センター・保健所】&#10;有形固定資産減価償却率平均値テキスト"/>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7" name="フローチャート: 判断 64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8" name="フローチャート: 判断 64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9" name="フローチャート: 判断 64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50" name="フローチャート: 判断 64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51" name="フローチャート: 判断 65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2" name="テキスト ボックス 6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3" name="テキスト ボックス 6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4" name="テキスト ボックス 6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5" name="テキスト ボックス 6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6" name="テキスト ボックス 6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158206</xdr:rowOff>
    </xdr:from>
    <xdr:to>
      <xdr:col>85</xdr:col>
      <xdr:colOff>177800</xdr:colOff>
      <xdr:row>58</xdr:row>
      <xdr:rowOff>88356</xdr:rowOff>
    </xdr:to>
    <xdr:sp macro="" textlink="">
      <xdr:nvSpPr>
        <xdr:cNvPr id="657" name="楕円 656"/>
        <xdr:cNvSpPr/>
      </xdr:nvSpPr>
      <xdr:spPr>
        <a:xfrm>
          <a:off x="162687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9633</xdr:rowOff>
    </xdr:from>
    <xdr:ext cx="405111" cy="259045"/>
    <xdr:sp macro="" textlink="">
      <xdr:nvSpPr>
        <xdr:cNvPr id="658" name="【保健センター・保健所】&#10;有形固定資産減価償却率該当値テキスト"/>
        <xdr:cNvSpPr txBox="1"/>
      </xdr:nvSpPr>
      <xdr:spPr>
        <a:xfrm>
          <a:off x="16357600" y="978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71665</xdr:rowOff>
    </xdr:from>
    <xdr:to>
      <xdr:col>81</xdr:col>
      <xdr:colOff>101600</xdr:colOff>
      <xdr:row>59</xdr:row>
      <xdr:rowOff>1815</xdr:rowOff>
    </xdr:to>
    <xdr:sp macro="" textlink="">
      <xdr:nvSpPr>
        <xdr:cNvPr id="659" name="楕円 658"/>
        <xdr:cNvSpPr/>
      </xdr:nvSpPr>
      <xdr:spPr>
        <a:xfrm>
          <a:off x="15430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37556</xdr:rowOff>
    </xdr:from>
    <xdr:to>
      <xdr:col>85</xdr:col>
      <xdr:colOff>127000</xdr:colOff>
      <xdr:row>58</xdr:row>
      <xdr:rowOff>122465</xdr:rowOff>
    </xdr:to>
    <xdr:cxnSp macro="">
      <xdr:nvCxnSpPr>
        <xdr:cNvPr id="660" name="直線コネクタ 659"/>
        <xdr:cNvCxnSpPr/>
      </xdr:nvCxnSpPr>
      <xdr:spPr>
        <a:xfrm flipV="1">
          <a:off x="15481300" y="9981656"/>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39007</xdr:rowOff>
    </xdr:from>
    <xdr:to>
      <xdr:col>76</xdr:col>
      <xdr:colOff>165100</xdr:colOff>
      <xdr:row>58</xdr:row>
      <xdr:rowOff>140607</xdr:rowOff>
    </xdr:to>
    <xdr:sp macro="" textlink="">
      <xdr:nvSpPr>
        <xdr:cNvPr id="661" name="楕円 660"/>
        <xdr:cNvSpPr/>
      </xdr:nvSpPr>
      <xdr:spPr>
        <a:xfrm>
          <a:off x="14541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89807</xdr:rowOff>
    </xdr:from>
    <xdr:to>
      <xdr:col>81</xdr:col>
      <xdr:colOff>50800</xdr:colOff>
      <xdr:row>58</xdr:row>
      <xdr:rowOff>122465</xdr:rowOff>
    </xdr:to>
    <xdr:cxnSp macro="">
      <xdr:nvCxnSpPr>
        <xdr:cNvPr id="662" name="直線コネクタ 661"/>
        <xdr:cNvCxnSpPr/>
      </xdr:nvCxnSpPr>
      <xdr:spPr>
        <a:xfrm>
          <a:off x="14592300" y="1003390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4717</xdr:rowOff>
    </xdr:from>
    <xdr:to>
      <xdr:col>72</xdr:col>
      <xdr:colOff>38100</xdr:colOff>
      <xdr:row>58</xdr:row>
      <xdr:rowOff>106317</xdr:rowOff>
    </xdr:to>
    <xdr:sp macro="" textlink="">
      <xdr:nvSpPr>
        <xdr:cNvPr id="663" name="楕円 662"/>
        <xdr:cNvSpPr/>
      </xdr:nvSpPr>
      <xdr:spPr>
        <a:xfrm>
          <a:off x="13652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55517</xdr:rowOff>
    </xdr:from>
    <xdr:to>
      <xdr:col>76</xdr:col>
      <xdr:colOff>114300</xdr:colOff>
      <xdr:row>58</xdr:row>
      <xdr:rowOff>89807</xdr:rowOff>
    </xdr:to>
    <xdr:cxnSp macro="">
      <xdr:nvCxnSpPr>
        <xdr:cNvPr id="664" name="直線コネクタ 663"/>
        <xdr:cNvCxnSpPr/>
      </xdr:nvCxnSpPr>
      <xdr:spPr>
        <a:xfrm>
          <a:off x="13703300" y="99996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148409</xdr:rowOff>
    </xdr:from>
    <xdr:to>
      <xdr:col>67</xdr:col>
      <xdr:colOff>101600</xdr:colOff>
      <xdr:row>58</xdr:row>
      <xdr:rowOff>78559</xdr:rowOff>
    </xdr:to>
    <xdr:sp macro="" textlink="">
      <xdr:nvSpPr>
        <xdr:cNvPr id="665" name="楕円 664"/>
        <xdr:cNvSpPr/>
      </xdr:nvSpPr>
      <xdr:spPr>
        <a:xfrm>
          <a:off x="12763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27759</xdr:rowOff>
    </xdr:from>
    <xdr:to>
      <xdr:col>71</xdr:col>
      <xdr:colOff>177800</xdr:colOff>
      <xdr:row>58</xdr:row>
      <xdr:rowOff>55517</xdr:rowOff>
    </xdr:to>
    <xdr:cxnSp macro="">
      <xdr:nvCxnSpPr>
        <xdr:cNvPr id="666" name="直線コネクタ 665"/>
        <xdr:cNvCxnSpPr/>
      </xdr:nvCxnSpPr>
      <xdr:spPr>
        <a:xfrm>
          <a:off x="12814300" y="997185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67" name="n_1aveValue【保健センター・保健所】&#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68"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9"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70" name="n_4aveValue【保健センター・保健所】&#10;有形固定資産減価償却率"/>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18342</xdr:rowOff>
    </xdr:from>
    <xdr:ext cx="405111" cy="259045"/>
    <xdr:sp macro="" textlink="">
      <xdr:nvSpPr>
        <xdr:cNvPr id="671" name="n_1mainValue【保健センター・保健所】&#10;有形固定資産減価償却率"/>
        <xdr:cNvSpPr txBox="1"/>
      </xdr:nvSpPr>
      <xdr:spPr>
        <a:xfrm>
          <a:off x="152660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157134</xdr:rowOff>
    </xdr:from>
    <xdr:ext cx="405111" cy="259045"/>
    <xdr:sp macro="" textlink="">
      <xdr:nvSpPr>
        <xdr:cNvPr id="672" name="n_2mainValue【保健センター・保健所】&#10;有形固定資産減価償却率"/>
        <xdr:cNvSpPr txBox="1"/>
      </xdr:nvSpPr>
      <xdr:spPr>
        <a:xfrm>
          <a:off x="14389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122844</xdr:rowOff>
    </xdr:from>
    <xdr:ext cx="405111" cy="259045"/>
    <xdr:sp macro="" textlink="">
      <xdr:nvSpPr>
        <xdr:cNvPr id="673" name="n_3mainValue【保健センター・保健所】&#10;有形固定資産減価償却率"/>
        <xdr:cNvSpPr txBox="1"/>
      </xdr:nvSpPr>
      <xdr:spPr>
        <a:xfrm>
          <a:off x="13500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95086</xdr:rowOff>
    </xdr:from>
    <xdr:ext cx="405111" cy="259045"/>
    <xdr:sp macro="" textlink="">
      <xdr:nvSpPr>
        <xdr:cNvPr id="674" name="n_4mainValue【保健センター・保健所】&#10;有形固定資産減価償却率"/>
        <xdr:cNvSpPr txBox="1"/>
      </xdr:nvSpPr>
      <xdr:spPr>
        <a:xfrm>
          <a:off x="126117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5" name="正方形/長方形 6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6" name="正方形/長方形 6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7" name="正方形/長方形 6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8" name="正方形/長方形 6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9" name="正方形/長方形 6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80" name="正方形/長方形 6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1" name="正方形/長方形 6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2" name="正方形/長方形 6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3" name="テキスト ボックス 6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4" name="直線コネクタ 6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5" name="直線コネクタ 6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6" name="テキスト ボックス 6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7" name="直線コネクタ 6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8" name="テキスト ボックス 6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9" name="直線コネクタ 6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90" name="テキスト ボックス 6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91" name="直線コネクタ 6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2" name="テキスト ボックス 6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3" name="直線コネクタ 6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4" name="テキスト ボックス 6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5" name="直線コネクタ 6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6" name="テキスト ボックス 6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8" name="直線コネクタ 697"/>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700" name="直線コネクタ 69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701"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702" name="直線コネクタ 701"/>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703"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4" name="フローチャート: 判断 70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705" name="フローチャート: 判断 704"/>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6" name="フローチャート: 判断 705"/>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7" name="フローチャート: 判断 706"/>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8" name="フローチャート: 判断 707"/>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9" name="テキスト ボックス 7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0" name="テキスト ボックス 7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1" name="テキスト ボックス 7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2" name="テキスト ボックス 7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3" name="テキスト ボックス 7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76200</xdr:rowOff>
    </xdr:from>
    <xdr:to>
      <xdr:col>116</xdr:col>
      <xdr:colOff>114300</xdr:colOff>
      <xdr:row>61</xdr:row>
      <xdr:rowOff>6350</xdr:rowOff>
    </xdr:to>
    <xdr:sp macro="" textlink="">
      <xdr:nvSpPr>
        <xdr:cNvPr id="714" name="楕円 713"/>
        <xdr:cNvSpPr/>
      </xdr:nvSpPr>
      <xdr:spPr>
        <a:xfrm>
          <a:off x="221107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99077</xdr:rowOff>
    </xdr:from>
    <xdr:ext cx="469744" cy="259045"/>
    <xdr:sp macro="" textlink="">
      <xdr:nvSpPr>
        <xdr:cNvPr id="715" name="【保健センター・保健所】&#10;一人当たり面積該当値テキスト"/>
        <xdr:cNvSpPr txBox="1"/>
      </xdr:nvSpPr>
      <xdr:spPr>
        <a:xfrm>
          <a:off x="22199600"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76200</xdr:rowOff>
    </xdr:from>
    <xdr:to>
      <xdr:col>112</xdr:col>
      <xdr:colOff>38100</xdr:colOff>
      <xdr:row>61</xdr:row>
      <xdr:rowOff>6350</xdr:rowOff>
    </xdr:to>
    <xdr:sp macro="" textlink="">
      <xdr:nvSpPr>
        <xdr:cNvPr id="716" name="楕円 715"/>
        <xdr:cNvSpPr/>
      </xdr:nvSpPr>
      <xdr:spPr>
        <a:xfrm>
          <a:off x="21272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127000</xdr:rowOff>
    </xdr:from>
    <xdr:to>
      <xdr:col>116</xdr:col>
      <xdr:colOff>63500</xdr:colOff>
      <xdr:row>60</xdr:row>
      <xdr:rowOff>127000</xdr:rowOff>
    </xdr:to>
    <xdr:cxnSp macro="">
      <xdr:nvCxnSpPr>
        <xdr:cNvPr id="717" name="直線コネクタ 716"/>
        <xdr:cNvCxnSpPr/>
      </xdr:nvCxnSpPr>
      <xdr:spPr>
        <a:xfrm>
          <a:off x="21323300" y="10414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88900</xdr:rowOff>
    </xdr:from>
    <xdr:to>
      <xdr:col>107</xdr:col>
      <xdr:colOff>101600</xdr:colOff>
      <xdr:row>61</xdr:row>
      <xdr:rowOff>19050</xdr:rowOff>
    </xdr:to>
    <xdr:sp macro="" textlink="">
      <xdr:nvSpPr>
        <xdr:cNvPr id="718" name="楕円 717"/>
        <xdr:cNvSpPr/>
      </xdr:nvSpPr>
      <xdr:spPr>
        <a:xfrm>
          <a:off x="203835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127000</xdr:rowOff>
    </xdr:from>
    <xdr:to>
      <xdr:col>111</xdr:col>
      <xdr:colOff>177800</xdr:colOff>
      <xdr:row>60</xdr:row>
      <xdr:rowOff>139700</xdr:rowOff>
    </xdr:to>
    <xdr:cxnSp macro="">
      <xdr:nvCxnSpPr>
        <xdr:cNvPr id="719" name="直線コネクタ 718"/>
        <xdr:cNvCxnSpPr/>
      </xdr:nvCxnSpPr>
      <xdr:spPr>
        <a:xfrm flipV="1">
          <a:off x="20434300" y="10414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88900</xdr:rowOff>
    </xdr:from>
    <xdr:to>
      <xdr:col>102</xdr:col>
      <xdr:colOff>165100</xdr:colOff>
      <xdr:row>61</xdr:row>
      <xdr:rowOff>19050</xdr:rowOff>
    </xdr:to>
    <xdr:sp macro="" textlink="">
      <xdr:nvSpPr>
        <xdr:cNvPr id="720" name="楕円 719"/>
        <xdr:cNvSpPr/>
      </xdr:nvSpPr>
      <xdr:spPr>
        <a:xfrm>
          <a:off x="194945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139700</xdr:rowOff>
    </xdr:from>
    <xdr:to>
      <xdr:col>107</xdr:col>
      <xdr:colOff>50800</xdr:colOff>
      <xdr:row>60</xdr:row>
      <xdr:rowOff>139700</xdr:rowOff>
    </xdr:to>
    <xdr:cxnSp macro="">
      <xdr:nvCxnSpPr>
        <xdr:cNvPr id="721" name="直線コネクタ 720"/>
        <xdr:cNvCxnSpPr/>
      </xdr:nvCxnSpPr>
      <xdr:spPr>
        <a:xfrm>
          <a:off x="19545300" y="1042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88900</xdr:rowOff>
    </xdr:from>
    <xdr:to>
      <xdr:col>98</xdr:col>
      <xdr:colOff>38100</xdr:colOff>
      <xdr:row>61</xdr:row>
      <xdr:rowOff>19050</xdr:rowOff>
    </xdr:to>
    <xdr:sp macro="" textlink="">
      <xdr:nvSpPr>
        <xdr:cNvPr id="722" name="楕円 721"/>
        <xdr:cNvSpPr/>
      </xdr:nvSpPr>
      <xdr:spPr>
        <a:xfrm>
          <a:off x="186055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139700</xdr:rowOff>
    </xdr:from>
    <xdr:to>
      <xdr:col>102</xdr:col>
      <xdr:colOff>114300</xdr:colOff>
      <xdr:row>60</xdr:row>
      <xdr:rowOff>139700</xdr:rowOff>
    </xdr:to>
    <xdr:cxnSp macro="">
      <xdr:nvCxnSpPr>
        <xdr:cNvPr id="723" name="直線コネクタ 722"/>
        <xdr:cNvCxnSpPr/>
      </xdr:nvCxnSpPr>
      <xdr:spPr>
        <a:xfrm>
          <a:off x="18656300" y="1042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724"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725"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6"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727" name="n_4aveValue【保健センター・保健所】&#10;一人当たり面積"/>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22877</xdr:rowOff>
    </xdr:from>
    <xdr:ext cx="469744" cy="259045"/>
    <xdr:sp macro="" textlink="">
      <xdr:nvSpPr>
        <xdr:cNvPr id="728" name="n_1mainValue【保健センター・保健所】&#10;一人当たり面積"/>
        <xdr:cNvSpPr txBox="1"/>
      </xdr:nvSpPr>
      <xdr:spPr>
        <a:xfrm>
          <a:off x="21075727" y="101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35577</xdr:rowOff>
    </xdr:from>
    <xdr:ext cx="469744" cy="259045"/>
    <xdr:sp macro="" textlink="">
      <xdr:nvSpPr>
        <xdr:cNvPr id="729" name="n_2mainValue【保健センター・保健所】&#10;一人当たり面積"/>
        <xdr:cNvSpPr txBox="1"/>
      </xdr:nvSpPr>
      <xdr:spPr>
        <a:xfrm>
          <a:off x="20199427" y="1015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35577</xdr:rowOff>
    </xdr:from>
    <xdr:ext cx="469744" cy="259045"/>
    <xdr:sp macro="" textlink="">
      <xdr:nvSpPr>
        <xdr:cNvPr id="730" name="n_3mainValue【保健センター・保健所】&#10;一人当たり面積"/>
        <xdr:cNvSpPr txBox="1"/>
      </xdr:nvSpPr>
      <xdr:spPr>
        <a:xfrm>
          <a:off x="19310427" y="1015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35577</xdr:rowOff>
    </xdr:from>
    <xdr:ext cx="469744" cy="259045"/>
    <xdr:sp macro="" textlink="">
      <xdr:nvSpPr>
        <xdr:cNvPr id="731" name="n_4mainValue【保健センター・保健所】&#10;一人当たり面積"/>
        <xdr:cNvSpPr txBox="1"/>
      </xdr:nvSpPr>
      <xdr:spPr>
        <a:xfrm>
          <a:off x="18421427" y="1015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2" name="正方形/長方形 7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3" name="正方形/長方形 7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4" name="正方形/長方形 7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5" name="正方形/長方形 7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6" name="正方形/長方形 7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7" name="正方形/長方形 7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8" name="正方形/長方形 7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正方形/長方形 7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0" name="テキスト ボックス 7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1" name="直線コネクタ 7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2" name="テキスト ボックス 7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3" name="直線コネクタ 7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4" name="テキスト ボックス 7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5" name="直線コネクタ 7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6" name="テキスト ボックス 7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7" name="直線コネクタ 7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8" name="テキスト ボックス 7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9" name="直線コネクタ 7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0" name="テキスト ボックス 7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1" name="直線コネクタ 7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2" name="テキスト ボックス 7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3" name="直線コネクタ 7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4" name="テキスト ボックス 7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6" name="直線コネクタ 755"/>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7"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8" name="直線コネクタ 757"/>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9"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60" name="直線コネクタ 759"/>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61"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62" name="フローチャート: 判断 761"/>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63" name="フローチャート: 判断 762"/>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64" name="フローチャート: 判断 763"/>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65" name="フローチャート: 判断 764"/>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6" name="フローチャート: 判断 765"/>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7" name="テキスト ボックス 7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8" name="テキスト ボックス 7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9" name="テキスト ボックス 7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0" name="テキスト ボックス 7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1" name="テキスト ボックス 7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168275</xdr:rowOff>
    </xdr:from>
    <xdr:to>
      <xdr:col>85</xdr:col>
      <xdr:colOff>177800</xdr:colOff>
      <xdr:row>84</xdr:row>
      <xdr:rowOff>98425</xdr:rowOff>
    </xdr:to>
    <xdr:sp macro="" textlink="">
      <xdr:nvSpPr>
        <xdr:cNvPr id="772" name="楕円 771"/>
        <xdr:cNvSpPr/>
      </xdr:nvSpPr>
      <xdr:spPr>
        <a:xfrm>
          <a:off x="162687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146702</xdr:rowOff>
    </xdr:from>
    <xdr:ext cx="405111" cy="259045"/>
    <xdr:sp macro="" textlink="">
      <xdr:nvSpPr>
        <xdr:cNvPr id="773" name="【消防施設】&#10;有形固定資産減価償却率該当値テキスト"/>
        <xdr:cNvSpPr txBox="1"/>
      </xdr:nvSpPr>
      <xdr:spPr>
        <a:xfrm>
          <a:off x="16357600"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166370</xdr:rowOff>
    </xdr:from>
    <xdr:to>
      <xdr:col>81</xdr:col>
      <xdr:colOff>101600</xdr:colOff>
      <xdr:row>84</xdr:row>
      <xdr:rowOff>96520</xdr:rowOff>
    </xdr:to>
    <xdr:sp macro="" textlink="">
      <xdr:nvSpPr>
        <xdr:cNvPr id="774" name="楕円 773"/>
        <xdr:cNvSpPr/>
      </xdr:nvSpPr>
      <xdr:spPr>
        <a:xfrm>
          <a:off x="15430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45720</xdr:rowOff>
    </xdr:from>
    <xdr:to>
      <xdr:col>85</xdr:col>
      <xdr:colOff>127000</xdr:colOff>
      <xdr:row>84</xdr:row>
      <xdr:rowOff>47625</xdr:rowOff>
    </xdr:to>
    <xdr:cxnSp macro="">
      <xdr:nvCxnSpPr>
        <xdr:cNvPr id="775" name="直線コネクタ 774"/>
        <xdr:cNvCxnSpPr/>
      </xdr:nvCxnSpPr>
      <xdr:spPr>
        <a:xfrm>
          <a:off x="15481300" y="144475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151130</xdr:rowOff>
    </xdr:from>
    <xdr:to>
      <xdr:col>76</xdr:col>
      <xdr:colOff>165100</xdr:colOff>
      <xdr:row>84</xdr:row>
      <xdr:rowOff>81280</xdr:rowOff>
    </xdr:to>
    <xdr:sp macro="" textlink="">
      <xdr:nvSpPr>
        <xdr:cNvPr id="776" name="楕円 775"/>
        <xdr:cNvSpPr/>
      </xdr:nvSpPr>
      <xdr:spPr>
        <a:xfrm>
          <a:off x="14541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30480</xdr:rowOff>
    </xdr:from>
    <xdr:to>
      <xdr:col>81</xdr:col>
      <xdr:colOff>50800</xdr:colOff>
      <xdr:row>84</xdr:row>
      <xdr:rowOff>45720</xdr:rowOff>
    </xdr:to>
    <xdr:cxnSp macro="">
      <xdr:nvCxnSpPr>
        <xdr:cNvPr id="777" name="直線コネクタ 776"/>
        <xdr:cNvCxnSpPr/>
      </xdr:nvCxnSpPr>
      <xdr:spPr>
        <a:xfrm>
          <a:off x="14592300" y="14432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122555</xdr:rowOff>
    </xdr:from>
    <xdr:to>
      <xdr:col>72</xdr:col>
      <xdr:colOff>38100</xdr:colOff>
      <xdr:row>84</xdr:row>
      <xdr:rowOff>52705</xdr:rowOff>
    </xdr:to>
    <xdr:sp macro="" textlink="">
      <xdr:nvSpPr>
        <xdr:cNvPr id="778" name="楕円 777"/>
        <xdr:cNvSpPr/>
      </xdr:nvSpPr>
      <xdr:spPr>
        <a:xfrm>
          <a:off x="13652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1905</xdr:rowOff>
    </xdr:from>
    <xdr:to>
      <xdr:col>76</xdr:col>
      <xdr:colOff>114300</xdr:colOff>
      <xdr:row>84</xdr:row>
      <xdr:rowOff>30480</xdr:rowOff>
    </xdr:to>
    <xdr:cxnSp macro="">
      <xdr:nvCxnSpPr>
        <xdr:cNvPr id="779" name="直線コネクタ 778"/>
        <xdr:cNvCxnSpPr/>
      </xdr:nvCxnSpPr>
      <xdr:spPr>
        <a:xfrm>
          <a:off x="13703300" y="144037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97789</xdr:rowOff>
    </xdr:from>
    <xdr:to>
      <xdr:col>67</xdr:col>
      <xdr:colOff>101600</xdr:colOff>
      <xdr:row>84</xdr:row>
      <xdr:rowOff>27939</xdr:rowOff>
    </xdr:to>
    <xdr:sp macro="" textlink="">
      <xdr:nvSpPr>
        <xdr:cNvPr id="780" name="楕円 779"/>
        <xdr:cNvSpPr/>
      </xdr:nvSpPr>
      <xdr:spPr>
        <a:xfrm>
          <a:off x="12763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148589</xdr:rowOff>
    </xdr:from>
    <xdr:to>
      <xdr:col>71</xdr:col>
      <xdr:colOff>177800</xdr:colOff>
      <xdr:row>84</xdr:row>
      <xdr:rowOff>1905</xdr:rowOff>
    </xdr:to>
    <xdr:cxnSp macro="">
      <xdr:nvCxnSpPr>
        <xdr:cNvPr id="781" name="直線コネクタ 780"/>
        <xdr:cNvCxnSpPr/>
      </xdr:nvCxnSpPr>
      <xdr:spPr>
        <a:xfrm>
          <a:off x="12814300" y="1437893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82"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83"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84"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85"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87647</xdr:rowOff>
    </xdr:from>
    <xdr:ext cx="405111" cy="259045"/>
    <xdr:sp macro="" textlink="">
      <xdr:nvSpPr>
        <xdr:cNvPr id="786" name="n_1mainValue【消防施設】&#10;有形固定資産減価償却率"/>
        <xdr:cNvSpPr txBox="1"/>
      </xdr:nvSpPr>
      <xdr:spPr>
        <a:xfrm>
          <a:off x="15266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72407</xdr:rowOff>
    </xdr:from>
    <xdr:ext cx="405111" cy="259045"/>
    <xdr:sp macro="" textlink="">
      <xdr:nvSpPr>
        <xdr:cNvPr id="787" name="n_2mainValue【消防施設】&#10;有形固定資産減価償却率"/>
        <xdr:cNvSpPr txBox="1"/>
      </xdr:nvSpPr>
      <xdr:spPr>
        <a:xfrm>
          <a:off x="143897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43832</xdr:rowOff>
    </xdr:from>
    <xdr:ext cx="405111" cy="259045"/>
    <xdr:sp macro="" textlink="">
      <xdr:nvSpPr>
        <xdr:cNvPr id="788" name="n_3mainValue【消防施設】&#10;有形固定資産減価償却率"/>
        <xdr:cNvSpPr txBox="1"/>
      </xdr:nvSpPr>
      <xdr:spPr>
        <a:xfrm>
          <a:off x="135007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19066</xdr:rowOff>
    </xdr:from>
    <xdr:ext cx="405111" cy="259045"/>
    <xdr:sp macro="" textlink="">
      <xdr:nvSpPr>
        <xdr:cNvPr id="789" name="n_4mainValue【消防施設】&#10;有形固定資産減価償却率"/>
        <xdr:cNvSpPr txBox="1"/>
      </xdr:nvSpPr>
      <xdr:spPr>
        <a:xfrm>
          <a:off x="12611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0" name="正方形/長方形 7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1" name="正方形/長方形 7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2" name="正方形/長方形 7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3" name="正方形/長方形 7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4" name="正方形/長方形 7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5" name="正方形/長方形 7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6" name="正方形/長方形 7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7" name="正方形/長方形 7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8" name="テキスト ボックス 7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9" name="直線コネクタ 7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0" name="直線コネクタ 7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1" name="テキスト ボックス 8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2" name="直線コネクタ 8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3" name="テキスト ボックス 8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4" name="直線コネクタ 8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5" name="テキスト ボックス 8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6" name="直線コネクタ 8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7" name="テキスト ボックス 8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11" name="直線コネクタ 810"/>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12"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13" name="直線コネクタ 812"/>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1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15" name="直線コネクタ 81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816"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7" name="フローチャート: 判断 816"/>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8" name="フローチャート: 判断 81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9" name="フローチャート: 判断 818"/>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20" name="フローチャート: 判断 819"/>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21" name="フローチャート: 判断 820"/>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49022</xdr:rowOff>
    </xdr:from>
    <xdr:to>
      <xdr:col>116</xdr:col>
      <xdr:colOff>114300</xdr:colOff>
      <xdr:row>81</xdr:row>
      <xdr:rowOff>150622</xdr:rowOff>
    </xdr:to>
    <xdr:sp macro="" textlink="">
      <xdr:nvSpPr>
        <xdr:cNvPr id="827" name="楕円 826"/>
        <xdr:cNvSpPr/>
      </xdr:nvSpPr>
      <xdr:spPr>
        <a:xfrm>
          <a:off x="221107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71899</xdr:rowOff>
    </xdr:from>
    <xdr:ext cx="469744" cy="259045"/>
    <xdr:sp macro="" textlink="">
      <xdr:nvSpPr>
        <xdr:cNvPr id="828" name="【消防施設】&#10;一人当たり面積該当値テキスト"/>
        <xdr:cNvSpPr txBox="1"/>
      </xdr:nvSpPr>
      <xdr:spPr>
        <a:xfrm>
          <a:off x="22199600" y="1378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58165</xdr:rowOff>
    </xdr:from>
    <xdr:to>
      <xdr:col>112</xdr:col>
      <xdr:colOff>38100</xdr:colOff>
      <xdr:row>81</xdr:row>
      <xdr:rowOff>159765</xdr:rowOff>
    </xdr:to>
    <xdr:sp macro="" textlink="">
      <xdr:nvSpPr>
        <xdr:cNvPr id="829" name="楕円 828"/>
        <xdr:cNvSpPr/>
      </xdr:nvSpPr>
      <xdr:spPr>
        <a:xfrm>
          <a:off x="21272500" y="1394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99822</xdr:rowOff>
    </xdr:from>
    <xdr:to>
      <xdr:col>116</xdr:col>
      <xdr:colOff>63500</xdr:colOff>
      <xdr:row>81</xdr:row>
      <xdr:rowOff>108965</xdr:rowOff>
    </xdr:to>
    <xdr:cxnSp macro="">
      <xdr:nvCxnSpPr>
        <xdr:cNvPr id="830" name="直線コネクタ 829"/>
        <xdr:cNvCxnSpPr/>
      </xdr:nvCxnSpPr>
      <xdr:spPr>
        <a:xfrm flipV="1">
          <a:off x="21323300" y="139872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67311</xdr:rowOff>
    </xdr:from>
    <xdr:to>
      <xdr:col>107</xdr:col>
      <xdr:colOff>101600</xdr:colOff>
      <xdr:row>81</xdr:row>
      <xdr:rowOff>168911</xdr:rowOff>
    </xdr:to>
    <xdr:sp macro="" textlink="">
      <xdr:nvSpPr>
        <xdr:cNvPr id="831" name="楕円 830"/>
        <xdr:cNvSpPr/>
      </xdr:nvSpPr>
      <xdr:spPr>
        <a:xfrm>
          <a:off x="2038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108965</xdr:rowOff>
    </xdr:from>
    <xdr:to>
      <xdr:col>111</xdr:col>
      <xdr:colOff>177800</xdr:colOff>
      <xdr:row>81</xdr:row>
      <xdr:rowOff>118111</xdr:rowOff>
    </xdr:to>
    <xdr:cxnSp macro="">
      <xdr:nvCxnSpPr>
        <xdr:cNvPr id="832" name="直線コネクタ 831"/>
        <xdr:cNvCxnSpPr/>
      </xdr:nvCxnSpPr>
      <xdr:spPr>
        <a:xfrm flipV="1">
          <a:off x="20434300" y="139964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67311</xdr:rowOff>
    </xdr:from>
    <xdr:to>
      <xdr:col>102</xdr:col>
      <xdr:colOff>165100</xdr:colOff>
      <xdr:row>81</xdr:row>
      <xdr:rowOff>168911</xdr:rowOff>
    </xdr:to>
    <xdr:sp macro="" textlink="">
      <xdr:nvSpPr>
        <xdr:cNvPr id="833" name="楕円 832"/>
        <xdr:cNvSpPr/>
      </xdr:nvSpPr>
      <xdr:spPr>
        <a:xfrm>
          <a:off x="19494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118111</xdr:rowOff>
    </xdr:from>
    <xdr:to>
      <xdr:col>107</xdr:col>
      <xdr:colOff>50800</xdr:colOff>
      <xdr:row>81</xdr:row>
      <xdr:rowOff>118111</xdr:rowOff>
    </xdr:to>
    <xdr:cxnSp macro="">
      <xdr:nvCxnSpPr>
        <xdr:cNvPr id="834" name="直線コネクタ 833"/>
        <xdr:cNvCxnSpPr/>
      </xdr:nvCxnSpPr>
      <xdr:spPr>
        <a:xfrm>
          <a:off x="19545300" y="14005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71882</xdr:rowOff>
    </xdr:from>
    <xdr:to>
      <xdr:col>98</xdr:col>
      <xdr:colOff>38100</xdr:colOff>
      <xdr:row>82</xdr:row>
      <xdr:rowOff>2032</xdr:rowOff>
    </xdr:to>
    <xdr:sp macro="" textlink="">
      <xdr:nvSpPr>
        <xdr:cNvPr id="835" name="楕円 834"/>
        <xdr:cNvSpPr/>
      </xdr:nvSpPr>
      <xdr:spPr>
        <a:xfrm>
          <a:off x="18605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118111</xdr:rowOff>
    </xdr:from>
    <xdr:to>
      <xdr:col>102</xdr:col>
      <xdr:colOff>114300</xdr:colOff>
      <xdr:row>81</xdr:row>
      <xdr:rowOff>122682</xdr:rowOff>
    </xdr:to>
    <xdr:cxnSp macro="">
      <xdr:nvCxnSpPr>
        <xdr:cNvPr id="836" name="直線コネクタ 835"/>
        <xdr:cNvCxnSpPr/>
      </xdr:nvCxnSpPr>
      <xdr:spPr>
        <a:xfrm flipV="1">
          <a:off x="18656300" y="140055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837"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8"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39"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40" name="n_4aveValue【消防施設】&#10;一人当たり面積"/>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4842</xdr:rowOff>
    </xdr:from>
    <xdr:ext cx="469744" cy="259045"/>
    <xdr:sp macro="" textlink="">
      <xdr:nvSpPr>
        <xdr:cNvPr id="841" name="n_1mainValue【消防施設】&#10;一人当たり面積"/>
        <xdr:cNvSpPr txBox="1"/>
      </xdr:nvSpPr>
      <xdr:spPr>
        <a:xfrm>
          <a:off x="21075727" y="1372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13988</xdr:rowOff>
    </xdr:from>
    <xdr:ext cx="469744" cy="259045"/>
    <xdr:sp macro="" textlink="">
      <xdr:nvSpPr>
        <xdr:cNvPr id="842" name="n_2mainValue【消防施設】&#10;一人当たり面積"/>
        <xdr:cNvSpPr txBox="1"/>
      </xdr:nvSpPr>
      <xdr:spPr>
        <a:xfrm>
          <a:off x="20199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13988</xdr:rowOff>
    </xdr:from>
    <xdr:ext cx="469744" cy="259045"/>
    <xdr:sp macro="" textlink="">
      <xdr:nvSpPr>
        <xdr:cNvPr id="843" name="n_3mainValue【消防施設】&#10;一人当たり面積"/>
        <xdr:cNvSpPr txBox="1"/>
      </xdr:nvSpPr>
      <xdr:spPr>
        <a:xfrm>
          <a:off x="19310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18559</xdr:rowOff>
    </xdr:from>
    <xdr:ext cx="469744" cy="259045"/>
    <xdr:sp macro="" textlink="">
      <xdr:nvSpPr>
        <xdr:cNvPr id="844" name="n_4mainValue【消防施設】&#10;一人当たり面積"/>
        <xdr:cNvSpPr txBox="1"/>
      </xdr:nvSpPr>
      <xdr:spPr>
        <a:xfrm>
          <a:off x="1842142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70" name="直線コネクタ 869"/>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71"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72" name="直線コネクタ 871"/>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73"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74" name="直線コネクタ 873"/>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75"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6" name="フローチャート: 判断 875"/>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7" name="フローチャート: 判断 876"/>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8" name="フローチャート: 判断 877"/>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9" name="フローチャート: 判断 878"/>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80" name="フローチャート: 判断 879"/>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74386</xdr:rowOff>
    </xdr:from>
    <xdr:to>
      <xdr:col>85</xdr:col>
      <xdr:colOff>177800</xdr:colOff>
      <xdr:row>106</xdr:row>
      <xdr:rowOff>4536</xdr:rowOff>
    </xdr:to>
    <xdr:sp macro="" textlink="">
      <xdr:nvSpPr>
        <xdr:cNvPr id="886" name="楕円 885"/>
        <xdr:cNvSpPr/>
      </xdr:nvSpPr>
      <xdr:spPr>
        <a:xfrm>
          <a:off x="16268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52813</xdr:rowOff>
    </xdr:from>
    <xdr:ext cx="405111" cy="259045"/>
    <xdr:sp macro="" textlink="">
      <xdr:nvSpPr>
        <xdr:cNvPr id="887" name="【庁舎】&#10;有形固定資産減価償却率該当値テキスト"/>
        <xdr:cNvSpPr txBox="1"/>
      </xdr:nvSpPr>
      <xdr:spPr>
        <a:xfrm>
          <a:off x="16357600"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43362</xdr:rowOff>
    </xdr:from>
    <xdr:to>
      <xdr:col>81</xdr:col>
      <xdr:colOff>101600</xdr:colOff>
      <xdr:row>105</xdr:row>
      <xdr:rowOff>144962</xdr:rowOff>
    </xdr:to>
    <xdr:sp macro="" textlink="">
      <xdr:nvSpPr>
        <xdr:cNvPr id="888" name="楕円 887"/>
        <xdr:cNvSpPr/>
      </xdr:nvSpPr>
      <xdr:spPr>
        <a:xfrm>
          <a:off x="15430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94162</xdr:rowOff>
    </xdr:from>
    <xdr:to>
      <xdr:col>85</xdr:col>
      <xdr:colOff>127000</xdr:colOff>
      <xdr:row>105</xdr:row>
      <xdr:rowOff>125186</xdr:rowOff>
    </xdr:to>
    <xdr:cxnSp macro="">
      <xdr:nvCxnSpPr>
        <xdr:cNvPr id="889" name="直線コネクタ 888"/>
        <xdr:cNvCxnSpPr/>
      </xdr:nvCxnSpPr>
      <xdr:spPr>
        <a:xfrm>
          <a:off x="15481300" y="1809641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890" name="楕円 889"/>
        <xdr:cNvSpPr/>
      </xdr:nvSpPr>
      <xdr:spPr>
        <a:xfrm>
          <a:off x="14541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64770</xdr:rowOff>
    </xdr:from>
    <xdr:to>
      <xdr:col>81</xdr:col>
      <xdr:colOff>50800</xdr:colOff>
      <xdr:row>105</xdr:row>
      <xdr:rowOff>94162</xdr:rowOff>
    </xdr:to>
    <xdr:cxnSp macro="">
      <xdr:nvCxnSpPr>
        <xdr:cNvPr id="891" name="直線コネクタ 890"/>
        <xdr:cNvCxnSpPr/>
      </xdr:nvCxnSpPr>
      <xdr:spPr>
        <a:xfrm>
          <a:off x="14592300" y="180670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90714</xdr:rowOff>
    </xdr:from>
    <xdr:to>
      <xdr:col>72</xdr:col>
      <xdr:colOff>38100</xdr:colOff>
      <xdr:row>107</xdr:row>
      <xdr:rowOff>20864</xdr:rowOff>
    </xdr:to>
    <xdr:sp macro="" textlink="">
      <xdr:nvSpPr>
        <xdr:cNvPr id="892" name="楕円 891"/>
        <xdr:cNvSpPr/>
      </xdr:nvSpPr>
      <xdr:spPr>
        <a:xfrm>
          <a:off x="1365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64770</xdr:rowOff>
    </xdr:from>
    <xdr:to>
      <xdr:col>76</xdr:col>
      <xdr:colOff>114300</xdr:colOff>
      <xdr:row>106</xdr:row>
      <xdr:rowOff>141514</xdr:rowOff>
    </xdr:to>
    <xdr:cxnSp macro="">
      <xdr:nvCxnSpPr>
        <xdr:cNvPr id="893" name="直線コネクタ 892"/>
        <xdr:cNvCxnSpPr/>
      </xdr:nvCxnSpPr>
      <xdr:spPr>
        <a:xfrm flipV="1">
          <a:off x="13703300" y="18067020"/>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69487</xdr:rowOff>
    </xdr:from>
    <xdr:to>
      <xdr:col>67</xdr:col>
      <xdr:colOff>101600</xdr:colOff>
      <xdr:row>106</xdr:row>
      <xdr:rowOff>171087</xdr:rowOff>
    </xdr:to>
    <xdr:sp macro="" textlink="">
      <xdr:nvSpPr>
        <xdr:cNvPr id="894" name="楕円 893"/>
        <xdr:cNvSpPr/>
      </xdr:nvSpPr>
      <xdr:spPr>
        <a:xfrm>
          <a:off x="12763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120287</xdr:rowOff>
    </xdr:from>
    <xdr:to>
      <xdr:col>71</xdr:col>
      <xdr:colOff>177800</xdr:colOff>
      <xdr:row>106</xdr:row>
      <xdr:rowOff>141514</xdr:rowOff>
    </xdr:to>
    <xdr:cxnSp macro="">
      <xdr:nvCxnSpPr>
        <xdr:cNvPr id="895" name="直線コネクタ 894"/>
        <xdr:cNvCxnSpPr/>
      </xdr:nvCxnSpPr>
      <xdr:spPr>
        <a:xfrm>
          <a:off x="12814300" y="1829398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96"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97"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98"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99"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136089</xdr:rowOff>
    </xdr:from>
    <xdr:ext cx="405111" cy="259045"/>
    <xdr:sp macro="" textlink="">
      <xdr:nvSpPr>
        <xdr:cNvPr id="900" name="n_1mainValue【庁舎】&#10;有形固定資産減価償却率"/>
        <xdr:cNvSpPr txBox="1"/>
      </xdr:nvSpPr>
      <xdr:spPr>
        <a:xfrm>
          <a:off x="152660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106697</xdr:rowOff>
    </xdr:from>
    <xdr:ext cx="405111" cy="259045"/>
    <xdr:sp macro="" textlink="">
      <xdr:nvSpPr>
        <xdr:cNvPr id="901" name="n_2mainValue【庁舎】&#10;有形固定資産減価償却率"/>
        <xdr:cNvSpPr txBox="1"/>
      </xdr:nvSpPr>
      <xdr:spPr>
        <a:xfrm>
          <a:off x="14389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11991</xdr:rowOff>
    </xdr:from>
    <xdr:ext cx="405111" cy="259045"/>
    <xdr:sp macro="" textlink="">
      <xdr:nvSpPr>
        <xdr:cNvPr id="902" name="n_3mainValue【庁舎】&#10;有形固定資産減価償却率"/>
        <xdr:cNvSpPr txBox="1"/>
      </xdr:nvSpPr>
      <xdr:spPr>
        <a:xfrm>
          <a:off x="13500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162214</xdr:rowOff>
    </xdr:from>
    <xdr:ext cx="405111" cy="259045"/>
    <xdr:sp macro="" textlink="">
      <xdr:nvSpPr>
        <xdr:cNvPr id="903" name="n_4mainValue【庁舎】&#10;有形固定資産減価償却率"/>
        <xdr:cNvSpPr txBox="1"/>
      </xdr:nvSpPr>
      <xdr:spPr>
        <a:xfrm>
          <a:off x="12611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4" name="直線コネクタ 9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5" name="テキスト ボックス 9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6" name="直線コネクタ 9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7" name="テキスト ボックス 9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8" name="直線コネクタ 9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9" name="テキスト ボックス 9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0" name="直線コネクタ 9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1" name="テキスト ボックス 9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25" name="直線コネクタ 924"/>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6"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7" name="直線コネクタ 926"/>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8"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9" name="直線コネクタ 9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30"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31" name="フローチャート: 判断 930"/>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32" name="フローチャート: 判断 93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33" name="フローチャート: 判断 932"/>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34" name="フローチャート: 判断 933"/>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35" name="フローチャート: 判断 934"/>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55118</xdr:rowOff>
    </xdr:from>
    <xdr:to>
      <xdr:col>116</xdr:col>
      <xdr:colOff>114300</xdr:colOff>
      <xdr:row>105</xdr:row>
      <xdr:rowOff>156718</xdr:rowOff>
    </xdr:to>
    <xdr:sp macro="" textlink="">
      <xdr:nvSpPr>
        <xdr:cNvPr id="941" name="楕円 940"/>
        <xdr:cNvSpPr/>
      </xdr:nvSpPr>
      <xdr:spPr>
        <a:xfrm>
          <a:off x="221107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33545</xdr:rowOff>
    </xdr:from>
    <xdr:ext cx="469744" cy="259045"/>
    <xdr:sp macro="" textlink="">
      <xdr:nvSpPr>
        <xdr:cNvPr id="942" name="【庁舎】&#10;一人当たり面積該当値テキスト"/>
        <xdr:cNvSpPr txBox="1"/>
      </xdr:nvSpPr>
      <xdr:spPr>
        <a:xfrm>
          <a:off x="22199600"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57404</xdr:rowOff>
    </xdr:from>
    <xdr:to>
      <xdr:col>112</xdr:col>
      <xdr:colOff>38100</xdr:colOff>
      <xdr:row>105</xdr:row>
      <xdr:rowOff>159004</xdr:rowOff>
    </xdr:to>
    <xdr:sp macro="" textlink="">
      <xdr:nvSpPr>
        <xdr:cNvPr id="943" name="楕円 942"/>
        <xdr:cNvSpPr/>
      </xdr:nvSpPr>
      <xdr:spPr>
        <a:xfrm>
          <a:off x="21272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105918</xdr:rowOff>
    </xdr:from>
    <xdr:to>
      <xdr:col>116</xdr:col>
      <xdr:colOff>63500</xdr:colOff>
      <xdr:row>105</xdr:row>
      <xdr:rowOff>108204</xdr:rowOff>
    </xdr:to>
    <xdr:cxnSp macro="">
      <xdr:nvCxnSpPr>
        <xdr:cNvPr id="944" name="直線コネクタ 943"/>
        <xdr:cNvCxnSpPr/>
      </xdr:nvCxnSpPr>
      <xdr:spPr>
        <a:xfrm flipV="1">
          <a:off x="21323300" y="181081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45" name="楕円 944"/>
        <xdr:cNvSpPr/>
      </xdr:nvSpPr>
      <xdr:spPr>
        <a:xfrm>
          <a:off x="20383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108204</xdr:rowOff>
    </xdr:from>
    <xdr:to>
      <xdr:col>111</xdr:col>
      <xdr:colOff>177800</xdr:colOff>
      <xdr:row>105</xdr:row>
      <xdr:rowOff>112776</xdr:rowOff>
    </xdr:to>
    <xdr:cxnSp macro="">
      <xdr:nvCxnSpPr>
        <xdr:cNvPr id="946" name="直線コネクタ 945"/>
        <xdr:cNvCxnSpPr/>
      </xdr:nvCxnSpPr>
      <xdr:spPr>
        <a:xfrm flipV="1">
          <a:off x="20434300" y="181104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66548</xdr:rowOff>
    </xdr:from>
    <xdr:to>
      <xdr:col>102</xdr:col>
      <xdr:colOff>165100</xdr:colOff>
      <xdr:row>105</xdr:row>
      <xdr:rowOff>168148</xdr:rowOff>
    </xdr:to>
    <xdr:sp macro="" textlink="">
      <xdr:nvSpPr>
        <xdr:cNvPr id="947" name="楕円 946"/>
        <xdr:cNvSpPr/>
      </xdr:nvSpPr>
      <xdr:spPr>
        <a:xfrm>
          <a:off x="194945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112776</xdr:rowOff>
    </xdr:from>
    <xdr:to>
      <xdr:col>107</xdr:col>
      <xdr:colOff>50800</xdr:colOff>
      <xdr:row>105</xdr:row>
      <xdr:rowOff>117348</xdr:rowOff>
    </xdr:to>
    <xdr:cxnSp macro="">
      <xdr:nvCxnSpPr>
        <xdr:cNvPr id="948" name="直線コネクタ 947"/>
        <xdr:cNvCxnSpPr/>
      </xdr:nvCxnSpPr>
      <xdr:spPr>
        <a:xfrm flipV="1">
          <a:off x="19545300" y="181150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68835</xdr:rowOff>
    </xdr:from>
    <xdr:to>
      <xdr:col>98</xdr:col>
      <xdr:colOff>38100</xdr:colOff>
      <xdr:row>105</xdr:row>
      <xdr:rowOff>170435</xdr:rowOff>
    </xdr:to>
    <xdr:sp macro="" textlink="">
      <xdr:nvSpPr>
        <xdr:cNvPr id="949" name="楕円 948"/>
        <xdr:cNvSpPr/>
      </xdr:nvSpPr>
      <xdr:spPr>
        <a:xfrm>
          <a:off x="18605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117348</xdr:rowOff>
    </xdr:from>
    <xdr:to>
      <xdr:col>102</xdr:col>
      <xdr:colOff>114300</xdr:colOff>
      <xdr:row>105</xdr:row>
      <xdr:rowOff>119635</xdr:rowOff>
    </xdr:to>
    <xdr:cxnSp macro="">
      <xdr:nvCxnSpPr>
        <xdr:cNvPr id="950" name="直線コネクタ 949"/>
        <xdr:cNvCxnSpPr/>
      </xdr:nvCxnSpPr>
      <xdr:spPr>
        <a:xfrm flipV="1">
          <a:off x="18656300" y="181195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51"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52"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53"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54"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150131</xdr:rowOff>
    </xdr:from>
    <xdr:ext cx="469744" cy="259045"/>
    <xdr:sp macro="" textlink="">
      <xdr:nvSpPr>
        <xdr:cNvPr id="955" name="n_1mainValue【庁舎】&#10;一人当たり面積"/>
        <xdr:cNvSpPr txBox="1"/>
      </xdr:nvSpPr>
      <xdr:spPr>
        <a:xfrm>
          <a:off x="21075727" y="181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56" name="n_2main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13225</xdr:rowOff>
    </xdr:from>
    <xdr:ext cx="469744" cy="259045"/>
    <xdr:sp macro="" textlink="">
      <xdr:nvSpPr>
        <xdr:cNvPr id="957" name="n_3mainValue【庁舎】&#10;一人当たり面積"/>
        <xdr:cNvSpPr txBox="1"/>
      </xdr:nvSpPr>
      <xdr:spPr>
        <a:xfrm>
          <a:off x="19310427" y="1784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161562</xdr:rowOff>
    </xdr:from>
    <xdr:ext cx="469744" cy="259045"/>
    <xdr:sp macro="" textlink="">
      <xdr:nvSpPr>
        <xdr:cNvPr id="958" name="n_4mainValue【庁舎】&#10;一人当たり面積"/>
        <xdr:cNvSpPr txBox="1"/>
      </xdr:nvSpPr>
      <xdr:spPr>
        <a:xfrm>
          <a:off x="18421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類似団体と比較して有形固定資産減価償却率が特に高くなっているのは、消防施設である。消防施設については、一人当たりの面積も類似団体平均を大きく上回っているが、その要因は平成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17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年に</a:t>
          </a:r>
          <a:r>
            <a:rPr kumimoji="1" lang="en-US" altLang="ja-JP" sz="1200">
              <a:solidFill>
                <a:schemeClr val="tx1"/>
              </a:solidFill>
              <a:latin typeface="ＭＳ Ｐゴシック" panose="020B0600070205080204" pitchFamily="50" charset="-128"/>
              <a:ea typeface="ＭＳ Ｐゴシック" panose="020B0600070205080204" pitchFamily="50" charset="-128"/>
            </a:rPr>
            <a:t>8</a:t>
          </a:r>
          <a:r>
            <a:rPr kumimoji="1" lang="ja-JP" altLang="en-US" sz="1200">
              <a:solidFill>
                <a:schemeClr val="tx1"/>
              </a:solidFill>
              <a:latin typeface="ＭＳ Ｐゴシック" panose="020B0600070205080204" pitchFamily="50" charset="-128"/>
              <a:ea typeface="ＭＳ Ｐゴシック" panose="020B0600070205080204" pitchFamily="50" charset="-128"/>
            </a:rPr>
            <a:t>市町村が合併して現在の市域になったことによるものと推測される。市有財産（施設）運用管理マスタープランや公共施設等総合計画等に基づき消防施設の統廃合を進めるなかで、令和元年度には川上分団詰所</a:t>
          </a:r>
          <a:r>
            <a:rPr kumimoji="1" lang="en-US" altLang="ja-JP" sz="1200">
              <a:solidFill>
                <a:schemeClr val="tx1"/>
              </a:solidFill>
              <a:latin typeface="ＭＳ Ｐゴシック" panose="020B0600070205080204" pitchFamily="50" charset="-128"/>
              <a:ea typeface="ＭＳ Ｐゴシック" panose="020B0600070205080204" pitchFamily="50" charset="-128"/>
            </a:rPr>
            <a:t>5</a:t>
          </a:r>
          <a:r>
            <a:rPr kumimoji="1" lang="ja-JP" altLang="en-US" sz="1200">
              <a:solidFill>
                <a:schemeClr val="tx1"/>
              </a:solidFill>
              <a:latin typeface="ＭＳ Ｐゴシック" panose="020B0600070205080204" pitchFamily="50" charset="-128"/>
              <a:ea typeface="ＭＳ Ｐゴシック" panose="020B0600070205080204" pitchFamily="50" charset="-128"/>
            </a:rPr>
            <a:t>施設を統合し矢柱分団詰所を建設するなど、老朽化対策を着実に実施している。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耐震改修を行った庁舎については、平成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に一時的に有形固定資産減価償却率が減少したものの、依然として類似団体平均を上回っている。多くの施設について類似団体平均と相当の数値となっており、今後とも市有財産（施設）運用管理マスタープランや公共施設等総合管理計画に基づき、老朽化対策や他用途施設との複合化による利便性と施設機能の向上、地域内での統廃合による効率的な施設配置を進めていく必要があ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体育館・プールの有形固定資産減価償却率について、平成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年度数値に誤りがあり、正しくは</a:t>
          </a:r>
          <a:r>
            <a:rPr kumimoji="1" lang="en-US" altLang="ja-JP" sz="1200">
              <a:solidFill>
                <a:schemeClr val="tx1"/>
              </a:solidFill>
              <a:latin typeface="ＭＳ Ｐゴシック" panose="020B0600070205080204" pitchFamily="50" charset="-128"/>
              <a:ea typeface="ＭＳ Ｐゴシック" panose="020B0600070205080204" pitchFamily="50" charset="-128"/>
            </a:rPr>
            <a:t>49.3</a:t>
          </a:r>
          <a:r>
            <a:rPr kumimoji="1" lang="ja-JP" altLang="en-US" sz="1200">
              <a:solidFill>
                <a:schemeClr val="tx1"/>
              </a:solidFill>
              <a:latin typeface="ＭＳ Ｐゴシック" panose="020B0600070205080204" pitchFamily="50" charset="-128"/>
              <a:ea typeface="ＭＳ Ｐゴシック" panose="020B0600070205080204" pitchFamily="50" charset="-128"/>
            </a:rPr>
            <a:t>％である。そのため、平成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年度から令和元年度にかけ</a:t>
          </a:r>
          <a:r>
            <a:rPr kumimoji="1" lang="en-US" altLang="ja-JP" sz="1200">
              <a:solidFill>
                <a:schemeClr val="tx1"/>
              </a:solidFill>
              <a:latin typeface="ＭＳ Ｐゴシック" panose="020B0600070205080204" pitchFamily="50" charset="-128"/>
              <a:ea typeface="ＭＳ Ｐゴシック" panose="020B0600070205080204" pitchFamily="50" charset="-128"/>
            </a:rPr>
            <a:t>2.1</a:t>
          </a:r>
          <a:r>
            <a:rPr kumimoji="1" lang="ja-JP" altLang="en-US" sz="1200">
              <a:solidFill>
                <a:schemeClr val="tx1"/>
              </a:solidFill>
              <a:latin typeface="ＭＳ Ｐゴシック" panose="020B0600070205080204" pitchFamily="50" charset="-128"/>
              <a:ea typeface="ＭＳ Ｐゴシック" panose="020B0600070205080204" pitchFamily="50" charset="-128"/>
            </a:rPr>
            <a:t>％例年同様に減価償却率が増加している。誤りの要因としては、当市一部施設において体育館機能と文化施設機能を有する複合施設があり、ストック調査回答時には体育館機能と文化施設機能と按分して算定しているが、令和</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年度調査時に体育館機能の減価償却率算定方法に誤りがあったためである。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78,304
76,497
676.45
44,314,672
39,577,091
4,213,748
23,625,602
34,405,245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年平均は前年と比較して増減が無いものの、単年度の財政力指数（</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0.495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0.503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）は増加傾向にある。</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元年度の増加要因としては、景気の回復基調により市税が増加したことにより、基準財政収入額が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％増となったことによるものである。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の見通しとして、新型コロナウイルス感染症の影響により市税は減収し、あわせて基準財政収入額の減少も考えられる。そのため、若者の地元定着をはじめとした人口減少対策や企業誘致による雇用の増加を図ることで市税などの自主財源を確保し、財政基盤の強化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9" name="直線コネクタ 68"/>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162278</xdr:rowOff>
    </xdr:to>
    <xdr:cxnSp macro="">
      <xdr:nvCxnSpPr>
        <xdr:cNvPr id="72" name="直線コネクタ 71"/>
        <xdr:cNvCxnSpPr/>
      </xdr:nvCxnSpPr>
      <xdr:spPr>
        <a:xfrm flipV="1">
          <a:off x="3225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43</xdr:row>
      <xdr:rowOff>162278</xdr:rowOff>
    </xdr:to>
    <xdr:cxnSp macro="">
      <xdr:nvCxnSpPr>
        <xdr:cNvPr id="75" name="直線コネクタ 74"/>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162278</xdr:rowOff>
    </xdr:to>
    <xdr:cxnSp macro="">
      <xdr:nvCxnSpPr>
        <xdr:cNvPr id="78" name="直線コネクタ 77"/>
        <xdr:cNvCxnSpPr/>
      </xdr:nvCxnSpPr>
      <xdr:spPr>
        <a:xfrm>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8" name="楕円 87"/>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70149</xdr:rowOff>
    </xdr:from>
    <xdr:ext cx="762000" cy="259045"/>
    <xdr:sp macro="" textlink="">
      <xdr:nvSpPr>
        <xdr:cNvPr id="89" name="財政力該当値テキスト"/>
        <xdr:cNvSpPr txBox="1"/>
      </xdr:nvSpPr>
      <xdr:spPr>
        <a:xfrm>
          <a:off x="5041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90" name="楕円 89"/>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1" name="テキスト ボックス 90"/>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2" name="楕円 91"/>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3" name="テキスト ボックス 92"/>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4" name="楕円 93"/>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5" name="テキスト ボックス 94"/>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6" name="楕円 95"/>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7" name="テキスト ボックス 96"/>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令和元年度においては前年度と比較し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ポイント改善しており、依然として高い水準を保っているものの類似団体内平均を下回っている。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その要因としては、人件費が対前年度比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486,035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千円減少したことや元金償還額が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264,572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千円減少したことが挙げられる。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しかしながら、病院会計に対する基準内繰出金が依然として大きく、財政の硬直化の一因となっている。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今後も普通交付税の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減少など</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により経常一般財源は減額となることから、職員数の見直しや公共施設の統廃合など更なる行財政改革を推進する。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63</xdr:row>
      <xdr:rowOff>106256</xdr:rowOff>
    </xdr:to>
    <xdr:cxnSp macro="">
      <xdr:nvCxnSpPr>
        <xdr:cNvPr id="132" name="直線コネクタ 131"/>
        <xdr:cNvCxnSpPr/>
      </xdr:nvCxnSpPr>
      <xdr:spPr>
        <a:xfrm flipV="1">
          <a:off x="4114800" y="10799021"/>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106256</xdr:rowOff>
    </xdr:from>
    <xdr:to>
      <xdr:col>19</xdr:col>
      <xdr:colOff>133350</xdr:colOff>
      <xdr:row>63</xdr:row>
      <xdr:rowOff>122344</xdr:rowOff>
    </xdr:to>
    <xdr:cxnSp macro="">
      <xdr:nvCxnSpPr>
        <xdr:cNvPr id="135" name="直線コネクタ 134"/>
        <xdr:cNvCxnSpPr/>
      </xdr:nvCxnSpPr>
      <xdr:spPr>
        <a:xfrm flipV="1">
          <a:off x="3225800" y="109076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63</xdr:row>
      <xdr:rowOff>122344</xdr:rowOff>
    </xdr:to>
    <xdr:cxnSp macro="">
      <xdr:nvCxnSpPr>
        <xdr:cNvPr id="138" name="直線コネクタ 137"/>
        <xdr:cNvCxnSpPr/>
      </xdr:nvCxnSpPr>
      <xdr:spPr>
        <a:xfrm>
          <a:off x="2336800" y="1077891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149013</xdr:rowOff>
    </xdr:to>
    <xdr:cxnSp macro="">
      <xdr:nvCxnSpPr>
        <xdr:cNvPr id="141" name="直線コネクタ 140"/>
        <xdr:cNvCxnSpPr/>
      </xdr:nvCxnSpPr>
      <xdr:spPr>
        <a:xfrm>
          <a:off x="1447800" y="1060196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51" name="楕円 150"/>
        <xdr:cNvSpPr/>
      </xdr:nvSpPr>
      <xdr:spPr>
        <a:xfrm>
          <a:off x="4902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134848</xdr:rowOff>
    </xdr:from>
    <xdr:ext cx="762000" cy="259045"/>
    <xdr:sp macro="" textlink="">
      <xdr:nvSpPr>
        <xdr:cNvPr id="152" name="財政構造の弾力性該当値テキスト"/>
        <xdr:cNvSpPr txBox="1"/>
      </xdr:nvSpPr>
      <xdr:spPr>
        <a:xfrm>
          <a:off x="50419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3" name="楕円 152"/>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141833</xdr:rowOff>
    </xdr:from>
    <xdr:ext cx="736600" cy="259045"/>
    <xdr:sp macro="" textlink="">
      <xdr:nvSpPr>
        <xdr:cNvPr id="154" name="テキスト ボックス 153"/>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5" name="楕円 154"/>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157921</xdr:rowOff>
    </xdr:from>
    <xdr:ext cx="762000" cy="259045"/>
    <xdr:sp macro="" textlink="">
      <xdr:nvSpPr>
        <xdr:cNvPr id="156" name="テキスト ボックス 155"/>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7" name="楕円 156"/>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58" name="テキスト ボックス 157"/>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9" name="楕円 158"/>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60" name="テキスト ボックス 159"/>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年度の市町村合併により職員数（特別職と医療機関を除く）が類似団体よりも多い</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人となったため、定員適正化計画を策定し職員数削減に取り組んできた。その成果として、人件費の総額は減少しているものの、依然として類似団体よりも高い数値になっている。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今後についても、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令和８</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年度当初までに職員数を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人とする新たな定員適正化計画を策定しており、人件費の抑制に努めていく。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また、公共施設の統廃合などにより維持管理経費をはじめとした物件費についても抑制を図っていく。</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140570</xdr:rowOff>
    </xdr:from>
    <xdr:to>
      <xdr:col>23</xdr:col>
      <xdr:colOff>133350</xdr:colOff>
      <xdr:row>84</xdr:row>
      <xdr:rowOff>4446</xdr:rowOff>
    </xdr:to>
    <xdr:cxnSp macro="">
      <xdr:nvCxnSpPr>
        <xdr:cNvPr id="193" name="直線コネクタ 192"/>
        <xdr:cNvCxnSpPr/>
      </xdr:nvCxnSpPr>
      <xdr:spPr>
        <a:xfrm>
          <a:off x="4114800" y="14370920"/>
          <a:ext cx="838200" cy="3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134382</xdr:rowOff>
    </xdr:from>
    <xdr:to>
      <xdr:col>19</xdr:col>
      <xdr:colOff>133350</xdr:colOff>
      <xdr:row>83</xdr:row>
      <xdr:rowOff>140570</xdr:rowOff>
    </xdr:to>
    <xdr:cxnSp macro="">
      <xdr:nvCxnSpPr>
        <xdr:cNvPr id="196" name="直線コネクタ 195"/>
        <xdr:cNvCxnSpPr/>
      </xdr:nvCxnSpPr>
      <xdr:spPr>
        <a:xfrm>
          <a:off x="3225800" y="14364732"/>
          <a:ext cx="8890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96576</xdr:rowOff>
    </xdr:from>
    <xdr:to>
      <xdr:col>15</xdr:col>
      <xdr:colOff>82550</xdr:colOff>
      <xdr:row>83</xdr:row>
      <xdr:rowOff>134382</xdr:rowOff>
    </xdr:to>
    <xdr:cxnSp macro="">
      <xdr:nvCxnSpPr>
        <xdr:cNvPr id="199" name="直線コネクタ 198"/>
        <xdr:cNvCxnSpPr/>
      </xdr:nvCxnSpPr>
      <xdr:spPr>
        <a:xfrm>
          <a:off x="2336800" y="14326926"/>
          <a:ext cx="889000" cy="3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96576</xdr:rowOff>
    </xdr:from>
    <xdr:to>
      <xdr:col>11</xdr:col>
      <xdr:colOff>31750</xdr:colOff>
      <xdr:row>83</xdr:row>
      <xdr:rowOff>114491</xdr:rowOff>
    </xdr:to>
    <xdr:cxnSp macro="">
      <xdr:nvCxnSpPr>
        <xdr:cNvPr id="202" name="直線コネクタ 201"/>
        <xdr:cNvCxnSpPr/>
      </xdr:nvCxnSpPr>
      <xdr:spPr>
        <a:xfrm flipV="1">
          <a:off x="1447800" y="14326926"/>
          <a:ext cx="889000" cy="1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125096</xdr:rowOff>
    </xdr:from>
    <xdr:to>
      <xdr:col>23</xdr:col>
      <xdr:colOff>184150</xdr:colOff>
      <xdr:row>84</xdr:row>
      <xdr:rowOff>55246</xdr:rowOff>
    </xdr:to>
    <xdr:sp macro="" textlink="">
      <xdr:nvSpPr>
        <xdr:cNvPr id="212" name="楕円 211"/>
        <xdr:cNvSpPr/>
      </xdr:nvSpPr>
      <xdr:spPr>
        <a:xfrm>
          <a:off x="4902200" y="1435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97173</xdr:rowOff>
    </xdr:from>
    <xdr:ext cx="762000" cy="259045"/>
    <xdr:sp macro="" textlink="">
      <xdr:nvSpPr>
        <xdr:cNvPr id="213" name="人件費・物件費等の状況該当値テキスト"/>
        <xdr:cNvSpPr txBox="1"/>
      </xdr:nvSpPr>
      <xdr:spPr>
        <a:xfrm>
          <a:off x="5041900" y="1432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89770</xdr:rowOff>
    </xdr:from>
    <xdr:to>
      <xdr:col>19</xdr:col>
      <xdr:colOff>184150</xdr:colOff>
      <xdr:row>84</xdr:row>
      <xdr:rowOff>19920</xdr:rowOff>
    </xdr:to>
    <xdr:sp macro="" textlink="">
      <xdr:nvSpPr>
        <xdr:cNvPr id="214" name="楕円 213"/>
        <xdr:cNvSpPr/>
      </xdr:nvSpPr>
      <xdr:spPr>
        <a:xfrm>
          <a:off x="4064000" y="1432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4697</xdr:rowOff>
    </xdr:from>
    <xdr:ext cx="736600" cy="259045"/>
    <xdr:sp macro="" textlink="">
      <xdr:nvSpPr>
        <xdr:cNvPr id="215" name="テキスト ボックス 214"/>
        <xdr:cNvSpPr txBox="1"/>
      </xdr:nvSpPr>
      <xdr:spPr>
        <a:xfrm>
          <a:off x="3733800" y="14406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83582</xdr:rowOff>
    </xdr:from>
    <xdr:to>
      <xdr:col>15</xdr:col>
      <xdr:colOff>133350</xdr:colOff>
      <xdr:row>84</xdr:row>
      <xdr:rowOff>13732</xdr:rowOff>
    </xdr:to>
    <xdr:sp macro="" textlink="">
      <xdr:nvSpPr>
        <xdr:cNvPr id="216" name="楕円 215"/>
        <xdr:cNvSpPr/>
      </xdr:nvSpPr>
      <xdr:spPr>
        <a:xfrm>
          <a:off x="3175000" y="143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169959</xdr:rowOff>
    </xdr:from>
    <xdr:ext cx="762000" cy="259045"/>
    <xdr:sp macro="" textlink="">
      <xdr:nvSpPr>
        <xdr:cNvPr id="217" name="テキスト ボックス 216"/>
        <xdr:cNvSpPr txBox="1"/>
      </xdr:nvSpPr>
      <xdr:spPr>
        <a:xfrm>
          <a:off x="2844800" y="1440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45776</xdr:rowOff>
    </xdr:from>
    <xdr:to>
      <xdr:col>11</xdr:col>
      <xdr:colOff>82550</xdr:colOff>
      <xdr:row>83</xdr:row>
      <xdr:rowOff>147376</xdr:rowOff>
    </xdr:to>
    <xdr:sp macro="" textlink="">
      <xdr:nvSpPr>
        <xdr:cNvPr id="218" name="楕円 217"/>
        <xdr:cNvSpPr/>
      </xdr:nvSpPr>
      <xdr:spPr>
        <a:xfrm>
          <a:off x="2286000" y="142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132153</xdr:rowOff>
    </xdr:from>
    <xdr:ext cx="762000" cy="259045"/>
    <xdr:sp macro="" textlink="">
      <xdr:nvSpPr>
        <xdr:cNvPr id="219" name="テキスト ボックス 218"/>
        <xdr:cNvSpPr txBox="1"/>
      </xdr:nvSpPr>
      <xdr:spPr>
        <a:xfrm>
          <a:off x="1955800" y="1436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63691</xdr:rowOff>
    </xdr:from>
    <xdr:to>
      <xdr:col>7</xdr:col>
      <xdr:colOff>31750</xdr:colOff>
      <xdr:row>83</xdr:row>
      <xdr:rowOff>165291</xdr:rowOff>
    </xdr:to>
    <xdr:sp macro="" textlink="">
      <xdr:nvSpPr>
        <xdr:cNvPr id="220" name="楕円 219"/>
        <xdr:cNvSpPr/>
      </xdr:nvSpPr>
      <xdr:spPr>
        <a:xfrm>
          <a:off x="1397000" y="1429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150068</xdr:rowOff>
    </xdr:from>
    <xdr:ext cx="762000" cy="259045"/>
    <xdr:sp macro="" textlink="">
      <xdr:nvSpPr>
        <xdr:cNvPr id="221" name="テキスト ボックス 220"/>
        <xdr:cNvSpPr txBox="1"/>
      </xdr:nvSpPr>
      <xdr:spPr>
        <a:xfrm>
          <a:off x="1066800" y="1438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東日本大震災関係による国の給与の変動に伴い、一時的にラスパイレス指数が急上昇したが、当市においても給与体系の見直しを行い、指数は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ただし、高年齢職員の占める割合が高い構造が続くため、</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歳以上の職員の昇給抑制を引き続き実施するものの、指数は高止まりすると考えられる。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135164</xdr:rowOff>
    </xdr:to>
    <xdr:cxnSp macro="">
      <xdr:nvCxnSpPr>
        <xdr:cNvPr id="257" name="直線コネクタ 256"/>
        <xdr:cNvCxnSpPr/>
      </xdr:nvCxnSpPr>
      <xdr:spPr>
        <a:xfrm flipV="1">
          <a:off x="16179800" y="14685434"/>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135164</xdr:rowOff>
    </xdr:to>
    <xdr:cxnSp macro="">
      <xdr:nvCxnSpPr>
        <xdr:cNvPr id="260" name="直線コネクタ 259"/>
        <xdr:cNvCxnSpPr/>
      </xdr:nvCxnSpPr>
      <xdr:spPr>
        <a:xfrm>
          <a:off x="15290800" y="146854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77712</xdr:rowOff>
    </xdr:from>
    <xdr:to>
      <xdr:col>72</xdr:col>
      <xdr:colOff>203200</xdr:colOff>
      <xdr:row>85</xdr:row>
      <xdr:rowOff>112184</xdr:rowOff>
    </xdr:to>
    <xdr:cxnSp macro="">
      <xdr:nvCxnSpPr>
        <xdr:cNvPr id="263" name="直線コネクタ 262"/>
        <xdr:cNvCxnSpPr/>
      </xdr:nvCxnSpPr>
      <xdr:spPr>
        <a:xfrm>
          <a:off x="14401800" y="146509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85</xdr:row>
      <xdr:rowOff>77712</xdr:rowOff>
    </xdr:to>
    <xdr:cxnSp macro="">
      <xdr:nvCxnSpPr>
        <xdr:cNvPr id="266" name="直線コネクタ 265"/>
        <xdr:cNvCxnSpPr/>
      </xdr:nvCxnSpPr>
      <xdr:spPr>
        <a:xfrm>
          <a:off x="13512800" y="1463947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6" name="楕円 275"/>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7"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8" name="楕円 277"/>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79" name="テキスト ボックス 278"/>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0" name="楕円 279"/>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1" name="テキスト ボックス 280"/>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26912</xdr:rowOff>
    </xdr:from>
    <xdr:to>
      <xdr:col>68</xdr:col>
      <xdr:colOff>203200</xdr:colOff>
      <xdr:row>85</xdr:row>
      <xdr:rowOff>128512</xdr:rowOff>
    </xdr:to>
    <xdr:sp macro="" textlink="">
      <xdr:nvSpPr>
        <xdr:cNvPr id="282" name="楕円 281"/>
        <xdr:cNvSpPr/>
      </xdr:nvSpPr>
      <xdr:spPr>
        <a:xfrm>
          <a:off x="14351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83" name="テキスト ボックス 282"/>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4" name="楕円 283"/>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5" name="テキスト ボックス 284"/>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合併以降増加した職員数を削減するため、中津川市定員適正化計画を策定し定員管理に努めており、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令和８</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年度までに定員を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人とするよう適正な人員管理に努める。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ただし、県内</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番目という広い市域をカバーするために地域ごとに職員配置をし</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ていることや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リニア開業後を見据えた移住定住の促進など、リニア開業までに投資的な施策を戦略的に展開することが必要なため、必要な業務量に対応できる職員数を確保することが重要であり高止まりすることもやむを得ない面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113771</xdr:rowOff>
    </xdr:from>
    <xdr:to>
      <xdr:col>81</xdr:col>
      <xdr:colOff>44450</xdr:colOff>
      <xdr:row>65</xdr:row>
      <xdr:rowOff>635</xdr:rowOff>
    </xdr:to>
    <xdr:cxnSp macro="">
      <xdr:nvCxnSpPr>
        <xdr:cNvPr id="320" name="直線コネクタ 319"/>
        <xdr:cNvCxnSpPr/>
      </xdr:nvCxnSpPr>
      <xdr:spPr>
        <a:xfrm>
          <a:off x="16179800" y="11086571"/>
          <a:ext cx="8382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107738</xdr:rowOff>
    </xdr:from>
    <xdr:to>
      <xdr:col>77</xdr:col>
      <xdr:colOff>44450</xdr:colOff>
      <xdr:row>64</xdr:row>
      <xdr:rowOff>113771</xdr:rowOff>
    </xdr:to>
    <xdr:cxnSp macro="">
      <xdr:nvCxnSpPr>
        <xdr:cNvPr id="323" name="直線コネクタ 322"/>
        <xdr:cNvCxnSpPr/>
      </xdr:nvCxnSpPr>
      <xdr:spPr>
        <a:xfrm>
          <a:off x="15290800" y="1108053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107738</xdr:rowOff>
    </xdr:from>
    <xdr:to>
      <xdr:col>72</xdr:col>
      <xdr:colOff>203200</xdr:colOff>
      <xdr:row>64</xdr:row>
      <xdr:rowOff>107738</xdr:rowOff>
    </xdr:to>
    <xdr:cxnSp macro="">
      <xdr:nvCxnSpPr>
        <xdr:cNvPr id="326" name="直線コネクタ 325"/>
        <xdr:cNvCxnSpPr/>
      </xdr:nvCxnSpPr>
      <xdr:spPr>
        <a:xfrm>
          <a:off x="14401800" y="110805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59479</xdr:rowOff>
    </xdr:from>
    <xdr:to>
      <xdr:col>68</xdr:col>
      <xdr:colOff>152400</xdr:colOff>
      <xdr:row>64</xdr:row>
      <xdr:rowOff>107738</xdr:rowOff>
    </xdr:to>
    <xdr:cxnSp macro="">
      <xdr:nvCxnSpPr>
        <xdr:cNvPr id="329" name="直線コネクタ 328"/>
        <xdr:cNvCxnSpPr/>
      </xdr:nvCxnSpPr>
      <xdr:spPr>
        <a:xfrm>
          <a:off x="13512800" y="1103227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121285</xdr:rowOff>
    </xdr:from>
    <xdr:to>
      <xdr:col>81</xdr:col>
      <xdr:colOff>95250</xdr:colOff>
      <xdr:row>65</xdr:row>
      <xdr:rowOff>51435</xdr:rowOff>
    </xdr:to>
    <xdr:sp macro="" textlink="">
      <xdr:nvSpPr>
        <xdr:cNvPr id="339" name="楕円 338"/>
        <xdr:cNvSpPr/>
      </xdr:nvSpPr>
      <xdr:spPr>
        <a:xfrm>
          <a:off x="169672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93362</xdr:rowOff>
    </xdr:from>
    <xdr:ext cx="762000" cy="259045"/>
    <xdr:sp macro="" textlink="">
      <xdr:nvSpPr>
        <xdr:cNvPr id="340" name="定員管理の状況該当値テキスト"/>
        <xdr:cNvSpPr txBox="1"/>
      </xdr:nvSpPr>
      <xdr:spPr>
        <a:xfrm>
          <a:off x="17106900" y="110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62971</xdr:rowOff>
    </xdr:from>
    <xdr:to>
      <xdr:col>77</xdr:col>
      <xdr:colOff>95250</xdr:colOff>
      <xdr:row>64</xdr:row>
      <xdr:rowOff>164571</xdr:rowOff>
    </xdr:to>
    <xdr:sp macro="" textlink="">
      <xdr:nvSpPr>
        <xdr:cNvPr id="341" name="楕円 340"/>
        <xdr:cNvSpPr/>
      </xdr:nvSpPr>
      <xdr:spPr>
        <a:xfrm>
          <a:off x="16129000" y="1103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149348</xdr:rowOff>
    </xdr:from>
    <xdr:ext cx="736600" cy="259045"/>
    <xdr:sp macro="" textlink="">
      <xdr:nvSpPr>
        <xdr:cNvPr id="342" name="テキスト ボックス 341"/>
        <xdr:cNvSpPr txBox="1"/>
      </xdr:nvSpPr>
      <xdr:spPr>
        <a:xfrm>
          <a:off x="15798800" y="1112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56938</xdr:rowOff>
    </xdr:from>
    <xdr:to>
      <xdr:col>73</xdr:col>
      <xdr:colOff>44450</xdr:colOff>
      <xdr:row>64</xdr:row>
      <xdr:rowOff>158538</xdr:rowOff>
    </xdr:to>
    <xdr:sp macro="" textlink="">
      <xdr:nvSpPr>
        <xdr:cNvPr id="343" name="楕円 342"/>
        <xdr:cNvSpPr/>
      </xdr:nvSpPr>
      <xdr:spPr>
        <a:xfrm>
          <a:off x="15240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143315</xdr:rowOff>
    </xdr:from>
    <xdr:ext cx="762000" cy="259045"/>
    <xdr:sp macro="" textlink="">
      <xdr:nvSpPr>
        <xdr:cNvPr id="344" name="テキスト ボックス 343"/>
        <xdr:cNvSpPr txBox="1"/>
      </xdr:nvSpPr>
      <xdr:spPr>
        <a:xfrm>
          <a:off x="14909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56938</xdr:rowOff>
    </xdr:from>
    <xdr:to>
      <xdr:col>68</xdr:col>
      <xdr:colOff>203200</xdr:colOff>
      <xdr:row>64</xdr:row>
      <xdr:rowOff>158538</xdr:rowOff>
    </xdr:to>
    <xdr:sp macro="" textlink="">
      <xdr:nvSpPr>
        <xdr:cNvPr id="345" name="楕円 344"/>
        <xdr:cNvSpPr/>
      </xdr:nvSpPr>
      <xdr:spPr>
        <a:xfrm>
          <a:off x="14351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143315</xdr:rowOff>
    </xdr:from>
    <xdr:ext cx="762000" cy="259045"/>
    <xdr:sp macro="" textlink="">
      <xdr:nvSpPr>
        <xdr:cNvPr id="346" name="テキスト ボックス 345"/>
        <xdr:cNvSpPr txBox="1"/>
      </xdr:nvSpPr>
      <xdr:spPr>
        <a:xfrm>
          <a:off x="14020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8679</xdr:rowOff>
    </xdr:from>
    <xdr:to>
      <xdr:col>64</xdr:col>
      <xdr:colOff>152400</xdr:colOff>
      <xdr:row>64</xdr:row>
      <xdr:rowOff>110279</xdr:rowOff>
    </xdr:to>
    <xdr:sp macro="" textlink="">
      <xdr:nvSpPr>
        <xdr:cNvPr id="347" name="楕円 346"/>
        <xdr:cNvSpPr/>
      </xdr:nvSpPr>
      <xdr:spPr>
        <a:xfrm>
          <a:off x="13462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95056</xdr:rowOff>
    </xdr:from>
    <xdr:ext cx="762000" cy="259045"/>
    <xdr:sp macro="" textlink="">
      <xdr:nvSpPr>
        <xdr:cNvPr id="348" name="テキスト ボックス 347"/>
        <xdr:cNvSpPr txBox="1"/>
      </xdr:nvSpPr>
      <xdr:spPr>
        <a:xfrm>
          <a:off x="13131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公債費負担適正化計画に基づき新たな地方債の抑制をするなど、地方債償還額を長期的にコントロールしてきた結果、前年度と比較し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ポイント減となった。一</a:t>
          </a:r>
          <a:r>
            <a:rPr lang="ja-JP" altLang="ja-JP" sz="1200" b="0" kern="100">
              <a:effectLst/>
              <a:ea typeface="ＭＳ ゴシック" panose="020B0609070205080204" pitchFamily="49" charset="-128"/>
              <a:cs typeface="Times New Roman" panose="02020603050405020304" pitchFamily="18" charset="0"/>
            </a:rPr>
            <a:t>般会計の元利償還金を前年度と比較し約</a:t>
          </a:r>
          <a:r>
            <a:rPr lang="en-US" altLang="ja-JP" sz="1200" b="0" kern="100">
              <a:effectLst/>
              <a:ea typeface="ＭＳ ゴシック" panose="020B0609070205080204" pitchFamily="49" charset="-128"/>
              <a:cs typeface="Times New Roman" panose="02020603050405020304" pitchFamily="18" charset="0"/>
            </a:rPr>
            <a:t>300,000</a:t>
          </a:r>
          <a:r>
            <a:rPr lang="ja-JP" altLang="en-US" sz="1200" b="0" kern="100">
              <a:effectLst/>
              <a:ea typeface="ＭＳ ゴシック" panose="020B0609070205080204" pitchFamily="49" charset="-128"/>
              <a:cs typeface="Times New Roman" panose="02020603050405020304" pitchFamily="18" charset="0"/>
            </a:rPr>
            <a:t>千</a:t>
          </a:r>
          <a:r>
            <a:rPr lang="ja-JP" altLang="ja-JP" sz="1200" b="0" kern="100">
              <a:effectLst/>
              <a:ea typeface="ＭＳ ゴシック" panose="020B0609070205080204" pitchFamily="49" charset="-128"/>
              <a:cs typeface="Times New Roman" panose="02020603050405020304" pitchFamily="18" charset="0"/>
            </a:rPr>
            <a:t>円、公営企業会計の準元利償還金を約</a:t>
          </a:r>
          <a:r>
            <a:rPr lang="en-US" altLang="ja-JP" sz="1200" b="0" kern="100">
              <a:effectLst/>
              <a:ea typeface="ＭＳ ゴシック" panose="020B0609070205080204" pitchFamily="49" charset="-128"/>
              <a:cs typeface="Times New Roman" panose="02020603050405020304" pitchFamily="18" charset="0"/>
            </a:rPr>
            <a:t>260,000</a:t>
          </a:r>
          <a:r>
            <a:rPr lang="ja-JP" altLang="en-US" sz="1200" b="0" kern="100">
              <a:effectLst/>
              <a:ea typeface="ＭＳ ゴシック" panose="020B0609070205080204" pitchFamily="49" charset="-128"/>
              <a:cs typeface="Times New Roman" panose="02020603050405020304" pitchFamily="18" charset="0"/>
            </a:rPr>
            <a:t>千</a:t>
          </a:r>
          <a:r>
            <a:rPr lang="ja-JP" altLang="ja-JP" sz="1200" b="0" kern="100">
              <a:effectLst/>
              <a:ea typeface="ＭＳ ゴシック" panose="020B0609070205080204" pitchFamily="49" charset="-128"/>
              <a:cs typeface="Times New Roman" panose="02020603050405020304" pitchFamily="18" charset="0"/>
            </a:rPr>
            <a:t>円削減できたことが主な要因</a:t>
          </a:r>
          <a:r>
            <a:rPr lang="ja-JP" altLang="en-US" sz="1200" b="0" kern="100">
              <a:effectLst/>
              <a:ea typeface="ＭＳ ゴシック" panose="020B0609070205080204" pitchFamily="49" charset="-128"/>
              <a:cs typeface="Times New Roman" panose="02020603050405020304" pitchFamily="18" charset="0"/>
            </a:rPr>
            <a:t>である。</a:t>
          </a:r>
          <a:endParaRPr lang="en-US" altLang="ja-JP" sz="1200" b="0" kern="100">
            <a:effectLst/>
            <a:ea typeface="ＭＳ ゴシック" panose="020B0609070205080204" pitchFamily="49" charset="-128"/>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リニア関連事業の大型事業が控えていることから、公債費負担が一時的に上昇する可能性があるものの、引き続き公債費負担適正化計画に基づく借金の抑制や病院経営の見直しなどの企業会計の自立化を図ることで公債費の抑制に努め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43</xdr:row>
      <xdr:rowOff>63077</xdr:rowOff>
    </xdr:to>
    <xdr:cxnSp macro="">
      <xdr:nvCxnSpPr>
        <xdr:cNvPr id="381" name="直線コネクタ 380"/>
        <xdr:cNvCxnSpPr/>
      </xdr:nvCxnSpPr>
      <xdr:spPr>
        <a:xfrm flipV="1">
          <a:off x="16179800" y="732282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63077</xdr:rowOff>
    </xdr:to>
    <xdr:cxnSp macro="">
      <xdr:nvCxnSpPr>
        <xdr:cNvPr id="384" name="直線コネクタ 383"/>
        <xdr:cNvCxnSpPr/>
      </xdr:nvCxnSpPr>
      <xdr:spPr>
        <a:xfrm>
          <a:off x="15290800" y="74273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55033</xdr:rowOff>
    </xdr:to>
    <xdr:cxnSp macro="">
      <xdr:nvCxnSpPr>
        <xdr:cNvPr id="387" name="直線コネクタ 386"/>
        <xdr:cNvCxnSpPr/>
      </xdr:nvCxnSpPr>
      <xdr:spPr>
        <a:xfrm>
          <a:off x="14401800" y="73791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43</xdr:row>
      <xdr:rowOff>6773</xdr:rowOff>
    </xdr:to>
    <xdr:cxnSp macro="">
      <xdr:nvCxnSpPr>
        <xdr:cNvPr id="390" name="直線コネクタ 389"/>
        <xdr:cNvCxnSpPr/>
      </xdr:nvCxnSpPr>
      <xdr:spPr>
        <a:xfrm>
          <a:off x="13512800" y="73389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400" name="楕円 399"/>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401"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402" name="楕円 401"/>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403" name="テキスト ボックス 402"/>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4" name="楕円 403"/>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5" name="テキスト ボックス 404"/>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06" name="楕円 405"/>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07" name="テキスト ボックス 406"/>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08" name="楕円 407"/>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09" name="テキスト ボックス 408"/>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ポイント改善し、全国平均及び類似団体内平均よりも低い値を維持している。これは、公債費負担適正化計画に基づき借金の抑制を行い、計画的に地方債残高を減らしたことによる結果である。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は、大型事業の本格化により一時的に地方債残高が増加することが見込まれるが、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計画的な発行によ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り残高をコントロールしていくとともに、</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職員数の削減により退職手当負担見込額を低減させ</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る必要がある。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一般会計だけでなく企業会計においても経営の効率化を進める中で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の圧縮を行い、将来負担比率の低減を図る。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17018</xdr:rowOff>
    </xdr:from>
    <xdr:to>
      <xdr:col>81</xdr:col>
      <xdr:colOff>44450</xdr:colOff>
      <xdr:row>14</xdr:row>
      <xdr:rowOff>21844</xdr:rowOff>
    </xdr:to>
    <xdr:cxnSp macro="">
      <xdr:nvCxnSpPr>
        <xdr:cNvPr id="443" name="直線コネクタ 442"/>
        <xdr:cNvCxnSpPr/>
      </xdr:nvCxnSpPr>
      <xdr:spPr>
        <a:xfrm flipV="1">
          <a:off x="16179800" y="241731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21844</xdr:rowOff>
    </xdr:from>
    <xdr:to>
      <xdr:col>77</xdr:col>
      <xdr:colOff>44450</xdr:colOff>
      <xdr:row>14</xdr:row>
      <xdr:rowOff>74126</xdr:rowOff>
    </xdr:to>
    <xdr:cxnSp macro="">
      <xdr:nvCxnSpPr>
        <xdr:cNvPr id="446" name="直線コネクタ 445"/>
        <xdr:cNvCxnSpPr/>
      </xdr:nvCxnSpPr>
      <xdr:spPr>
        <a:xfrm flipV="1">
          <a:off x="15290800" y="242214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74126</xdr:rowOff>
    </xdr:from>
    <xdr:to>
      <xdr:col>72</xdr:col>
      <xdr:colOff>203200</xdr:colOff>
      <xdr:row>14</xdr:row>
      <xdr:rowOff>152950</xdr:rowOff>
    </xdr:to>
    <xdr:cxnSp macro="">
      <xdr:nvCxnSpPr>
        <xdr:cNvPr id="449" name="直線コネクタ 448"/>
        <xdr:cNvCxnSpPr/>
      </xdr:nvCxnSpPr>
      <xdr:spPr>
        <a:xfrm flipV="1">
          <a:off x="14401800" y="2474426"/>
          <a:ext cx="889000" cy="7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152950</xdr:rowOff>
    </xdr:from>
    <xdr:to>
      <xdr:col>68</xdr:col>
      <xdr:colOff>152400</xdr:colOff>
      <xdr:row>15</xdr:row>
      <xdr:rowOff>68368</xdr:rowOff>
    </xdr:to>
    <xdr:cxnSp macro="">
      <xdr:nvCxnSpPr>
        <xdr:cNvPr id="452" name="直線コネクタ 451"/>
        <xdr:cNvCxnSpPr/>
      </xdr:nvCxnSpPr>
      <xdr:spPr>
        <a:xfrm flipV="1">
          <a:off x="13512800" y="255325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137668</xdr:rowOff>
    </xdr:from>
    <xdr:to>
      <xdr:col>81</xdr:col>
      <xdr:colOff>95250</xdr:colOff>
      <xdr:row>14</xdr:row>
      <xdr:rowOff>67818</xdr:rowOff>
    </xdr:to>
    <xdr:sp macro="" textlink="">
      <xdr:nvSpPr>
        <xdr:cNvPr id="462" name="楕円 461"/>
        <xdr:cNvSpPr/>
      </xdr:nvSpPr>
      <xdr:spPr>
        <a:xfrm>
          <a:off x="16967200" y="236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58945</xdr:rowOff>
    </xdr:from>
    <xdr:ext cx="762000" cy="259045"/>
    <xdr:sp macro="" textlink="">
      <xdr:nvSpPr>
        <xdr:cNvPr id="463" name="将来負担の状況該当値テキスト"/>
        <xdr:cNvSpPr txBox="1"/>
      </xdr:nvSpPr>
      <xdr:spPr>
        <a:xfrm>
          <a:off x="17106900" y="228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142494</xdr:rowOff>
    </xdr:from>
    <xdr:to>
      <xdr:col>77</xdr:col>
      <xdr:colOff>95250</xdr:colOff>
      <xdr:row>14</xdr:row>
      <xdr:rowOff>72644</xdr:rowOff>
    </xdr:to>
    <xdr:sp macro="" textlink="">
      <xdr:nvSpPr>
        <xdr:cNvPr id="464" name="楕円 463"/>
        <xdr:cNvSpPr/>
      </xdr:nvSpPr>
      <xdr:spPr>
        <a:xfrm>
          <a:off x="16129000" y="23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82821</xdr:rowOff>
    </xdr:from>
    <xdr:ext cx="736600" cy="259045"/>
    <xdr:sp macro="" textlink="">
      <xdr:nvSpPr>
        <xdr:cNvPr id="465" name="テキスト ボックス 464"/>
        <xdr:cNvSpPr txBox="1"/>
      </xdr:nvSpPr>
      <xdr:spPr>
        <a:xfrm>
          <a:off x="15798800" y="214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23326</xdr:rowOff>
    </xdr:from>
    <xdr:to>
      <xdr:col>73</xdr:col>
      <xdr:colOff>44450</xdr:colOff>
      <xdr:row>14</xdr:row>
      <xdr:rowOff>124926</xdr:rowOff>
    </xdr:to>
    <xdr:sp macro="" textlink="">
      <xdr:nvSpPr>
        <xdr:cNvPr id="466" name="楕円 465"/>
        <xdr:cNvSpPr/>
      </xdr:nvSpPr>
      <xdr:spPr>
        <a:xfrm>
          <a:off x="15240000" y="24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135103</xdr:rowOff>
    </xdr:from>
    <xdr:ext cx="762000" cy="259045"/>
    <xdr:sp macro="" textlink="">
      <xdr:nvSpPr>
        <xdr:cNvPr id="467" name="テキスト ボックス 466"/>
        <xdr:cNvSpPr txBox="1"/>
      </xdr:nvSpPr>
      <xdr:spPr>
        <a:xfrm>
          <a:off x="14909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102150</xdr:rowOff>
    </xdr:from>
    <xdr:to>
      <xdr:col>68</xdr:col>
      <xdr:colOff>203200</xdr:colOff>
      <xdr:row>15</xdr:row>
      <xdr:rowOff>32300</xdr:rowOff>
    </xdr:to>
    <xdr:sp macro="" textlink="">
      <xdr:nvSpPr>
        <xdr:cNvPr id="468" name="楕円 467"/>
        <xdr:cNvSpPr/>
      </xdr:nvSpPr>
      <xdr:spPr>
        <a:xfrm>
          <a:off x="14351000" y="25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42477</xdr:rowOff>
    </xdr:from>
    <xdr:ext cx="762000" cy="259045"/>
    <xdr:sp macro="" textlink="">
      <xdr:nvSpPr>
        <xdr:cNvPr id="469" name="テキスト ボックス 468"/>
        <xdr:cNvSpPr txBox="1"/>
      </xdr:nvSpPr>
      <xdr:spPr>
        <a:xfrm>
          <a:off x="14020800" y="227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17568</xdr:rowOff>
    </xdr:from>
    <xdr:to>
      <xdr:col>64</xdr:col>
      <xdr:colOff>152400</xdr:colOff>
      <xdr:row>15</xdr:row>
      <xdr:rowOff>119168</xdr:rowOff>
    </xdr:to>
    <xdr:sp macro="" textlink="">
      <xdr:nvSpPr>
        <xdr:cNvPr id="470" name="楕円 469"/>
        <xdr:cNvSpPr/>
      </xdr:nvSpPr>
      <xdr:spPr>
        <a:xfrm>
          <a:off x="13462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129345</xdr:rowOff>
    </xdr:from>
    <xdr:ext cx="762000" cy="259045"/>
    <xdr:sp macro="" textlink="">
      <xdr:nvSpPr>
        <xdr:cNvPr id="471" name="テキスト ボックス 470"/>
        <xdr:cNvSpPr txBox="1"/>
      </xdr:nvSpPr>
      <xdr:spPr>
        <a:xfrm>
          <a:off x="13131800" y="2358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78,304
76,497
676.45
44,314,672
39,577,091
4,213,748
23,625,602
34,405,245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ポイント減少しており類似団体の平均値とほぼ同数値となった。これは、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年度に退職者が多く一時的に退職手当が増加したものの、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元年度では平年並みになったことによるものである。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広い市域をカバーするために各地域ごとに職員配置をしており一定数の職員の確保する必要があるものの、令和８年度までに職員数を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人とする中津川市定員適正化計画に基づき、職員数削減することで人件費の抑制を図る。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また、リニア開業までの間は必要な業務量に対応できる職員数を確保することが重要であるため、高止まりすることもやむを得ない面がある。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37</xdr:row>
      <xdr:rowOff>54610</xdr:rowOff>
    </xdr:to>
    <xdr:cxnSp macro="">
      <xdr:nvCxnSpPr>
        <xdr:cNvPr id="66" name="直線コネクタ 65"/>
        <xdr:cNvCxnSpPr/>
      </xdr:nvCxnSpPr>
      <xdr:spPr>
        <a:xfrm flipV="1">
          <a:off x="3987800" y="62458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157480</xdr:rowOff>
    </xdr:from>
    <xdr:to>
      <xdr:col>19</xdr:col>
      <xdr:colOff>187325</xdr:colOff>
      <xdr:row>37</xdr:row>
      <xdr:rowOff>54610</xdr:rowOff>
    </xdr:to>
    <xdr:cxnSp macro="">
      <xdr:nvCxnSpPr>
        <xdr:cNvPr id="69" name="直線コネクタ 68"/>
        <xdr:cNvCxnSpPr/>
      </xdr:nvCxnSpPr>
      <xdr:spPr>
        <a:xfrm>
          <a:off x="3098800" y="632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157480</xdr:rowOff>
    </xdr:to>
    <xdr:cxnSp macro="">
      <xdr:nvCxnSpPr>
        <xdr:cNvPr id="72" name="直線コネクタ 71"/>
        <xdr:cNvCxnSpPr/>
      </xdr:nvCxnSpPr>
      <xdr:spPr>
        <a:xfrm>
          <a:off x="2209800" y="6223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119380</xdr:rowOff>
    </xdr:to>
    <xdr:cxnSp macro="">
      <xdr:nvCxnSpPr>
        <xdr:cNvPr id="75" name="直線コネクタ 74"/>
        <xdr:cNvCxnSpPr/>
      </xdr:nvCxnSpPr>
      <xdr:spPr>
        <a:xfrm flipV="1">
          <a:off x="1320800" y="6223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762000" cy="259045"/>
    <xdr:sp macro="" textlink="">
      <xdr:nvSpPr>
        <xdr:cNvPr id="86" name="人件費該当値テキスト"/>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106680</xdr:rowOff>
    </xdr:from>
    <xdr:to>
      <xdr:col>15</xdr:col>
      <xdr:colOff>149225</xdr:colOff>
      <xdr:row>37</xdr:row>
      <xdr:rowOff>36830</xdr:rowOff>
    </xdr:to>
    <xdr:sp macro="" textlink="">
      <xdr:nvSpPr>
        <xdr:cNvPr id="89" name="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21607</xdr:rowOff>
    </xdr:from>
    <xdr:ext cx="762000" cy="259045"/>
    <xdr:sp macro="" textlink="">
      <xdr:nvSpPr>
        <xdr:cNvPr id="90" name="テキスト ボックス 89"/>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ポイント上昇しており、類似団体と同様の推移をしている。この要因として、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中津川市定員適正化計画に基づいて職員数を削減してきたことによる臨時職員等の増加及び民間への業務委託料の増加が挙げられる。また、</a:t>
          </a:r>
          <a:r>
            <a:rPr kumimoji="1" lang="ja-JP" altLang="en-US" sz="1100">
              <a:latin typeface="ＭＳ Ｐゴシック" panose="020B0600070205080204" pitchFamily="50" charset="-128"/>
              <a:ea typeface="ＭＳ Ｐゴシック" panose="020B0600070205080204" pitchFamily="50" charset="-128"/>
            </a:rPr>
            <a:t>国の基準額の変更による放課後児童クラブ運営委託料の増額や老朽化した市有施設の解体に伴う費用も一因となっている。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こうした状況に対して、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年度に策定した「市有財産（施設）運用管理マスタープラン」に基づき施設の維持管理費を削減することを目標に民間移譲や統廃合を進めており、今後も物件費の上昇を抑えていく。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85852</xdr:rowOff>
    </xdr:to>
    <xdr:cxnSp macro="">
      <xdr:nvCxnSpPr>
        <xdr:cNvPr id="125" name="直線コネクタ 124"/>
        <xdr:cNvCxnSpPr/>
      </xdr:nvCxnSpPr>
      <xdr:spPr>
        <a:xfrm>
          <a:off x="15671800" y="27650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21844</xdr:rowOff>
    </xdr:from>
    <xdr:to>
      <xdr:col>78</xdr:col>
      <xdr:colOff>69850</xdr:colOff>
      <xdr:row>16</xdr:row>
      <xdr:rowOff>21844</xdr:rowOff>
    </xdr:to>
    <xdr:cxnSp macro="">
      <xdr:nvCxnSpPr>
        <xdr:cNvPr id="128" name="直線コネクタ 127"/>
        <xdr:cNvCxnSpPr/>
      </xdr:nvCxnSpPr>
      <xdr:spPr>
        <a:xfrm>
          <a:off x="14782800" y="2765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21844</xdr:rowOff>
    </xdr:from>
    <xdr:to>
      <xdr:col>73</xdr:col>
      <xdr:colOff>180975</xdr:colOff>
      <xdr:row>16</xdr:row>
      <xdr:rowOff>21844</xdr:rowOff>
    </xdr:to>
    <xdr:cxnSp macro="">
      <xdr:nvCxnSpPr>
        <xdr:cNvPr id="131" name="直線コネクタ 130"/>
        <xdr:cNvCxnSpPr/>
      </xdr:nvCxnSpPr>
      <xdr:spPr>
        <a:xfrm>
          <a:off x="13893800" y="2765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56134</xdr:rowOff>
    </xdr:from>
    <xdr:to>
      <xdr:col>69</xdr:col>
      <xdr:colOff>92075</xdr:colOff>
      <xdr:row>16</xdr:row>
      <xdr:rowOff>21844</xdr:rowOff>
    </xdr:to>
    <xdr:cxnSp macro="">
      <xdr:nvCxnSpPr>
        <xdr:cNvPr id="134" name="直線コネクタ 133"/>
        <xdr:cNvCxnSpPr/>
      </xdr:nvCxnSpPr>
      <xdr:spPr>
        <a:xfrm>
          <a:off x="13004800" y="26278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44" name="楕円 143"/>
        <xdr:cNvSpPr/>
      </xdr:nvSpPr>
      <xdr:spPr>
        <a:xfrm>
          <a:off x="164592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51579</xdr:rowOff>
    </xdr:from>
    <xdr:ext cx="762000" cy="259045"/>
    <xdr:sp macro="" textlink="">
      <xdr:nvSpPr>
        <xdr:cNvPr id="145" name="物件費該当値テキスト"/>
        <xdr:cNvSpPr txBox="1"/>
      </xdr:nvSpPr>
      <xdr:spPr>
        <a:xfrm>
          <a:off x="16598900" y="262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142494</xdr:rowOff>
    </xdr:from>
    <xdr:to>
      <xdr:col>78</xdr:col>
      <xdr:colOff>120650</xdr:colOff>
      <xdr:row>16</xdr:row>
      <xdr:rowOff>72644</xdr:rowOff>
    </xdr:to>
    <xdr:sp macro="" textlink="">
      <xdr:nvSpPr>
        <xdr:cNvPr id="146" name="楕円 145"/>
        <xdr:cNvSpPr/>
      </xdr:nvSpPr>
      <xdr:spPr>
        <a:xfrm>
          <a:off x="15621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82821</xdr:rowOff>
    </xdr:from>
    <xdr:ext cx="736600" cy="259045"/>
    <xdr:sp macro="" textlink="">
      <xdr:nvSpPr>
        <xdr:cNvPr id="147" name="テキスト ボックス 146"/>
        <xdr:cNvSpPr txBox="1"/>
      </xdr:nvSpPr>
      <xdr:spPr>
        <a:xfrm>
          <a:off x="15290800" y="248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142494</xdr:rowOff>
    </xdr:from>
    <xdr:to>
      <xdr:col>74</xdr:col>
      <xdr:colOff>31750</xdr:colOff>
      <xdr:row>16</xdr:row>
      <xdr:rowOff>72644</xdr:rowOff>
    </xdr:to>
    <xdr:sp macro="" textlink="">
      <xdr:nvSpPr>
        <xdr:cNvPr id="148" name="楕円 147"/>
        <xdr:cNvSpPr/>
      </xdr:nvSpPr>
      <xdr:spPr>
        <a:xfrm>
          <a:off x="14732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82821</xdr:rowOff>
    </xdr:from>
    <xdr:ext cx="762000" cy="259045"/>
    <xdr:sp macro="" textlink="">
      <xdr:nvSpPr>
        <xdr:cNvPr id="149" name="テキスト ボックス 148"/>
        <xdr:cNvSpPr txBox="1"/>
      </xdr:nvSpPr>
      <xdr:spPr>
        <a:xfrm>
          <a:off x="14401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142494</xdr:rowOff>
    </xdr:from>
    <xdr:to>
      <xdr:col>69</xdr:col>
      <xdr:colOff>142875</xdr:colOff>
      <xdr:row>16</xdr:row>
      <xdr:rowOff>72644</xdr:rowOff>
    </xdr:to>
    <xdr:sp macro="" textlink="">
      <xdr:nvSpPr>
        <xdr:cNvPr id="150" name="楕円 149"/>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82821</xdr:rowOff>
    </xdr:from>
    <xdr:ext cx="762000" cy="259045"/>
    <xdr:sp macro="" textlink="">
      <xdr:nvSpPr>
        <xdr:cNvPr id="151" name="テキスト ボックス 150"/>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52" name="楕円 151"/>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53" name="テキスト ボックス 152"/>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扶助費に係る経常収支比率は全国平均及び類似団体内平均の値を下回っている。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ポイント増となった要因は、放課後等デイサービスの利用増加や南さくら幼稚園・さくら保育園の統合による幼保連携型認定こども園に伴い施設型給付費が増加したことが挙げられる。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今後、高齢化の進行による社会福祉関係の増加を見据え、健康増進や疾病予防に努めるなどの施策を推進し、扶助費の増大が財政を圧迫しないよう努める。</a:t>
          </a:r>
        </a:p>
        <a:p>
          <a:endParaRPr lang="en-US" altLang="ja-JP" sz="1100" b="0" i="0" u="none" strike="noStrike" baseline="0" smtClean="0">
            <a:solidFill>
              <a:schemeClr val="dk1"/>
            </a:solidFill>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10414</xdr:rowOff>
    </xdr:from>
    <xdr:to>
      <xdr:col>24</xdr:col>
      <xdr:colOff>25400</xdr:colOff>
      <xdr:row>55</xdr:row>
      <xdr:rowOff>83566</xdr:rowOff>
    </xdr:to>
    <xdr:cxnSp macro="">
      <xdr:nvCxnSpPr>
        <xdr:cNvPr id="184" name="直線コネクタ 183"/>
        <xdr:cNvCxnSpPr/>
      </xdr:nvCxnSpPr>
      <xdr:spPr>
        <a:xfrm>
          <a:off x="3987800" y="94401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10414</xdr:rowOff>
    </xdr:from>
    <xdr:to>
      <xdr:col>19</xdr:col>
      <xdr:colOff>187325</xdr:colOff>
      <xdr:row>55</xdr:row>
      <xdr:rowOff>56134</xdr:rowOff>
    </xdr:to>
    <xdr:cxnSp macro="">
      <xdr:nvCxnSpPr>
        <xdr:cNvPr id="187" name="直線コネクタ 186"/>
        <xdr:cNvCxnSpPr/>
      </xdr:nvCxnSpPr>
      <xdr:spPr>
        <a:xfrm flipV="1">
          <a:off x="3098800" y="94401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56134</xdr:rowOff>
    </xdr:from>
    <xdr:to>
      <xdr:col>15</xdr:col>
      <xdr:colOff>98425</xdr:colOff>
      <xdr:row>55</xdr:row>
      <xdr:rowOff>65278</xdr:rowOff>
    </xdr:to>
    <xdr:cxnSp macro="">
      <xdr:nvCxnSpPr>
        <xdr:cNvPr id="190" name="直線コネクタ 189"/>
        <xdr:cNvCxnSpPr/>
      </xdr:nvCxnSpPr>
      <xdr:spPr>
        <a:xfrm flipV="1">
          <a:off x="2209800" y="9485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10414</xdr:rowOff>
    </xdr:from>
    <xdr:to>
      <xdr:col>11</xdr:col>
      <xdr:colOff>9525</xdr:colOff>
      <xdr:row>55</xdr:row>
      <xdr:rowOff>65278</xdr:rowOff>
    </xdr:to>
    <xdr:cxnSp macro="">
      <xdr:nvCxnSpPr>
        <xdr:cNvPr id="193" name="直線コネクタ 192"/>
        <xdr:cNvCxnSpPr/>
      </xdr:nvCxnSpPr>
      <xdr:spPr>
        <a:xfrm>
          <a:off x="1320800" y="94401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32766</xdr:rowOff>
    </xdr:from>
    <xdr:to>
      <xdr:col>24</xdr:col>
      <xdr:colOff>76200</xdr:colOff>
      <xdr:row>55</xdr:row>
      <xdr:rowOff>134366</xdr:rowOff>
    </xdr:to>
    <xdr:sp macro="" textlink="">
      <xdr:nvSpPr>
        <xdr:cNvPr id="203" name="楕円 202"/>
        <xdr:cNvSpPr/>
      </xdr:nvSpPr>
      <xdr:spPr>
        <a:xfrm>
          <a:off x="47752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49293</xdr:rowOff>
    </xdr:from>
    <xdr:ext cx="762000" cy="259045"/>
    <xdr:sp macro="" textlink="">
      <xdr:nvSpPr>
        <xdr:cNvPr id="204" name="扶助費該当値テキスト"/>
        <xdr:cNvSpPr txBox="1"/>
      </xdr:nvSpPr>
      <xdr:spPr>
        <a:xfrm>
          <a:off x="4914900" y="93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131064</xdr:rowOff>
    </xdr:from>
    <xdr:to>
      <xdr:col>20</xdr:col>
      <xdr:colOff>38100</xdr:colOff>
      <xdr:row>55</xdr:row>
      <xdr:rowOff>61214</xdr:rowOff>
    </xdr:to>
    <xdr:sp macro="" textlink="">
      <xdr:nvSpPr>
        <xdr:cNvPr id="205" name="楕円 204"/>
        <xdr:cNvSpPr/>
      </xdr:nvSpPr>
      <xdr:spPr>
        <a:xfrm>
          <a:off x="3937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71391</xdr:rowOff>
    </xdr:from>
    <xdr:ext cx="736600" cy="259045"/>
    <xdr:sp macro="" textlink="">
      <xdr:nvSpPr>
        <xdr:cNvPr id="206" name="テキスト ボックス 205"/>
        <xdr:cNvSpPr txBox="1"/>
      </xdr:nvSpPr>
      <xdr:spPr>
        <a:xfrm>
          <a:off x="3606800" y="915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5334</xdr:rowOff>
    </xdr:from>
    <xdr:to>
      <xdr:col>15</xdr:col>
      <xdr:colOff>149225</xdr:colOff>
      <xdr:row>55</xdr:row>
      <xdr:rowOff>106934</xdr:rowOff>
    </xdr:to>
    <xdr:sp macro="" textlink="">
      <xdr:nvSpPr>
        <xdr:cNvPr id="207" name="楕円 206"/>
        <xdr:cNvSpPr/>
      </xdr:nvSpPr>
      <xdr:spPr>
        <a:xfrm>
          <a:off x="3048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117111</xdr:rowOff>
    </xdr:from>
    <xdr:ext cx="762000" cy="259045"/>
    <xdr:sp macro="" textlink="">
      <xdr:nvSpPr>
        <xdr:cNvPr id="208" name="テキスト ボックス 207"/>
        <xdr:cNvSpPr txBox="1"/>
      </xdr:nvSpPr>
      <xdr:spPr>
        <a:xfrm>
          <a:off x="2717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14478</xdr:rowOff>
    </xdr:from>
    <xdr:to>
      <xdr:col>11</xdr:col>
      <xdr:colOff>60325</xdr:colOff>
      <xdr:row>55</xdr:row>
      <xdr:rowOff>116078</xdr:rowOff>
    </xdr:to>
    <xdr:sp macro="" textlink="">
      <xdr:nvSpPr>
        <xdr:cNvPr id="209" name="楕円 208"/>
        <xdr:cNvSpPr/>
      </xdr:nvSpPr>
      <xdr:spPr>
        <a:xfrm>
          <a:off x="2159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126255</xdr:rowOff>
    </xdr:from>
    <xdr:ext cx="762000" cy="259045"/>
    <xdr:sp macro="" textlink="">
      <xdr:nvSpPr>
        <xdr:cNvPr id="210" name="テキスト ボックス 209"/>
        <xdr:cNvSpPr txBox="1"/>
      </xdr:nvSpPr>
      <xdr:spPr>
        <a:xfrm>
          <a:off x="1828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11" name="楕円 210"/>
        <xdr:cNvSpPr/>
      </xdr:nvSpPr>
      <xdr:spPr>
        <a:xfrm>
          <a:off x="12700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71391</xdr:rowOff>
    </xdr:from>
    <xdr:ext cx="762000" cy="259045"/>
    <xdr:sp macro="" textlink="">
      <xdr:nvSpPr>
        <xdr:cNvPr id="212" name="テキスト ボックス 211"/>
        <xdr:cNvSpPr txBox="1"/>
      </xdr:nvSpPr>
      <xdr:spPr>
        <a:xfrm>
          <a:off x="939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その他が類似団体内平均の値を上回っているのは、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病院事業会計や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下水道関連事業会計で広い市域をカバーするための経費が他市と比較し多いために、公営企業会計や特別会計への出資金や繰出金が多いことが要因である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も引き続き</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公立病院改革プランに基づき、経営の効率化や経営形態の見直しなど抜本的な再編を前提とした施策を進める。また、下水道事業会計において経営戦略を策定し独立採算で運営ができるよう、料金の見直しを含めた経営改善を図ることで、繰出金等の低減に努め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43180</xdr:rowOff>
    </xdr:from>
    <xdr:to>
      <xdr:col>82</xdr:col>
      <xdr:colOff>107950</xdr:colOff>
      <xdr:row>60</xdr:row>
      <xdr:rowOff>73660</xdr:rowOff>
    </xdr:to>
    <xdr:cxnSp macro="">
      <xdr:nvCxnSpPr>
        <xdr:cNvPr id="245" name="直線コネクタ 244"/>
        <xdr:cNvCxnSpPr/>
      </xdr:nvCxnSpPr>
      <xdr:spPr>
        <a:xfrm flipV="1">
          <a:off x="15671800" y="10330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73660</xdr:rowOff>
    </xdr:from>
    <xdr:to>
      <xdr:col>78</xdr:col>
      <xdr:colOff>69850</xdr:colOff>
      <xdr:row>60</xdr:row>
      <xdr:rowOff>119380</xdr:rowOff>
    </xdr:to>
    <xdr:cxnSp macro="">
      <xdr:nvCxnSpPr>
        <xdr:cNvPr id="248" name="直線コネクタ 247"/>
        <xdr:cNvCxnSpPr/>
      </xdr:nvCxnSpPr>
      <xdr:spPr>
        <a:xfrm flipV="1">
          <a:off x="14782800" y="1036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60</xdr:row>
      <xdr:rowOff>119380</xdr:rowOff>
    </xdr:to>
    <xdr:cxnSp macro="">
      <xdr:nvCxnSpPr>
        <xdr:cNvPr id="251" name="直線コネクタ 250"/>
        <xdr:cNvCxnSpPr/>
      </xdr:nvCxnSpPr>
      <xdr:spPr>
        <a:xfrm>
          <a:off x="13893800" y="10223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157480</xdr:rowOff>
    </xdr:from>
    <xdr:to>
      <xdr:col>69</xdr:col>
      <xdr:colOff>92075</xdr:colOff>
      <xdr:row>59</xdr:row>
      <xdr:rowOff>107950</xdr:rowOff>
    </xdr:to>
    <xdr:cxnSp macro="">
      <xdr:nvCxnSpPr>
        <xdr:cNvPr id="254" name="直線コネクタ 253"/>
        <xdr:cNvCxnSpPr/>
      </xdr:nvCxnSpPr>
      <xdr:spPr>
        <a:xfrm>
          <a:off x="13004800" y="10101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163830</xdr:rowOff>
    </xdr:from>
    <xdr:to>
      <xdr:col>82</xdr:col>
      <xdr:colOff>158750</xdr:colOff>
      <xdr:row>60</xdr:row>
      <xdr:rowOff>93980</xdr:rowOff>
    </xdr:to>
    <xdr:sp macro="" textlink="">
      <xdr:nvSpPr>
        <xdr:cNvPr id="264" name="楕円 263"/>
        <xdr:cNvSpPr/>
      </xdr:nvSpPr>
      <xdr:spPr>
        <a:xfrm>
          <a:off x="16459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72407</xdr:rowOff>
    </xdr:from>
    <xdr:ext cx="762000" cy="259045"/>
    <xdr:sp macro="" textlink="">
      <xdr:nvSpPr>
        <xdr:cNvPr id="265" name="その他該当値テキスト"/>
        <xdr:cNvSpPr txBox="1"/>
      </xdr:nvSpPr>
      <xdr:spPr>
        <a:xfrm>
          <a:off x="16598900" y="1018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22860</xdr:rowOff>
    </xdr:from>
    <xdr:to>
      <xdr:col>78</xdr:col>
      <xdr:colOff>120650</xdr:colOff>
      <xdr:row>60</xdr:row>
      <xdr:rowOff>124460</xdr:rowOff>
    </xdr:to>
    <xdr:sp macro="" textlink="">
      <xdr:nvSpPr>
        <xdr:cNvPr id="266" name="楕円 265"/>
        <xdr:cNvSpPr/>
      </xdr:nvSpPr>
      <xdr:spPr>
        <a:xfrm>
          <a:off x="1562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109237</xdr:rowOff>
    </xdr:from>
    <xdr:ext cx="736600" cy="259045"/>
    <xdr:sp macro="" textlink="">
      <xdr:nvSpPr>
        <xdr:cNvPr id="267" name="テキスト ボックス 266"/>
        <xdr:cNvSpPr txBox="1"/>
      </xdr:nvSpPr>
      <xdr:spPr>
        <a:xfrm>
          <a:off x="15290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68580</xdr:rowOff>
    </xdr:from>
    <xdr:to>
      <xdr:col>74</xdr:col>
      <xdr:colOff>31750</xdr:colOff>
      <xdr:row>60</xdr:row>
      <xdr:rowOff>170180</xdr:rowOff>
    </xdr:to>
    <xdr:sp macro="" textlink="">
      <xdr:nvSpPr>
        <xdr:cNvPr id="268" name="楕円 267"/>
        <xdr:cNvSpPr/>
      </xdr:nvSpPr>
      <xdr:spPr>
        <a:xfrm>
          <a:off x="14732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154957</xdr:rowOff>
    </xdr:from>
    <xdr:ext cx="762000" cy="259045"/>
    <xdr:sp macro="" textlink="">
      <xdr:nvSpPr>
        <xdr:cNvPr id="269" name="テキスト ボックス 268"/>
        <xdr:cNvSpPr txBox="1"/>
      </xdr:nvSpPr>
      <xdr:spPr>
        <a:xfrm>
          <a:off x="14401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0" name="楕円 269"/>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1" name="テキスト ボックス 270"/>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2" name="楕円 271"/>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21607</xdr:rowOff>
    </xdr:from>
    <xdr:ext cx="762000" cy="259045"/>
    <xdr:sp macro="" textlink="">
      <xdr:nvSpPr>
        <xdr:cNvPr id="273" name="テキスト ボックス 272"/>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補助費等に係る経常収支比率は、類似団体・全国・県の値と比べて低い水準で推移している。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今後も、現在行っている補助が団体等の既得権とならないよう、経常的に補助している事業も含めすべての補助対象事業を精査し、有効性の低い事業の見直しや削減、廃止を進める。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46990</xdr:rowOff>
    </xdr:to>
    <xdr:cxnSp macro="">
      <xdr:nvCxnSpPr>
        <xdr:cNvPr id="303" name="直線コネクタ 302"/>
        <xdr:cNvCxnSpPr/>
      </xdr:nvCxnSpPr>
      <xdr:spPr>
        <a:xfrm flipV="1">
          <a:off x="15671800" y="60157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46990</xdr:rowOff>
    </xdr:to>
    <xdr:cxnSp macro="">
      <xdr:nvCxnSpPr>
        <xdr:cNvPr id="306" name="直線コネクタ 305"/>
        <xdr:cNvCxnSpPr/>
      </xdr:nvCxnSpPr>
      <xdr:spPr>
        <a:xfrm>
          <a:off x="14782800" y="600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1270</xdr:rowOff>
    </xdr:to>
    <xdr:cxnSp macro="">
      <xdr:nvCxnSpPr>
        <xdr:cNvPr id="309" name="直線コネクタ 308"/>
        <xdr:cNvCxnSpPr/>
      </xdr:nvCxnSpPr>
      <xdr:spPr>
        <a:xfrm>
          <a:off x="13893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35</xdr:row>
      <xdr:rowOff>1270</xdr:rowOff>
    </xdr:to>
    <xdr:cxnSp macro="">
      <xdr:nvCxnSpPr>
        <xdr:cNvPr id="312" name="直線コネクタ 311"/>
        <xdr:cNvCxnSpPr/>
      </xdr:nvCxnSpPr>
      <xdr:spPr>
        <a:xfrm>
          <a:off x="13004800" y="59837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22" name="楕円 321"/>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152163</xdr:rowOff>
    </xdr:from>
    <xdr:ext cx="762000" cy="259045"/>
    <xdr:sp macro="" textlink="">
      <xdr:nvSpPr>
        <xdr:cNvPr id="323"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167640</xdr:rowOff>
    </xdr:from>
    <xdr:to>
      <xdr:col>78</xdr:col>
      <xdr:colOff>120650</xdr:colOff>
      <xdr:row>35</xdr:row>
      <xdr:rowOff>97790</xdr:rowOff>
    </xdr:to>
    <xdr:sp macro="" textlink="">
      <xdr:nvSpPr>
        <xdr:cNvPr id="324" name="楕円 323"/>
        <xdr:cNvSpPr/>
      </xdr:nvSpPr>
      <xdr:spPr>
        <a:xfrm>
          <a:off x="15621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107967</xdr:rowOff>
    </xdr:from>
    <xdr:ext cx="736600" cy="259045"/>
    <xdr:sp macro="" textlink="">
      <xdr:nvSpPr>
        <xdr:cNvPr id="325" name="テキスト ボックス 324"/>
        <xdr:cNvSpPr txBox="1"/>
      </xdr:nvSpPr>
      <xdr:spPr>
        <a:xfrm>
          <a:off x="15290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26" name="楕円 325"/>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27" name="テキスト ボックス 326"/>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28" name="楕円 327"/>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9" name="テキスト ボックス 328"/>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103632</xdr:rowOff>
    </xdr:from>
    <xdr:to>
      <xdr:col>65</xdr:col>
      <xdr:colOff>53975</xdr:colOff>
      <xdr:row>35</xdr:row>
      <xdr:rowOff>33782</xdr:rowOff>
    </xdr:to>
    <xdr:sp macro="" textlink="">
      <xdr:nvSpPr>
        <xdr:cNvPr id="330" name="楕円 329"/>
        <xdr:cNvSpPr/>
      </xdr:nvSpPr>
      <xdr:spPr>
        <a:xfrm>
          <a:off x="12954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43959</xdr:rowOff>
    </xdr:from>
    <xdr:ext cx="762000" cy="259045"/>
    <xdr:sp macro="" textlink="">
      <xdr:nvSpPr>
        <xdr:cNvPr id="331" name="テキスト ボックス 330"/>
        <xdr:cNvSpPr txBox="1"/>
      </xdr:nvSpPr>
      <xdr:spPr>
        <a:xfrm>
          <a:off x="12623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年に借入をした「ごみ処理施設整備事業」の償還が終了したことにより、前年度より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235,124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千円の元利償還金が減少したことや過去に発行した銀行等引受債において、金融機関と利率見直し協議を実施したことによる利子の減額などの影響により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今後も建設事業の実施が予定されているが、公債費負担適正化計画に基づき、「返す以上に借りない」を原則として事業費の見直しや抑制を図り、毎年度の元</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償還額を増加させないよう努める。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i="1">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115570</xdr:rowOff>
    </xdr:to>
    <xdr:cxnSp macro="">
      <xdr:nvCxnSpPr>
        <xdr:cNvPr id="361" name="直線コネクタ 360"/>
        <xdr:cNvCxnSpPr/>
      </xdr:nvCxnSpPr>
      <xdr:spPr>
        <a:xfrm flipV="1">
          <a:off x="3987800" y="132669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170435</xdr:rowOff>
    </xdr:to>
    <xdr:cxnSp macro="">
      <xdr:nvCxnSpPr>
        <xdr:cNvPr id="364" name="直線コネクタ 363"/>
        <xdr:cNvCxnSpPr/>
      </xdr:nvCxnSpPr>
      <xdr:spPr>
        <a:xfrm flipV="1">
          <a:off x="3098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3556</xdr:rowOff>
    </xdr:to>
    <xdr:cxnSp macro="">
      <xdr:nvCxnSpPr>
        <xdr:cNvPr id="367" name="直線コネクタ 366"/>
        <xdr:cNvCxnSpPr/>
      </xdr:nvCxnSpPr>
      <xdr:spPr>
        <a:xfrm flipV="1">
          <a:off x="2209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78</xdr:row>
      <xdr:rowOff>3556</xdr:rowOff>
    </xdr:to>
    <xdr:cxnSp macro="">
      <xdr:nvCxnSpPr>
        <xdr:cNvPr id="370" name="直線コネクタ 369"/>
        <xdr:cNvCxnSpPr/>
      </xdr:nvCxnSpPr>
      <xdr:spPr>
        <a:xfrm>
          <a:off x="1320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0" name="楕円 379"/>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31005</xdr:rowOff>
    </xdr:from>
    <xdr:ext cx="762000" cy="259045"/>
    <xdr:sp macro="" textlink="">
      <xdr:nvSpPr>
        <xdr:cNvPr id="381"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2" name="楕円 381"/>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3" name="テキスト ボックス 382"/>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119635</xdr:rowOff>
    </xdr:from>
    <xdr:to>
      <xdr:col>15</xdr:col>
      <xdr:colOff>149225</xdr:colOff>
      <xdr:row>78</xdr:row>
      <xdr:rowOff>49785</xdr:rowOff>
    </xdr:to>
    <xdr:sp macro="" textlink="">
      <xdr:nvSpPr>
        <xdr:cNvPr id="384" name="楕円 383"/>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5" name="テキスト ボックス 384"/>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6" name="楕円 385"/>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87" name="テキスト ボックス 38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8" name="楕円 387"/>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9" name="テキスト ボックス 388"/>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公営企業会計や特別会計に対する繰出金、扶助費及び人件費の増加に伴い、比率が年々悪化していたが、人件費や繰出金が減少したことにより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元年度は類似団体を下回ることとなった。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健康増進施策や疾病予防施策の推進、病院の経営方針の見直しを含めた経営改善により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企業会計及び特別会計への繰出金を抑制することなど、一般会計の負担を減らし、経常収支比率の改善を図っていく。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119380</xdr:rowOff>
    </xdr:to>
    <xdr:cxnSp macro="">
      <xdr:nvCxnSpPr>
        <xdr:cNvPr id="422" name="直線コネクタ 421"/>
        <xdr:cNvCxnSpPr/>
      </xdr:nvCxnSpPr>
      <xdr:spPr>
        <a:xfrm flipV="1">
          <a:off x="15671800" y="13088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76</xdr:row>
      <xdr:rowOff>119380</xdr:rowOff>
    </xdr:to>
    <xdr:cxnSp macro="">
      <xdr:nvCxnSpPr>
        <xdr:cNvPr id="425" name="直線コネクタ 424"/>
        <xdr:cNvCxnSpPr/>
      </xdr:nvCxnSpPr>
      <xdr:spPr>
        <a:xfrm>
          <a:off x="14782800" y="13119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119380</xdr:rowOff>
    </xdr:from>
    <xdr:to>
      <xdr:col>73</xdr:col>
      <xdr:colOff>180975</xdr:colOff>
      <xdr:row>76</xdr:row>
      <xdr:rowOff>88900</xdr:rowOff>
    </xdr:to>
    <xdr:cxnSp macro="">
      <xdr:nvCxnSpPr>
        <xdr:cNvPr id="428" name="直線コネクタ 427"/>
        <xdr:cNvCxnSpPr/>
      </xdr:nvCxnSpPr>
      <xdr:spPr>
        <a:xfrm>
          <a:off x="13893800" y="129781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168910</xdr:rowOff>
    </xdr:from>
    <xdr:to>
      <xdr:col>69</xdr:col>
      <xdr:colOff>92075</xdr:colOff>
      <xdr:row>75</xdr:row>
      <xdr:rowOff>119380</xdr:rowOff>
    </xdr:to>
    <xdr:cxnSp macro="">
      <xdr:nvCxnSpPr>
        <xdr:cNvPr id="431" name="直線コネクタ 430"/>
        <xdr:cNvCxnSpPr/>
      </xdr:nvCxnSpPr>
      <xdr:spPr>
        <a:xfrm>
          <a:off x="13004800" y="1285621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1" name="楕円 440"/>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24147</xdr:rowOff>
    </xdr:from>
    <xdr:ext cx="762000" cy="259045"/>
    <xdr:sp macro="" textlink="">
      <xdr:nvSpPr>
        <xdr:cNvPr id="442" name="公債費以外該当値テキスト"/>
        <xdr:cNvSpPr txBox="1"/>
      </xdr:nvSpPr>
      <xdr:spPr>
        <a:xfrm>
          <a:off x="16598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43" name="楕円 442"/>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154957</xdr:rowOff>
    </xdr:from>
    <xdr:ext cx="736600" cy="259045"/>
    <xdr:sp macro="" textlink="">
      <xdr:nvSpPr>
        <xdr:cNvPr id="444" name="テキスト ボックス 443"/>
        <xdr:cNvSpPr txBox="1"/>
      </xdr:nvSpPr>
      <xdr:spPr>
        <a:xfrm>
          <a:off x="15290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45" name="楕円 444"/>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6" name="テキスト ボックス 445"/>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68580</xdr:rowOff>
    </xdr:from>
    <xdr:to>
      <xdr:col>69</xdr:col>
      <xdr:colOff>142875</xdr:colOff>
      <xdr:row>75</xdr:row>
      <xdr:rowOff>170180</xdr:rowOff>
    </xdr:to>
    <xdr:sp macro="" textlink="">
      <xdr:nvSpPr>
        <xdr:cNvPr id="447" name="楕円 446"/>
        <xdr:cNvSpPr/>
      </xdr:nvSpPr>
      <xdr:spPr>
        <a:xfrm>
          <a:off x="13843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8907</xdr:rowOff>
    </xdr:from>
    <xdr:ext cx="762000" cy="259045"/>
    <xdr:sp macro="" textlink="">
      <xdr:nvSpPr>
        <xdr:cNvPr id="448" name="テキスト ボックス 447"/>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118110</xdr:rowOff>
    </xdr:from>
    <xdr:to>
      <xdr:col>65</xdr:col>
      <xdr:colOff>53975</xdr:colOff>
      <xdr:row>75</xdr:row>
      <xdr:rowOff>48260</xdr:rowOff>
    </xdr:to>
    <xdr:sp macro="" textlink="">
      <xdr:nvSpPr>
        <xdr:cNvPr id="449" name="楕円 448"/>
        <xdr:cNvSpPr/>
      </xdr:nvSpPr>
      <xdr:spPr>
        <a:xfrm>
          <a:off x="12954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58437</xdr:rowOff>
    </xdr:from>
    <xdr:ext cx="762000" cy="259045"/>
    <xdr:sp macro="" textlink="">
      <xdr:nvSpPr>
        <xdr:cNvPr id="450" name="テキスト ボックス 449"/>
        <xdr:cNvSpPr txBox="1"/>
      </xdr:nvSpPr>
      <xdr:spPr>
        <a:xfrm>
          <a:off x="12623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2718</xdr:rowOff>
    </xdr:from>
    <xdr:to>
      <xdr:col>29</xdr:col>
      <xdr:colOff>127000</xdr:colOff>
      <xdr:row>16</xdr:row>
      <xdr:rowOff>7012</xdr:rowOff>
    </xdr:to>
    <xdr:cxnSp macro="">
      <xdr:nvCxnSpPr>
        <xdr:cNvPr id="52" name="直線コネクタ 51"/>
        <xdr:cNvCxnSpPr/>
      </xdr:nvCxnSpPr>
      <xdr:spPr bwMode="auto">
        <a:xfrm flipV="1">
          <a:off x="5003800" y="2793543"/>
          <a:ext cx="647700" cy="4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155060</xdr:rowOff>
    </xdr:from>
    <xdr:ext cx="762000" cy="259045"/>
    <xdr:sp macro="" textlink="">
      <xdr:nvSpPr>
        <xdr:cNvPr id="53" name="人口1人当たり決算額の推移平均値テキスト130"/>
        <xdr:cNvSpPr txBox="1"/>
      </xdr:nvSpPr>
      <xdr:spPr>
        <a:xfrm>
          <a:off x="5740400" y="294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2995</xdr:rowOff>
    </xdr:from>
    <xdr:to>
      <xdr:col>26</xdr:col>
      <xdr:colOff>50800</xdr:colOff>
      <xdr:row>16</xdr:row>
      <xdr:rowOff>7012</xdr:rowOff>
    </xdr:to>
    <xdr:cxnSp macro="">
      <xdr:nvCxnSpPr>
        <xdr:cNvPr id="55" name="直線コネクタ 54"/>
        <xdr:cNvCxnSpPr/>
      </xdr:nvCxnSpPr>
      <xdr:spPr bwMode="auto">
        <a:xfrm>
          <a:off x="4305300" y="2793820"/>
          <a:ext cx="698500" cy="4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2995</xdr:rowOff>
    </xdr:from>
    <xdr:to>
      <xdr:col>22</xdr:col>
      <xdr:colOff>114300</xdr:colOff>
      <xdr:row>16</xdr:row>
      <xdr:rowOff>18916</xdr:rowOff>
    </xdr:to>
    <xdr:cxnSp macro="">
      <xdr:nvCxnSpPr>
        <xdr:cNvPr id="58" name="直線コネクタ 57"/>
        <xdr:cNvCxnSpPr/>
      </xdr:nvCxnSpPr>
      <xdr:spPr bwMode="auto">
        <a:xfrm flipV="1">
          <a:off x="3606800" y="2793820"/>
          <a:ext cx="698500" cy="15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165987</xdr:rowOff>
    </xdr:from>
    <xdr:to>
      <xdr:col>18</xdr:col>
      <xdr:colOff>177800</xdr:colOff>
      <xdr:row>16</xdr:row>
      <xdr:rowOff>18916</xdr:rowOff>
    </xdr:to>
    <xdr:cxnSp macro="">
      <xdr:nvCxnSpPr>
        <xdr:cNvPr id="61" name="直線コネクタ 60"/>
        <xdr:cNvCxnSpPr/>
      </xdr:nvCxnSpPr>
      <xdr:spPr bwMode="auto">
        <a:xfrm>
          <a:off x="2908300" y="2785362"/>
          <a:ext cx="698500" cy="2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123368</xdr:rowOff>
    </xdr:from>
    <xdr:to>
      <xdr:col>29</xdr:col>
      <xdr:colOff>177800</xdr:colOff>
      <xdr:row>16</xdr:row>
      <xdr:rowOff>53518</xdr:rowOff>
    </xdr:to>
    <xdr:sp macro="" textlink="">
      <xdr:nvSpPr>
        <xdr:cNvPr id="71" name="楕円 70"/>
        <xdr:cNvSpPr/>
      </xdr:nvSpPr>
      <xdr:spPr bwMode="auto">
        <a:xfrm>
          <a:off x="5600700" y="2742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139895</xdr:rowOff>
    </xdr:from>
    <xdr:ext cx="762000" cy="259045"/>
    <xdr:sp macro="" textlink="">
      <xdr:nvSpPr>
        <xdr:cNvPr id="72" name="人口1人当たり決算額の推移該当値テキスト130"/>
        <xdr:cNvSpPr txBox="1"/>
      </xdr:nvSpPr>
      <xdr:spPr>
        <a:xfrm>
          <a:off x="5740400" y="25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127662</xdr:rowOff>
    </xdr:from>
    <xdr:to>
      <xdr:col>26</xdr:col>
      <xdr:colOff>101600</xdr:colOff>
      <xdr:row>16</xdr:row>
      <xdr:rowOff>57812</xdr:rowOff>
    </xdr:to>
    <xdr:sp macro="" textlink="">
      <xdr:nvSpPr>
        <xdr:cNvPr id="73" name="楕円 72"/>
        <xdr:cNvSpPr/>
      </xdr:nvSpPr>
      <xdr:spPr bwMode="auto">
        <a:xfrm>
          <a:off x="4953000" y="2747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67989</xdr:rowOff>
    </xdr:from>
    <xdr:ext cx="736600" cy="259045"/>
    <xdr:sp macro="" textlink="">
      <xdr:nvSpPr>
        <xdr:cNvPr id="74" name="テキスト ボックス 73"/>
        <xdr:cNvSpPr txBox="1"/>
      </xdr:nvSpPr>
      <xdr:spPr>
        <a:xfrm>
          <a:off x="4622800" y="2515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123645</xdr:rowOff>
    </xdr:from>
    <xdr:to>
      <xdr:col>22</xdr:col>
      <xdr:colOff>165100</xdr:colOff>
      <xdr:row>16</xdr:row>
      <xdr:rowOff>53795</xdr:rowOff>
    </xdr:to>
    <xdr:sp macro="" textlink="">
      <xdr:nvSpPr>
        <xdr:cNvPr id="75" name="楕円 74"/>
        <xdr:cNvSpPr/>
      </xdr:nvSpPr>
      <xdr:spPr bwMode="auto">
        <a:xfrm>
          <a:off x="4254500" y="2743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63972</xdr:rowOff>
    </xdr:from>
    <xdr:ext cx="762000" cy="259045"/>
    <xdr:sp macro="" textlink="">
      <xdr:nvSpPr>
        <xdr:cNvPr id="76" name="テキスト ボックス 75"/>
        <xdr:cNvSpPr txBox="1"/>
      </xdr:nvSpPr>
      <xdr:spPr>
        <a:xfrm>
          <a:off x="3924300" y="25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139566</xdr:rowOff>
    </xdr:from>
    <xdr:to>
      <xdr:col>19</xdr:col>
      <xdr:colOff>38100</xdr:colOff>
      <xdr:row>16</xdr:row>
      <xdr:rowOff>69716</xdr:rowOff>
    </xdr:to>
    <xdr:sp macro="" textlink="">
      <xdr:nvSpPr>
        <xdr:cNvPr id="77" name="楕円 76"/>
        <xdr:cNvSpPr/>
      </xdr:nvSpPr>
      <xdr:spPr bwMode="auto">
        <a:xfrm>
          <a:off x="3556000" y="275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79893</xdr:rowOff>
    </xdr:from>
    <xdr:ext cx="762000" cy="259045"/>
    <xdr:sp macro="" textlink="">
      <xdr:nvSpPr>
        <xdr:cNvPr id="78" name="テキスト ボックス 77"/>
        <xdr:cNvSpPr txBox="1"/>
      </xdr:nvSpPr>
      <xdr:spPr>
        <a:xfrm>
          <a:off x="3225800" y="252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115187</xdr:rowOff>
    </xdr:from>
    <xdr:to>
      <xdr:col>15</xdr:col>
      <xdr:colOff>101600</xdr:colOff>
      <xdr:row>16</xdr:row>
      <xdr:rowOff>45337</xdr:rowOff>
    </xdr:to>
    <xdr:sp macro="" textlink="">
      <xdr:nvSpPr>
        <xdr:cNvPr id="79" name="楕円 78"/>
        <xdr:cNvSpPr/>
      </xdr:nvSpPr>
      <xdr:spPr bwMode="auto">
        <a:xfrm>
          <a:off x="2857500" y="273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55514</xdr:rowOff>
    </xdr:from>
    <xdr:ext cx="762000" cy="259045"/>
    <xdr:sp macro="" textlink="">
      <xdr:nvSpPr>
        <xdr:cNvPr id="80" name="テキスト ボックス 79"/>
        <xdr:cNvSpPr txBox="1"/>
      </xdr:nvSpPr>
      <xdr:spPr>
        <a:xfrm>
          <a:off x="2527300" y="250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252534</xdr:rowOff>
    </xdr:from>
    <xdr:to>
      <xdr:col>29</xdr:col>
      <xdr:colOff>127000</xdr:colOff>
      <xdr:row>35</xdr:row>
      <xdr:rowOff>100156</xdr:rowOff>
    </xdr:to>
    <xdr:cxnSp macro="">
      <xdr:nvCxnSpPr>
        <xdr:cNvPr id="115" name="直線コネクタ 114"/>
        <xdr:cNvCxnSpPr/>
      </xdr:nvCxnSpPr>
      <xdr:spPr bwMode="auto">
        <a:xfrm>
          <a:off x="5003800" y="6519984"/>
          <a:ext cx="647700" cy="190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147606</xdr:rowOff>
    </xdr:from>
    <xdr:to>
      <xdr:col>26</xdr:col>
      <xdr:colOff>50800</xdr:colOff>
      <xdr:row>34</xdr:row>
      <xdr:rowOff>252534</xdr:rowOff>
    </xdr:to>
    <xdr:cxnSp macro="">
      <xdr:nvCxnSpPr>
        <xdr:cNvPr id="118" name="直線コネクタ 117"/>
        <xdr:cNvCxnSpPr/>
      </xdr:nvCxnSpPr>
      <xdr:spPr bwMode="auto">
        <a:xfrm>
          <a:off x="4305300" y="6415056"/>
          <a:ext cx="698500" cy="104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106328</xdr:rowOff>
    </xdr:from>
    <xdr:to>
      <xdr:col>22</xdr:col>
      <xdr:colOff>114300</xdr:colOff>
      <xdr:row>34</xdr:row>
      <xdr:rowOff>147606</xdr:rowOff>
    </xdr:to>
    <xdr:cxnSp macro="">
      <xdr:nvCxnSpPr>
        <xdr:cNvPr id="121" name="直線コネクタ 120"/>
        <xdr:cNvCxnSpPr/>
      </xdr:nvCxnSpPr>
      <xdr:spPr bwMode="auto">
        <a:xfrm>
          <a:off x="3606800" y="6373778"/>
          <a:ext cx="698500" cy="4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106328</xdr:rowOff>
    </xdr:from>
    <xdr:to>
      <xdr:col>18</xdr:col>
      <xdr:colOff>177800</xdr:colOff>
      <xdr:row>34</xdr:row>
      <xdr:rowOff>248941</xdr:rowOff>
    </xdr:to>
    <xdr:cxnSp macro="">
      <xdr:nvCxnSpPr>
        <xdr:cNvPr id="124" name="直線コネクタ 123"/>
        <xdr:cNvCxnSpPr/>
      </xdr:nvCxnSpPr>
      <xdr:spPr bwMode="auto">
        <a:xfrm flipV="1">
          <a:off x="2908300" y="6373778"/>
          <a:ext cx="698500" cy="14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49356</xdr:rowOff>
    </xdr:from>
    <xdr:to>
      <xdr:col>29</xdr:col>
      <xdr:colOff>177800</xdr:colOff>
      <xdr:row>35</xdr:row>
      <xdr:rowOff>150956</xdr:rowOff>
    </xdr:to>
    <xdr:sp macro="" textlink="">
      <xdr:nvSpPr>
        <xdr:cNvPr id="134" name="楕円 133"/>
        <xdr:cNvSpPr/>
      </xdr:nvSpPr>
      <xdr:spPr bwMode="auto">
        <a:xfrm>
          <a:off x="5600700" y="6659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237333</xdr:rowOff>
    </xdr:from>
    <xdr:ext cx="762000" cy="259045"/>
    <xdr:sp macro="" textlink="">
      <xdr:nvSpPr>
        <xdr:cNvPr id="135" name="人口1人当たり決算額の推移該当値テキスト445"/>
        <xdr:cNvSpPr txBox="1"/>
      </xdr:nvSpPr>
      <xdr:spPr>
        <a:xfrm>
          <a:off x="5740400" y="650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201734</xdr:rowOff>
    </xdr:from>
    <xdr:to>
      <xdr:col>26</xdr:col>
      <xdr:colOff>101600</xdr:colOff>
      <xdr:row>34</xdr:row>
      <xdr:rowOff>303334</xdr:rowOff>
    </xdr:to>
    <xdr:sp macro="" textlink="">
      <xdr:nvSpPr>
        <xdr:cNvPr id="136" name="楕円 135"/>
        <xdr:cNvSpPr/>
      </xdr:nvSpPr>
      <xdr:spPr bwMode="auto">
        <a:xfrm>
          <a:off x="4953000" y="6469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313511</xdr:rowOff>
    </xdr:from>
    <xdr:ext cx="736600" cy="259045"/>
    <xdr:sp macro="" textlink="">
      <xdr:nvSpPr>
        <xdr:cNvPr id="137" name="テキスト ボックス 136"/>
        <xdr:cNvSpPr txBox="1"/>
      </xdr:nvSpPr>
      <xdr:spPr>
        <a:xfrm>
          <a:off x="4622800" y="623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96806</xdr:rowOff>
    </xdr:from>
    <xdr:to>
      <xdr:col>22</xdr:col>
      <xdr:colOff>165100</xdr:colOff>
      <xdr:row>34</xdr:row>
      <xdr:rowOff>198406</xdr:rowOff>
    </xdr:to>
    <xdr:sp macro="" textlink="">
      <xdr:nvSpPr>
        <xdr:cNvPr id="138" name="楕円 137"/>
        <xdr:cNvSpPr/>
      </xdr:nvSpPr>
      <xdr:spPr bwMode="auto">
        <a:xfrm>
          <a:off x="4254500" y="6364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208583</xdr:rowOff>
    </xdr:from>
    <xdr:ext cx="762000" cy="259045"/>
    <xdr:sp macro="" textlink="">
      <xdr:nvSpPr>
        <xdr:cNvPr id="139" name="テキスト ボックス 138"/>
        <xdr:cNvSpPr txBox="1"/>
      </xdr:nvSpPr>
      <xdr:spPr>
        <a:xfrm>
          <a:off x="3924300" y="613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55528</xdr:rowOff>
    </xdr:from>
    <xdr:to>
      <xdr:col>19</xdr:col>
      <xdr:colOff>38100</xdr:colOff>
      <xdr:row>34</xdr:row>
      <xdr:rowOff>157128</xdr:rowOff>
    </xdr:to>
    <xdr:sp macro="" textlink="">
      <xdr:nvSpPr>
        <xdr:cNvPr id="140" name="楕円 139"/>
        <xdr:cNvSpPr/>
      </xdr:nvSpPr>
      <xdr:spPr bwMode="auto">
        <a:xfrm>
          <a:off x="3556000" y="6322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167305</xdr:rowOff>
    </xdr:from>
    <xdr:ext cx="762000" cy="259045"/>
    <xdr:sp macro="" textlink="">
      <xdr:nvSpPr>
        <xdr:cNvPr id="141" name="テキスト ボックス 140"/>
        <xdr:cNvSpPr txBox="1"/>
      </xdr:nvSpPr>
      <xdr:spPr>
        <a:xfrm>
          <a:off x="3225800" y="609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198142</xdr:rowOff>
    </xdr:from>
    <xdr:to>
      <xdr:col>15</xdr:col>
      <xdr:colOff>101600</xdr:colOff>
      <xdr:row>34</xdr:row>
      <xdr:rowOff>299741</xdr:rowOff>
    </xdr:to>
    <xdr:sp macro="" textlink="">
      <xdr:nvSpPr>
        <xdr:cNvPr id="142" name="楕円 141"/>
        <xdr:cNvSpPr/>
      </xdr:nvSpPr>
      <xdr:spPr bwMode="auto">
        <a:xfrm>
          <a:off x="2857500" y="646559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309919</xdr:rowOff>
    </xdr:from>
    <xdr:ext cx="762000" cy="259045"/>
    <xdr:sp macro="" textlink="">
      <xdr:nvSpPr>
        <xdr:cNvPr id="143" name="テキスト ボックス 142"/>
        <xdr:cNvSpPr txBox="1"/>
      </xdr:nvSpPr>
      <xdr:spPr>
        <a:xfrm>
          <a:off x="2527300" y="623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78,304
76,497
676.45
44,314,672
39,577,091
4,213,748
23,625,602
34,405,245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19822</xdr:rowOff>
    </xdr:from>
    <xdr:to>
      <xdr:col>24</xdr:col>
      <xdr:colOff>63500</xdr:colOff>
      <xdr:row>33</xdr:row>
      <xdr:rowOff>146101</xdr:rowOff>
    </xdr:to>
    <xdr:cxnSp macro="">
      <xdr:nvCxnSpPr>
        <xdr:cNvPr id="59" name="直線コネクタ 58"/>
        <xdr:cNvCxnSpPr/>
      </xdr:nvCxnSpPr>
      <xdr:spPr>
        <a:xfrm>
          <a:off x="3797300" y="5677672"/>
          <a:ext cx="838200" cy="1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19822</xdr:rowOff>
    </xdr:from>
    <xdr:to>
      <xdr:col>19</xdr:col>
      <xdr:colOff>177800</xdr:colOff>
      <xdr:row>33</xdr:row>
      <xdr:rowOff>102530</xdr:rowOff>
    </xdr:to>
    <xdr:cxnSp macro="">
      <xdr:nvCxnSpPr>
        <xdr:cNvPr id="62" name="直線コネクタ 61"/>
        <xdr:cNvCxnSpPr/>
      </xdr:nvCxnSpPr>
      <xdr:spPr>
        <a:xfrm flipV="1">
          <a:off x="2908300" y="5677672"/>
          <a:ext cx="889000" cy="8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102530</xdr:rowOff>
    </xdr:from>
    <xdr:to>
      <xdr:col>15</xdr:col>
      <xdr:colOff>50800</xdr:colOff>
      <xdr:row>33</xdr:row>
      <xdr:rowOff>149278</xdr:rowOff>
    </xdr:to>
    <xdr:cxnSp macro="">
      <xdr:nvCxnSpPr>
        <xdr:cNvPr id="65" name="直線コネクタ 64"/>
        <xdr:cNvCxnSpPr/>
      </xdr:nvCxnSpPr>
      <xdr:spPr>
        <a:xfrm flipV="1">
          <a:off x="2019300" y="5760380"/>
          <a:ext cx="889000" cy="4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46774</xdr:rowOff>
    </xdr:from>
    <xdr:to>
      <xdr:col>10</xdr:col>
      <xdr:colOff>114300</xdr:colOff>
      <xdr:row>33</xdr:row>
      <xdr:rowOff>149278</xdr:rowOff>
    </xdr:to>
    <xdr:cxnSp macro="">
      <xdr:nvCxnSpPr>
        <xdr:cNvPr id="68" name="直線コネクタ 67"/>
        <xdr:cNvCxnSpPr/>
      </xdr:nvCxnSpPr>
      <xdr:spPr>
        <a:xfrm>
          <a:off x="1130300" y="5704624"/>
          <a:ext cx="889000" cy="10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95301</xdr:rowOff>
    </xdr:from>
    <xdr:to>
      <xdr:col>24</xdr:col>
      <xdr:colOff>114300</xdr:colOff>
      <xdr:row>34</xdr:row>
      <xdr:rowOff>25451</xdr:rowOff>
    </xdr:to>
    <xdr:sp macro="" textlink="">
      <xdr:nvSpPr>
        <xdr:cNvPr id="78" name="楕円 77"/>
        <xdr:cNvSpPr/>
      </xdr:nvSpPr>
      <xdr:spPr>
        <a:xfrm>
          <a:off x="4584700" y="575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118178</xdr:rowOff>
    </xdr:from>
    <xdr:ext cx="534377" cy="259045"/>
    <xdr:sp macro="" textlink="">
      <xdr:nvSpPr>
        <xdr:cNvPr id="79" name="人件費該当値テキスト"/>
        <xdr:cNvSpPr txBox="1"/>
      </xdr:nvSpPr>
      <xdr:spPr>
        <a:xfrm>
          <a:off x="4686300" y="560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140472</xdr:rowOff>
    </xdr:from>
    <xdr:to>
      <xdr:col>20</xdr:col>
      <xdr:colOff>38100</xdr:colOff>
      <xdr:row>33</xdr:row>
      <xdr:rowOff>70622</xdr:rowOff>
    </xdr:to>
    <xdr:sp macro="" textlink="">
      <xdr:nvSpPr>
        <xdr:cNvPr id="80" name="楕円 79"/>
        <xdr:cNvSpPr/>
      </xdr:nvSpPr>
      <xdr:spPr>
        <a:xfrm>
          <a:off x="3746500" y="56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87149</xdr:rowOff>
    </xdr:from>
    <xdr:ext cx="534377" cy="259045"/>
    <xdr:sp macro="" textlink="">
      <xdr:nvSpPr>
        <xdr:cNvPr id="81" name="テキスト ボックス 80"/>
        <xdr:cNvSpPr txBox="1"/>
      </xdr:nvSpPr>
      <xdr:spPr>
        <a:xfrm>
          <a:off x="3530111" y="540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51730</xdr:rowOff>
    </xdr:from>
    <xdr:to>
      <xdr:col>15</xdr:col>
      <xdr:colOff>101600</xdr:colOff>
      <xdr:row>33</xdr:row>
      <xdr:rowOff>153330</xdr:rowOff>
    </xdr:to>
    <xdr:sp macro="" textlink="">
      <xdr:nvSpPr>
        <xdr:cNvPr id="82" name="楕円 81"/>
        <xdr:cNvSpPr/>
      </xdr:nvSpPr>
      <xdr:spPr>
        <a:xfrm>
          <a:off x="2857500" y="57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169857</xdr:rowOff>
    </xdr:from>
    <xdr:ext cx="534377" cy="259045"/>
    <xdr:sp macro="" textlink="">
      <xdr:nvSpPr>
        <xdr:cNvPr id="83" name="テキスト ボックス 82"/>
        <xdr:cNvSpPr txBox="1"/>
      </xdr:nvSpPr>
      <xdr:spPr>
        <a:xfrm>
          <a:off x="2641111" y="548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98478</xdr:rowOff>
    </xdr:from>
    <xdr:to>
      <xdr:col>10</xdr:col>
      <xdr:colOff>165100</xdr:colOff>
      <xdr:row>34</xdr:row>
      <xdr:rowOff>28628</xdr:rowOff>
    </xdr:to>
    <xdr:sp macro="" textlink="">
      <xdr:nvSpPr>
        <xdr:cNvPr id="84" name="楕円 83"/>
        <xdr:cNvSpPr/>
      </xdr:nvSpPr>
      <xdr:spPr>
        <a:xfrm>
          <a:off x="1968500" y="575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45155</xdr:rowOff>
    </xdr:from>
    <xdr:ext cx="534377" cy="259045"/>
    <xdr:sp macro="" textlink="">
      <xdr:nvSpPr>
        <xdr:cNvPr id="85" name="テキスト ボックス 84"/>
        <xdr:cNvSpPr txBox="1"/>
      </xdr:nvSpPr>
      <xdr:spPr>
        <a:xfrm>
          <a:off x="1752111" y="55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167424</xdr:rowOff>
    </xdr:from>
    <xdr:to>
      <xdr:col>6</xdr:col>
      <xdr:colOff>38100</xdr:colOff>
      <xdr:row>33</xdr:row>
      <xdr:rowOff>97574</xdr:rowOff>
    </xdr:to>
    <xdr:sp macro="" textlink="">
      <xdr:nvSpPr>
        <xdr:cNvPr id="86" name="楕円 85"/>
        <xdr:cNvSpPr/>
      </xdr:nvSpPr>
      <xdr:spPr>
        <a:xfrm>
          <a:off x="1079500" y="565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114101</xdr:rowOff>
    </xdr:from>
    <xdr:ext cx="534377" cy="259045"/>
    <xdr:sp macro="" textlink="">
      <xdr:nvSpPr>
        <xdr:cNvPr id="87" name="テキスト ボックス 86"/>
        <xdr:cNvSpPr txBox="1"/>
      </xdr:nvSpPr>
      <xdr:spPr>
        <a:xfrm>
          <a:off x="863111" y="542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131252</xdr:rowOff>
    </xdr:from>
    <xdr:to>
      <xdr:col>24</xdr:col>
      <xdr:colOff>63500</xdr:colOff>
      <xdr:row>56</xdr:row>
      <xdr:rowOff>164204</xdr:rowOff>
    </xdr:to>
    <xdr:cxnSp macro="">
      <xdr:nvCxnSpPr>
        <xdr:cNvPr id="119" name="直線コネクタ 118"/>
        <xdr:cNvCxnSpPr/>
      </xdr:nvCxnSpPr>
      <xdr:spPr>
        <a:xfrm flipV="1">
          <a:off x="3797300" y="9732452"/>
          <a:ext cx="838200" cy="3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158141</xdr:rowOff>
    </xdr:from>
    <xdr:to>
      <xdr:col>19</xdr:col>
      <xdr:colOff>177800</xdr:colOff>
      <xdr:row>56</xdr:row>
      <xdr:rowOff>164204</xdr:rowOff>
    </xdr:to>
    <xdr:cxnSp macro="">
      <xdr:nvCxnSpPr>
        <xdr:cNvPr id="122" name="直線コネクタ 121"/>
        <xdr:cNvCxnSpPr/>
      </xdr:nvCxnSpPr>
      <xdr:spPr>
        <a:xfrm>
          <a:off x="2908300" y="9759341"/>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158141</xdr:rowOff>
    </xdr:from>
    <xdr:to>
      <xdr:col>15</xdr:col>
      <xdr:colOff>50800</xdr:colOff>
      <xdr:row>57</xdr:row>
      <xdr:rowOff>16104</xdr:rowOff>
    </xdr:to>
    <xdr:cxnSp macro="">
      <xdr:nvCxnSpPr>
        <xdr:cNvPr id="125" name="直線コネクタ 124"/>
        <xdr:cNvCxnSpPr/>
      </xdr:nvCxnSpPr>
      <xdr:spPr>
        <a:xfrm flipV="1">
          <a:off x="2019300" y="9759341"/>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16104</xdr:rowOff>
    </xdr:from>
    <xdr:to>
      <xdr:col>10</xdr:col>
      <xdr:colOff>114300</xdr:colOff>
      <xdr:row>57</xdr:row>
      <xdr:rowOff>37092</xdr:rowOff>
    </xdr:to>
    <xdr:cxnSp macro="">
      <xdr:nvCxnSpPr>
        <xdr:cNvPr id="128" name="直線コネクタ 127"/>
        <xdr:cNvCxnSpPr/>
      </xdr:nvCxnSpPr>
      <xdr:spPr>
        <a:xfrm flipV="1">
          <a:off x="1130300" y="9788754"/>
          <a:ext cx="889000" cy="2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80452</xdr:rowOff>
    </xdr:from>
    <xdr:to>
      <xdr:col>24</xdr:col>
      <xdr:colOff>114300</xdr:colOff>
      <xdr:row>57</xdr:row>
      <xdr:rowOff>10602</xdr:rowOff>
    </xdr:to>
    <xdr:sp macro="" textlink="">
      <xdr:nvSpPr>
        <xdr:cNvPr id="138" name="楕円 137"/>
        <xdr:cNvSpPr/>
      </xdr:nvSpPr>
      <xdr:spPr>
        <a:xfrm>
          <a:off x="4584700" y="96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103329</xdr:rowOff>
    </xdr:from>
    <xdr:ext cx="534377" cy="259045"/>
    <xdr:sp macro="" textlink="">
      <xdr:nvSpPr>
        <xdr:cNvPr id="139" name="物件費該当値テキスト"/>
        <xdr:cNvSpPr txBox="1"/>
      </xdr:nvSpPr>
      <xdr:spPr>
        <a:xfrm>
          <a:off x="4686300" y="953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113404</xdr:rowOff>
    </xdr:from>
    <xdr:to>
      <xdr:col>20</xdr:col>
      <xdr:colOff>38100</xdr:colOff>
      <xdr:row>57</xdr:row>
      <xdr:rowOff>43554</xdr:rowOff>
    </xdr:to>
    <xdr:sp macro="" textlink="">
      <xdr:nvSpPr>
        <xdr:cNvPr id="140" name="楕円 139"/>
        <xdr:cNvSpPr/>
      </xdr:nvSpPr>
      <xdr:spPr>
        <a:xfrm>
          <a:off x="3746500" y="97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60081</xdr:rowOff>
    </xdr:from>
    <xdr:ext cx="534377" cy="259045"/>
    <xdr:sp macro="" textlink="">
      <xdr:nvSpPr>
        <xdr:cNvPr id="141" name="テキスト ボックス 140"/>
        <xdr:cNvSpPr txBox="1"/>
      </xdr:nvSpPr>
      <xdr:spPr>
        <a:xfrm>
          <a:off x="3530111" y="948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107341</xdr:rowOff>
    </xdr:from>
    <xdr:to>
      <xdr:col>15</xdr:col>
      <xdr:colOff>101600</xdr:colOff>
      <xdr:row>57</xdr:row>
      <xdr:rowOff>37491</xdr:rowOff>
    </xdr:to>
    <xdr:sp macro="" textlink="">
      <xdr:nvSpPr>
        <xdr:cNvPr id="142" name="楕円 141"/>
        <xdr:cNvSpPr/>
      </xdr:nvSpPr>
      <xdr:spPr>
        <a:xfrm>
          <a:off x="2857500" y="97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54018</xdr:rowOff>
    </xdr:from>
    <xdr:ext cx="534377" cy="259045"/>
    <xdr:sp macro="" textlink="">
      <xdr:nvSpPr>
        <xdr:cNvPr id="143" name="テキスト ボックス 142"/>
        <xdr:cNvSpPr txBox="1"/>
      </xdr:nvSpPr>
      <xdr:spPr>
        <a:xfrm>
          <a:off x="2641111" y="948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136754</xdr:rowOff>
    </xdr:from>
    <xdr:to>
      <xdr:col>10</xdr:col>
      <xdr:colOff>165100</xdr:colOff>
      <xdr:row>57</xdr:row>
      <xdr:rowOff>66904</xdr:rowOff>
    </xdr:to>
    <xdr:sp macro="" textlink="">
      <xdr:nvSpPr>
        <xdr:cNvPr id="144" name="楕円 143"/>
        <xdr:cNvSpPr/>
      </xdr:nvSpPr>
      <xdr:spPr>
        <a:xfrm>
          <a:off x="1968500" y="973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83431</xdr:rowOff>
    </xdr:from>
    <xdr:ext cx="534377" cy="259045"/>
    <xdr:sp macro="" textlink="">
      <xdr:nvSpPr>
        <xdr:cNvPr id="145" name="テキスト ボックス 144"/>
        <xdr:cNvSpPr txBox="1"/>
      </xdr:nvSpPr>
      <xdr:spPr>
        <a:xfrm>
          <a:off x="1752111" y="95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157742</xdr:rowOff>
    </xdr:from>
    <xdr:to>
      <xdr:col>6</xdr:col>
      <xdr:colOff>38100</xdr:colOff>
      <xdr:row>57</xdr:row>
      <xdr:rowOff>87892</xdr:rowOff>
    </xdr:to>
    <xdr:sp macro="" textlink="">
      <xdr:nvSpPr>
        <xdr:cNvPr id="146" name="楕円 145"/>
        <xdr:cNvSpPr/>
      </xdr:nvSpPr>
      <xdr:spPr>
        <a:xfrm>
          <a:off x="1079500" y="97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104419</xdr:rowOff>
    </xdr:from>
    <xdr:ext cx="534377" cy="259045"/>
    <xdr:sp macro="" textlink="">
      <xdr:nvSpPr>
        <xdr:cNvPr id="147" name="テキスト ボックス 146"/>
        <xdr:cNvSpPr txBox="1"/>
      </xdr:nvSpPr>
      <xdr:spPr>
        <a:xfrm>
          <a:off x="863111" y="953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151239</xdr:rowOff>
    </xdr:from>
    <xdr:to>
      <xdr:col>24</xdr:col>
      <xdr:colOff>63500</xdr:colOff>
      <xdr:row>75</xdr:row>
      <xdr:rowOff>27360</xdr:rowOff>
    </xdr:to>
    <xdr:cxnSp macro="">
      <xdr:nvCxnSpPr>
        <xdr:cNvPr id="178" name="直線コネクタ 177"/>
        <xdr:cNvCxnSpPr/>
      </xdr:nvCxnSpPr>
      <xdr:spPr>
        <a:xfrm flipV="1">
          <a:off x="3797300" y="12838539"/>
          <a:ext cx="8382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27360</xdr:rowOff>
    </xdr:from>
    <xdr:to>
      <xdr:col>19</xdr:col>
      <xdr:colOff>177800</xdr:colOff>
      <xdr:row>75</xdr:row>
      <xdr:rowOff>94960</xdr:rowOff>
    </xdr:to>
    <xdr:cxnSp macro="">
      <xdr:nvCxnSpPr>
        <xdr:cNvPr id="181" name="直線コネクタ 180"/>
        <xdr:cNvCxnSpPr/>
      </xdr:nvCxnSpPr>
      <xdr:spPr>
        <a:xfrm flipV="1">
          <a:off x="2908300" y="12886110"/>
          <a:ext cx="889000" cy="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82114</xdr:rowOff>
    </xdr:from>
    <xdr:to>
      <xdr:col>15</xdr:col>
      <xdr:colOff>50800</xdr:colOff>
      <xdr:row>75</xdr:row>
      <xdr:rowOff>94960</xdr:rowOff>
    </xdr:to>
    <xdr:cxnSp macro="">
      <xdr:nvCxnSpPr>
        <xdr:cNvPr id="184" name="直線コネクタ 183"/>
        <xdr:cNvCxnSpPr/>
      </xdr:nvCxnSpPr>
      <xdr:spPr>
        <a:xfrm>
          <a:off x="2019300" y="12940864"/>
          <a:ext cx="889000" cy="1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50002</xdr:rowOff>
    </xdr:from>
    <xdr:to>
      <xdr:col>10</xdr:col>
      <xdr:colOff>114300</xdr:colOff>
      <xdr:row>75</xdr:row>
      <xdr:rowOff>82114</xdr:rowOff>
    </xdr:to>
    <xdr:cxnSp macro="">
      <xdr:nvCxnSpPr>
        <xdr:cNvPr id="187" name="直線コネクタ 186"/>
        <xdr:cNvCxnSpPr/>
      </xdr:nvCxnSpPr>
      <xdr:spPr>
        <a:xfrm>
          <a:off x="1130300" y="12908752"/>
          <a:ext cx="8890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100439</xdr:rowOff>
    </xdr:from>
    <xdr:to>
      <xdr:col>24</xdr:col>
      <xdr:colOff>114300</xdr:colOff>
      <xdr:row>75</xdr:row>
      <xdr:rowOff>30589</xdr:rowOff>
    </xdr:to>
    <xdr:sp macro="" textlink="">
      <xdr:nvSpPr>
        <xdr:cNvPr id="197" name="楕円 196"/>
        <xdr:cNvSpPr/>
      </xdr:nvSpPr>
      <xdr:spPr>
        <a:xfrm>
          <a:off x="4584700" y="127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123316</xdr:rowOff>
    </xdr:from>
    <xdr:ext cx="469744" cy="259045"/>
    <xdr:sp macro="" textlink="">
      <xdr:nvSpPr>
        <xdr:cNvPr id="198" name="維持補修費該当値テキスト"/>
        <xdr:cNvSpPr txBox="1"/>
      </xdr:nvSpPr>
      <xdr:spPr>
        <a:xfrm>
          <a:off x="4686300" y="1263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148010</xdr:rowOff>
    </xdr:from>
    <xdr:to>
      <xdr:col>20</xdr:col>
      <xdr:colOff>38100</xdr:colOff>
      <xdr:row>75</xdr:row>
      <xdr:rowOff>78160</xdr:rowOff>
    </xdr:to>
    <xdr:sp macro="" textlink="">
      <xdr:nvSpPr>
        <xdr:cNvPr id="199" name="楕円 198"/>
        <xdr:cNvSpPr/>
      </xdr:nvSpPr>
      <xdr:spPr>
        <a:xfrm>
          <a:off x="3746500" y="128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94687</xdr:rowOff>
    </xdr:from>
    <xdr:ext cx="469744" cy="259045"/>
    <xdr:sp macro="" textlink="">
      <xdr:nvSpPr>
        <xdr:cNvPr id="200" name="テキスト ボックス 199"/>
        <xdr:cNvSpPr txBox="1"/>
      </xdr:nvSpPr>
      <xdr:spPr>
        <a:xfrm>
          <a:off x="3562428" y="126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44160</xdr:rowOff>
    </xdr:from>
    <xdr:to>
      <xdr:col>15</xdr:col>
      <xdr:colOff>101600</xdr:colOff>
      <xdr:row>75</xdr:row>
      <xdr:rowOff>145760</xdr:rowOff>
    </xdr:to>
    <xdr:sp macro="" textlink="">
      <xdr:nvSpPr>
        <xdr:cNvPr id="201" name="楕円 200"/>
        <xdr:cNvSpPr/>
      </xdr:nvSpPr>
      <xdr:spPr>
        <a:xfrm>
          <a:off x="2857500" y="129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162287</xdr:rowOff>
    </xdr:from>
    <xdr:ext cx="469744" cy="259045"/>
    <xdr:sp macro="" textlink="">
      <xdr:nvSpPr>
        <xdr:cNvPr id="202" name="テキスト ボックス 201"/>
        <xdr:cNvSpPr txBox="1"/>
      </xdr:nvSpPr>
      <xdr:spPr>
        <a:xfrm>
          <a:off x="2673428" y="126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31314</xdr:rowOff>
    </xdr:from>
    <xdr:to>
      <xdr:col>10</xdr:col>
      <xdr:colOff>165100</xdr:colOff>
      <xdr:row>75</xdr:row>
      <xdr:rowOff>132914</xdr:rowOff>
    </xdr:to>
    <xdr:sp macro="" textlink="">
      <xdr:nvSpPr>
        <xdr:cNvPr id="203" name="楕円 202"/>
        <xdr:cNvSpPr/>
      </xdr:nvSpPr>
      <xdr:spPr>
        <a:xfrm>
          <a:off x="1968500" y="128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149441</xdr:rowOff>
    </xdr:from>
    <xdr:ext cx="469744" cy="259045"/>
    <xdr:sp macro="" textlink="">
      <xdr:nvSpPr>
        <xdr:cNvPr id="204" name="テキスト ボックス 203"/>
        <xdr:cNvSpPr txBox="1"/>
      </xdr:nvSpPr>
      <xdr:spPr>
        <a:xfrm>
          <a:off x="1784428" y="1266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170652</xdr:rowOff>
    </xdr:from>
    <xdr:to>
      <xdr:col>6</xdr:col>
      <xdr:colOff>38100</xdr:colOff>
      <xdr:row>75</xdr:row>
      <xdr:rowOff>100802</xdr:rowOff>
    </xdr:to>
    <xdr:sp macro="" textlink="">
      <xdr:nvSpPr>
        <xdr:cNvPr id="205" name="楕円 204"/>
        <xdr:cNvSpPr/>
      </xdr:nvSpPr>
      <xdr:spPr>
        <a:xfrm>
          <a:off x="1079500" y="128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117329</xdr:rowOff>
    </xdr:from>
    <xdr:ext cx="469744" cy="259045"/>
    <xdr:sp macro="" textlink="">
      <xdr:nvSpPr>
        <xdr:cNvPr id="206" name="テキスト ボックス 205"/>
        <xdr:cNvSpPr txBox="1"/>
      </xdr:nvSpPr>
      <xdr:spPr>
        <a:xfrm>
          <a:off x="895428" y="126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35344</xdr:rowOff>
    </xdr:from>
    <xdr:to>
      <xdr:col>24</xdr:col>
      <xdr:colOff>63500</xdr:colOff>
      <xdr:row>98</xdr:row>
      <xdr:rowOff>98273</xdr:rowOff>
    </xdr:to>
    <xdr:cxnSp macro="">
      <xdr:nvCxnSpPr>
        <xdr:cNvPr id="236" name="直線コネクタ 235"/>
        <xdr:cNvCxnSpPr/>
      </xdr:nvCxnSpPr>
      <xdr:spPr>
        <a:xfrm flipV="1">
          <a:off x="3797300" y="16837444"/>
          <a:ext cx="838200" cy="6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59386</xdr:rowOff>
    </xdr:from>
    <xdr:to>
      <xdr:col>19</xdr:col>
      <xdr:colOff>177800</xdr:colOff>
      <xdr:row>98</xdr:row>
      <xdr:rowOff>98273</xdr:rowOff>
    </xdr:to>
    <xdr:cxnSp macro="">
      <xdr:nvCxnSpPr>
        <xdr:cNvPr id="239" name="直線コネクタ 238"/>
        <xdr:cNvCxnSpPr/>
      </xdr:nvCxnSpPr>
      <xdr:spPr>
        <a:xfrm>
          <a:off x="2908300" y="16861486"/>
          <a:ext cx="889000" cy="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57378</xdr:rowOff>
    </xdr:from>
    <xdr:to>
      <xdr:col>15</xdr:col>
      <xdr:colOff>50800</xdr:colOff>
      <xdr:row>98</xdr:row>
      <xdr:rowOff>59386</xdr:rowOff>
    </xdr:to>
    <xdr:cxnSp macro="">
      <xdr:nvCxnSpPr>
        <xdr:cNvPr id="242" name="直線コネクタ 241"/>
        <xdr:cNvCxnSpPr/>
      </xdr:nvCxnSpPr>
      <xdr:spPr>
        <a:xfrm>
          <a:off x="2019300" y="16859478"/>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57378</xdr:rowOff>
    </xdr:from>
    <xdr:to>
      <xdr:col>10</xdr:col>
      <xdr:colOff>114300</xdr:colOff>
      <xdr:row>98</xdr:row>
      <xdr:rowOff>108534</xdr:rowOff>
    </xdr:to>
    <xdr:cxnSp macro="">
      <xdr:nvCxnSpPr>
        <xdr:cNvPr id="245" name="直線コネクタ 244"/>
        <xdr:cNvCxnSpPr/>
      </xdr:nvCxnSpPr>
      <xdr:spPr>
        <a:xfrm flipV="1">
          <a:off x="1130300" y="16859478"/>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155994</xdr:rowOff>
    </xdr:from>
    <xdr:to>
      <xdr:col>24</xdr:col>
      <xdr:colOff>114300</xdr:colOff>
      <xdr:row>98</xdr:row>
      <xdr:rowOff>86144</xdr:rowOff>
    </xdr:to>
    <xdr:sp macro="" textlink="">
      <xdr:nvSpPr>
        <xdr:cNvPr id="255" name="楕円 254"/>
        <xdr:cNvSpPr/>
      </xdr:nvSpPr>
      <xdr:spPr>
        <a:xfrm>
          <a:off x="4584700" y="1678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134421</xdr:rowOff>
    </xdr:from>
    <xdr:ext cx="534377" cy="259045"/>
    <xdr:sp macro="" textlink="">
      <xdr:nvSpPr>
        <xdr:cNvPr id="256" name="扶助費該当値テキスト"/>
        <xdr:cNvSpPr txBox="1"/>
      </xdr:nvSpPr>
      <xdr:spPr>
        <a:xfrm>
          <a:off x="4686300" y="1676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47473</xdr:rowOff>
    </xdr:from>
    <xdr:to>
      <xdr:col>20</xdr:col>
      <xdr:colOff>38100</xdr:colOff>
      <xdr:row>98</xdr:row>
      <xdr:rowOff>149073</xdr:rowOff>
    </xdr:to>
    <xdr:sp macro="" textlink="">
      <xdr:nvSpPr>
        <xdr:cNvPr id="257" name="楕円 256"/>
        <xdr:cNvSpPr/>
      </xdr:nvSpPr>
      <xdr:spPr>
        <a:xfrm>
          <a:off x="3746500" y="168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140200</xdr:rowOff>
    </xdr:from>
    <xdr:ext cx="534377" cy="259045"/>
    <xdr:sp macro="" textlink="">
      <xdr:nvSpPr>
        <xdr:cNvPr id="258" name="テキスト ボックス 257"/>
        <xdr:cNvSpPr txBox="1"/>
      </xdr:nvSpPr>
      <xdr:spPr>
        <a:xfrm>
          <a:off x="3530111" y="1694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8586</xdr:rowOff>
    </xdr:from>
    <xdr:to>
      <xdr:col>15</xdr:col>
      <xdr:colOff>101600</xdr:colOff>
      <xdr:row>98</xdr:row>
      <xdr:rowOff>110186</xdr:rowOff>
    </xdr:to>
    <xdr:sp macro="" textlink="">
      <xdr:nvSpPr>
        <xdr:cNvPr id="259" name="楕円 258"/>
        <xdr:cNvSpPr/>
      </xdr:nvSpPr>
      <xdr:spPr>
        <a:xfrm>
          <a:off x="2857500" y="1681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101313</xdr:rowOff>
    </xdr:from>
    <xdr:ext cx="534377" cy="259045"/>
    <xdr:sp macro="" textlink="">
      <xdr:nvSpPr>
        <xdr:cNvPr id="260" name="テキスト ボックス 259"/>
        <xdr:cNvSpPr txBox="1"/>
      </xdr:nvSpPr>
      <xdr:spPr>
        <a:xfrm>
          <a:off x="2641111" y="169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6578</xdr:rowOff>
    </xdr:from>
    <xdr:to>
      <xdr:col>10</xdr:col>
      <xdr:colOff>165100</xdr:colOff>
      <xdr:row>98</xdr:row>
      <xdr:rowOff>108178</xdr:rowOff>
    </xdr:to>
    <xdr:sp macro="" textlink="">
      <xdr:nvSpPr>
        <xdr:cNvPr id="261" name="楕円 260"/>
        <xdr:cNvSpPr/>
      </xdr:nvSpPr>
      <xdr:spPr>
        <a:xfrm>
          <a:off x="1968500" y="168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99305</xdr:rowOff>
    </xdr:from>
    <xdr:ext cx="534377" cy="259045"/>
    <xdr:sp macro="" textlink="">
      <xdr:nvSpPr>
        <xdr:cNvPr id="262" name="テキスト ボックス 261"/>
        <xdr:cNvSpPr txBox="1"/>
      </xdr:nvSpPr>
      <xdr:spPr>
        <a:xfrm>
          <a:off x="1752111" y="169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57734</xdr:rowOff>
    </xdr:from>
    <xdr:to>
      <xdr:col>6</xdr:col>
      <xdr:colOff>38100</xdr:colOff>
      <xdr:row>98</xdr:row>
      <xdr:rowOff>159334</xdr:rowOff>
    </xdr:to>
    <xdr:sp macro="" textlink="">
      <xdr:nvSpPr>
        <xdr:cNvPr id="263" name="楕円 262"/>
        <xdr:cNvSpPr/>
      </xdr:nvSpPr>
      <xdr:spPr>
        <a:xfrm>
          <a:off x="1079500" y="1685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150461</xdr:rowOff>
    </xdr:from>
    <xdr:ext cx="534377" cy="259045"/>
    <xdr:sp macro="" textlink="">
      <xdr:nvSpPr>
        <xdr:cNvPr id="264" name="テキスト ボックス 263"/>
        <xdr:cNvSpPr txBox="1"/>
      </xdr:nvSpPr>
      <xdr:spPr>
        <a:xfrm>
          <a:off x="863111" y="169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149541</xdr:rowOff>
    </xdr:from>
    <xdr:to>
      <xdr:col>55</xdr:col>
      <xdr:colOff>0</xdr:colOff>
      <xdr:row>37</xdr:row>
      <xdr:rowOff>16125</xdr:rowOff>
    </xdr:to>
    <xdr:cxnSp macro="">
      <xdr:nvCxnSpPr>
        <xdr:cNvPr id="295" name="直線コネクタ 294"/>
        <xdr:cNvCxnSpPr/>
      </xdr:nvCxnSpPr>
      <xdr:spPr>
        <a:xfrm>
          <a:off x="9639300" y="6321741"/>
          <a:ext cx="838200" cy="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149541</xdr:rowOff>
    </xdr:from>
    <xdr:to>
      <xdr:col>50</xdr:col>
      <xdr:colOff>114300</xdr:colOff>
      <xdr:row>37</xdr:row>
      <xdr:rowOff>16332</xdr:rowOff>
    </xdr:to>
    <xdr:cxnSp macro="">
      <xdr:nvCxnSpPr>
        <xdr:cNvPr id="298" name="直線コネクタ 297"/>
        <xdr:cNvCxnSpPr/>
      </xdr:nvCxnSpPr>
      <xdr:spPr>
        <a:xfrm flipV="1">
          <a:off x="8750300" y="6321741"/>
          <a:ext cx="889000" cy="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148539</xdr:rowOff>
    </xdr:from>
    <xdr:to>
      <xdr:col>45</xdr:col>
      <xdr:colOff>177800</xdr:colOff>
      <xdr:row>37</xdr:row>
      <xdr:rowOff>16332</xdr:rowOff>
    </xdr:to>
    <xdr:cxnSp macro="">
      <xdr:nvCxnSpPr>
        <xdr:cNvPr id="301" name="直線コネクタ 300"/>
        <xdr:cNvCxnSpPr/>
      </xdr:nvCxnSpPr>
      <xdr:spPr>
        <a:xfrm>
          <a:off x="7861300" y="6320739"/>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148539</xdr:rowOff>
    </xdr:from>
    <xdr:to>
      <xdr:col>41</xdr:col>
      <xdr:colOff>50800</xdr:colOff>
      <xdr:row>37</xdr:row>
      <xdr:rowOff>84487</xdr:rowOff>
    </xdr:to>
    <xdr:cxnSp macro="">
      <xdr:nvCxnSpPr>
        <xdr:cNvPr id="304" name="直線コネクタ 303"/>
        <xdr:cNvCxnSpPr/>
      </xdr:nvCxnSpPr>
      <xdr:spPr>
        <a:xfrm flipV="1">
          <a:off x="6972300" y="6320739"/>
          <a:ext cx="889000" cy="10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136775</xdr:rowOff>
    </xdr:from>
    <xdr:to>
      <xdr:col>55</xdr:col>
      <xdr:colOff>50800</xdr:colOff>
      <xdr:row>37</xdr:row>
      <xdr:rowOff>66925</xdr:rowOff>
    </xdr:to>
    <xdr:sp macro="" textlink="">
      <xdr:nvSpPr>
        <xdr:cNvPr id="314" name="楕円 313"/>
        <xdr:cNvSpPr/>
      </xdr:nvSpPr>
      <xdr:spPr>
        <a:xfrm>
          <a:off x="10426700" y="630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115202</xdr:rowOff>
    </xdr:from>
    <xdr:ext cx="534377" cy="259045"/>
    <xdr:sp macro="" textlink="">
      <xdr:nvSpPr>
        <xdr:cNvPr id="315" name="補助費等該当値テキスト"/>
        <xdr:cNvSpPr txBox="1"/>
      </xdr:nvSpPr>
      <xdr:spPr>
        <a:xfrm>
          <a:off x="10528300" y="628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98741</xdr:rowOff>
    </xdr:from>
    <xdr:to>
      <xdr:col>50</xdr:col>
      <xdr:colOff>165100</xdr:colOff>
      <xdr:row>37</xdr:row>
      <xdr:rowOff>28891</xdr:rowOff>
    </xdr:to>
    <xdr:sp macro="" textlink="">
      <xdr:nvSpPr>
        <xdr:cNvPr id="316" name="楕円 315"/>
        <xdr:cNvSpPr/>
      </xdr:nvSpPr>
      <xdr:spPr>
        <a:xfrm>
          <a:off x="9588500" y="627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20018</xdr:rowOff>
    </xdr:from>
    <xdr:ext cx="534377" cy="259045"/>
    <xdr:sp macro="" textlink="">
      <xdr:nvSpPr>
        <xdr:cNvPr id="317" name="テキスト ボックス 316"/>
        <xdr:cNvSpPr txBox="1"/>
      </xdr:nvSpPr>
      <xdr:spPr>
        <a:xfrm>
          <a:off x="9372111" y="636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136982</xdr:rowOff>
    </xdr:from>
    <xdr:to>
      <xdr:col>46</xdr:col>
      <xdr:colOff>38100</xdr:colOff>
      <xdr:row>37</xdr:row>
      <xdr:rowOff>67132</xdr:rowOff>
    </xdr:to>
    <xdr:sp macro="" textlink="">
      <xdr:nvSpPr>
        <xdr:cNvPr id="318" name="楕円 317"/>
        <xdr:cNvSpPr/>
      </xdr:nvSpPr>
      <xdr:spPr>
        <a:xfrm>
          <a:off x="8699500" y="630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58259</xdr:rowOff>
    </xdr:from>
    <xdr:ext cx="534377" cy="259045"/>
    <xdr:sp macro="" textlink="">
      <xdr:nvSpPr>
        <xdr:cNvPr id="319" name="テキスト ボックス 318"/>
        <xdr:cNvSpPr txBox="1"/>
      </xdr:nvSpPr>
      <xdr:spPr>
        <a:xfrm>
          <a:off x="8483111" y="64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97739</xdr:rowOff>
    </xdr:from>
    <xdr:to>
      <xdr:col>41</xdr:col>
      <xdr:colOff>101600</xdr:colOff>
      <xdr:row>37</xdr:row>
      <xdr:rowOff>27889</xdr:rowOff>
    </xdr:to>
    <xdr:sp macro="" textlink="">
      <xdr:nvSpPr>
        <xdr:cNvPr id="320" name="楕円 319"/>
        <xdr:cNvSpPr/>
      </xdr:nvSpPr>
      <xdr:spPr>
        <a:xfrm>
          <a:off x="7810500" y="62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19016</xdr:rowOff>
    </xdr:from>
    <xdr:ext cx="534377" cy="259045"/>
    <xdr:sp macro="" textlink="">
      <xdr:nvSpPr>
        <xdr:cNvPr id="321" name="テキスト ボックス 320"/>
        <xdr:cNvSpPr txBox="1"/>
      </xdr:nvSpPr>
      <xdr:spPr>
        <a:xfrm>
          <a:off x="7594111" y="63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33687</xdr:rowOff>
    </xdr:from>
    <xdr:to>
      <xdr:col>36</xdr:col>
      <xdr:colOff>165100</xdr:colOff>
      <xdr:row>37</xdr:row>
      <xdr:rowOff>135287</xdr:rowOff>
    </xdr:to>
    <xdr:sp macro="" textlink="">
      <xdr:nvSpPr>
        <xdr:cNvPr id="322" name="楕円 321"/>
        <xdr:cNvSpPr/>
      </xdr:nvSpPr>
      <xdr:spPr>
        <a:xfrm>
          <a:off x="6921500" y="637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126415</xdr:rowOff>
    </xdr:from>
    <xdr:ext cx="534377" cy="259045"/>
    <xdr:sp macro="" textlink="">
      <xdr:nvSpPr>
        <xdr:cNvPr id="323" name="テキスト ボックス 322"/>
        <xdr:cNvSpPr txBox="1"/>
      </xdr:nvSpPr>
      <xdr:spPr>
        <a:xfrm>
          <a:off x="6705111" y="647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4677</xdr:rowOff>
    </xdr:from>
    <xdr:to>
      <xdr:col>55</xdr:col>
      <xdr:colOff>0</xdr:colOff>
      <xdr:row>57</xdr:row>
      <xdr:rowOff>142832</xdr:rowOff>
    </xdr:to>
    <xdr:cxnSp macro="">
      <xdr:nvCxnSpPr>
        <xdr:cNvPr id="352" name="直線コネクタ 351"/>
        <xdr:cNvCxnSpPr/>
      </xdr:nvCxnSpPr>
      <xdr:spPr>
        <a:xfrm flipV="1">
          <a:off x="9639300" y="9777327"/>
          <a:ext cx="838200" cy="13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137220</xdr:rowOff>
    </xdr:from>
    <xdr:to>
      <xdr:col>50</xdr:col>
      <xdr:colOff>114300</xdr:colOff>
      <xdr:row>57</xdr:row>
      <xdr:rowOff>142832</xdr:rowOff>
    </xdr:to>
    <xdr:cxnSp macro="">
      <xdr:nvCxnSpPr>
        <xdr:cNvPr id="355" name="直線コネクタ 354"/>
        <xdr:cNvCxnSpPr/>
      </xdr:nvCxnSpPr>
      <xdr:spPr>
        <a:xfrm>
          <a:off x="8750300" y="9909870"/>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137220</xdr:rowOff>
    </xdr:from>
    <xdr:to>
      <xdr:col>45</xdr:col>
      <xdr:colOff>177800</xdr:colOff>
      <xdr:row>57</xdr:row>
      <xdr:rowOff>159321</xdr:rowOff>
    </xdr:to>
    <xdr:cxnSp macro="">
      <xdr:nvCxnSpPr>
        <xdr:cNvPr id="358" name="直線コネクタ 357"/>
        <xdr:cNvCxnSpPr/>
      </xdr:nvCxnSpPr>
      <xdr:spPr>
        <a:xfrm flipV="1">
          <a:off x="7861300" y="9909870"/>
          <a:ext cx="889000" cy="2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159321</xdr:rowOff>
    </xdr:from>
    <xdr:to>
      <xdr:col>41</xdr:col>
      <xdr:colOff>50800</xdr:colOff>
      <xdr:row>58</xdr:row>
      <xdr:rowOff>17232</xdr:rowOff>
    </xdr:to>
    <xdr:cxnSp macro="">
      <xdr:nvCxnSpPr>
        <xdr:cNvPr id="361" name="直線コネクタ 360"/>
        <xdr:cNvCxnSpPr/>
      </xdr:nvCxnSpPr>
      <xdr:spPr>
        <a:xfrm flipV="1">
          <a:off x="6972300" y="9931971"/>
          <a:ext cx="889000" cy="2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125327</xdr:rowOff>
    </xdr:from>
    <xdr:to>
      <xdr:col>55</xdr:col>
      <xdr:colOff>50800</xdr:colOff>
      <xdr:row>57</xdr:row>
      <xdr:rowOff>55477</xdr:rowOff>
    </xdr:to>
    <xdr:sp macro="" textlink="">
      <xdr:nvSpPr>
        <xdr:cNvPr id="371" name="楕円 370"/>
        <xdr:cNvSpPr/>
      </xdr:nvSpPr>
      <xdr:spPr>
        <a:xfrm>
          <a:off x="10426700" y="972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148204</xdr:rowOff>
    </xdr:from>
    <xdr:ext cx="599010" cy="259045"/>
    <xdr:sp macro="" textlink="">
      <xdr:nvSpPr>
        <xdr:cNvPr id="372" name="普通建設事業費該当値テキスト"/>
        <xdr:cNvSpPr txBox="1"/>
      </xdr:nvSpPr>
      <xdr:spPr>
        <a:xfrm>
          <a:off x="10528300" y="957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92032</xdr:rowOff>
    </xdr:from>
    <xdr:to>
      <xdr:col>50</xdr:col>
      <xdr:colOff>165100</xdr:colOff>
      <xdr:row>58</xdr:row>
      <xdr:rowOff>22182</xdr:rowOff>
    </xdr:to>
    <xdr:sp macro="" textlink="">
      <xdr:nvSpPr>
        <xdr:cNvPr id="373" name="楕円 372"/>
        <xdr:cNvSpPr/>
      </xdr:nvSpPr>
      <xdr:spPr>
        <a:xfrm>
          <a:off x="9588500" y="98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38709</xdr:rowOff>
    </xdr:from>
    <xdr:ext cx="534377" cy="259045"/>
    <xdr:sp macro="" textlink="">
      <xdr:nvSpPr>
        <xdr:cNvPr id="374" name="テキスト ボックス 373"/>
        <xdr:cNvSpPr txBox="1"/>
      </xdr:nvSpPr>
      <xdr:spPr>
        <a:xfrm>
          <a:off x="9372111" y="963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86420</xdr:rowOff>
    </xdr:from>
    <xdr:to>
      <xdr:col>46</xdr:col>
      <xdr:colOff>38100</xdr:colOff>
      <xdr:row>58</xdr:row>
      <xdr:rowOff>16570</xdr:rowOff>
    </xdr:to>
    <xdr:sp macro="" textlink="">
      <xdr:nvSpPr>
        <xdr:cNvPr id="375" name="楕円 374"/>
        <xdr:cNvSpPr/>
      </xdr:nvSpPr>
      <xdr:spPr>
        <a:xfrm>
          <a:off x="8699500" y="98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33097</xdr:rowOff>
    </xdr:from>
    <xdr:ext cx="534377" cy="259045"/>
    <xdr:sp macro="" textlink="">
      <xdr:nvSpPr>
        <xdr:cNvPr id="376" name="テキスト ボックス 375"/>
        <xdr:cNvSpPr txBox="1"/>
      </xdr:nvSpPr>
      <xdr:spPr>
        <a:xfrm>
          <a:off x="8483111" y="963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108521</xdr:rowOff>
    </xdr:from>
    <xdr:to>
      <xdr:col>41</xdr:col>
      <xdr:colOff>101600</xdr:colOff>
      <xdr:row>58</xdr:row>
      <xdr:rowOff>38671</xdr:rowOff>
    </xdr:to>
    <xdr:sp macro="" textlink="">
      <xdr:nvSpPr>
        <xdr:cNvPr id="377" name="楕円 376"/>
        <xdr:cNvSpPr/>
      </xdr:nvSpPr>
      <xdr:spPr>
        <a:xfrm>
          <a:off x="7810500" y="98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55198</xdr:rowOff>
    </xdr:from>
    <xdr:ext cx="534377" cy="259045"/>
    <xdr:sp macro="" textlink="">
      <xdr:nvSpPr>
        <xdr:cNvPr id="378" name="テキスト ボックス 377"/>
        <xdr:cNvSpPr txBox="1"/>
      </xdr:nvSpPr>
      <xdr:spPr>
        <a:xfrm>
          <a:off x="7594111" y="96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137882</xdr:rowOff>
    </xdr:from>
    <xdr:to>
      <xdr:col>36</xdr:col>
      <xdr:colOff>165100</xdr:colOff>
      <xdr:row>58</xdr:row>
      <xdr:rowOff>68032</xdr:rowOff>
    </xdr:to>
    <xdr:sp macro="" textlink="">
      <xdr:nvSpPr>
        <xdr:cNvPr id="379" name="楕円 378"/>
        <xdr:cNvSpPr/>
      </xdr:nvSpPr>
      <xdr:spPr>
        <a:xfrm>
          <a:off x="6921500" y="99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59159</xdr:rowOff>
    </xdr:from>
    <xdr:ext cx="534377" cy="259045"/>
    <xdr:sp macro="" textlink="">
      <xdr:nvSpPr>
        <xdr:cNvPr id="380" name="テキスト ボックス 379"/>
        <xdr:cNvSpPr txBox="1"/>
      </xdr:nvSpPr>
      <xdr:spPr>
        <a:xfrm>
          <a:off x="6705111" y="10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56801</xdr:rowOff>
    </xdr:from>
    <xdr:to>
      <xdr:col>55</xdr:col>
      <xdr:colOff>0</xdr:colOff>
      <xdr:row>78</xdr:row>
      <xdr:rowOff>64984</xdr:rowOff>
    </xdr:to>
    <xdr:cxnSp macro="">
      <xdr:nvCxnSpPr>
        <xdr:cNvPr id="407" name="直線コネクタ 406"/>
        <xdr:cNvCxnSpPr/>
      </xdr:nvCxnSpPr>
      <xdr:spPr>
        <a:xfrm flipV="1">
          <a:off x="9639300" y="13258451"/>
          <a:ext cx="838200" cy="17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64984</xdr:rowOff>
    </xdr:from>
    <xdr:to>
      <xdr:col>50</xdr:col>
      <xdr:colOff>114300</xdr:colOff>
      <xdr:row>78</xdr:row>
      <xdr:rowOff>93298</xdr:rowOff>
    </xdr:to>
    <xdr:cxnSp macro="">
      <xdr:nvCxnSpPr>
        <xdr:cNvPr id="410" name="直線コネクタ 409"/>
        <xdr:cNvCxnSpPr/>
      </xdr:nvCxnSpPr>
      <xdr:spPr>
        <a:xfrm flipV="1">
          <a:off x="8750300" y="13438084"/>
          <a:ext cx="889000"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71056</xdr:rowOff>
    </xdr:from>
    <xdr:to>
      <xdr:col>45</xdr:col>
      <xdr:colOff>177800</xdr:colOff>
      <xdr:row>78</xdr:row>
      <xdr:rowOff>93298</xdr:rowOff>
    </xdr:to>
    <xdr:cxnSp macro="">
      <xdr:nvCxnSpPr>
        <xdr:cNvPr id="413" name="直線コネクタ 412"/>
        <xdr:cNvCxnSpPr/>
      </xdr:nvCxnSpPr>
      <xdr:spPr>
        <a:xfrm>
          <a:off x="7861300" y="13444156"/>
          <a:ext cx="889000" cy="2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44808</xdr:rowOff>
    </xdr:from>
    <xdr:to>
      <xdr:col>41</xdr:col>
      <xdr:colOff>50800</xdr:colOff>
      <xdr:row>78</xdr:row>
      <xdr:rowOff>71056</xdr:rowOff>
    </xdr:to>
    <xdr:cxnSp macro="">
      <xdr:nvCxnSpPr>
        <xdr:cNvPr id="416" name="直線コネクタ 415"/>
        <xdr:cNvCxnSpPr/>
      </xdr:nvCxnSpPr>
      <xdr:spPr>
        <a:xfrm>
          <a:off x="6972300" y="13417908"/>
          <a:ext cx="889000" cy="2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6001</xdr:rowOff>
    </xdr:from>
    <xdr:to>
      <xdr:col>55</xdr:col>
      <xdr:colOff>50800</xdr:colOff>
      <xdr:row>77</xdr:row>
      <xdr:rowOff>107601</xdr:rowOff>
    </xdr:to>
    <xdr:sp macro="" textlink="">
      <xdr:nvSpPr>
        <xdr:cNvPr id="426" name="楕円 425"/>
        <xdr:cNvSpPr/>
      </xdr:nvSpPr>
      <xdr:spPr>
        <a:xfrm>
          <a:off x="10426700" y="132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28878</xdr:rowOff>
    </xdr:from>
    <xdr:ext cx="534377" cy="259045"/>
    <xdr:sp macro="" textlink="">
      <xdr:nvSpPr>
        <xdr:cNvPr id="427" name="普通建設事業費 （ うち新規整備　）該当値テキスト"/>
        <xdr:cNvSpPr txBox="1"/>
      </xdr:nvSpPr>
      <xdr:spPr>
        <a:xfrm>
          <a:off x="10528300" y="130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14184</xdr:rowOff>
    </xdr:from>
    <xdr:to>
      <xdr:col>50</xdr:col>
      <xdr:colOff>165100</xdr:colOff>
      <xdr:row>78</xdr:row>
      <xdr:rowOff>115784</xdr:rowOff>
    </xdr:to>
    <xdr:sp macro="" textlink="">
      <xdr:nvSpPr>
        <xdr:cNvPr id="428" name="楕円 427"/>
        <xdr:cNvSpPr/>
      </xdr:nvSpPr>
      <xdr:spPr>
        <a:xfrm>
          <a:off x="9588500" y="1338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132311</xdr:rowOff>
    </xdr:from>
    <xdr:ext cx="534377" cy="259045"/>
    <xdr:sp macro="" textlink="">
      <xdr:nvSpPr>
        <xdr:cNvPr id="429" name="テキスト ボックス 428"/>
        <xdr:cNvSpPr txBox="1"/>
      </xdr:nvSpPr>
      <xdr:spPr>
        <a:xfrm>
          <a:off x="9372111" y="1316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42498</xdr:rowOff>
    </xdr:from>
    <xdr:to>
      <xdr:col>46</xdr:col>
      <xdr:colOff>38100</xdr:colOff>
      <xdr:row>78</xdr:row>
      <xdr:rowOff>144098</xdr:rowOff>
    </xdr:to>
    <xdr:sp macro="" textlink="">
      <xdr:nvSpPr>
        <xdr:cNvPr id="430" name="楕円 429"/>
        <xdr:cNvSpPr/>
      </xdr:nvSpPr>
      <xdr:spPr>
        <a:xfrm>
          <a:off x="8699500" y="134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135225</xdr:rowOff>
    </xdr:from>
    <xdr:ext cx="534377" cy="259045"/>
    <xdr:sp macro="" textlink="">
      <xdr:nvSpPr>
        <xdr:cNvPr id="431" name="テキスト ボックス 430"/>
        <xdr:cNvSpPr txBox="1"/>
      </xdr:nvSpPr>
      <xdr:spPr>
        <a:xfrm>
          <a:off x="8483111" y="135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20256</xdr:rowOff>
    </xdr:from>
    <xdr:to>
      <xdr:col>41</xdr:col>
      <xdr:colOff>101600</xdr:colOff>
      <xdr:row>78</xdr:row>
      <xdr:rowOff>121856</xdr:rowOff>
    </xdr:to>
    <xdr:sp macro="" textlink="">
      <xdr:nvSpPr>
        <xdr:cNvPr id="432" name="楕円 431"/>
        <xdr:cNvSpPr/>
      </xdr:nvSpPr>
      <xdr:spPr>
        <a:xfrm>
          <a:off x="7810500" y="1339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112983</xdr:rowOff>
    </xdr:from>
    <xdr:ext cx="534377" cy="259045"/>
    <xdr:sp macro="" textlink="">
      <xdr:nvSpPr>
        <xdr:cNvPr id="433" name="テキスト ボックス 432"/>
        <xdr:cNvSpPr txBox="1"/>
      </xdr:nvSpPr>
      <xdr:spPr>
        <a:xfrm>
          <a:off x="7594111" y="1348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165458</xdr:rowOff>
    </xdr:from>
    <xdr:to>
      <xdr:col>36</xdr:col>
      <xdr:colOff>165100</xdr:colOff>
      <xdr:row>78</xdr:row>
      <xdr:rowOff>95608</xdr:rowOff>
    </xdr:to>
    <xdr:sp macro="" textlink="">
      <xdr:nvSpPr>
        <xdr:cNvPr id="434" name="楕円 433"/>
        <xdr:cNvSpPr/>
      </xdr:nvSpPr>
      <xdr:spPr>
        <a:xfrm>
          <a:off x="6921500" y="1336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86735</xdr:rowOff>
    </xdr:from>
    <xdr:ext cx="534377" cy="259045"/>
    <xdr:sp macro="" textlink="">
      <xdr:nvSpPr>
        <xdr:cNvPr id="435" name="テキスト ボックス 434"/>
        <xdr:cNvSpPr txBox="1"/>
      </xdr:nvSpPr>
      <xdr:spPr>
        <a:xfrm>
          <a:off x="6705111" y="1345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57925</xdr:rowOff>
    </xdr:from>
    <xdr:to>
      <xdr:col>55</xdr:col>
      <xdr:colOff>0</xdr:colOff>
      <xdr:row>96</xdr:row>
      <xdr:rowOff>78130</xdr:rowOff>
    </xdr:to>
    <xdr:cxnSp macro="">
      <xdr:nvCxnSpPr>
        <xdr:cNvPr id="464" name="直線コネクタ 463"/>
        <xdr:cNvCxnSpPr/>
      </xdr:nvCxnSpPr>
      <xdr:spPr>
        <a:xfrm>
          <a:off x="9639300" y="16517125"/>
          <a:ext cx="838200" cy="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27521</xdr:rowOff>
    </xdr:from>
    <xdr:to>
      <xdr:col>50</xdr:col>
      <xdr:colOff>114300</xdr:colOff>
      <xdr:row>96</xdr:row>
      <xdr:rowOff>57925</xdr:rowOff>
    </xdr:to>
    <xdr:cxnSp macro="">
      <xdr:nvCxnSpPr>
        <xdr:cNvPr id="467" name="直線コネクタ 466"/>
        <xdr:cNvCxnSpPr/>
      </xdr:nvCxnSpPr>
      <xdr:spPr>
        <a:xfrm>
          <a:off x="8750300" y="16486721"/>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27521</xdr:rowOff>
    </xdr:from>
    <xdr:to>
      <xdr:col>45</xdr:col>
      <xdr:colOff>177800</xdr:colOff>
      <xdr:row>96</xdr:row>
      <xdr:rowOff>125806</xdr:rowOff>
    </xdr:to>
    <xdr:cxnSp macro="">
      <xdr:nvCxnSpPr>
        <xdr:cNvPr id="470" name="直線コネクタ 469"/>
        <xdr:cNvCxnSpPr/>
      </xdr:nvCxnSpPr>
      <xdr:spPr>
        <a:xfrm flipV="1">
          <a:off x="7861300" y="16486721"/>
          <a:ext cx="889000" cy="9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79061</xdr:rowOff>
    </xdr:from>
    <xdr:ext cx="534377" cy="259045"/>
    <xdr:sp macro="" textlink="">
      <xdr:nvSpPr>
        <xdr:cNvPr id="472" name="テキスト ボックス 471"/>
        <xdr:cNvSpPr txBox="1"/>
      </xdr:nvSpPr>
      <xdr:spPr>
        <a:xfrm>
          <a:off x="8483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125806</xdr:rowOff>
    </xdr:from>
    <xdr:to>
      <xdr:col>41</xdr:col>
      <xdr:colOff>50800</xdr:colOff>
      <xdr:row>97</xdr:row>
      <xdr:rowOff>60706</xdr:rowOff>
    </xdr:to>
    <xdr:cxnSp macro="">
      <xdr:nvCxnSpPr>
        <xdr:cNvPr id="473" name="直線コネクタ 472"/>
        <xdr:cNvCxnSpPr/>
      </xdr:nvCxnSpPr>
      <xdr:spPr>
        <a:xfrm flipV="1">
          <a:off x="6972300" y="16585006"/>
          <a:ext cx="889000" cy="10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27330</xdr:rowOff>
    </xdr:from>
    <xdr:to>
      <xdr:col>55</xdr:col>
      <xdr:colOff>50800</xdr:colOff>
      <xdr:row>96</xdr:row>
      <xdr:rowOff>128930</xdr:rowOff>
    </xdr:to>
    <xdr:sp macro="" textlink="">
      <xdr:nvSpPr>
        <xdr:cNvPr id="483" name="楕円 482"/>
        <xdr:cNvSpPr/>
      </xdr:nvSpPr>
      <xdr:spPr>
        <a:xfrm>
          <a:off x="10426700" y="164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50207</xdr:rowOff>
    </xdr:from>
    <xdr:ext cx="534377" cy="259045"/>
    <xdr:sp macro="" textlink="">
      <xdr:nvSpPr>
        <xdr:cNvPr id="484" name="普通建設事業費 （ うち更新整備　）該当値テキスト"/>
        <xdr:cNvSpPr txBox="1"/>
      </xdr:nvSpPr>
      <xdr:spPr>
        <a:xfrm>
          <a:off x="10528300" y="163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7125</xdr:rowOff>
    </xdr:from>
    <xdr:to>
      <xdr:col>50</xdr:col>
      <xdr:colOff>165100</xdr:colOff>
      <xdr:row>96</xdr:row>
      <xdr:rowOff>108725</xdr:rowOff>
    </xdr:to>
    <xdr:sp macro="" textlink="">
      <xdr:nvSpPr>
        <xdr:cNvPr id="485" name="楕円 484"/>
        <xdr:cNvSpPr/>
      </xdr:nvSpPr>
      <xdr:spPr>
        <a:xfrm>
          <a:off x="9588500" y="1646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125252</xdr:rowOff>
    </xdr:from>
    <xdr:ext cx="534377" cy="259045"/>
    <xdr:sp macro="" textlink="">
      <xdr:nvSpPr>
        <xdr:cNvPr id="486" name="テキスト ボックス 485"/>
        <xdr:cNvSpPr txBox="1"/>
      </xdr:nvSpPr>
      <xdr:spPr>
        <a:xfrm>
          <a:off x="9372111" y="162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148171</xdr:rowOff>
    </xdr:from>
    <xdr:to>
      <xdr:col>46</xdr:col>
      <xdr:colOff>38100</xdr:colOff>
      <xdr:row>96</xdr:row>
      <xdr:rowOff>78321</xdr:rowOff>
    </xdr:to>
    <xdr:sp macro="" textlink="">
      <xdr:nvSpPr>
        <xdr:cNvPr id="487" name="楕円 486"/>
        <xdr:cNvSpPr/>
      </xdr:nvSpPr>
      <xdr:spPr>
        <a:xfrm>
          <a:off x="8699500" y="164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94848</xdr:rowOff>
    </xdr:from>
    <xdr:ext cx="534377" cy="259045"/>
    <xdr:sp macro="" textlink="">
      <xdr:nvSpPr>
        <xdr:cNvPr id="488" name="テキスト ボックス 487"/>
        <xdr:cNvSpPr txBox="1"/>
      </xdr:nvSpPr>
      <xdr:spPr>
        <a:xfrm>
          <a:off x="8483111" y="162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75006</xdr:rowOff>
    </xdr:from>
    <xdr:to>
      <xdr:col>41</xdr:col>
      <xdr:colOff>101600</xdr:colOff>
      <xdr:row>97</xdr:row>
      <xdr:rowOff>5156</xdr:rowOff>
    </xdr:to>
    <xdr:sp macro="" textlink="">
      <xdr:nvSpPr>
        <xdr:cNvPr id="489" name="楕円 488"/>
        <xdr:cNvSpPr/>
      </xdr:nvSpPr>
      <xdr:spPr>
        <a:xfrm>
          <a:off x="7810500" y="1653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21683</xdr:rowOff>
    </xdr:from>
    <xdr:ext cx="534377" cy="259045"/>
    <xdr:sp macro="" textlink="">
      <xdr:nvSpPr>
        <xdr:cNvPr id="490" name="テキスト ボックス 489"/>
        <xdr:cNvSpPr txBox="1"/>
      </xdr:nvSpPr>
      <xdr:spPr>
        <a:xfrm>
          <a:off x="7594111" y="163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9906</xdr:rowOff>
    </xdr:from>
    <xdr:to>
      <xdr:col>36</xdr:col>
      <xdr:colOff>165100</xdr:colOff>
      <xdr:row>97</xdr:row>
      <xdr:rowOff>111506</xdr:rowOff>
    </xdr:to>
    <xdr:sp macro="" textlink="">
      <xdr:nvSpPr>
        <xdr:cNvPr id="491" name="楕円 490"/>
        <xdr:cNvSpPr/>
      </xdr:nvSpPr>
      <xdr:spPr>
        <a:xfrm>
          <a:off x="6921500" y="166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128033</xdr:rowOff>
    </xdr:from>
    <xdr:ext cx="534377" cy="259045"/>
    <xdr:sp macro="" textlink="">
      <xdr:nvSpPr>
        <xdr:cNvPr id="492" name="テキスト ボックス 491"/>
        <xdr:cNvSpPr txBox="1"/>
      </xdr:nvSpPr>
      <xdr:spPr>
        <a:xfrm>
          <a:off x="6705111" y="164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11633</xdr:rowOff>
    </xdr:from>
    <xdr:to>
      <xdr:col>85</xdr:col>
      <xdr:colOff>127000</xdr:colOff>
      <xdr:row>39</xdr:row>
      <xdr:rowOff>24054</xdr:rowOff>
    </xdr:to>
    <xdr:cxnSp macro="">
      <xdr:nvCxnSpPr>
        <xdr:cNvPr id="521" name="直線コネクタ 520"/>
        <xdr:cNvCxnSpPr/>
      </xdr:nvCxnSpPr>
      <xdr:spPr>
        <a:xfrm>
          <a:off x="15481300" y="6698183"/>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11633</xdr:rowOff>
    </xdr:from>
    <xdr:to>
      <xdr:col>81</xdr:col>
      <xdr:colOff>50800</xdr:colOff>
      <xdr:row>39</xdr:row>
      <xdr:rowOff>27229</xdr:rowOff>
    </xdr:to>
    <xdr:cxnSp macro="">
      <xdr:nvCxnSpPr>
        <xdr:cNvPr id="524" name="直線コネクタ 523"/>
        <xdr:cNvCxnSpPr/>
      </xdr:nvCxnSpPr>
      <xdr:spPr>
        <a:xfrm flipV="1">
          <a:off x="14592300" y="6698183"/>
          <a:ext cx="889000" cy="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27229</xdr:rowOff>
    </xdr:from>
    <xdr:to>
      <xdr:col>76</xdr:col>
      <xdr:colOff>114300</xdr:colOff>
      <xdr:row>39</xdr:row>
      <xdr:rowOff>33465</xdr:rowOff>
    </xdr:to>
    <xdr:cxnSp macro="">
      <xdr:nvCxnSpPr>
        <xdr:cNvPr id="527" name="直線コネクタ 526"/>
        <xdr:cNvCxnSpPr/>
      </xdr:nvCxnSpPr>
      <xdr:spPr>
        <a:xfrm flipV="1">
          <a:off x="13703300" y="6713779"/>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33465</xdr:rowOff>
    </xdr:from>
    <xdr:to>
      <xdr:col>71</xdr:col>
      <xdr:colOff>177800</xdr:colOff>
      <xdr:row>39</xdr:row>
      <xdr:rowOff>38976</xdr:rowOff>
    </xdr:to>
    <xdr:cxnSp macro="">
      <xdr:nvCxnSpPr>
        <xdr:cNvPr id="530" name="直線コネクタ 529"/>
        <xdr:cNvCxnSpPr/>
      </xdr:nvCxnSpPr>
      <xdr:spPr>
        <a:xfrm flipV="1">
          <a:off x="12814300" y="6720015"/>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144704</xdr:rowOff>
    </xdr:from>
    <xdr:to>
      <xdr:col>85</xdr:col>
      <xdr:colOff>177800</xdr:colOff>
      <xdr:row>39</xdr:row>
      <xdr:rowOff>74854</xdr:rowOff>
    </xdr:to>
    <xdr:sp macro="" textlink="">
      <xdr:nvSpPr>
        <xdr:cNvPr id="540" name="楕円 539"/>
        <xdr:cNvSpPr/>
      </xdr:nvSpPr>
      <xdr:spPr>
        <a:xfrm>
          <a:off x="16268700" y="66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469744" cy="259045"/>
    <xdr:sp macro="" textlink="">
      <xdr:nvSpPr>
        <xdr:cNvPr id="541" name="災害復旧事業費該当値テキスト"/>
        <xdr:cNvSpPr txBox="1"/>
      </xdr:nvSpPr>
      <xdr:spPr>
        <a:xfrm>
          <a:off x="16370300" y="66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132283</xdr:rowOff>
    </xdr:from>
    <xdr:to>
      <xdr:col>81</xdr:col>
      <xdr:colOff>101600</xdr:colOff>
      <xdr:row>39</xdr:row>
      <xdr:rowOff>62433</xdr:rowOff>
    </xdr:to>
    <xdr:sp macro="" textlink="">
      <xdr:nvSpPr>
        <xdr:cNvPr id="542" name="楕円 541"/>
        <xdr:cNvSpPr/>
      </xdr:nvSpPr>
      <xdr:spPr>
        <a:xfrm>
          <a:off x="15430500" y="664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78960</xdr:rowOff>
    </xdr:from>
    <xdr:ext cx="469744" cy="259045"/>
    <xdr:sp macro="" textlink="">
      <xdr:nvSpPr>
        <xdr:cNvPr id="543" name="テキスト ボックス 542"/>
        <xdr:cNvSpPr txBox="1"/>
      </xdr:nvSpPr>
      <xdr:spPr>
        <a:xfrm>
          <a:off x="15246428" y="642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147879</xdr:rowOff>
    </xdr:from>
    <xdr:to>
      <xdr:col>76</xdr:col>
      <xdr:colOff>165100</xdr:colOff>
      <xdr:row>39</xdr:row>
      <xdr:rowOff>78029</xdr:rowOff>
    </xdr:to>
    <xdr:sp macro="" textlink="">
      <xdr:nvSpPr>
        <xdr:cNvPr id="544" name="楕円 543"/>
        <xdr:cNvSpPr/>
      </xdr:nvSpPr>
      <xdr:spPr>
        <a:xfrm>
          <a:off x="14541500" y="66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94556</xdr:rowOff>
    </xdr:from>
    <xdr:ext cx="469744" cy="259045"/>
    <xdr:sp macro="" textlink="">
      <xdr:nvSpPr>
        <xdr:cNvPr id="545" name="テキスト ボックス 544"/>
        <xdr:cNvSpPr txBox="1"/>
      </xdr:nvSpPr>
      <xdr:spPr>
        <a:xfrm>
          <a:off x="14357428" y="643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154115</xdr:rowOff>
    </xdr:from>
    <xdr:to>
      <xdr:col>72</xdr:col>
      <xdr:colOff>38100</xdr:colOff>
      <xdr:row>39</xdr:row>
      <xdr:rowOff>84265</xdr:rowOff>
    </xdr:to>
    <xdr:sp macro="" textlink="">
      <xdr:nvSpPr>
        <xdr:cNvPr id="546" name="楕円 545"/>
        <xdr:cNvSpPr/>
      </xdr:nvSpPr>
      <xdr:spPr>
        <a:xfrm>
          <a:off x="13652500" y="66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75392</xdr:rowOff>
    </xdr:from>
    <xdr:ext cx="378565" cy="259045"/>
    <xdr:sp macro="" textlink="">
      <xdr:nvSpPr>
        <xdr:cNvPr id="547" name="テキスト ボックス 546"/>
        <xdr:cNvSpPr txBox="1"/>
      </xdr:nvSpPr>
      <xdr:spPr>
        <a:xfrm>
          <a:off x="13514017" y="676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159626</xdr:rowOff>
    </xdr:from>
    <xdr:to>
      <xdr:col>67</xdr:col>
      <xdr:colOff>101600</xdr:colOff>
      <xdr:row>39</xdr:row>
      <xdr:rowOff>89776</xdr:rowOff>
    </xdr:to>
    <xdr:sp macro="" textlink="">
      <xdr:nvSpPr>
        <xdr:cNvPr id="548" name="楕円 547"/>
        <xdr:cNvSpPr/>
      </xdr:nvSpPr>
      <xdr:spPr>
        <a:xfrm>
          <a:off x="12763500" y="66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80903</xdr:rowOff>
    </xdr:from>
    <xdr:ext cx="378565" cy="259045"/>
    <xdr:sp macro="" textlink="">
      <xdr:nvSpPr>
        <xdr:cNvPr id="549" name="テキスト ボックス 548"/>
        <xdr:cNvSpPr txBox="1"/>
      </xdr:nvSpPr>
      <xdr:spPr>
        <a:xfrm>
          <a:off x="12625017" y="6767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135487</xdr:rowOff>
    </xdr:from>
    <xdr:to>
      <xdr:col>85</xdr:col>
      <xdr:colOff>127000</xdr:colOff>
      <xdr:row>75</xdr:row>
      <xdr:rowOff>20485</xdr:rowOff>
    </xdr:to>
    <xdr:cxnSp macro="">
      <xdr:nvCxnSpPr>
        <xdr:cNvPr id="629" name="直線コネクタ 628"/>
        <xdr:cNvCxnSpPr/>
      </xdr:nvCxnSpPr>
      <xdr:spPr>
        <a:xfrm>
          <a:off x="15481300" y="12822787"/>
          <a:ext cx="838200" cy="5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76753</xdr:rowOff>
    </xdr:from>
    <xdr:to>
      <xdr:col>81</xdr:col>
      <xdr:colOff>50800</xdr:colOff>
      <xdr:row>74</xdr:row>
      <xdr:rowOff>135487</xdr:rowOff>
    </xdr:to>
    <xdr:cxnSp macro="">
      <xdr:nvCxnSpPr>
        <xdr:cNvPr id="632" name="直線コネクタ 631"/>
        <xdr:cNvCxnSpPr/>
      </xdr:nvCxnSpPr>
      <xdr:spPr>
        <a:xfrm>
          <a:off x="14592300" y="12764053"/>
          <a:ext cx="889000" cy="5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64295</xdr:rowOff>
    </xdr:from>
    <xdr:to>
      <xdr:col>76</xdr:col>
      <xdr:colOff>114300</xdr:colOff>
      <xdr:row>74</xdr:row>
      <xdr:rowOff>76753</xdr:rowOff>
    </xdr:to>
    <xdr:cxnSp macro="">
      <xdr:nvCxnSpPr>
        <xdr:cNvPr id="635" name="直線コネクタ 634"/>
        <xdr:cNvCxnSpPr/>
      </xdr:nvCxnSpPr>
      <xdr:spPr>
        <a:xfrm>
          <a:off x="13703300" y="12751595"/>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64295</xdr:rowOff>
    </xdr:from>
    <xdr:to>
      <xdr:col>71</xdr:col>
      <xdr:colOff>177800</xdr:colOff>
      <xdr:row>74</xdr:row>
      <xdr:rowOff>103794</xdr:rowOff>
    </xdr:to>
    <xdr:cxnSp macro="">
      <xdr:nvCxnSpPr>
        <xdr:cNvPr id="638" name="直線コネクタ 637"/>
        <xdr:cNvCxnSpPr/>
      </xdr:nvCxnSpPr>
      <xdr:spPr>
        <a:xfrm flipV="1">
          <a:off x="12814300" y="12751595"/>
          <a:ext cx="8890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141135</xdr:rowOff>
    </xdr:from>
    <xdr:to>
      <xdr:col>85</xdr:col>
      <xdr:colOff>177800</xdr:colOff>
      <xdr:row>75</xdr:row>
      <xdr:rowOff>71285</xdr:rowOff>
    </xdr:to>
    <xdr:sp macro="" textlink="">
      <xdr:nvSpPr>
        <xdr:cNvPr id="648" name="楕円 647"/>
        <xdr:cNvSpPr/>
      </xdr:nvSpPr>
      <xdr:spPr>
        <a:xfrm>
          <a:off x="16268700" y="128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164012</xdr:rowOff>
    </xdr:from>
    <xdr:ext cx="534377" cy="259045"/>
    <xdr:sp macro="" textlink="">
      <xdr:nvSpPr>
        <xdr:cNvPr id="649" name="公債費該当値テキスト"/>
        <xdr:cNvSpPr txBox="1"/>
      </xdr:nvSpPr>
      <xdr:spPr>
        <a:xfrm>
          <a:off x="16370300" y="126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84687</xdr:rowOff>
    </xdr:from>
    <xdr:to>
      <xdr:col>81</xdr:col>
      <xdr:colOff>101600</xdr:colOff>
      <xdr:row>75</xdr:row>
      <xdr:rowOff>14837</xdr:rowOff>
    </xdr:to>
    <xdr:sp macro="" textlink="">
      <xdr:nvSpPr>
        <xdr:cNvPr id="650" name="楕円 649"/>
        <xdr:cNvSpPr/>
      </xdr:nvSpPr>
      <xdr:spPr>
        <a:xfrm>
          <a:off x="15430500" y="1277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31364</xdr:rowOff>
    </xdr:from>
    <xdr:ext cx="534377" cy="259045"/>
    <xdr:sp macro="" textlink="">
      <xdr:nvSpPr>
        <xdr:cNvPr id="651" name="テキスト ボックス 650"/>
        <xdr:cNvSpPr txBox="1"/>
      </xdr:nvSpPr>
      <xdr:spPr>
        <a:xfrm>
          <a:off x="15214111" y="1254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25953</xdr:rowOff>
    </xdr:from>
    <xdr:to>
      <xdr:col>76</xdr:col>
      <xdr:colOff>165100</xdr:colOff>
      <xdr:row>74</xdr:row>
      <xdr:rowOff>127553</xdr:rowOff>
    </xdr:to>
    <xdr:sp macro="" textlink="">
      <xdr:nvSpPr>
        <xdr:cNvPr id="652" name="楕円 651"/>
        <xdr:cNvSpPr/>
      </xdr:nvSpPr>
      <xdr:spPr>
        <a:xfrm>
          <a:off x="14541500" y="1271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144080</xdr:rowOff>
    </xdr:from>
    <xdr:ext cx="534377" cy="259045"/>
    <xdr:sp macro="" textlink="">
      <xdr:nvSpPr>
        <xdr:cNvPr id="653" name="テキスト ボックス 652"/>
        <xdr:cNvSpPr txBox="1"/>
      </xdr:nvSpPr>
      <xdr:spPr>
        <a:xfrm>
          <a:off x="14325111" y="1248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13495</xdr:rowOff>
    </xdr:from>
    <xdr:to>
      <xdr:col>72</xdr:col>
      <xdr:colOff>38100</xdr:colOff>
      <xdr:row>74</xdr:row>
      <xdr:rowOff>115095</xdr:rowOff>
    </xdr:to>
    <xdr:sp macro="" textlink="">
      <xdr:nvSpPr>
        <xdr:cNvPr id="654" name="楕円 653"/>
        <xdr:cNvSpPr/>
      </xdr:nvSpPr>
      <xdr:spPr>
        <a:xfrm>
          <a:off x="13652500" y="1270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131622</xdr:rowOff>
    </xdr:from>
    <xdr:ext cx="534377" cy="259045"/>
    <xdr:sp macro="" textlink="">
      <xdr:nvSpPr>
        <xdr:cNvPr id="655" name="テキスト ボックス 654"/>
        <xdr:cNvSpPr txBox="1"/>
      </xdr:nvSpPr>
      <xdr:spPr>
        <a:xfrm>
          <a:off x="13436111" y="124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52994</xdr:rowOff>
    </xdr:from>
    <xdr:to>
      <xdr:col>67</xdr:col>
      <xdr:colOff>101600</xdr:colOff>
      <xdr:row>74</xdr:row>
      <xdr:rowOff>154594</xdr:rowOff>
    </xdr:to>
    <xdr:sp macro="" textlink="">
      <xdr:nvSpPr>
        <xdr:cNvPr id="656" name="楕円 655"/>
        <xdr:cNvSpPr/>
      </xdr:nvSpPr>
      <xdr:spPr>
        <a:xfrm>
          <a:off x="12763500" y="127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171121</xdr:rowOff>
    </xdr:from>
    <xdr:ext cx="534377" cy="259045"/>
    <xdr:sp macro="" textlink="">
      <xdr:nvSpPr>
        <xdr:cNvPr id="657" name="テキスト ボックス 656"/>
        <xdr:cNvSpPr txBox="1"/>
      </xdr:nvSpPr>
      <xdr:spPr>
        <a:xfrm>
          <a:off x="12547111" y="1251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17345</xdr:rowOff>
    </xdr:from>
    <xdr:to>
      <xdr:col>85</xdr:col>
      <xdr:colOff>127000</xdr:colOff>
      <xdr:row>98</xdr:row>
      <xdr:rowOff>51698</xdr:rowOff>
    </xdr:to>
    <xdr:cxnSp macro="">
      <xdr:nvCxnSpPr>
        <xdr:cNvPr id="684" name="直線コネクタ 683"/>
        <xdr:cNvCxnSpPr/>
      </xdr:nvCxnSpPr>
      <xdr:spPr>
        <a:xfrm>
          <a:off x="15481300" y="16819445"/>
          <a:ext cx="838200" cy="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10468</xdr:rowOff>
    </xdr:from>
    <xdr:to>
      <xdr:col>81</xdr:col>
      <xdr:colOff>50800</xdr:colOff>
      <xdr:row>98</xdr:row>
      <xdr:rowOff>17345</xdr:rowOff>
    </xdr:to>
    <xdr:cxnSp macro="">
      <xdr:nvCxnSpPr>
        <xdr:cNvPr id="687" name="直線コネクタ 686"/>
        <xdr:cNvCxnSpPr/>
      </xdr:nvCxnSpPr>
      <xdr:spPr>
        <a:xfrm>
          <a:off x="14592300" y="16812568"/>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10468</xdr:rowOff>
    </xdr:from>
    <xdr:to>
      <xdr:col>76</xdr:col>
      <xdr:colOff>114300</xdr:colOff>
      <xdr:row>98</xdr:row>
      <xdr:rowOff>40607</xdr:rowOff>
    </xdr:to>
    <xdr:cxnSp macro="">
      <xdr:nvCxnSpPr>
        <xdr:cNvPr id="690" name="直線コネクタ 689"/>
        <xdr:cNvCxnSpPr/>
      </xdr:nvCxnSpPr>
      <xdr:spPr>
        <a:xfrm flipV="1">
          <a:off x="13703300" y="16812568"/>
          <a:ext cx="889000" cy="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40607</xdr:rowOff>
    </xdr:from>
    <xdr:to>
      <xdr:col>71</xdr:col>
      <xdr:colOff>177800</xdr:colOff>
      <xdr:row>98</xdr:row>
      <xdr:rowOff>42307</xdr:rowOff>
    </xdr:to>
    <xdr:cxnSp macro="">
      <xdr:nvCxnSpPr>
        <xdr:cNvPr id="693" name="直線コネクタ 692"/>
        <xdr:cNvCxnSpPr/>
      </xdr:nvCxnSpPr>
      <xdr:spPr>
        <a:xfrm flipV="1">
          <a:off x="12814300" y="16842707"/>
          <a:ext cx="8890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898</xdr:rowOff>
    </xdr:from>
    <xdr:to>
      <xdr:col>85</xdr:col>
      <xdr:colOff>177800</xdr:colOff>
      <xdr:row>98</xdr:row>
      <xdr:rowOff>102498</xdr:rowOff>
    </xdr:to>
    <xdr:sp macro="" textlink="">
      <xdr:nvSpPr>
        <xdr:cNvPr id="703" name="楕円 702"/>
        <xdr:cNvSpPr/>
      </xdr:nvSpPr>
      <xdr:spPr>
        <a:xfrm>
          <a:off x="16268700" y="1680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469744" cy="259045"/>
    <xdr:sp macro="" textlink="">
      <xdr:nvSpPr>
        <xdr:cNvPr id="704" name="積立金該当値テキスト"/>
        <xdr:cNvSpPr txBox="1"/>
      </xdr:nvSpPr>
      <xdr:spPr>
        <a:xfrm>
          <a:off x="16370300" y="16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137995</xdr:rowOff>
    </xdr:from>
    <xdr:to>
      <xdr:col>81</xdr:col>
      <xdr:colOff>101600</xdr:colOff>
      <xdr:row>98</xdr:row>
      <xdr:rowOff>68145</xdr:rowOff>
    </xdr:to>
    <xdr:sp macro="" textlink="">
      <xdr:nvSpPr>
        <xdr:cNvPr id="705" name="楕円 704"/>
        <xdr:cNvSpPr/>
      </xdr:nvSpPr>
      <xdr:spPr>
        <a:xfrm>
          <a:off x="15430500" y="167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59272</xdr:rowOff>
    </xdr:from>
    <xdr:ext cx="534377" cy="259045"/>
    <xdr:sp macro="" textlink="">
      <xdr:nvSpPr>
        <xdr:cNvPr id="706" name="テキスト ボックス 705"/>
        <xdr:cNvSpPr txBox="1"/>
      </xdr:nvSpPr>
      <xdr:spPr>
        <a:xfrm>
          <a:off x="15214111" y="168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131118</xdr:rowOff>
    </xdr:from>
    <xdr:to>
      <xdr:col>76</xdr:col>
      <xdr:colOff>165100</xdr:colOff>
      <xdr:row>98</xdr:row>
      <xdr:rowOff>61268</xdr:rowOff>
    </xdr:to>
    <xdr:sp macro="" textlink="">
      <xdr:nvSpPr>
        <xdr:cNvPr id="707" name="楕円 706"/>
        <xdr:cNvSpPr/>
      </xdr:nvSpPr>
      <xdr:spPr>
        <a:xfrm>
          <a:off x="14541500" y="1676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77795</xdr:rowOff>
    </xdr:from>
    <xdr:ext cx="534377" cy="259045"/>
    <xdr:sp macro="" textlink="">
      <xdr:nvSpPr>
        <xdr:cNvPr id="708" name="テキスト ボックス 707"/>
        <xdr:cNvSpPr txBox="1"/>
      </xdr:nvSpPr>
      <xdr:spPr>
        <a:xfrm>
          <a:off x="14325111" y="1653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161257</xdr:rowOff>
    </xdr:from>
    <xdr:to>
      <xdr:col>72</xdr:col>
      <xdr:colOff>38100</xdr:colOff>
      <xdr:row>98</xdr:row>
      <xdr:rowOff>91407</xdr:rowOff>
    </xdr:to>
    <xdr:sp macro="" textlink="">
      <xdr:nvSpPr>
        <xdr:cNvPr id="709" name="楕円 708"/>
        <xdr:cNvSpPr/>
      </xdr:nvSpPr>
      <xdr:spPr>
        <a:xfrm>
          <a:off x="13652500" y="167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82534</xdr:rowOff>
    </xdr:from>
    <xdr:ext cx="534377" cy="259045"/>
    <xdr:sp macro="" textlink="">
      <xdr:nvSpPr>
        <xdr:cNvPr id="710" name="テキスト ボックス 709"/>
        <xdr:cNvSpPr txBox="1"/>
      </xdr:nvSpPr>
      <xdr:spPr>
        <a:xfrm>
          <a:off x="13436111" y="1688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162957</xdr:rowOff>
    </xdr:from>
    <xdr:to>
      <xdr:col>67</xdr:col>
      <xdr:colOff>101600</xdr:colOff>
      <xdr:row>98</xdr:row>
      <xdr:rowOff>93107</xdr:rowOff>
    </xdr:to>
    <xdr:sp macro="" textlink="">
      <xdr:nvSpPr>
        <xdr:cNvPr id="711" name="楕円 710"/>
        <xdr:cNvSpPr/>
      </xdr:nvSpPr>
      <xdr:spPr>
        <a:xfrm>
          <a:off x="12763500" y="1679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84234</xdr:rowOff>
    </xdr:from>
    <xdr:ext cx="534377" cy="259045"/>
    <xdr:sp macro="" textlink="">
      <xdr:nvSpPr>
        <xdr:cNvPr id="712" name="テキスト ボックス 711"/>
        <xdr:cNvSpPr txBox="1"/>
      </xdr:nvSpPr>
      <xdr:spPr>
        <a:xfrm>
          <a:off x="12547111" y="1688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55347</xdr:rowOff>
    </xdr:from>
    <xdr:to>
      <xdr:col>116</xdr:col>
      <xdr:colOff>63500</xdr:colOff>
      <xdr:row>36</xdr:row>
      <xdr:rowOff>13360</xdr:rowOff>
    </xdr:to>
    <xdr:cxnSp macro="">
      <xdr:nvCxnSpPr>
        <xdr:cNvPr id="741" name="直線コネクタ 740"/>
        <xdr:cNvCxnSpPr/>
      </xdr:nvCxnSpPr>
      <xdr:spPr>
        <a:xfrm>
          <a:off x="21323300" y="6056097"/>
          <a:ext cx="838200" cy="1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39497</xdr:rowOff>
    </xdr:from>
    <xdr:to>
      <xdr:col>111</xdr:col>
      <xdr:colOff>177800</xdr:colOff>
      <xdr:row>35</xdr:row>
      <xdr:rowOff>55347</xdr:rowOff>
    </xdr:to>
    <xdr:cxnSp macro="">
      <xdr:nvCxnSpPr>
        <xdr:cNvPr id="744" name="直線コネクタ 743"/>
        <xdr:cNvCxnSpPr/>
      </xdr:nvCxnSpPr>
      <xdr:spPr>
        <a:xfrm>
          <a:off x="20434300" y="6040247"/>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39497</xdr:rowOff>
    </xdr:from>
    <xdr:to>
      <xdr:col>107</xdr:col>
      <xdr:colOff>50800</xdr:colOff>
      <xdr:row>36</xdr:row>
      <xdr:rowOff>21361</xdr:rowOff>
    </xdr:to>
    <xdr:cxnSp macro="">
      <xdr:nvCxnSpPr>
        <xdr:cNvPr id="747" name="直線コネクタ 746"/>
        <xdr:cNvCxnSpPr/>
      </xdr:nvCxnSpPr>
      <xdr:spPr>
        <a:xfrm flipV="1">
          <a:off x="19545300" y="6040247"/>
          <a:ext cx="889000" cy="15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8560</xdr:rowOff>
    </xdr:from>
    <xdr:to>
      <xdr:col>102</xdr:col>
      <xdr:colOff>114300</xdr:colOff>
      <xdr:row>36</xdr:row>
      <xdr:rowOff>21361</xdr:rowOff>
    </xdr:to>
    <xdr:cxnSp macro="">
      <xdr:nvCxnSpPr>
        <xdr:cNvPr id="750" name="直線コネクタ 749"/>
        <xdr:cNvCxnSpPr/>
      </xdr:nvCxnSpPr>
      <xdr:spPr>
        <a:xfrm>
          <a:off x="18656300" y="6180760"/>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113352</xdr:rowOff>
    </xdr:from>
    <xdr:ext cx="469744" cy="259045"/>
    <xdr:sp macro="" textlink="">
      <xdr:nvSpPr>
        <xdr:cNvPr id="754" name="テキスト ボックス 753"/>
        <xdr:cNvSpPr txBox="1"/>
      </xdr:nvSpPr>
      <xdr:spPr>
        <a:xfrm>
          <a:off x="18421428"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134010</xdr:rowOff>
    </xdr:from>
    <xdr:to>
      <xdr:col>116</xdr:col>
      <xdr:colOff>114300</xdr:colOff>
      <xdr:row>36</xdr:row>
      <xdr:rowOff>64160</xdr:rowOff>
    </xdr:to>
    <xdr:sp macro="" textlink="">
      <xdr:nvSpPr>
        <xdr:cNvPr id="760" name="楕円 759"/>
        <xdr:cNvSpPr/>
      </xdr:nvSpPr>
      <xdr:spPr>
        <a:xfrm>
          <a:off x="22110700" y="61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156887</xdr:rowOff>
    </xdr:from>
    <xdr:ext cx="469744" cy="259045"/>
    <xdr:sp macro="" textlink="">
      <xdr:nvSpPr>
        <xdr:cNvPr id="761" name="投資及び出資金該当値テキスト"/>
        <xdr:cNvSpPr txBox="1"/>
      </xdr:nvSpPr>
      <xdr:spPr>
        <a:xfrm>
          <a:off x="22212300" y="59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4547</xdr:rowOff>
    </xdr:from>
    <xdr:to>
      <xdr:col>112</xdr:col>
      <xdr:colOff>38100</xdr:colOff>
      <xdr:row>35</xdr:row>
      <xdr:rowOff>106147</xdr:rowOff>
    </xdr:to>
    <xdr:sp macro="" textlink="">
      <xdr:nvSpPr>
        <xdr:cNvPr id="762" name="楕円 761"/>
        <xdr:cNvSpPr/>
      </xdr:nvSpPr>
      <xdr:spPr>
        <a:xfrm>
          <a:off x="21272500" y="60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122674</xdr:rowOff>
    </xdr:from>
    <xdr:ext cx="469744" cy="259045"/>
    <xdr:sp macro="" textlink="">
      <xdr:nvSpPr>
        <xdr:cNvPr id="763" name="テキスト ボックス 762"/>
        <xdr:cNvSpPr txBox="1"/>
      </xdr:nvSpPr>
      <xdr:spPr>
        <a:xfrm>
          <a:off x="21088428" y="578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160147</xdr:rowOff>
    </xdr:from>
    <xdr:to>
      <xdr:col>107</xdr:col>
      <xdr:colOff>101600</xdr:colOff>
      <xdr:row>35</xdr:row>
      <xdr:rowOff>90297</xdr:rowOff>
    </xdr:to>
    <xdr:sp macro="" textlink="">
      <xdr:nvSpPr>
        <xdr:cNvPr id="764" name="楕円 763"/>
        <xdr:cNvSpPr/>
      </xdr:nvSpPr>
      <xdr:spPr>
        <a:xfrm>
          <a:off x="20383500" y="598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106824</xdr:rowOff>
    </xdr:from>
    <xdr:ext cx="469744" cy="259045"/>
    <xdr:sp macro="" textlink="">
      <xdr:nvSpPr>
        <xdr:cNvPr id="765" name="テキスト ボックス 764"/>
        <xdr:cNvSpPr txBox="1"/>
      </xdr:nvSpPr>
      <xdr:spPr>
        <a:xfrm>
          <a:off x="20199428" y="576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142011</xdr:rowOff>
    </xdr:from>
    <xdr:to>
      <xdr:col>102</xdr:col>
      <xdr:colOff>165100</xdr:colOff>
      <xdr:row>36</xdr:row>
      <xdr:rowOff>72161</xdr:rowOff>
    </xdr:to>
    <xdr:sp macro="" textlink="">
      <xdr:nvSpPr>
        <xdr:cNvPr id="766" name="楕円 765"/>
        <xdr:cNvSpPr/>
      </xdr:nvSpPr>
      <xdr:spPr>
        <a:xfrm>
          <a:off x="19494500" y="61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88688</xdr:rowOff>
    </xdr:from>
    <xdr:ext cx="469744" cy="259045"/>
    <xdr:sp macro="" textlink="">
      <xdr:nvSpPr>
        <xdr:cNvPr id="767" name="テキスト ボックス 766"/>
        <xdr:cNvSpPr txBox="1"/>
      </xdr:nvSpPr>
      <xdr:spPr>
        <a:xfrm>
          <a:off x="19310428" y="591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129210</xdr:rowOff>
    </xdr:from>
    <xdr:to>
      <xdr:col>98</xdr:col>
      <xdr:colOff>38100</xdr:colOff>
      <xdr:row>36</xdr:row>
      <xdr:rowOff>59360</xdr:rowOff>
    </xdr:to>
    <xdr:sp macro="" textlink="">
      <xdr:nvSpPr>
        <xdr:cNvPr id="768" name="楕円 767"/>
        <xdr:cNvSpPr/>
      </xdr:nvSpPr>
      <xdr:spPr>
        <a:xfrm>
          <a:off x="18605500" y="61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75887</xdr:rowOff>
    </xdr:from>
    <xdr:ext cx="469744" cy="259045"/>
    <xdr:sp macro="" textlink="">
      <xdr:nvSpPr>
        <xdr:cNvPr id="769" name="テキスト ボックス 768"/>
        <xdr:cNvSpPr txBox="1"/>
      </xdr:nvSpPr>
      <xdr:spPr>
        <a:xfrm>
          <a:off x="18421428" y="59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123286</xdr:rowOff>
    </xdr:from>
    <xdr:to>
      <xdr:col>116</xdr:col>
      <xdr:colOff>63500</xdr:colOff>
      <xdr:row>57</xdr:row>
      <xdr:rowOff>130602</xdr:rowOff>
    </xdr:to>
    <xdr:cxnSp macro="">
      <xdr:nvCxnSpPr>
        <xdr:cNvPr id="796" name="直線コネクタ 795"/>
        <xdr:cNvCxnSpPr/>
      </xdr:nvCxnSpPr>
      <xdr:spPr>
        <a:xfrm>
          <a:off x="21323300" y="9895936"/>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120269</xdr:rowOff>
    </xdr:from>
    <xdr:to>
      <xdr:col>111</xdr:col>
      <xdr:colOff>177800</xdr:colOff>
      <xdr:row>57</xdr:row>
      <xdr:rowOff>123286</xdr:rowOff>
    </xdr:to>
    <xdr:cxnSp macro="">
      <xdr:nvCxnSpPr>
        <xdr:cNvPr id="799" name="直線コネクタ 798"/>
        <xdr:cNvCxnSpPr/>
      </xdr:nvCxnSpPr>
      <xdr:spPr>
        <a:xfrm>
          <a:off x="20434300" y="9892919"/>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120269</xdr:rowOff>
    </xdr:from>
    <xdr:to>
      <xdr:col>107</xdr:col>
      <xdr:colOff>50800</xdr:colOff>
      <xdr:row>57</xdr:row>
      <xdr:rowOff>122281</xdr:rowOff>
    </xdr:to>
    <xdr:cxnSp macro="">
      <xdr:nvCxnSpPr>
        <xdr:cNvPr id="802" name="直線コネクタ 801"/>
        <xdr:cNvCxnSpPr/>
      </xdr:nvCxnSpPr>
      <xdr:spPr>
        <a:xfrm flipV="1">
          <a:off x="19545300" y="9892919"/>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122281</xdr:rowOff>
    </xdr:from>
    <xdr:to>
      <xdr:col>102</xdr:col>
      <xdr:colOff>114300</xdr:colOff>
      <xdr:row>57</xdr:row>
      <xdr:rowOff>126258</xdr:rowOff>
    </xdr:to>
    <xdr:cxnSp macro="">
      <xdr:nvCxnSpPr>
        <xdr:cNvPr id="805" name="直線コネクタ 804"/>
        <xdr:cNvCxnSpPr/>
      </xdr:nvCxnSpPr>
      <xdr:spPr>
        <a:xfrm flipV="1">
          <a:off x="18656300" y="9894931"/>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79802</xdr:rowOff>
    </xdr:from>
    <xdr:to>
      <xdr:col>116</xdr:col>
      <xdr:colOff>114300</xdr:colOff>
      <xdr:row>58</xdr:row>
      <xdr:rowOff>9952</xdr:rowOff>
    </xdr:to>
    <xdr:sp macro="" textlink="">
      <xdr:nvSpPr>
        <xdr:cNvPr id="815" name="楕円 814"/>
        <xdr:cNvSpPr/>
      </xdr:nvSpPr>
      <xdr:spPr>
        <a:xfrm>
          <a:off x="22110700" y="985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58229</xdr:rowOff>
    </xdr:from>
    <xdr:ext cx="469744" cy="259045"/>
    <xdr:sp macro="" textlink="">
      <xdr:nvSpPr>
        <xdr:cNvPr id="816" name="貸付金該当値テキスト"/>
        <xdr:cNvSpPr txBox="1"/>
      </xdr:nvSpPr>
      <xdr:spPr>
        <a:xfrm>
          <a:off x="22212300" y="983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72486</xdr:rowOff>
    </xdr:from>
    <xdr:to>
      <xdr:col>112</xdr:col>
      <xdr:colOff>38100</xdr:colOff>
      <xdr:row>58</xdr:row>
      <xdr:rowOff>2636</xdr:rowOff>
    </xdr:to>
    <xdr:sp macro="" textlink="">
      <xdr:nvSpPr>
        <xdr:cNvPr id="817" name="楕円 816"/>
        <xdr:cNvSpPr/>
      </xdr:nvSpPr>
      <xdr:spPr>
        <a:xfrm>
          <a:off x="21272500" y="984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165213</xdr:rowOff>
    </xdr:from>
    <xdr:ext cx="469744" cy="259045"/>
    <xdr:sp macro="" textlink="">
      <xdr:nvSpPr>
        <xdr:cNvPr id="818" name="テキスト ボックス 817"/>
        <xdr:cNvSpPr txBox="1"/>
      </xdr:nvSpPr>
      <xdr:spPr>
        <a:xfrm>
          <a:off x="21088428" y="99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69469</xdr:rowOff>
    </xdr:from>
    <xdr:to>
      <xdr:col>107</xdr:col>
      <xdr:colOff>101600</xdr:colOff>
      <xdr:row>57</xdr:row>
      <xdr:rowOff>171069</xdr:rowOff>
    </xdr:to>
    <xdr:sp macro="" textlink="">
      <xdr:nvSpPr>
        <xdr:cNvPr id="819" name="楕円 818"/>
        <xdr:cNvSpPr/>
      </xdr:nvSpPr>
      <xdr:spPr>
        <a:xfrm>
          <a:off x="20383500" y="98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162196</xdr:rowOff>
    </xdr:from>
    <xdr:ext cx="469744" cy="259045"/>
    <xdr:sp macro="" textlink="">
      <xdr:nvSpPr>
        <xdr:cNvPr id="820" name="テキスト ボックス 819"/>
        <xdr:cNvSpPr txBox="1"/>
      </xdr:nvSpPr>
      <xdr:spPr>
        <a:xfrm>
          <a:off x="20199428" y="993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71481</xdr:rowOff>
    </xdr:from>
    <xdr:to>
      <xdr:col>102</xdr:col>
      <xdr:colOff>165100</xdr:colOff>
      <xdr:row>58</xdr:row>
      <xdr:rowOff>1631</xdr:rowOff>
    </xdr:to>
    <xdr:sp macro="" textlink="">
      <xdr:nvSpPr>
        <xdr:cNvPr id="821" name="楕円 820"/>
        <xdr:cNvSpPr/>
      </xdr:nvSpPr>
      <xdr:spPr>
        <a:xfrm>
          <a:off x="19494500" y="98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164208</xdr:rowOff>
    </xdr:from>
    <xdr:ext cx="469744" cy="259045"/>
    <xdr:sp macro="" textlink="">
      <xdr:nvSpPr>
        <xdr:cNvPr id="822" name="テキスト ボックス 821"/>
        <xdr:cNvSpPr txBox="1"/>
      </xdr:nvSpPr>
      <xdr:spPr>
        <a:xfrm>
          <a:off x="19310428" y="993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75458</xdr:rowOff>
    </xdr:from>
    <xdr:to>
      <xdr:col>98</xdr:col>
      <xdr:colOff>38100</xdr:colOff>
      <xdr:row>58</xdr:row>
      <xdr:rowOff>5608</xdr:rowOff>
    </xdr:to>
    <xdr:sp macro="" textlink="">
      <xdr:nvSpPr>
        <xdr:cNvPr id="823" name="楕円 822"/>
        <xdr:cNvSpPr/>
      </xdr:nvSpPr>
      <xdr:spPr>
        <a:xfrm>
          <a:off x="18605500" y="98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168185</xdr:rowOff>
    </xdr:from>
    <xdr:ext cx="469744" cy="259045"/>
    <xdr:sp macro="" textlink="">
      <xdr:nvSpPr>
        <xdr:cNvPr id="824" name="テキスト ボックス 823"/>
        <xdr:cNvSpPr txBox="1"/>
      </xdr:nvSpPr>
      <xdr:spPr>
        <a:xfrm>
          <a:off x="18421428" y="994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81799</xdr:rowOff>
    </xdr:from>
    <xdr:to>
      <xdr:col>116</xdr:col>
      <xdr:colOff>63500</xdr:colOff>
      <xdr:row>73</xdr:row>
      <xdr:rowOff>88379</xdr:rowOff>
    </xdr:to>
    <xdr:cxnSp macro="">
      <xdr:nvCxnSpPr>
        <xdr:cNvPr id="855" name="直線コネクタ 854"/>
        <xdr:cNvCxnSpPr/>
      </xdr:nvCxnSpPr>
      <xdr:spPr>
        <a:xfrm>
          <a:off x="21323300" y="12597649"/>
          <a:ext cx="8382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65568</xdr:rowOff>
    </xdr:from>
    <xdr:to>
      <xdr:col>111</xdr:col>
      <xdr:colOff>177800</xdr:colOff>
      <xdr:row>73</xdr:row>
      <xdr:rowOff>81799</xdr:rowOff>
    </xdr:to>
    <xdr:cxnSp macro="">
      <xdr:nvCxnSpPr>
        <xdr:cNvPr id="858" name="直線コネクタ 857"/>
        <xdr:cNvCxnSpPr/>
      </xdr:nvCxnSpPr>
      <xdr:spPr>
        <a:xfrm>
          <a:off x="20434300" y="12581418"/>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12206</xdr:rowOff>
    </xdr:from>
    <xdr:to>
      <xdr:col>107</xdr:col>
      <xdr:colOff>50800</xdr:colOff>
      <xdr:row>73</xdr:row>
      <xdr:rowOff>65568</xdr:rowOff>
    </xdr:to>
    <xdr:cxnSp macro="">
      <xdr:nvCxnSpPr>
        <xdr:cNvPr id="861" name="直線コネクタ 860"/>
        <xdr:cNvCxnSpPr/>
      </xdr:nvCxnSpPr>
      <xdr:spPr>
        <a:xfrm>
          <a:off x="19545300" y="12528056"/>
          <a:ext cx="8890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9937</xdr:rowOff>
    </xdr:from>
    <xdr:to>
      <xdr:col>102</xdr:col>
      <xdr:colOff>114300</xdr:colOff>
      <xdr:row>73</xdr:row>
      <xdr:rowOff>12206</xdr:rowOff>
    </xdr:to>
    <xdr:cxnSp macro="">
      <xdr:nvCxnSpPr>
        <xdr:cNvPr id="864" name="直線コネクタ 863"/>
        <xdr:cNvCxnSpPr/>
      </xdr:nvCxnSpPr>
      <xdr:spPr>
        <a:xfrm>
          <a:off x="18656300" y="12525787"/>
          <a:ext cx="8890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145558</xdr:rowOff>
    </xdr:from>
    <xdr:ext cx="534377" cy="259045"/>
    <xdr:sp macro="" textlink="">
      <xdr:nvSpPr>
        <xdr:cNvPr id="868" name="テキスト ボックス 867"/>
        <xdr:cNvSpPr txBox="1"/>
      </xdr:nvSpPr>
      <xdr:spPr>
        <a:xfrm>
          <a:off x="18389111" y="130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37579</xdr:rowOff>
    </xdr:from>
    <xdr:to>
      <xdr:col>116</xdr:col>
      <xdr:colOff>114300</xdr:colOff>
      <xdr:row>73</xdr:row>
      <xdr:rowOff>139179</xdr:rowOff>
    </xdr:to>
    <xdr:sp macro="" textlink="">
      <xdr:nvSpPr>
        <xdr:cNvPr id="874" name="楕円 873"/>
        <xdr:cNvSpPr/>
      </xdr:nvSpPr>
      <xdr:spPr>
        <a:xfrm>
          <a:off x="22110700" y="125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60456</xdr:rowOff>
    </xdr:from>
    <xdr:ext cx="534377" cy="259045"/>
    <xdr:sp macro="" textlink="">
      <xdr:nvSpPr>
        <xdr:cNvPr id="875" name="繰出金該当値テキスト"/>
        <xdr:cNvSpPr txBox="1"/>
      </xdr:nvSpPr>
      <xdr:spPr>
        <a:xfrm>
          <a:off x="22212300" y="124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30999</xdr:rowOff>
    </xdr:from>
    <xdr:to>
      <xdr:col>112</xdr:col>
      <xdr:colOff>38100</xdr:colOff>
      <xdr:row>73</xdr:row>
      <xdr:rowOff>132599</xdr:rowOff>
    </xdr:to>
    <xdr:sp macro="" textlink="">
      <xdr:nvSpPr>
        <xdr:cNvPr id="876" name="楕円 875"/>
        <xdr:cNvSpPr/>
      </xdr:nvSpPr>
      <xdr:spPr>
        <a:xfrm>
          <a:off x="21272500" y="125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149126</xdr:rowOff>
    </xdr:from>
    <xdr:ext cx="534377" cy="259045"/>
    <xdr:sp macro="" textlink="">
      <xdr:nvSpPr>
        <xdr:cNvPr id="877" name="テキスト ボックス 876"/>
        <xdr:cNvSpPr txBox="1"/>
      </xdr:nvSpPr>
      <xdr:spPr>
        <a:xfrm>
          <a:off x="21056111" y="1232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14768</xdr:rowOff>
    </xdr:from>
    <xdr:to>
      <xdr:col>107</xdr:col>
      <xdr:colOff>101600</xdr:colOff>
      <xdr:row>73</xdr:row>
      <xdr:rowOff>116368</xdr:rowOff>
    </xdr:to>
    <xdr:sp macro="" textlink="">
      <xdr:nvSpPr>
        <xdr:cNvPr id="878" name="楕円 877"/>
        <xdr:cNvSpPr/>
      </xdr:nvSpPr>
      <xdr:spPr>
        <a:xfrm>
          <a:off x="20383500" y="125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132895</xdr:rowOff>
    </xdr:from>
    <xdr:ext cx="534377" cy="259045"/>
    <xdr:sp macro="" textlink="">
      <xdr:nvSpPr>
        <xdr:cNvPr id="879" name="テキスト ボックス 878"/>
        <xdr:cNvSpPr txBox="1"/>
      </xdr:nvSpPr>
      <xdr:spPr>
        <a:xfrm>
          <a:off x="20167111" y="123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132856</xdr:rowOff>
    </xdr:from>
    <xdr:to>
      <xdr:col>102</xdr:col>
      <xdr:colOff>165100</xdr:colOff>
      <xdr:row>73</xdr:row>
      <xdr:rowOff>63006</xdr:rowOff>
    </xdr:to>
    <xdr:sp macro="" textlink="">
      <xdr:nvSpPr>
        <xdr:cNvPr id="880" name="楕円 879"/>
        <xdr:cNvSpPr/>
      </xdr:nvSpPr>
      <xdr:spPr>
        <a:xfrm>
          <a:off x="19494500" y="124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79533</xdr:rowOff>
    </xdr:from>
    <xdr:ext cx="534377" cy="259045"/>
    <xdr:sp macro="" textlink="">
      <xdr:nvSpPr>
        <xdr:cNvPr id="881" name="テキスト ボックス 880"/>
        <xdr:cNvSpPr txBox="1"/>
      </xdr:nvSpPr>
      <xdr:spPr>
        <a:xfrm>
          <a:off x="19278111" y="1225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130587</xdr:rowOff>
    </xdr:from>
    <xdr:to>
      <xdr:col>98</xdr:col>
      <xdr:colOff>38100</xdr:colOff>
      <xdr:row>73</xdr:row>
      <xdr:rowOff>60737</xdr:rowOff>
    </xdr:to>
    <xdr:sp macro="" textlink="">
      <xdr:nvSpPr>
        <xdr:cNvPr id="882" name="楕円 881"/>
        <xdr:cNvSpPr/>
      </xdr:nvSpPr>
      <xdr:spPr>
        <a:xfrm>
          <a:off x="18605500" y="124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77264</xdr:rowOff>
    </xdr:from>
    <xdr:ext cx="534377" cy="259045"/>
    <xdr:sp macro="" textlink="">
      <xdr:nvSpPr>
        <xdr:cNvPr id="883" name="テキスト ボックス 882"/>
        <xdr:cNvSpPr txBox="1"/>
      </xdr:nvSpPr>
      <xdr:spPr>
        <a:xfrm>
          <a:off x="18389111" y="12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505,429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77,220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円減少したが、類似団体内平均よりも高い水準でとどまっている。合併後、県内</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番目に広い市域全体で同水準の行政サービスを提供するためには他団体よりも経費がかかることが要因となっており、中津川市定員適正化計画に基づき、適正な定員管理により人件費の抑制に努めていく。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普通建設事業費（うち新規整備）については、住民一人当たり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55,632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39,290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と比較して一人当たりコストが高い状況となっている。これは、新衛生センターの建設や坂本こども園の建設等、大型事業が本格化したことによるもので、今後も大型事業が計画されており次年度以降も類似団体平均を上回ることが予想されている。今後も引き続き普通建設事業の内容について十分精査し、健全な財政運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は合併したことにより市域が広い上に、中山間地に位置しているため過疎化が進んでおり、一定の行政サービスを保つためには一人当たりのコストは類似団体平均よりも高い状況である。効率的、効果的な事業の実施だけではなく、移住・定住施策の推進により、人口増を図</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とにより今後の一人当たりのコスト増加を抑制していく。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岐阜県中津川市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78,304
76,497
676.45
44,314,672
39,577,091
4,213,748
23,625,602
34,405,245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9779</xdr:rowOff>
    </xdr:from>
    <xdr:to>
      <xdr:col>24</xdr:col>
      <xdr:colOff>63500</xdr:colOff>
      <xdr:row>37</xdr:row>
      <xdr:rowOff>51308</xdr:rowOff>
    </xdr:to>
    <xdr:cxnSp macro="">
      <xdr:nvCxnSpPr>
        <xdr:cNvPr id="61" name="直線コネクタ 60"/>
        <xdr:cNvCxnSpPr/>
      </xdr:nvCxnSpPr>
      <xdr:spPr>
        <a:xfrm flipV="1">
          <a:off x="3797300" y="6353429"/>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25019</xdr:rowOff>
    </xdr:from>
    <xdr:to>
      <xdr:col>19</xdr:col>
      <xdr:colOff>177800</xdr:colOff>
      <xdr:row>37</xdr:row>
      <xdr:rowOff>51308</xdr:rowOff>
    </xdr:to>
    <xdr:cxnSp macro="">
      <xdr:nvCxnSpPr>
        <xdr:cNvPr id="64" name="直線コネクタ 63"/>
        <xdr:cNvCxnSpPr/>
      </xdr:nvCxnSpPr>
      <xdr:spPr>
        <a:xfrm>
          <a:off x="2908300" y="636866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25019</xdr:rowOff>
    </xdr:from>
    <xdr:to>
      <xdr:col>15</xdr:col>
      <xdr:colOff>50800</xdr:colOff>
      <xdr:row>37</xdr:row>
      <xdr:rowOff>54356</xdr:rowOff>
    </xdr:to>
    <xdr:cxnSp macro="">
      <xdr:nvCxnSpPr>
        <xdr:cNvPr id="67" name="直線コネクタ 66"/>
        <xdr:cNvCxnSpPr/>
      </xdr:nvCxnSpPr>
      <xdr:spPr>
        <a:xfrm flipV="1">
          <a:off x="2019300" y="6368669"/>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107315</xdr:rowOff>
    </xdr:from>
    <xdr:to>
      <xdr:col>10</xdr:col>
      <xdr:colOff>114300</xdr:colOff>
      <xdr:row>37</xdr:row>
      <xdr:rowOff>54356</xdr:rowOff>
    </xdr:to>
    <xdr:cxnSp macro="">
      <xdr:nvCxnSpPr>
        <xdr:cNvPr id="70" name="直線コネクタ 69"/>
        <xdr:cNvCxnSpPr/>
      </xdr:nvCxnSpPr>
      <xdr:spPr>
        <a:xfrm>
          <a:off x="1130300" y="6279515"/>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130429</xdr:rowOff>
    </xdr:from>
    <xdr:to>
      <xdr:col>24</xdr:col>
      <xdr:colOff>114300</xdr:colOff>
      <xdr:row>37</xdr:row>
      <xdr:rowOff>60579</xdr:rowOff>
    </xdr:to>
    <xdr:sp macro="" textlink="">
      <xdr:nvSpPr>
        <xdr:cNvPr id="80" name="楕円 79"/>
        <xdr:cNvSpPr/>
      </xdr:nvSpPr>
      <xdr:spPr>
        <a:xfrm>
          <a:off x="45847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108856</xdr:rowOff>
    </xdr:from>
    <xdr:ext cx="469744" cy="259045"/>
    <xdr:sp macro="" textlink="">
      <xdr:nvSpPr>
        <xdr:cNvPr id="81" name="議会費該当値テキスト"/>
        <xdr:cNvSpPr txBox="1"/>
      </xdr:nvSpPr>
      <xdr:spPr>
        <a:xfrm>
          <a:off x="4686300"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508</xdr:rowOff>
    </xdr:from>
    <xdr:to>
      <xdr:col>20</xdr:col>
      <xdr:colOff>38100</xdr:colOff>
      <xdr:row>37</xdr:row>
      <xdr:rowOff>102108</xdr:rowOff>
    </xdr:to>
    <xdr:sp macro="" textlink="">
      <xdr:nvSpPr>
        <xdr:cNvPr id="82" name="楕円 81"/>
        <xdr:cNvSpPr/>
      </xdr:nvSpPr>
      <xdr:spPr>
        <a:xfrm>
          <a:off x="3746500" y="63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93235</xdr:rowOff>
    </xdr:from>
    <xdr:ext cx="469744" cy="259045"/>
    <xdr:sp macro="" textlink="">
      <xdr:nvSpPr>
        <xdr:cNvPr id="83" name="テキスト ボックス 82"/>
        <xdr:cNvSpPr txBox="1"/>
      </xdr:nvSpPr>
      <xdr:spPr>
        <a:xfrm>
          <a:off x="3562428" y="643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145669</xdr:rowOff>
    </xdr:from>
    <xdr:to>
      <xdr:col>15</xdr:col>
      <xdr:colOff>101600</xdr:colOff>
      <xdr:row>37</xdr:row>
      <xdr:rowOff>75819</xdr:rowOff>
    </xdr:to>
    <xdr:sp macro="" textlink="">
      <xdr:nvSpPr>
        <xdr:cNvPr id="84" name="楕円 83"/>
        <xdr:cNvSpPr/>
      </xdr:nvSpPr>
      <xdr:spPr>
        <a:xfrm>
          <a:off x="28575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66946</xdr:rowOff>
    </xdr:from>
    <xdr:ext cx="469744" cy="259045"/>
    <xdr:sp macro="" textlink="">
      <xdr:nvSpPr>
        <xdr:cNvPr id="85" name="テキスト ボックス 84"/>
        <xdr:cNvSpPr txBox="1"/>
      </xdr:nvSpPr>
      <xdr:spPr>
        <a:xfrm>
          <a:off x="2673428" y="64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3556</xdr:rowOff>
    </xdr:from>
    <xdr:to>
      <xdr:col>10</xdr:col>
      <xdr:colOff>165100</xdr:colOff>
      <xdr:row>37</xdr:row>
      <xdr:rowOff>105156</xdr:rowOff>
    </xdr:to>
    <xdr:sp macro="" textlink="">
      <xdr:nvSpPr>
        <xdr:cNvPr id="86" name="楕円 85"/>
        <xdr:cNvSpPr/>
      </xdr:nvSpPr>
      <xdr:spPr>
        <a:xfrm>
          <a:off x="1968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96283</xdr:rowOff>
    </xdr:from>
    <xdr:ext cx="469744" cy="259045"/>
    <xdr:sp macro="" textlink="">
      <xdr:nvSpPr>
        <xdr:cNvPr id="87" name="テキスト ボックス 86"/>
        <xdr:cNvSpPr txBox="1"/>
      </xdr:nvSpPr>
      <xdr:spPr>
        <a:xfrm>
          <a:off x="1784428" y="64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56515</xdr:rowOff>
    </xdr:from>
    <xdr:to>
      <xdr:col>6</xdr:col>
      <xdr:colOff>38100</xdr:colOff>
      <xdr:row>36</xdr:row>
      <xdr:rowOff>158115</xdr:rowOff>
    </xdr:to>
    <xdr:sp macro="" textlink="">
      <xdr:nvSpPr>
        <xdr:cNvPr id="88" name="楕円 87"/>
        <xdr:cNvSpPr/>
      </xdr:nvSpPr>
      <xdr:spPr>
        <a:xfrm>
          <a:off x="1079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149242</xdr:rowOff>
    </xdr:from>
    <xdr:ext cx="469744" cy="259045"/>
    <xdr:sp macro="" textlink="">
      <xdr:nvSpPr>
        <xdr:cNvPr id="89" name="テキスト ボックス 88"/>
        <xdr:cNvSpPr txBox="1"/>
      </xdr:nvSpPr>
      <xdr:spPr>
        <a:xfrm>
          <a:off x="895428"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43569</xdr:rowOff>
    </xdr:from>
    <xdr:to>
      <xdr:col>24</xdr:col>
      <xdr:colOff>63500</xdr:colOff>
      <xdr:row>57</xdr:row>
      <xdr:rowOff>70452</xdr:rowOff>
    </xdr:to>
    <xdr:cxnSp macro="">
      <xdr:nvCxnSpPr>
        <xdr:cNvPr id="116" name="直線コネクタ 115"/>
        <xdr:cNvCxnSpPr/>
      </xdr:nvCxnSpPr>
      <xdr:spPr>
        <a:xfrm>
          <a:off x="3797300" y="9816219"/>
          <a:ext cx="838200" cy="2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20032</xdr:rowOff>
    </xdr:from>
    <xdr:to>
      <xdr:col>19</xdr:col>
      <xdr:colOff>177800</xdr:colOff>
      <xdr:row>57</xdr:row>
      <xdr:rowOff>43569</xdr:rowOff>
    </xdr:to>
    <xdr:cxnSp macro="">
      <xdr:nvCxnSpPr>
        <xdr:cNvPr id="119" name="直線コネクタ 118"/>
        <xdr:cNvCxnSpPr/>
      </xdr:nvCxnSpPr>
      <xdr:spPr>
        <a:xfrm>
          <a:off x="2908300" y="9792682"/>
          <a:ext cx="889000" cy="2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20032</xdr:rowOff>
    </xdr:from>
    <xdr:to>
      <xdr:col>15</xdr:col>
      <xdr:colOff>50800</xdr:colOff>
      <xdr:row>57</xdr:row>
      <xdr:rowOff>53481</xdr:rowOff>
    </xdr:to>
    <xdr:cxnSp macro="">
      <xdr:nvCxnSpPr>
        <xdr:cNvPr id="122" name="直線コネクタ 121"/>
        <xdr:cNvCxnSpPr/>
      </xdr:nvCxnSpPr>
      <xdr:spPr>
        <a:xfrm flipV="1">
          <a:off x="2019300" y="9792682"/>
          <a:ext cx="889000" cy="3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53481</xdr:rowOff>
    </xdr:from>
    <xdr:to>
      <xdr:col>10</xdr:col>
      <xdr:colOff>114300</xdr:colOff>
      <xdr:row>57</xdr:row>
      <xdr:rowOff>57870</xdr:rowOff>
    </xdr:to>
    <xdr:cxnSp macro="">
      <xdr:nvCxnSpPr>
        <xdr:cNvPr id="125" name="直線コネクタ 124"/>
        <xdr:cNvCxnSpPr/>
      </xdr:nvCxnSpPr>
      <xdr:spPr>
        <a:xfrm flipV="1">
          <a:off x="1130300" y="9826131"/>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19652</xdr:rowOff>
    </xdr:from>
    <xdr:to>
      <xdr:col>24</xdr:col>
      <xdr:colOff>114300</xdr:colOff>
      <xdr:row>57</xdr:row>
      <xdr:rowOff>121252</xdr:rowOff>
    </xdr:to>
    <xdr:sp macro="" textlink="">
      <xdr:nvSpPr>
        <xdr:cNvPr id="135" name="楕円 134"/>
        <xdr:cNvSpPr/>
      </xdr:nvSpPr>
      <xdr:spPr>
        <a:xfrm>
          <a:off x="4584700" y="979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129579</xdr:rowOff>
    </xdr:from>
    <xdr:ext cx="534377" cy="259045"/>
    <xdr:sp macro="" textlink="">
      <xdr:nvSpPr>
        <xdr:cNvPr id="136" name="総務費該当値テキスト"/>
        <xdr:cNvSpPr txBox="1"/>
      </xdr:nvSpPr>
      <xdr:spPr>
        <a:xfrm>
          <a:off x="4686300" y="97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164219</xdr:rowOff>
    </xdr:from>
    <xdr:to>
      <xdr:col>20</xdr:col>
      <xdr:colOff>38100</xdr:colOff>
      <xdr:row>57</xdr:row>
      <xdr:rowOff>94369</xdr:rowOff>
    </xdr:to>
    <xdr:sp macro="" textlink="">
      <xdr:nvSpPr>
        <xdr:cNvPr id="137" name="楕円 136"/>
        <xdr:cNvSpPr/>
      </xdr:nvSpPr>
      <xdr:spPr>
        <a:xfrm>
          <a:off x="3746500" y="97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85496</xdr:rowOff>
    </xdr:from>
    <xdr:ext cx="534377" cy="259045"/>
    <xdr:sp macro="" textlink="">
      <xdr:nvSpPr>
        <xdr:cNvPr id="138" name="テキスト ボックス 137"/>
        <xdr:cNvSpPr txBox="1"/>
      </xdr:nvSpPr>
      <xdr:spPr>
        <a:xfrm>
          <a:off x="3530111" y="98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140682</xdr:rowOff>
    </xdr:from>
    <xdr:to>
      <xdr:col>15</xdr:col>
      <xdr:colOff>101600</xdr:colOff>
      <xdr:row>57</xdr:row>
      <xdr:rowOff>70832</xdr:rowOff>
    </xdr:to>
    <xdr:sp macro="" textlink="">
      <xdr:nvSpPr>
        <xdr:cNvPr id="139" name="楕円 138"/>
        <xdr:cNvSpPr/>
      </xdr:nvSpPr>
      <xdr:spPr>
        <a:xfrm>
          <a:off x="2857500" y="97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87359</xdr:rowOff>
    </xdr:from>
    <xdr:ext cx="534377" cy="259045"/>
    <xdr:sp macro="" textlink="">
      <xdr:nvSpPr>
        <xdr:cNvPr id="140" name="テキスト ボックス 139"/>
        <xdr:cNvSpPr txBox="1"/>
      </xdr:nvSpPr>
      <xdr:spPr>
        <a:xfrm>
          <a:off x="2641111" y="9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2681</xdr:rowOff>
    </xdr:from>
    <xdr:to>
      <xdr:col>10</xdr:col>
      <xdr:colOff>165100</xdr:colOff>
      <xdr:row>57</xdr:row>
      <xdr:rowOff>104281</xdr:rowOff>
    </xdr:to>
    <xdr:sp macro="" textlink="">
      <xdr:nvSpPr>
        <xdr:cNvPr id="141" name="楕円 140"/>
        <xdr:cNvSpPr/>
      </xdr:nvSpPr>
      <xdr:spPr>
        <a:xfrm>
          <a:off x="1968500" y="97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95408</xdr:rowOff>
    </xdr:from>
    <xdr:ext cx="534377" cy="259045"/>
    <xdr:sp macro="" textlink="">
      <xdr:nvSpPr>
        <xdr:cNvPr id="142" name="テキスト ボックス 141"/>
        <xdr:cNvSpPr txBox="1"/>
      </xdr:nvSpPr>
      <xdr:spPr>
        <a:xfrm>
          <a:off x="1752111" y="98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7070</xdr:rowOff>
    </xdr:from>
    <xdr:to>
      <xdr:col>6</xdr:col>
      <xdr:colOff>38100</xdr:colOff>
      <xdr:row>57</xdr:row>
      <xdr:rowOff>108670</xdr:rowOff>
    </xdr:to>
    <xdr:sp macro="" textlink="">
      <xdr:nvSpPr>
        <xdr:cNvPr id="143" name="楕円 142"/>
        <xdr:cNvSpPr/>
      </xdr:nvSpPr>
      <xdr:spPr>
        <a:xfrm>
          <a:off x="1079500" y="97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125197</xdr:rowOff>
    </xdr:from>
    <xdr:ext cx="534377" cy="259045"/>
    <xdr:sp macro="" textlink="">
      <xdr:nvSpPr>
        <xdr:cNvPr id="144" name="テキスト ボックス 143"/>
        <xdr:cNvSpPr txBox="1"/>
      </xdr:nvSpPr>
      <xdr:spPr>
        <a:xfrm>
          <a:off x="863111" y="955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86437</xdr:rowOff>
    </xdr:from>
    <xdr:to>
      <xdr:col>24</xdr:col>
      <xdr:colOff>63500</xdr:colOff>
      <xdr:row>76</xdr:row>
      <xdr:rowOff>149988</xdr:rowOff>
    </xdr:to>
    <xdr:cxnSp macro="">
      <xdr:nvCxnSpPr>
        <xdr:cNvPr id="176" name="直線コネクタ 175"/>
        <xdr:cNvCxnSpPr/>
      </xdr:nvCxnSpPr>
      <xdr:spPr>
        <a:xfrm flipV="1">
          <a:off x="3797300" y="13116637"/>
          <a:ext cx="8382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146786</xdr:rowOff>
    </xdr:from>
    <xdr:to>
      <xdr:col>19</xdr:col>
      <xdr:colOff>177800</xdr:colOff>
      <xdr:row>76</xdr:row>
      <xdr:rowOff>149988</xdr:rowOff>
    </xdr:to>
    <xdr:cxnSp macro="">
      <xdr:nvCxnSpPr>
        <xdr:cNvPr id="179" name="直線コネクタ 178"/>
        <xdr:cNvCxnSpPr/>
      </xdr:nvCxnSpPr>
      <xdr:spPr>
        <a:xfrm>
          <a:off x="2908300" y="13176986"/>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146786</xdr:rowOff>
    </xdr:from>
    <xdr:to>
      <xdr:col>15</xdr:col>
      <xdr:colOff>50800</xdr:colOff>
      <xdr:row>76</xdr:row>
      <xdr:rowOff>160937</xdr:rowOff>
    </xdr:to>
    <xdr:cxnSp macro="">
      <xdr:nvCxnSpPr>
        <xdr:cNvPr id="182" name="直線コネクタ 181"/>
        <xdr:cNvCxnSpPr/>
      </xdr:nvCxnSpPr>
      <xdr:spPr>
        <a:xfrm flipV="1">
          <a:off x="2019300" y="1317698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160937</xdr:rowOff>
    </xdr:from>
    <xdr:to>
      <xdr:col>10</xdr:col>
      <xdr:colOff>114300</xdr:colOff>
      <xdr:row>77</xdr:row>
      <xdr:rowOff>41827</xdr:rowOff>
    </xdr:to>
    <xdr:cxnSp macro="">
      <xdr:nvCxnSpPr>
        <xdr:cNvPr id="185" name="直線コネクタ 184"/>
        <xdr:cNvCxnSpPr/>
      </xdr:nvCxnSpPr>
      <xdr:spPr>
        <a:xfrm flipV="1">
          <a:off x="1130300" y="13191137"/>
          <a:ext cx="889000" cy="5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35637</xdr:rowOff>
    </xdr:from>
    <xdr:to>
      <xdr:col>24</xdr:col>
      <xdr:colOff>114300</xdr:colOff>
      <xdr:row>76</xdr:row>
      <xdr:rowOff>137237</xdr:rowOff>
    </xdr:to>
    <xdr:sp macro="" textlink="">
      <xdr:nvSpPr>
        <xdr:cNvPr id="195" name="楕円 194"/>
        <xdr:cNvSpPr/>
      </xdr:nvSpPr>
      <xdr:spPr>
        <a:xfrm>
          <a:off x="4584700" y="130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14064</xdr:rowOff>
    </xdr:from>
    <xdr:ext cx="599010" cy="259045"/>
    <xdr:sp macro="" textlink="">
      <xdr:nvSpPr>
        <xdr:cNvPr id="196" name="民生費該当値テキスト"/>
        <xdr:cNvSpPr txBox="1"/>
      </xdr:nvSpPr>
      <xdr:spPr>
        <a:xfrm>
          <a:off x="4686300" y="130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99188</xdr:rowOff>
    </xdr:from>
    <xdr:to>
      <xdr:col>20</xdr:col>
      <xdr:colOff>38100</xdr:colOff>
      <xdr:row>77</xdr:row>
      <xdr:rowOff>29338</xdr:rowOff>
    </xdr:to>
    <xdr:sp macro="" textlink="">
      <xdr:nvSpPr>
        <xdr:cNvPr id="197" name="楕円 196"/>
        <xdr:cNvSpPr/>
      </xdr:nvSpPr>
      <xdr:spPr>
        <a:xfrm>
          <a:off x="3746500" y="131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20465</xdr:rowOff>
    </xdr:from>
    <xdr:ext cx="599010" cy="259045"/>
    <xdr:sp macro="" textlink="">
      <xdr:nvSpPr>
        <xdr:cNvPr id="198" name="テキスト ボックス 197"/>
        <xdr:cNvSpPr txBox="1"/>
      </xdr:nvSpPr>
      <xdr:spPr>
        <a:xfrm>
          <a:off x="3497795" y="1322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95986</xdr:rowOff>
    </xdr:from>
    <xdr:to>
      <xdr:col>15</xdr:col>
      <xdr:colOff>101600</xdr:colOff>
      <xdr:row>77</xdr:row>
      <xdr:rowOff>26136</xdr:rowOff>
    </xdr:to>
    <xdr:sp macro="" textlink="">
      <xdr:nvSpPr>
        <xdr:cNvPr id="199" name="楕円 198"/>
        <xdr:cNvSpPr/>
      </xdr:nvSpPr>
      <xdr:spPr>
        <a:xfrm>
          <a:off x="2857500" y="131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17263</xdr:rowOff>
    </xdr:from>
    <xdr:ext cx="599010" cy="259045"/>
    <xdr:sp macro="" textlink="">
      <xdr:nvSpPr>
        <xdr:cNvPr id="200" name="テキスト ボックス 199"/>
        <xdr:cNvSpPr txBox="1"/>
      </xdr:nvSpPr>
      <xdr:spPr>
        <a:xfrm>
          <a:off x="2608795" y="1321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110137</xdr:rowOff>
    </xdr:from>
    <xdr:to>
      <xdr:col>10</xdr:col>
      <xdr:colOff>165100</xdr:colOff>
      <xdr:row>77</xdr:row>
      <xdr:rowOff>40287</xdr:rowOff>
    </xdr:to>
    <xdr:sp macro="" textlink="">
      <xdr:nvSpPr>
        <xdr:cNvPr id="201" name="楕円 200"/>
        <xdr:cNvSpPr/>
      </xdr:nvSpPr>
      <xdr:spPr>
        <a:xfrm>
          <a:off x="1968500" y="1314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31414</xdr:rowOff>
    </xdr:from>
    <xdr:ext cx="599010" cy="259045"/>
    <xdr:sp macro="" textlink="">
      <xdr:nvSpPr>
        <xdr:cNvPr id="202" name="テキスト ボックス 201"/>
        <xdr:cNvSpPr txBox="1"/>
      </xdr:nvSpPr>
      <xdr:spPr>
        <a:xfrm>
          <a:off x="1719795" y="132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162477</xdr:rowOff>
    </xdr:from>
    <xdr:to>
      <xdr:col>6</xdr:col>
      <xdr:colOff>38100</xdr:colOff>
      <xdr:row>77</xdr:row>
      <xdr:rowOff>92627</xdr:rowOff>
    </xdr:to>
    <xdr:sp macro="" textlink="">
      <xdr:nvSpPr>
        <xdr:cNvPr id="203" name="楕円 202"/>
        <xdr:cNvSpPr/>
      </xdr:nvSpPr>
      <xdr:spPr>
        <a:xfrm>
          <a:off x="1079500" y="131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83754</xdr:rowOff>
    </xdr:from>
    <xdr:ext cx="599010" cy="259045"/>
    <xdr:sp macro="" textlink="">
      <xdr:nvSpPr>
        <xdr:cNvPr id="204" name="テキスト ボックス 203"/>
        <xdr:cNvSpPr txBox="1"/>
      </xdr:nvSpPr>
      <xdr:spPr>
        <a:xfrm>
          <a:off x="830795" y="1328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25719</xdr:rowOff>
    </xdr:from>
    <xdr:to>
      <xdr:col>24</xdr:col>
      <xdr:colOff>63500</xdr:colOff>
      <xdr:row>92</xdr:row>
      <xdr:rowOff>141872</xdr:rowOff>
    </xdr:to>
    <xdr:cxnSp macro="">
      <xdr:nvCxnSpPr>
        <xdr:cNvPr id="232" name="直線コネクタ 231"/>
        <xdr:cNvCxnSpPr/>
      </xdr:nvCxnSpPr>
      <xdr:spPr>
        <a:xfrm flipV="1">
          <a:off x="3797300" y="15799119"/>
          <a:ext cx="838200" cy="11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141872</xdr:rowOff>
    </xdr:from>
    <xdr:to>
      <xdr:col>19</xdr:col>
      <xdr:colOff>177800</xdr:colOff>
      <xdr:row>93</xdr:row>
      <xdr:rowOff>105547</xdr:rowOff>
    </xdr:to>
    <xdr:cxnSp macro="">
      <xdr:nvCxnSpPr>
        <xdr:cNvPr id="235" name="直線コネクタ 234"/>
        <xdr:cNvCxnSpPr/>
      </xdr:nvCxnSpPr>
      <xdr:spPr>
        <a:xfrm flipV="1">
          <a:off x="2908300" y="15915272"/>
          <a:ext cx="889000" cy="13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48603</xdr:rowOff>
    </xdr:from>
    <xdr:to>
      <xdr:col>15</xdr:col>
      <xdr:colOff>50800</xdr:colOff>
      <xdr:row>93</xdr:row>
      <xdr:rowOff>105547</xdr:rowOff>
    </xdr:to>
    <xdr:cxnSp macro="">
      <xdr:nvCxnSpPr>
        <xdr:cNvPr id="238" name="直線コネクタ 237"/>
        <xdr:cNvCxnSpPr/>
      </xdr:nvCxnSpPr>
      <xdr:spPr>
        <a:xfrm>
          <a:off x="2019300" y="15993453"/>
          <a:ext cx="889000" cy="5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48603</xdr:rowOff>
    </xdr:from>
    <xdr:to>
      <xdr:col>10</xdr:col>
      <xdr:colOff>114300</xdr:colOff>
      <xdr:row>94</xdr:row>
      <xdr:rowOff>36099</xdr:rowOff>
    </xdr:to>
    <xdr:cxnSp macro="">
      <xdr:nvCxnSpPr>
        <xdr:cNvPr id="241" name="直線コネクタ 240"/>
        <xdr:cNvCxnSpPr/>
      </xdr:nvCxnSpPr>
      <xdr:spPr>
        <a:xfrm flipV="1">
          <a:off x="1130300" y="15993453"/>
          <a:ext cx="889000" cy="1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146369</xdr:rowOff>
    </xdr:from>
    <xdr:to>
      <xdr:col>24</xdr:col>
      <xdr:colOff>114300</xdr:colOff>
      <xdr:row>92</xdr:row>
      <xdr:rowOff>76519</xdr:rowOff>
    </xdr:to>
    <xdr:sp macro="" textlink="">
      <xdr:nvSpPr>
        <xdr:cNvPr id="251" name="楕円 250"/>
        <xdr:cNvSpPr/>
      </xdr:nvSpPr>
      <xdr:spPr>
        <a:xfrm>
          <a:off x="4584700" y="157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99396</xdr:rowOff>
    </xdr:from>
    <xdr:ext cx="534377" cy="259045"/>
    <xdr:sp macro="" textlink="">
      <xdr:nvSpPr>
        <xdr:cNvPr id="252" name="衛生費該当値テキスト"/>
        <xdr:cNvSpPr txBox="1"/>
      </xdr:nvSpPr>
      <xdr:spPr>
        <a:xfrm>
          <a:off x="4686300" y="157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91072</xdr:rowOff>
    </xdr:from>
    <xdr:to>
      <xdr:col>20</xdr:col>
      <xdr:colOff>38100</xdr:colOff>
      <xdr:row>93</xdr:row>
      <xdr:rowOff>21222</xdr:rowOff>
    </xdr:to>
    <xdr:sp macro="" textlink="">
      <xdr:nvSpPr>
        <xdr:cNvPr id="253" name="楕円 252"/>
        <xdr:cNvSpPr/>
      </xdr:nvSpPr>
      <xdr:spPr>
        <a:xfrm>
          <a:off x="3746500" y="1586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37749</xdr:rowOff>
    </xdr:from>
    <xdr:ext cx="534377" cy="259045"/>
    <xdr:sp macro="" textlink="">
      <xdr:nvSpPr>
        <xdr:cNvPr id="254" name="テキスト ボックス 253"/>
        <xdr:cNvSpPr txBox="1"/>
      </xdr:nvSpPr>
      <xdr:spPr>
        <a:xfrm>
          <a:off x="3530111" y="1563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54747</xdr:rowOff>
    </xdr:from>
    <xdr:to>
      <xdr:col>15</xdr:col>
      <xdr:colOff>101600</xdr:colOff>
      <xdr:row>93</xdr:row>
      <xdr:rowOff>156347</xdr:rowOff>
    </xdr:to>
    <xdr:sp macro="" textlink="">
      <xdr:nvSpPr>
        <xdr:cNvPr id="255" name="楕円 254"/>
        <xdr:cNvSpPr/>
      </xdr:nvSpPr>
      <xdr:spPr>
        <a:xfrm>
          <a:off x="2857500" y="159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1424</xdr:rowOff>
    </xdr:from>
    <xdr:ext cx="534377" cy="259045"/>
    <xdr:sp macro="" textlink="">
      <xdr:nvSpPr>
        <xdr:cNvPr id="256" name="テキスト ボックス 255"/>
        <xdr:cNvSpPr txBox="1"/>
      </xdr:nvSpPr>
      <xdr:spPr>
        <a:xfrm>
          <a:off x="2641111" y="1577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169253</xdr:rowOff>
    </xdr:from>
    <xdr:to>
      <xdr:col>10</xdr:col>
      <xdr:colOff>165100</xdr:colOff>
      <xdr:row>93</xdr:row>
      <xdr:rowOff>99403</xdr:rowOff>
    </xdr:to>
    <xdr:sp macro="" textlink="">
      <xdr:nvSpPr>
        <xdr:cNvPr id="257" name="楕円 256"/>
        <xdr:cNvSpPr/>
      </xdr:nvSpPr>
      <xdr:spPr>
        <a:xfrm>
          <a:off x="1968500" y="1594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115930</xdr:rowOff>
    </xdr:from>
    <xdr:ext cx="534377" cy="259045"/>
    <xdr:sp macro="" textlink="">
      <xdr:nvSpPr>
        <xdr:cNvPr id="258" name="テキスト ボックス 257"/>
        <xdr:cNvSpPr txBox="1"/>
      </xdr:nvSpPr>
      <xdr:spPr>
        <a:xfrm>
          <a:off x="1752111" y="1571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156749</xdr:rowOff>
    </xdr:from>
    <xdr:to>
      <xdr:col>6</xdr:col>
      <xdr:colOff>38100</xdr:colOff>
      <xdr:row>94</xdr:row>
      <xdr:rowOff>86899</xdr:rowOff>
    </xdr:to>
    <xdr:sp macro="" textlink="">
      <xdr:nvSpPr>
        <xdr:cNvPr id="259" name="楕円 258"/>
        <xdr:cNvSpPr/>
      </xdr:nvSpPr>
      <xdr:spPr>
        <a:xfrm>
          <a:off x="1079500" y="161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103426</xdr:rowOff>
    </xdr:from>
    <xdr:ext cx="534377" cy="259045"/>
    <xdr:sp macro="" textlink="">
      <xdr:nvSpPr>
        <xdr:cNvPr id="260" name="テキスト ボックス 259"/>
        <xdr:cNvSpPr txBox="1"/>
      </xdr:nvSpPr>
      <xdr:spPr>
        <a:xfrm>
          <a:off x="863111" y="158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156959</xdr:rowOff>
    </xdr:from>
    <xdr:to>
      <xdr:col>55</xdr:col>
      <xdr:colOff>0</xdr:colOff>
      <xdr:row>37</xdr:row>
      <xdr:rowOff>157016</xdr:rowOff>
    </xdr:to>
    <xdr:cxnSp macro="">
      <xdr:nvCxnSpPr>
        <xdr:cNvPr id="285" name="直線コネクタ 284"/>
        <xdr:cNvCxnSpPr/>
      </xdr:nvCxnSpPr>
      <xdr:spPr>
        <a:xfrm flipV="1">
          <a:off x="9639300" y="6500609"/>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155588</xdr:rowOff>
    </xdr:from>
    <xdr:to>
      <xdr:col>50</xdr:col>
      <xdr:colOff>114300</xdr:colOff>
      <xdr:row>37</xdr:row>
      <xdr:rowOff>157016</xdr:rowOff>
    </xdr:to>
    <xdr:cxnSp macro="">
      <xdr:nvCxnSpPr>
        <xdr:cNvPr id="288" name="直線コネクタ 287"/>
        <xdr:cNvCxnSpPr/>
      </xdr:nvCxnSpPr>
      <xdr:spPr>
        <a:xfrm>
          <a:off x="8750300" y="6499238"/>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155588</xdr:rowOff>
    </xdr:from>
    <xdr:to>
      <xdr:col>45</xdr:col>
      <xdr:colOff>177800</xdr:colOff>
      <xdr:row>37</xdr:row>
      <xdr:rowOff>156902</xdr:rowOff>
    </xdr:to>
    <xdr:cxnSp macro="">
      <xdr:nvCxnSpPr>
        <xdr:cNvPr id="291" name="直線コネクタ 290"/>
        <xdr:cNvCxnSpPr/>
      </xdr:nvCxnSpPr>
      <xdr:spPr>
        <a:xfrm flipV="1">
          <a:off x="7861300" y="6499238"/>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156902</xdr:rowOff>
    </xdr:from>
    <xdr:to>
      <xdr:col>41</xdr:col>
      <xdr:colOff>50800</xdr:colOff>
      <xdr:row>37</xdr:row>
      <xdr:rowOff>159074</xdr:rowOff>
    </xdr:to>
    <xdr:cxnSp macro="">
      <xdr:nvCxnSpPr>
        <xdr:cNvPr id="294" name="直線コネクタ 293"/>
        <xdr:cNvCxnSpPr/>
      </xdr:nvCxnSpPr>
      <xdr:spPr>
        <a:xfrm flipV="1">
          <a:off x="6972300" y="650055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106159</xdr:rowOff>
    </xdr:from>
    <xdr:to>
      <xdr:col>55</xdr:col>
      <xdr:colOff>50800</xdr:colOff>
      <xdr:row>38</xdr:row>
      <xdr:rowOff>36309</xdr:rowOff>
    </xdr:to>
    <xdr:sp macro="" textlink="">
      <xdr:nvSpPr>
        <xdr:cNvPr id="304" name="楕円 303"/>
        <xdr:cNvSpPr/>
      </xdr:nvSpPr>
      <xdr:spPr>
        <a:xfrm>
          <a:off x="10426700" y="644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106216</xdr:rowOff>
    </xdr:from>
    <xdr:to>
      <xdr:col>50</xdr:col>
      <xdr:colOff>165100</xdr:colOff>
      <xdr:row>38</xdr:row>
      <xdr:rowOff>36367</xdr:rowOff>
    </xdr:to>
    <xdr:sp macro="" textlink="">
      <xdr:nvSpPr>
        <xdr:cNvPr id="306" name="楕円 305"/>
        <xdr:cNvSpPr/>
      </xdr:nvSpPr>
      <xdr:spPr>
        <a:xfrm>
          <a:off x="9588500" y="64498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27494</xdr:rowOff>
    </xdr:from>
    <xdr:ext cx="378565" cy="259045"/>
    <xdr:sp macro="" textlink="">
      <xdr:nvSpPr>
        <xdr:cNvPr id="307" name="テキスト ボックス 306"/>
        <xdr:cNvSpPr txBox="1"/>
      </xdr:nvSpPr>
      <xdr:spPr>
        <a:xfrm>
          <a:off x="9450017" y="654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104788</xdr:rowOff>
    </xdr:from>
    <xdr:to>
      <xdr:col>46</xdr:col>
      <xdr:colOff>38100</xdr:colOff>
      <xdr:row>38</xdr:row>
      <xdr:rowOff>34937</xdr:rowOff>
    </xdr:to>
    <xdr:sp macro="" textlink="">
      <xdr:nvSpPr>
        <xdr:cNvPr id="308" name="楕円 307"/>
        <xdr:cNvSpPr/>
      </xdr:nvSpPr>
      <xdr:spPr>
        <a:xfrm>
          <a:off x="8699500" y="6448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26064</xdr:rowOff>
    </xdr:from>
    <xdr:ext cx="378565" cy="259045"/>
    <xdr:sp macro="" textlink="">
      <xdr:nvSpPr>
        <xdr:cNvPr id="309" name="テキスト ボックス 308"/>
        <xdr:cNvSpPr txBox="1"/>
      </xdr:nvSpPr>
      <xdr:spPr>
        <a:xfrm>
          <a:off x="8561017" y="6541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106102</xdr:rowOff>
    </xdr:from>
    <xdr:to>
      <xdr:col>41</xdr:col>
      <xdr:colOff>101600</xdr:colOff>
      <xdr:row>38</xdr:row>
      <xdr:rowOff>36252</xdr:rowOff>
    </xdr:to>
    <xdr:sp macro="" textlink="">
      <xdr:nvSpPr>
        <xdr:cNvPr id="310" name="楕円 309"/>
        <xdr:cNvSpPr/>
      </xdr:nvSpPr>
      <xdr:spPr>
        <a:xfrm>
          <a:off x="7810500" y="64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27379</xdr:rowOff>
    </xdr:from>
    <xdr:ext cx="378565" cy="259045"/>
    <xdr:sp macro="" textlink="">
      <xdr:nvSpPr>
        <xdr:cNvPr id="311" name="テキスト ボックス 310"/>
        <xdr:cNvSpPr txBox="1"/>
      </xdr:nvSpPr>
      <xdr:spPr>
        <a:xfrm>
          <a:off x="7672017" y="6542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108274</xdr:rowOff>
    </xdr:from>
    <xdr:to>
      <xdr:col>36</xdr:col>
      <xdr:colOff>165100</xdr:colOff>
      <xdr:row>38</xdr:row>
      <xdr:rowOff>38424</xdr:rowOff>
    </xdr:to>
    <xdr:sp macro="" textlink="">
      <xdr:nvSpPr>
        <xdr:cNvPr id="312" name="楕円 311"/>
        <xdr:cNvSpPr/>
      </xdr:nvSpPr>
      <xdr:spPr>
        <a:xfrm>
          <a:off x="6921500" y="64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29551</xdr:rowOff>
    </xdr:from>
    <xdr:ext cx="378565" cy="259045"/>
    <xdr:sp macro="" textlink="">
      <xdr:nvSpPr>
        <xdr:cNvPr id="313" name="テキスト ボックス 312"/>
        <xdr:cNvSpPr txBox="1"/>
      </xdr:nvSpPr>
      <xdr:spPr>
        <a:xfrm>
          <a:off x="6783017" y="6544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148877</xdr:rowOff>
    </xdr:from>
    <xdr:to>
      <xdr:col>55</xdr:col>
      <xdr:colOff>0</xdr:colOff>
      <xdr:row>57</xdr:row>
      <xdr:rowOff>160144</xdr:rowOff>
    </xdr:to>
    <xdr:cxnSp macro="">
      <xdr:nvCxnSpPr>
        <xdr:cNvPr id="344" name="直線コネクタ 343"/>
        <xdr:cNvCxnSpPr/>
      </xdr:nvCxnSpPr>
      <xdr:spPr>
        <a:xfrm flipV="1">
          <a:off x="9639300" y="9921527"/>
          <a:ext cx="8382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115218</xdr:rowOff>
    </xdr:from>
    <xdr:to>
      <xdr:col>50</xdr:col>
      <xdr:colOff>114300</xdr:colOff>
      <xdr:row>57</xdr:row>
      <xdr:rowOff>160144</xdr:rowOff>
    </xdr:to>
    <xdr:cxnSp macro="">
      <xdr:nvCxnSpPr>
        <xdr:cNvPr id="347" name="直線コネクタ 346"/>
        <xdr:cNvCxnSpPr/>
      </xdr:nvCxnSpPr>
      <xdr:spPr>
        <a:xfrm>
          <a:off x="8750300" y="9887868"/>
          <a:ext cx="889000" cy="4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115218</xdr:rowOff>
    </xdr:from>
    <xdr:to>
      <xdr:col>45</xdr:col>
      <xdr:colOff>177800</xdr:colOff>
      <xdr:row>57</xdr:row>
      <xdr:rowOff>165782</xdr:rowOff>
    </xdr:to>
    <xdr:cxnSp macro="">
      <xdr:nvCxnSpPr>
        <xdr:cNvPr id="350" name="直線コネクタ 349"/>
        <xdr:cNvCxnSpPr/>
      </xdr:nvCxnSpPr>
      <xdr:spPr>
        <a:xfrm flipV="1">
          <a:off x="7861300" y="9887868"/>
          <a:ext cx="889000" cy="5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165249</xdr:rowOff>
    </xdr:from>
    <xdr:to>
      <xdr:col>41</xdr:col>
      <xdr:colOff>50800</xdr:colOff>
      <xdr:row>57</xdr:row>
      <xdr:rowOff>165782</xdr:rowOff>
    </xdr:to>
    <xdr:cxnSp macro="">
      <xdr:nvCxnSpPr>
        <xdr:cNvPr id="353" name="直線コネクタ 352"/>
        <xdr:cNvCxnSpPr/>
      </xdr:nvCxnSpPr>
      <xdr:spPr>
        <a:xfrm>
          <a:off x="6972300" y="993789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98077</xdr:rowOff>
    </xdr:from>
    <xdr:to>
      <xdr:col>55</xdr:col>
      <xdr:colOff>50800</xdr:colOff>
      <xdr:row>58</xdr:row>
      <xdr:rowOff>28227</xdr:rowOff>
    </xdr:to>
    <xdr:sp macro="" textlink="">
      <xdr:nvSpPr>
        <xdr:cNvPr id="363" name="楕円 362"/>
        <xdr:cNvSpPr/>
      </xdr:nvSpPr>
      <xdr:spPr>
        <a:xfrm>
          <a:off x="10426700" y="98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120954</xdr:rowOff>
    </xdr:from>
    <xdr:ext cx="534377" cy="259045"/>
    <xdr:sp macro="" textlink="">
      <xdr:nvSpPr>
        <xdr:cNvPr id="364" name="農林水産業費該当値テキスト"/>
        <xdr:cNvSpPr txBox="1"/>
      </xdr:nvSpPr>
      <xdr:spPr>
        <a:xfrm>
          <a:off x="10528300" y="97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109344</xdr:rowOff>
    </xdr:from>
    <xdr:to>
      <xdr:col>50</xdr:col>
      <xdr:colOff>165100</xdr:colOff>
      <xdr:row>58</xdr:row>
      <xdr:rowOff>39494</xdr:rowOff>
    </xdr:to>
    <xdr:sp macro="" textlink="">
      <xdr:nvSpPr>
        <xdr:cNvPr id="365" name="楕円 364"/>
        <xdr:cNvSpPr/>
      </xdr:nvSpPr>
      <xdr:spPr>
        <a:xfrm>
          <a:off x="9588500" y="988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56021</xdr:rowOff>
    </xdr:from>
    <xdr:ext cx="534377" cy="259045"/>
    <xdr:sp macro="" textlink="">
      <xdr:nvSpPr>
        <xdr:cNvPr id="366" name="テキスト ボックス 365"/>
        <xdr:cNvSpPr txBox="1"/>
      </xdr:nvSpPr>
      <xdr:spPr>
        <a:xfrm>
          <a:off x="9372111" y="965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64418</xdr:rowOff>
    </xdr:from>
    <xdr:to>
      <xdr:col>46</xdr:col>
      <xdr:colOff>38100</xdr:colOff>
      <xdr:row>57</xdr:row>
      <xdr:rowOff>166018</xdr:rowOff>
    </xdr:to>
    <xdr:sp macro="" textlink="">
      <xdr:nvSpPr>
        <xdr:cNvPr id="367" name="楕円 366"/>
        <xdr:cNvSpPr/>
      </xdr:nvSpPr>
      <xdr:spPr>
        <a:xfrm>
          <a:off x="8699500" y="983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11095</xdr:rowOff>
    </xdr:from>
    <xdr:ext cx="534377" cy="259045"/>
    <xdr:sp macro="" textlink="">
      <xdr:nvSpPr>
        <xdr:cNvPr id="368" name="テキスト ボックス 367"/>
        <xdr:cNvSpPr txBox="1"/>
      </xdr:nvSpPr>
      <xdr:spPr>
        <a:xfrm>
          <a:off x="8483111" y="961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114982</xdr:rowOff>
    </xdr:from>
    <xdr:to>
      <xdr:col>41</xdr:col>
      <xdr:colOff>101600</xdr:colOff>
      <xdr:row>58</xdr:row>
      <xdr:rowOff>45132</xdr:rowOff>
    </xdr:to>
    <xdr:sp macro="" textlink="">
      <xdr:nvSpPr>
        <xdr:cNvPr id="369" name="楕円 368"/>
        <xdr:cNvSpPr/>
      </xdr:nvSpPr>
      <xdr:spPr>
        <a:xfrm>
          <a:off x="7810500" y="988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61659</xdr:rowOff>
    </xdr:from>
    <xdr:ext cx="534377" cy="259045"/>
    <xdr:sp macro="" textlink="">
      <xdr:nvSpPr>
        <xdr:cNvPr id="370" name="テキスト ボックス 369"/>
        <xdr:cNvSpPr txBox="1"/>
      </xdr:nvSpPr>
      <xdr:spPr>
        <a:xfrm>
          <a:off x="7594111" y="96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114449</xdr:rowOff>
    </xdr:from>
    <xdr:to>
      <xdr:col>36</xdr:col>
      <xdr:colOff>165100</xdr:colOff>
      <xdr:row>58</xdr:row>
      <xdr:rowOff>44599</xdr:rowOff>
    </xdr:to>
    <xdr:sp macro="" textlink="">
      <xdr:nvSpPr>
        <xdr:cNvPr id="371" name="楕円 370"/>
        <xdr:cNvSpPr/>
      </xdr:nvSpPr>
      <xdr:spPr>
        <a:xfrm>
          <a:off x="6921500" y="988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61126</xdr:rowOff>
    </xdr:from>
    <xdr:ext cx="534377" cy="259045"/>
    <xdr:sp macro="" textlink="">
      <xdr:nvSpPr>
        <xdr:cNvPr id="372" name="テキスト ボックス 371"/>
        <xdr:cNvSpPr txBox="1"/>
      </xdr:nvSpPr>
      <xdr:spPr>
        <a:xfrm>
          <a:off x="6705111" y="966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20256</xdr:rowOff>
    </xdr:from>
    <xdr:to>
      <xdr:col>55</xdr:col>
      <xdr:colOff>0</xdr:colOff>
      <xdr:row>77</xdr:row>
      <xdr:rowOff>46431</xdr:rowOff>
    </xdr:to>
    <xdr:cxnSp macro="">
      <xdr:nvCxnSpPr>
        <xdr:cNvPr id="399" name="直線コネクタ 398"/>
        <xdr:cNvCxnSpPr/>
      </xdr:nvCxnSpPr>
      <xdr:spPr>
        <a:xfrm flipV="1">
          <a:off x="9639300" y="13221906"/>
          <a:ext cx="8382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40534</xdr:rowOff>
    </xdr:from>
    <xdr:to>
      <xdr:col>50</xdr:col>
      <xdr:colOff>114300</xdr:colOff>
      <xdr:row>77</xdr:row>
      <xdr:rowOff>46431</xdr:rowOff>
    </xdr:to>
    <xdr:cxnSp macro="">
      <xdr:nvCxnSpPr>
        <xdr:cNvPr id="402" name="直線コネクタ 401"/>
        <xdr:cNvCxnSpPr/>
      </xdr:nvCxnSpPr>
      <xdr:spPr>
        <a:xfrm>
          <a:off x="8750300" y="13242184"/>
          <a:ext cx="8890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153347</xdr:rowOff>
    </xdr:from>
    <xdr:to>
      <xdr:col>45</xdr:col>
      <xdr:colOff>177800</xdr:colOff>
      <xdr:row>77</xdr:row>
      <xdr:rowOff>40534</xdr:rowOff>
    </xdr:to>
    <xdr:cxnSp macro="">
      <xdr:nvCxnSpPr>
        <xdr:cNvPr id="405" name="直線コネクタ 404"/>
        <xdr:cNvCxnSpPr/>
      </xdr:nvCxnSpPr>
      <xdr:spPr>
        <a:xfrm>
          <a:off x="7861300" y="13183547"/>
          <a:ext cx="889000" cy="5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153347</xdr:rowOff>
    </xdr:from>
    <xdr:to>
      <xdr:col>41</xdr:col>
      <xdr:colOff>50800</xdr:colOff>
      <xdr:row>77</xdr:row>
      <xdr:rowOff>31824</xdr:rowOff>
    </xdr:to>
    <xdr:cxnSp macro="">
      <xdr:nvCxnSpPr>
        <xdr:cNvPr id="408" name="直線コネクタ 407"/>
        <xdr:cNvCxnSpPr/>
      </xdr:nvCxnSpPr>
      <xdr:spPr>
        <a:xfrm flipV="1">
          <a:off x="6972300" y="13183547"/>
          <a:ext cx="8890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140906</xdr:rowOff>
    </xdr:from>
    <xdr:to>
      <xdr:col>55</xdr:col>
      <xdr:colOff>50800</xdr:colOff>
      <xdr:row>77</xdr:row>
      <xdr:rowOff>71056</xdr:rowOff>
    </xdr:to>
    <xdr:sp macro="" textlink="">
      <xdr:nvSpPr>
        <xdr:cNvPr id="418" name="楕円 417"/>
        <xdr:cNvSpPr/>
      </xdr:nvSpPr>
      <xdr:spPr>
        <a:xfrm>
          <a:off x="10426700" y="131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163783</xdr:rowOff>
    </xdr:from>
    <xdr:ext cx="534377" cy="259045"/>
    <xdr:sp macro="" textlink="">
      <xdr:nvSpPr>
        <xdr:cNvPr id="419" name="商工費該当値テキスト"/>
        <xdr:cNvSpPr txBox="1"/>
      </xdr:nvSpPr>
      <xdr:spPr>
        <a:xfrm>
          <a:off x="10528300" y="130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167081</xdr:rowOff>
    </xdr:from>
    <xdr:to>
      <xdr:col>50</xdr:col>
      <xdr:colOff>165100</xdr:colOff>
      <xdr:row>77</xdr:row>
      <xdr:rowOff>97231</xdr:rowOff>
    </xdr:to>
    <xdr:sp macro="" textlink="">
      <xdr:nvSpPr>
        <xdr:cNvPr id="420" name="楕円 419"/>
        <xdr:cNvSpPr/>
      </xdr:nvSpPr>
      <xdr:spPr>
        <a:xfrm>
          <a:off x="9588500" y="1319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113758</xdr:rowOff>
    </xdr:from>
    <xdr:ext cx="534377" cy="259045"/>
    <xdr:sp macro="" textlink="">
      <xdr:nvSpPr>
        <xdr:cNvPr id="421" name="テキスト ボックス 420"/>
        <xdr:cNvSpPr txBox="1"/>
      </xdr:nvSpPr>
      <xdr:spPr>
        <a:xfrm>
          <a:off x="9372111" y="1297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161184</xdr:rowOff>
    </xdr:from>
    <xdr:to>
      <xdr:col>46</xdr:col>
      <xdr:colOff>38100</xdr:colOff>
      <xdr:row>77</xdr:row>
      <xdr:rowOff>91334</xdr:rowOff>
    </xdr:to>
    <xdr:sp macro="" textlink="">
      <xdr:nvSpPr>
        <xdr:cNvPr id="422" name="楕円 421"/>
        <xdr:cNvSpPr/>
      </xdr:nvSpPr>
      <xdr:spPr>
        <a:xfrm>
          <a:off x="8699500" y="131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82461</xdr:rowOff>
    </xdr:from>
    <xdr:ext cx="534377" cy="259045"/>
    <xdr:sp macro="" textlink="">
      <xdr:nvSpPr>
        <xdr:cNvPr id="423" name="テキスト ボックス 422"/>
        <xdr:cNvSpPr txBox="1"/>
      </xdr:nvSpPr>
      <xdr:spPr>
        <a:xfrm>
          <a:off x="8483111" y="1328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102547</xdr:rowOff>
    </xdr:from>
    <xdr:to>
      <xdr:col>41</xdr:col>
      <xdr:colOff>101600</xdr:colOff>
      <xdr:row>77</xdr:row>
      <xdr:rowOff>32697</xdr:rowOff>
    </xdr:to>
    <xdr:sp macro="" textlink="">
      <xdr:nvSpPr>
        <xdr:cNvPr id="424" name="楕円 423"/>
        <xdr:cNvSpPr/>
      </xdr:nvSpPr>
      <xdr:spPr>
        <a:xfrm>
          <a:off x="7810500" y="1313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49224</xdr:rowOff>
    </xdr:from>
    <xdr:ext cx="534377" cy="259045"/>
    <xdr:sp macro="" textlink="">
      <xdr:nvSpPr>
        <xdr:cNvPr id="425" name="テキスト ボックス 424"/>
        <xdr:cNvSpPr txBox="1"/>
      </xdr:nvSpPr>
      <xdr:spPr>
        <a:xfrm>
          <a:off x="7594111" y="1290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152474</xdr:rowOff>
    </xdr:from>
    <xdr:to>
      <xdr:col>36</xdr:col>
      <xdr:colOff>165100</xdr:colOff>
      <xdr:row>77</xdr:row>
      <xdr:rowOff>82624</xdr:rowOff>
    </xdr:to>
    <xdr:sp macro="" textlink="">
      <xdr:nvSpPr>
        <xdr:cNvPr id="426" name="楕円 425"/>
        <xdr:cNvSpPr/>
      </xdr:nvSpPr>
      <xdr:spPr>
        <a:xfrm>
          <a:off x="6921500" y="131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73751</xdr:rowOff>
    </xdr:from>
    <xdr:ext cx="534377" cy="259045"/>
    <xdr:sp macro="" textlink="">
      <xdr:nvSpPr>
        <xdr:cNvPr id="427" name="テキスト ボックス 426"/>
        <xdr:cNvSpPr txBox="1"/>
      </xdr:nvSpPr>
      <xdr:spPr>
        <a:xfrm>
          <a:off x="6705111" y="1327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121389</xdr:rowOff>
    </xdr:from>
    <xdr:to>
      <xdr:col>55</xdr:col>
      <xdr:colOff>0</xdr:colOff>
      <xdr:row>97</xdr:row>
      <xdr:rowOff>130567</xdr:rowOff>
    </xdr:to>
    <xdr:cxnSp macro="">
      <xdr:nvCxnSpPr>
        <xdr:cNvPr id="456" name="直線コネクタ 455"/>
        <xdr:cNvCxnSpPr/>
      </xdr:nvCxnSpPr>
      <xdr:spPr>
        <a:xfrm flipV="1">
          <a:off x="9639300" y="16752039"/>
          <a:ext cx="8382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130567</xdr:rowOff>
    </xdr:from>
    <xdr:to>
      <xdr:col>50</xdr:col>
      <xdr:colOff>114300</xdr:colOff>
      <xdr:row>97</xdr:row>
      <xdr:rowOff>142923</xdr:rowOff>
    </xdr:to>
    <xdr:cxnSp macro="">
      <xdr:nvCxnSpPr>
        <xdr:cNvPr id="459" name="直線コネクタ 458"/>
        <xdr:cNvCxnSpPr/>
      </xdr:nvCxnSpPr>
      <xdr:spPr>
        <a:xfrm flipV="1">
          <a:off x="8750300" y="16761217"/>
          <a:ext cx="8890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142923</xdr:rowOff>
    </xdr:from>
    <xdr:to>
      <xdr:col>45</xdr:col>
      <xdr:colOff>177800</xdr:colOff>
      <xdr:row>97</xdr:row>
      <xdr:rowOff>152364</xdr:rowOff>
    </xdr:to>
    <xdr:cxnSp macro="">
      <xdr:nvCxnSpPr>
        <xdr:cNvPr id="462" name="直線コネクタ 461"/>
        <xdr:cNvCxnSpPr/>
      </xdr:nvCxnSpPr>
      <xdr:spPr>
        <a:xfrm flipV="1">
          <a:off x="7861300" y="16773573"/>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4" name="テキスト ボックス 463"/>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152364</xdr:rowOff>
    </xdr:from>
    <xdr:to>
      <xdr:col>41</xdr:col>
      <xdr:colOff>50800</xdr:colOff>
      <xdr:row>98</xdr:row>
      <xdr:rowOff>4823</xdr:rowOff>
    </xdr:to>
    <xdr:cxnSp macro="">
      <xdr:nvCxnSpPr>
        <xdr:cNvPr id="465" name="直線コネクタ 464"/>
        <xdr:cNvCxnSpPr/>
      </xdr:nvCxnSpPr>
      <xdr:spPr>
        <a:xfrm flipV="1">
          <a:off x="6972300" y="16783014"/>
          <a:ext cx="889000" cy="2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7" name="テキスト ボックス 466"/>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70589</xdr:rowOff>
    </xdr:from>
    <xdr:to>
      <xdr:col>55</xdr:col>
      <xdr:colOff>50800</xdr:colOff>
      <xdr:row>98</xdr:row>
      <xdr:rowOff>739</xdr:rowOff>
    </xdr:to>
    <xdr:sp macro="" textlink="">
      <xdr:nvSpPr>
        <xdr:cNvPr id="475" name="楕円 474"/>
        <xdr:cNvSpPr/>
      </xdr:nvSpPr>
      <xdr:spPr>
        <a:xfrm>
          <a:off x="10426700" y="1670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93466</xdr:rowOff>
    </xdr:from>
    <xdr:ext cx="534377" cy="259045"/>
    <xdr:sp macro="" textlink="">
      <xdr:nvSpPr>
        <xdr:cNvPr id="476" name="土木費該当値テキスト"/>
        <xdr:cNvSpPr txBox="1"/>
      </xdr:nvSpPr>
      <xdr:spPr>
        <a:xfrm>
          <a:off x="10528300" y="165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79767</xdr:rowOff>
    </xdr:from>
    <xdr:to>
      <xdr:col>50</xdr:col>
      <xdr:colOff>165100</xdr:colOff>
      <xdr:row>98</xdr:row>
      <xdr:rowOff>9917</xdr:rowOff>
    </xdr:to>
    <xdr:sp macro="" textlink="">
      <xdr:nvSpPr>
        <xdr:cNvPr id="477" name="楕円 476"/>
        <xdr:cNvSpPr/>
      </xdr:nvSpPr>
      <xdr:spPr>
        <a:xfrm>
          <a:off x="9588500" y="1671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26444</xdr:rowOff>
    </xdr:from>
    <xdr:ext cx="534377" cy="259045"/>
    <xdr:sp macro="" textlink="">
      <xdr:nvSpPr>
        <xdr:cNvPr id="478" name="テキスト ボックス 477"/>
        <xdr:cNvSpPr txBox="1"/>
      </xdr:nvSpPr>
      <xdr:spPr>
        <a:xfrm>
          <a:off x="9372111" y="164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92123</xdr:rowOff>
    </xdr:from>
    <xdr:to>
      <xdr:col>46</xdr:col>
      <xdr:colOff>38100</xdr:colOff>
      <xdr:row>98</xdr:row>
      <xdr:rowOff>22273</xdr:rowOff>
    </xdr:to>
    <xdr:sp macro="" textlink="">
      <xdr:nvSpPr>
        <xdr:cNvPr id="479" name="楕円 478"/>
        <xdr:cNvSpPr/>
      </xdr:nvSpPr>
      <xdr:spPr>
        <a:xfrm>
          <a:off x="8699500" y="167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38800</xdr:rowOff>
    </xdr:from>
    <xdr:ext cx="534377" cy="259045"/>
    <xdr:sp macro="" textlink="">
      <xdr:nvSpPr>
        <xdr:cNvPr id="480" name="テキスト ボックス 479"/>
        <xdr:cNvSpPr txBox="1"/>
      </xdr:nvSpPr>
      <xdr:spPr>
        <a:xfrm>
          <a:off x="8483111" y="16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101564</xdr:rowOff>
    </xdr:from>
    <xdr:to>
      <xdr:col>41</xdr:col>
      <xdr:colOff>101600</xdr:colOff>
      <xdr:row>98</xdr:row>
      <xdr:rowOff>31714</xdr:rowOff>
    </xdr:to>
    <xdr:sp macro="" textlink="">
      <xdr:nvSpPr>
        <xdr:cNvPr id="481" name="楕円 480"/>
        <xdr:cNvSpPr/>
      </xdr:nvSpPr>
      <xdr:spPr>
        <a:xfrm>
          <a:off x="7810500" y="1673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48241</xdr:rowOff>
    </xdr:from>
    <xdr:ext cx="534377" cy="259045"/>
    <xdr:sp macro="" textlink="">
      <xdr:nvSpPr>
        <xdr:cNvPr id="482" name="テキスト ボックス 481"/>
        <xdr:cNvSpPr txBox="1"/>
      </xdr:nvSpPr>
      <xdr:spPr>
        <a:xfrm>
          <a:off x="7594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125473</xdr:rowOff>
    </xdr:from>
    <xdr:to>
      <xdr:col>36</xdr:col>
      <xdr:colOff>165100</xdr:colOff>
      <xdr:row>98</xdr:row>
      <xdr:rowOff>55623</xdr:rowOff>
    </xdr:to>
    <xdr:sp macro="" textlink="">
      <xdr:nvSpPr>
        <xdr:cNvPr id="483" name="楕円 482"/>
        <xdr:cNvSpPr/>
      </xdr:nvSpPr>
      <xdr:spPr>
        <a:xfrm>
          <a:off x="6921500" y="167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72150</xdr:rowOff>
    </xdr:from>
    <xdr:ext cx="534377" cy="259045"/>
    <xdr:sp macro="" textlink="">
      <xdr:nvSpPr>
        <xdr:cNvPr id="484" name="テキスト ボックス 483"/>
        <xdr:cNvSpPr txBox="1"/>
      </xdr:nvSpPr>
      <xdr:spPr>
        <a:xfrm>
          <a:off x="6705111" y="1653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131151</xdr:rowOff>
    </xdr:from>
    <xdr:to>
      <xdr:col>85</xdr:col>
      <xdr:colOff>127000</xdr:colOff>
      <xdr:row>36</xdr:row>
      <xdr:rowOff>153096</xdr:rowOff>
    </xdr:to>
    <xdr:cxnSp macro="">
      <xdr:nvCxnSpPr>
        <xdr:cNvPr id="512" name="直線コネクタ 511"/>
        <xdr:cNvCxnSpPr/>
      </xdr:nvCxnSpPr>
      <xdr:spPr>
        <a:xfrm>
          <a:off x="15481300" y="6303351"/>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131151</xdr:rowOff>
    </xdr:from>
    <xdr:to>
      <xdr:col>81</xdr:col>
      <xdr:colOff>50800</xdr:colOff>
      <xdr:row>37</xdr:row>
      <xdr:rowOff>10769</xdr:rowOff>
    </xdr:to>
    <xdr:cxnSp macro="">
      <xdr:nvCxnSpPr>
        <xdr:cNvPr id="515" name="直線コネクタ 514"/>
        <xdr:cNvCxnSpPr/>
      </xdr:nvCxnSpPr>
      <xdr:spPr>
        <a:xfrm flipV="1">
          <a:off x="14592300" y="6303351"/>
          <a:ext cx="889000" cy="5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123241</xdr:rowOff>
    </xdr:from>
    <xdr:to>
      <xdr:col>76</xdr:col>
      <xdr:colOff>114300</xdr:colOff>
      <xdr:row>37</xdr:row>
      <xdr:rowOff>10769</xdr:rowOff>
    </xdr:to>
    <xdr:cxnSp macro="">
      <xdr:nvCxnSpPr>
        <xdr:cNvPr id="518" name="直線コネクタ 517"/>
        <xdr:cNvCxnSpPr/>
      </xdr:nvCxnSpPr>
      <xdr:spPr>
        <a:xfrm>
          <a:off x="13703300" y="6295441"/>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123241</xdr:rowOff>
    </xdr:from>
    <xdr:to>
      <xdr:col>71</xdr:col>
      <xdr:colOff>177800</xdr:colOff>
      <xdr:row>37</xdr:row>
      <xdr:rowOff>5055</xdr:rowOff>
    </xdr:to>
    <xdr:cxnSp macro="">
      <xdr:nvCxnSpPr>
        <xdr:cNvPr id="521" name="直線コネクタ 520"/>
        <xdr:cNvCxnSpPr/>
      </xdr:nvCxnSpPr>
      <xdr:spPr>
        <a:xfrm flipV="1">
          <a:off x="12814300" y="6295441"/>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88175</xdr:rowOff>
    </xdr:from>
    <xdr:ext cx="534377" cy="259045"/>
    <xdr:sp macro="" textlink="">
      <xdr:nvSpPr>
        <xdr:cNvPr id="523" name="テキスト ボックス 522"/>
        <xdr:cNvSpPr txBox="1"/>
      </xdr:nvSpPr>
      <xdr:spPr>
        <a:xfrm>
          <a:off x="13436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5" name="テキスト ボックス 524"/>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102296</xdr:rowOff>
    </xdr:from>
    <xdr:to>
      <xdr:col>85</xdr:col>
      <xdr:colOff>177800</xdr:colOff>
      <xdr:row>37</xdr:row>
      <xdr:rowOff>32446</xdr:rowOff>
    </xdr:to>
    <xdr:sp macro="" textlink="">
      <xdr:nvSpPr>
        <xdr:cNvPr id="531" name="楕円 530"/>
        <xdr:cNvSpPr/>
      </xdr:nvSpPr>
      <xdr:spPr>
        <a:xfrm>
          <a:off x="16268700" y="627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125173</xdr:rowOff>
    </xdr:from>
    <xdr:ext cx="534377" cy="259045"/>
    <xdr:sp macro="" textlink="">
      <xdr:nvSpPr>
        <xdr:cNvPr id="532" name="消防費該当値テキスト"/>
        <xdr:cNvSpPr txBox="1"/>
      </xdr:nvSpPr>
      <xdr:spPr>
        <a:xfrm>
          <a:off x="16370300" y="612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80351</xdr:rowOff>
    </xdr:from>
    <xdr:to>
      <xdr:col>81</xdr:col>
      <xdr:colOff>101600</xdr:colOff>
      <xdr:row>37</xdr:row>
      <xdr:rowOff>10501</xdr:rowOff>
    </xdr:to>
    <xdr:sp macro="" textlink="">
      <xdr:nvSpPr>
        <xdr:cNvPr id="533" name="楕円 532"/>
        <xdr:cNvSpPr/>
      </xdr:nvSpPr>
      <xdr:spPr>
        <a:xfrm>
          <a:off x="15430500" y="62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27028</xdr:rowOff>
    </xdr:from>
    <xdr:ext cx="534377" cy="259045"/>
    <xdr:sp macro="" textlink="">
      <xdr:nvSpPr>
        <xdr:cNvPr id="534" name="テキスト ボックス 533"/>
        <xdr:cNvSpPr txBox="1"/>
      </xdr:nvSpPr>
      <xdr:spPr>
        <a:xfrm>
          <a:off x="15214111" y="60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131419</xdr:rowOff>
    </xdr:from>
    <xdr:to>
      <xdr:col>76</xdr:col>
      <xdr:colOff>165100</xdr:colOff>
      <xdr:row>37</xdr:row>
      <xdr:rowOff>61569</xdr:rowOff>
    </xdr:to>
    <xdr:sp macro="" textlink="">
      <xdr:nvSpPr>
        <xdr:cNvPr id="535" name="楕円 534"/>
        <xdr:cNvSpPr/>
      </xdr:nvSpPr>
      <xdr:spPr>
        <a:xfrm>
          <a:off x="14541500" y="63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78096</xdr:rowOff>
    </xdr:from>
    <xdr:ext cx="534377" cy="259045"/>
    <xdr:sp macro="" textlink="">
      <xdr:nvSpPr>
        <xdr:cNvPr id="536" name="テキスト ボックス 535"/>
        <xdr:cNvSpPr txBox="1"/>
      </xdr:nvSpPr>
      <xdr:spPr>
        <a:xfrm>
          <a:off x="14325111" y="60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72441</xdr:rowOff>
    </xdr:from>
    <xdr:to>
      <xdr:col>72</xdr:col>
      <xdr:colOff>38100</xdr:colOff>
      <xdr:row>37</xdr:row>
      <xdr:rowOff>2591</xdr:rowOff>
    </xdr:to>
    <xdr:sp macro="" textlink="">
      <xdr:nvSpPr>
        <xdr:cNvPr id="537" name="楕円 536"/>
        <xdr:cNvSpPr/>
      </xdr:nvSpPr>
      <xdr:spPr>
        <a:xfrm>
          <a:off x="13652500" y="62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19118</xdr:rowOff>
    </xdr:from>
    <xdr:ext cx="534377" cy="259045"/>
    <xdr:sp macro="" textlink="">
      <xdr:nvSpPr>
        <xdr:cNvPr id="538" name="テキスト ボックス 537"/>
        <xdr:cNvSpPr txBox="1"/>
      </xdr:nvSpPr>
      <xdr:spPr>
        <a:xfrm>
          <a:off x="13436111" y="601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125705</xdr:rowOff>
    </xdr:from>
    <xdr:to>
      <xdr:col>67</xdr:col>
      <xdr:colOff>101600</xdr:colOff>
      <xdr:row>37</xdr:row>
      <xdr:rowOff>55855</xdr:rowOff>
    </xdr:to>
    <xdr:sp macro="" textlink="">
      <xdr:nvSpPr>
        <xdr:cNvPr id="539" name="楕円 538"/>
        <xdr:cNvSpPr/>
      </xdr:nvSpPr>
      <xdr:spPr>
        <a:xfrm>
          <a:off x="12763500" y="62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72382</xdr:rowOff>
    </xdr:from>
    <xdr:ext cx="534377" cy="259045"/>
    <xdr:sp macro="" textlink="">
      <xdr:nvSpPr>
        <xdr:cNvPr id="540" name="テキスト ボックス 539"/>
        <xdr:cNvSpPr txBox="1"/>
      </xdr:nvSpPr>
      <xdr:spPr>
        <a:xfrm>
          <a:off x="12547111" y="60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39084</xdr:rowOff>
    </xdr:from>
    <xdr:to>
      <xdr:col>85</xdr:col>
      <xdr:colOff>127000</xdr:colOff>
      <xdr:row>57</xdr:row>
      <xdr:rowOff>29042</xdr:rowOff>
    </xdr:to>
    <xdr:cxnSp macro="">
      <xdr:nvCxnSpPr>
        <xdr:cNvPr id="572" name="直線コネクタ 571"/>
        <xdr:cNvCxnSpPr/>
      </xdr:nvCxnSpPr>
      <xdr:spPr>
        <a:xfrm flipV="1">
          <a:off x="15481300" y="9468834"/>
          <a:ext cx="838200" cy="33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29042</xdr:rowOff>
    </xdr:from>
    <xdr:to>
      <xdr:col>81</xdr:col>
      <xdr:colOff>50800</xdr:colOff>
      <xdr:row>57</xdr:row>
      <xdr:rowOff>33744</xdr:rowOff>
    </xdr:to>
    <xdr:cxnSp macro="">
      <xdr:nvCxnSpPr>
        <xdr:cNvPr id="575" name="直線コネクタ 574"/>
        <xdr:cNvCxnSpPr/>
      </xdr:nvCxnSpPr>
      <xdr:spPr>
        <a:xfrm flipV="1">
          <a:off x="14592300" y="9801692"/>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21628</xdr:rowOff>
    </xdr:from>
    <xdr:to>
      <xdr:col>76</xdr:col>
      <xdr:colOff>114300</xdr:colOff>
      <xdr:row>57</xdr:row>
      <xdr:rowOff>33744</xdr:rowOff>
    </xdr:to>
    <xdr:cxnSp macro="">
      <xdr:nvCxnSpPr>
        <xdr:cNvPr id="578" name="直線コネクタ 577"/>
        <xdr:cNvCxnSpPr/>
      </xdr:nvCxnSpPr>
      <xdr:spPr>
        <a:xfrm>
          <a:off x="13703300" y="9794278"/>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139047</xdr:rowOff>
    </xdr:from>
    <xdr:to>
      <xdr:col>71</xdr:col>
      <xdr:colOff>177800</xdr:colOff>
      <xdr:row>57</xdr:row>
      <xdr:rowOff>21628</xdr:rowOff>
    </xdr:to>
    <xdr:cxnSp macro="">
      <xdr:nvCxnSpPr>
        <xdr:cNvPr id="581" name="直線コネクタ 580"/>
        <xdr:cNvCxnSpPr/>
      </xdr:nvCxnSpPr>
      <xdr:spPr>
        <a:xfrm>
          <a:off x="12814300" y="9740247"/>
          <a:ext cx="889000" cy="5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5" name="テキスト ボックス 584"/>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159734</xdr:rowOff>
    </xdr:from>
    <xdr:to>
      <xdr:col>85</xdr:col>
      <xdr:colOff>177800</xdr:colOff>
      <xdr:row>55</xdr:row>
      <xdr:rowOff>89884</xdr:rowOff>
    </xdr:to>
    <xdr:sp macro="" textlink="">
      <xdr:nvSpPr>
        <xdr:cNvPr id="591" name="楕円 590"/>
        <xdr:cNvSpPr/>
      </xdr:nvSpPr>
      <xdr:spPr>
        <a:xfrm>
          <a:off x="16268700" y="94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11161</xdr:rowOff>
    </xdr:from>
    <xdr:ext cx="534377" cy="259045"/>
    <xdr:sp macro="" textlink="">
      <xdr:nvSpPr>
        <xdr:cNvPr id="592" name="教育費該当値テキスト"/>
        <xdr:cNvSpPr txBox="1"/>
      </xdr:nvSpPr>
      <xdr:spPr>
        <a:xfrm>
          <a:off x="16370300" y="926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149692</xdr:rowOff>
    </xdr:from>
    <xdr:to>
      <xdr:col>81</xdr:col>
      <xdr:colOff>101600</xdr:colOff>
      <xdr:row>57</xdr:row>
      <xdr:rowOff>79842</xdr:rowOff>
    </xdr:to>
    <xdr:sp macro="" textlink="">
      <xdr:nvSpPr>
        <xdr:cNvPr id="593" name="楕円 592"/>
        <xdr:cNvSpPr/>
      </xdr:nvSpPr>
      <xdr:spPr>
        <a:xfrm>
          <a:off x="15430500" y="975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70969</xdr:rowOff>
    </xdr:from>
    <xdr:ext cx="534377" cy="259045"/>
    <xdr:sp macro="" textlink="">
      <xdr:nvSpPr>
        <xdr:cNvPr id="594" name="テキスト ボックス 593"/>
        <xdr:cNvSpPr txBox="1"/>
      </xdr:nvSpPr>
      <xdr:spPr>
        <a:xfrm>
          <a:off x="15214111" y="984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154394</xdr:rowOff>
    </xdr:from>
    <xdr:to>
      <xdr:col>76</xdr:col>
      <xdr:colOff>165100</xdr:colOff>
      <xdr:row>57</xdr:row>
      <xdr:rowOff>84544</xdr:rowOff>
    </xdr:to>
    <xdr:sp macro="" textlink="">
      <xdr:nvSpPr>
        <xdr:cNvPr id="595" name="楕円 594"/>
        <xdr:cNvSpPr/>
      </xdr:nvSpPr>
      <xdr:spPr>
        <a:xfrm>
          <a:off x="14541500" y="97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75671</xdr:rowOff>
    </xdr:from>
    <xdr:ext cx="534377" cy="259045"/>
    <xdr:sp macro="" textlink="">
      <xdr:nvSpPr>
        <xdr:cNvPr id="596" name="テキスト ボックス 595"/>
        <xdr:cNvSpPr txBox="1"/>
      </xdr:nvSpPr>
      <xdr:spPr>
        <a:xfrm>
          <a:off x="14325111" y="984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142278</xdr:rowOff>
    </xdr:from>
    <xdr:to>
      <xdr:col>72</xdr:col>
      <xdr:colOff>38100</xdr:colOff>
      <xdr:row>57</xdr:row>
      <xdr:rowOff>72428</xdr:rowOff>
    </xdr:to>
    <xdr:sp macro="" textlink="">
      <xdr:nvSpPr>
        <xdr:cNvPr id="597" name="楕円 596"/>
        <xdr:cNvSpPr/>
      </xdr:nvSpPr>
      <xdr:spPr>
        <a:xfrm>
          <a:off x="13652500" y="97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88955</xdr:rowOff>
    </xdr:from>
    <xdr:ext cx="534377" cy="259045"/>
    <xdr:sp macro="" textlink="">
      <xdr:nvSpPr>
        <xdr:cNvPr id="598" name="テキスト ボックス 597"/>
        <xdr:cNvSpPr txBox="1"/>
      </xdr:nvSpPr>
      <xdr:spPr>
        <a:xfrm>
          <a:off x="13436111" y="951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88247</xdr:rowOff>
    </xdr:from>
    <xdr:to>
      <xdr:col>67</xdr:col>
      <xdr:colOff>101600</xdr:colOff>
      <xdr:row>57</xdr:row>
      <xdr:rowOff>18397</xdr:rowOff>
    </xdr:to>
    <xdr:sp macro="" textlink="">
      <xdr:nvSpPr>
        <xdr:cNvPr id="599" name="楕円 598"/>
        <xdr:cNvSpPr/>
      </xdr:nvSpPr>
      <xdr:spPr>
        <a:xfrm>
          <a:off x="12763500" y="968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34924</xdr:rowOff>
    </xdr:from>
    <xdr:ext cx="534377" cy="259045"/>
    <xdr:sp macro="" textlink="">
      <xdr:nvSpPr>
        <xdr:cNvPr id="600" name="テキスト ボックス 599"/>
        <xdr:cNvSpPr txBox="1"/>
      </xdr:nvSpPr>
      <xdr:spPr>
        <a:xfrm>
          <a:off x="12547111" y="94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11633</xdr:rowOff>
    </xdr:from>
    <xdr:to>
      <xdr:col>85</xdr:col>
      <xdr:colOff>127000</xdr:colOff>
      <xdr:row>79</xdr:row>
      <xdr:rowOff>24054</xdr:rowOff>
    </xdr:to>
    <xdr:cxnSp macro="">
      <xdr:nvCxnSpPr>
        <xdr:cNvPr id="629" name="直線コネクタ 628"/>
        <xdr:cNvCxnSpPr/>
      </xdr:nvCxnSpPr>
      <xdr:spPr>
        <a:xfrm>
          <a:off x="15481300" y="13556183"/>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11633</xdr:rowOff>
    </xdr:from>
    <xdr:to>
      <xdr:col>81</xdr:col>
      <xdr:colOff>50800</xdr:colOff>
      <xdr:row>79</xdr:row>
      <xdr:rowOff>27229</xdr:rowOff>
    </xdr:to>
    <xdr:cxnSp macro="">
      <xdr:nvCxnSpPr>
        <xdr:cNvPr id="632" name="直線コネクタ 631"/>
        <xdr:cNvCxnSpPr/>
      </xdr:nvCxnSpPr>
      <xdr:spPr>
        <a:xfrm flipV="1">
          <a:off x="14592300" y="13556183"/>
          <a:ext cx="889000" cy="1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4" name="テキスト ボックス 633"/>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27229</xdr:rowOff>
    </xdr:from>
    <xdr:to>
      <xdr:col>76</xdr:col>
      <xdr:colOff>114300</xdr:colOff>
      <xdr:row>79</xdr:row>
      <xdr:rowOff>33465</xdr:rowOff>
    </xdr:to>
    <xdr:cxnSp macro="">
      <xdr:nvCxnSpPr>
        <xdr:cNvPr id="635" name="直線コネクタ 634"/>
        <xdr:cNvCxnSpPr/>
      </xdr:nvCxnSpPr>
      <xdr:spPr>
        <a:xfrm flipV="1">
          <a:off x="13703300" y="13571779"/>
          <a:ext cx="8890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7" name="テキスト ボックス 636"/>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33465</xdr:rowOff>
    </xdr:from>
    <xdr:to>
      <xdr:col>71</xdr:col>
      <xdr:colOff>177800</xdr:colOff>
      <xdr:row>79</xdr:row>
      <xdr:rowOff>38976</xdr:rowOff>
    </xdr:to>
    <xdr:cxnSp macro="">
      <xdr:nvCxnSpPr>
        <xdr:cNvPr id="638" name="直線コネクタ 637"/>
        <xdr:cNvCxnSpPr/>
      </xdr:nvCxnSpPr>
      <xdr:spPr>
        <a:xfrm flipV="1">
          <a:off x="12814300" y="13578015"/>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144704</xdr:rowOff>
    </xdr:from>
    <xdr:to>
      <xdr:col>85</xdr:col>
      <xdr:colOff>177800</xdr:colOff>
      <xdr:row>79</xdr:row>
      <xdr:rowOff>74854</xdr:rowOff>
    </xdr:to>
    <xdr:sp macro="" textlink="">
      <xdr:nvSpPr>
        <xdr:cNvPr id="648" name="楕円 647"/>
        <xdr:cNvSpPr/>
      </xdr:nvSpPr>
      <xdr:spPr>
        <a:xfrm>
          <a:off x="16268700" y="1351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469744" cy="259045"/>
    <xdr:sp macro="" textlink="">
      <xdr:nvSpPr>
        <xdr:cNvPr id="649" name="災害復旧費該当値テキスト"/>
        <xdr:cNvSpPr txBox="1"/>
      </xdr:nvSpPr>
      <xdr:spPr>
        <a:xfrm>
          <a:off x="16370300" y="134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132283</xdr:rowOff>
    </xdr:from>
    <xdr:to>
      <xdr:col>81</xdr:col>
      <xdr:colOff>101600</xdr:colOff>
      <xdr:row>79</xdr:row>
      <xdr:rowOff>62433</xdr:rowOff>
    </xdr:to>
    <xdr:sp macro="" textlink="">
      <xdr:nvSpPr>
        <xdr:cNvPr id="650" name="楕円 649"/>
        <xdr:cNvSpPr/>
      </xdr:nvSpPr>
      <xdr:spPr>
        <a:xfrm>
          <a:off x="15430500" y="1350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78960</xdr:rowOff>
    </xdr:from>
    <xdr:ext cx="469744" cy="259045"/>
    <xdr:sp macro="" textlink="">
      <xdr:nvSpPr>
        <xdr:cNvPr id="651" name="テキスト ボックス 650"/>
        <xdr:cNvSpPr txBox="1"/>
      </xdr:nvSpPr>
      <xdr:spPr>
        <a:xfrm>
          <a:off x="15246428" y="1328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147879</xdr:rowOff>
    </xdr:from>
    <xdr:to>
      <xdr:col>76</xdr:col>
      <xdr:colOff>165100</xdr:colOff>
      <xdr:row>79</xdr:row>
      <xdr:rowOff>78029</xdr:rowOff>
    </xdr:to>
    <xdr:sp macro="" textlink="">
      <xdr:nvSpPr>
        <xdr:cNvPr id="652" name="楕円 651"/>
        <xdr:cNvSpPr/>
      </xdr:nvSpPr>
      <xdr:spPr>
        <a:xfrm>
          <a:off x="14541500" y="135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94556</xdr:rowOff>
    </xdr:from>
    <xdr:ext cx="469744" cy="259045"/>
    <xdr:sp macro="" textlink="">
      <xdr:nvSpPr>
        <xdr:cNvPr id="653" name="テキスト ボックス 652"/>
        <xdr:cNvSpPr txBox="1"/>
      </xdr:nvSpPr>
      <xdr:spPr>
        <a:xfrm>
          <a:off x="14357428" y="1329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154115</xdr:rowOff>
    </xdr:from>
    <xdr:to>
      <xdr:col>72</xdr:col>
      <xdr:colOff>38100</xdr:colOff>
      <xdr:row>79</xdr:row>
      <xdr:rowOff>84265</xdr:rowOff>
    </xdr:to>
    <xdr:sp macro="" textlink="">
      <xdr:nvSpPr>
        <xdr:cNvPr id="654" name="楕円 653"/>
        <xdr:cNvSpPr/>
      </xdr:nvSpPr>
      <xdr:spPr>
        <a:xfrm>
          <a:off x="13652500" y="135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75392</xdr:rowOff>
    </xdr:from>
    <xdr:ext cx="378565" cy="259045"/>
    <xdr:sp macro="" textlink="">
      <xdr:nvSpPr>
        <xdr:cNvPr id="655" name="テキスト ボックス 654"/>
        <xdr:cNvSpPr txBox="1"/>
      </xdr:nvSpPr>
      <xdr:spPr>
        <a:xfrm>
          <a:off x="13514017" y="13619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159626</xdr:rowOff>
    </xdr:from>
    <xdr:to>
      <xdr:col>67</xdr:col>
      <xdr:colOff>101600</xdr:colOff>
      <xdr:row>79</xdr:row>
      <xdr:rowOff>89776</xdr:rowOff>
    </xdr:to>
    <xdr:sp macro="" textlink="">
      <xdr:nvSpPr>
        <xdr:cNvPr id="656" name="楕円 655"/>
        <xdr:cNvSpPr/>
      </xdr:nvSpPr>
      <xdr:spPr>
        <a:xfrm>
          <a:off x="12763500" y="135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80903</xdr:rowOff>
    </xdr:from>
    <xdr:ext cx="378565" cy="259045"/>
    <xdr:sp macro="" textlink="">
      <xdr:nvSpPr>
        <xdr:cNvPr id="657" name="テキスト ボックス 656"/>
        <xdr:cNvSpPr txBox="1"/>
      </xdr:nvSpPr>
      <xdr:spPr>
        <a:xfrm>
          <a:off x="12625017" y="1362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135488</xdr:rowOff>
    </xdr:from>
    <xdr:to>
      <xdr:col>85</xdr:col>
      <xdr:colOff>127000</xdr:colOff>
      <xdr:row>95</xdr:row>
      <xdr:rowOff>20486</xdr:rowOff>
    </xdr:to>
    <xdr:cxnSp macro="">
      <xdr:nvCxnSpPr>
        <xdr:cNvPr id="688" name="直線コネクタ 687"/>
        <xdr:cNvCxnSpPr/>
      </xdr:nvCxnSpPr>
      <xdr:spPr>
        <a:xfrm>
          <a:off x="15481300" y="16251788"/>
          <a:ext cx="838200" cy="5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76753</xdr:rowOff>
    </xdr:from>
    <xdr:to>
      <xdr:col>81</xdr:col>
      <xdr:colOff>50800</xdr:colOff>
      <xdr:row>94</xdr:row>
      <xdr:rowOff>135488</xdr:rowOff>
    </xdr:to>
    <xdr:cxnSp macro="">
      <xdr:nvCxnSpPr>
        <xdr:cNvPr id="691" name="直線コネクタ 690"/>
        <xdr:cNvCxnSpPr/>
      </xdr:nvCxnSpPr>
      <xdr:spPr>
        <a:xfrm>
          <a:off x="14592300" y="16193053"/>
          <a:ext cx="889000" cy="5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64295</xdr:rowOff>
    </xdr:from>
    <xdr:to>
      <xdr:col>76</xdr:col>
      <xdr:colOff>114300</xdr:colOff>
      <xdr:row>94</xdr:row>
      <xdr:rowOff>76753</xdr:rowOff>
    </xdr:to>
    <xdr:cxnSp macro="">
      <xdr:nvCxnSpPr>
        <xdr:cNvPr id="694" name="直線コネクタ 693"/>
        <xdr:cNvCxnSpPr/>
      </xdr:nvCxnSpPr>
      <xdr:spPr>
        <a:xfrm>
          <a:off x="13703300" y="16180595"/>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64295</xdr:rowOff>
    </xdr:from>
    <xdr:to>
      <xdr:col>71</xdr:col>
      <xdr:colOff>177800</xdr:colOff>
      <xdr:row>94</xdr:row>
      <xdr:rowOff>103794</xdr:rowOff>
    </xdr:to>
    <xdr:cxnSp macro="">
      <xdr:nvCxnSpPr>
        <xdr:cNvPr id="697" name="直線コネクタ 696"/>
        <xdr:cNvCxnSpPr/>
      </xdr:nvCxnSpPr>
      <xdr:spPr>
        <a:xfrm flipV="1">
          <a:off x="12814300" y="16180595"/>
          <a:ext cx="8890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141136</xdr:rowOff>
    </xdr:from>
    <xdr:to>
      <xdr:col>85</xdr:col>
      <xdr:colOff>177800</xdr:colOff>
      <xdr:row>95</xdr:row>
      <xdr:rowOff>71286</xdr:rowOff>
    </xdr:to>
    <xdr:sp macro="" textlink="">
      <xdr:nvSpPr>
        <xdr:cNvPr id="707" name="楕円 706"/>
        <xdr:cNvSpPr/>
      </xdr:nvSpPr>
      <xdr:spPr>
        <a:xfrm>
          <a:off x="16268700" y="1625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164013</xdr:rowOff>
    </xdr:from>
    <xdr:ext cx="534377" cy="259045"/>
    <xdr:sp macro="" textlink="">
      <xdr:nvSpPr>
        <xdr:cNvPr id="708" name="公債費該当値テキスト"/>
        <xdr:cNvSpPr txBox="1"/>
      </xdr:nvSpPr>
      <xdr:spPr>
        <a:xfrm>
          <a:off x="16370300" y="161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84688</xdr:rowOff>
    </xdr:from>
    <xdr:to>
      <xdr:col>81</xdr:col>
      <xdr:colOff>101600</xdr:colOff>
      <xdr:row>95</xdr:row>
      <xdr:rowOff>14838</xdr:rowOff>
    </xdr:to>
    <xdr:sp macro="" textlink="">
      <xdr:nvSpPr>
        <xdr:cNvPr id="709" name="楕円 708"/>
        <xdr:cNvSpPr/>
      </xdr:nvSpPr>
      <xdr:spPr>
        <a:xfrm>
          <a:off x="15430500" y="1620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31365</xdr:rowOff>
    </xdr:from>
    <xdr:ext cx="534377" cy="259045"/>
    <xdr:sp macro="" textlink="">
      <xdr:nvSpPr>
        <xdr:cNvPr id="710" name="テキスト ボックス 709"/>
        <xdr:cNvSpPr txBox="1"/>
      </xdr:nvSpPr>
      <xdr:spPr>
        <a:xfrm>
          <a:off x="15214111" y="1597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25953</xdr:rowOff>
    </xdr:from>
    <xdr:to>
      <xdr:col>76</xdr:col>
      <xdr:colOff>165100</xdr:colOff>
      <xdr:row>94</xdr:row>
      <xdr:rowOff>127553</xdr:rowOff>
    </xdr:to>
    <xdr:sp macro="" textlink="">
      <xdr:nvSpPr>
        <xdr:cNvPr id="711" name="楕円 710"/>
        <xdr:cNvSpPr/>
      </xdr:nvSpPr>
      <xdr:spPr>
        <a:xfrm>
          <a:off x="14541500" y="161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144080</xdr:rowOff>
    </xdr:from>
    <xdr:ext cx="534377" cy="259045"/>
    <xdr:sp macro="" textlink="">
      <xdr:nvSpPr>
        <xdr:cNvPr id="712" name="テキスト ボックス 711"/>
        <xdr:cNvSpPr txBox="1"/>
      </xdr:nvSpPr>
      <xdr:spPr>
        <a:xfrm>
          <a:off x="14325111" y="159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13495</xdr:rowOff>
    </xdr:from>
    <xdr:to>
      <xdr:col>72</xdr:col>
      <xdr:colOff>38100</xdr:colOff>
      <xdr:row>94</xdr:row>
      <xdr:rowOff>115095</xdr:rowOff>
    </xdr:to>
    <xdr:sp macro="" textlink="">
      <xdr:nvSpPr>
        <xdr:cNvPr id="713" name="楕円 712"/>
        <xdr:cNvSpPr/>
      </xdr:nvSpPr>
      <xdr:spPr>
        <a:xfrm>
          <a:off x="13652500" y="1612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131622</xdr:rowOff>
    </xdr:from>
    <xdr:ext cx="534377" cy="259045"/>
    <xdr:sp macro="" textlink="">
      <xdr:nvSpPr>
        <xdr:cNvPr id="714" name="テキスト ボックス 713"/>
        <xdr:cNvSpPr txBox="1"/>
      </xdr:nvSpPr>
      <xdr:spPr>
        <a:xfrm>
          <a:off x="13436111" y="1590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52994</xdr:rowOff>
    </xdr:from>
    <xdr:to>
      <xdr:col>67</xdr:col>
      <xdr:colOff>101600</xdr:colOff>
      <xdr:row>94</xdr:row>
      <xdr:rowOff>154594</xdr:rowOff>
    </xdr:to>
    <xdr:sp macro="" textlink="">
      <xdr:nvSpPr>
        <xdr:cNvPr id="715" name="楕円 714"/>
        <xdr:cNvSpPr/>
      </xdr:nvSpPr>
      <xdr:spPr>
        <a:xfrm>
          <a:off x="12763500" y="1616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171121</xdr:rowOff>
    </xdr:from>
    <xdr:ext cx="534377" cy="259045"/>
    <xdr:sp macro="" textlink="">
      <xdr:nvSpPr>
        <xdr:cNvPr id="716" name="テキスト ボックス 715"/>
        <xdr:cNvSpPr txBox="1"/>
      </xdr:nvSpPr>
      <xdr:spPr>
        <a:xfrm>
          <a:off x="12547111" y="1594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69,986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大幅に上回っている。主な要因としては、衛生費のうち病院費が類似他団体と比較してコストがかかっていることが要因となっている。これは市内の公立病院及び診療所を維持するために、繰出しを行っていることが要因である。今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年度に策定した新公立病院改革プランに基づき、経営の効率化や経営形態の見直しなど抜本的な再編を前提とした経営改善に取り組むことで一般会計の負担低減に努める。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さらに、平成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年度から新衛生センター建設事業が本格化したことが要因となっている。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69,806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上回っているのは、合併したことにより広い市域の道路や下水道などのインフラの維持管理及び整備をしなければいけないことが主な要因である。今後も、青木斧戸線道路整備事業やリニア関連事業などの大型事業の実施により住民一人当たりのコストは高止まりすることが予想されるが、公共施設等総合管理計画に基づき、インフラ施設の適正な維持管理を図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65,662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20,385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平均を上回っている。主な要因としては、小中学校エアコン設置工事及び文化会館改修工事、阿木交流センター建設事業に着手したことによるものだが、今後も小学校建設事業等を計画しているため、類似団体平均を上回ることが予想さ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として若者の市外流出や少子高齢化に伴い人口減少が進んでいるものの、広い市域をカバーしながら行政運営を進める必要があり、さらにリニア開業までに投資的な施策を戦術的に展開する必要があるため、効率的・効果的な事業の実施だけでなく、移住・定住施策の推進により人口増加を図ることで今後の一人当たりのコスト増加を抑制していく。</a:t>
          </a: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剰余</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金から</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積み立て額より取り崩し額が上回ったため基金残高は減少している。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財政調整基金は坂下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診療所</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への繰出金の影響などにより、減少傾向にあり、健全な財政運営ができるよう一定水準を保つ必要があるため、歳出予算の精査や、財源確保に努める。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また、実質単年度収支は財政調整基金を多く取り崩した</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ものの前年度と比べ減少したため</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、景気の回復基調により、市税が予算額以上の歳入であっ</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たことにより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、昨年度よりも</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駅前駐車場事業会計については料金収入などにより一般会計からの繰入金を要さない独立採算運営ができている。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それ以外の全ての事業会計についても黒字となっているが、その黒字は一般会計からの繰入金により確保されたものである。今後も事業の見直しや効率化を図り、財政の健全化を図っていく。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44314672</v>
      </c>
      <c r="BO4" s="424"/>
      <c r="BP4" s="424"/>
      <c r="BQ4" s="424"/>
      <c r="BR4" s="424"/>
      <c r="BS4" s="424"/>
      <c r="BT4" s="424"/>
      <c r="BU4" s="425"/>
      <c r="BV4" s="423">
        <v>41709841</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17.8</v>
      </c>
      <c r="CU4" s="608"/>
      <c r="CV4" s="608"/>
      <c r="CW4" s="608"/>
      <c r="CX4" s="608"/>
      <c r="CY4" s="608"/>
      <c r="CZ4" s="608"/>
      <c r="DA4" s="609"/>
      <c r="DB4" s="607">
        <v>13.7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39577091</v>
      </c>
      <c r="BO5" s="429"/>
      <c r="BP5" s="429"/>
      <c r="BQ5" s="429"/>
      <c r="BR5" s="429"/>
      <c r="BS5" s="429"/>
      <c r="BT5" s="429"/>
      <c r="BU5" s="430"/>
      <c r="BV5" s="428">
        <v>37913346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90.1</v>
      </c>
      <c r="CU5" s="399"/>
      <c r="CV5" s="399"/>
      <c r="CW5" s="399"/>
      <c r="CX5" s="399"/>
      <c r="CY5" s="399"/>
      <c r="CZ5" s="399"/>
      <c r="DA5" s="400"/>
      <c r="DB5" s="398">
        <v>92.8</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4737581</v>
      </c>
      <c r="BO6" s="429"/>
      <c r="BP6" s="429"/>
      <c r="BQ6" s="429"/>
      <c r="BR6" s="429"/>
      <c r="BS6" s="429"/>
      <c r="BT6" s="429"/>
      <c r="BU6" s="430"/>
      <c r="BV6" s="428">
        <v>3796495</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93.6</v>
      </c>
      <c r="CU6" s="582"/>
      <c r="CV6" s="582"/>
      <c r="CW6" s="582"/>
      <c r="CX6" s="582"/>
      <c r="CY6" s="582"/>
      <c r="CZ6" s="582"/>
      <c r="DA6" s="583"/>
      <c r="DB6" s="581">
        <v>97.4</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523833</v>
      </c>
      <c r="BO7" s="429"/>
      <c r="BP7" s="429"/>
      <c r="BQ7" s="429"/>
      <c r="BR7" s="429"/>
      <c r="BS7" s="429"/>
      <c r="BT7" s="429"/>
      <c r="BU7" s="430"/>
      <c r="BV7" s="428">
        <v>556572</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23625602</v>
      </c>
      <c r="CU7" s="429"/>
      <c r="CV7" s="429"/>
      <c r="CW7" s="429"/>
      <c r="CX7" s="429"/>
      <c r="CY7" s="429"/>
      <c r="CZ7" s="429"/>
      <c r="DA7" s="430"/>
      <c r="DB7" s="428">
        <v>23700852</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4213748</v>
      </c>
      <c r="BO8" s="429"/>
      <c r="BP8" s="429"/>
      <c r="BQ8" s="429"/>
      <c r="BR8" s="429"/>
      <c r="BS8" s="429"/>
      <c r="BT8" s="429"/>
      <c r="BU8" s="430"/>
      <c r="BV8" s="428">
        <v>3239923</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0.5</v>
      </c>
      <c r="CU8" s="542"/>
      <c r="CV8" s="542"/>
      <c r="CW8" s="542"/>
      <c r="CX8" s="542"/>
      <c r="CY8" s="542"/>
      <c r="CZ8" s="542"/>
      <c r="DA8" s="543"/>
      <c r="DB8" s="541">
        <v>0.5</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78883</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973825</v>
      </c>
      <c r="BO9" s="429"/>
      <c r="BP9" s="429"/>
      <c r="BQ9" s="429"/>
      <c r="BR9" s="429"/>
      <c r="BS9" s="429"/>
      <c r="BT9" s="429"/>
      <c r="BU9" s="430"/>
      <c r="BV9" s="428">
        <v>384956</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11.8</v>
      </c>
      <c r="CU9" s="399"/>
      <c r="CV9" s="399"/>
      <c r="CW9" s="399"/>
      <c r="CX9" s="399"/>
      <c r="CY9" s="399"/>
      <c r="CZ9" s="399"/>
      <c r="DA9" s="400"/>
      <c r="DB9" s="398">
        <v>12.7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80910</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2901</v>
      </c>
      <c r="BO10" s="429"/>
      <c r="BP10" s="429"/>
      <c r="BQ10" s="429"/>
      <c r="BR10" s="429"/>
      <c r="BS10" s="429"/>
      <c r="BT10" s="429"/>
      <c r="BU10" s="430"/>
      <c r="BV10" s="428">
        <v>2337</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121</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78304</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109</v>
      </c>
      <c r="AV12" s="486"/>
      <c r="AW12" s="486"/>
      <c r="AX12" s="486"/>
      <c r="AY12" s="408" t="s">
        <v>136</v>
      </c>
      <c r="AZ12" s="409"/>
      <c r="BA12" s="409"/>
      <c r="BB12" s="409"/>
      <c r="BC12" s="409"/>
      <c r="BD12" s="409"/>
      <c r="BE12" s="409"/>
      <c r="BF12" s="409"/>
      <c r="BG12" s="409"/>
      <c r="BH12" s="409"/>
      <c r="BI12" s="409"/>
      <c r="BJ12" s="409"/>
      <c r="BK12" s="409"/>
      <c r="BL12" s="409"/>
      <c r="BM12" s="410"/>
      <c r="BN12" s="428">
        <v>2000000</v>
      </c>
      <c r="BO12" s="429"/>
      <c r="BP12" s="429"/>
      <c r="BQ12" s="429"/>
      <c r="BR12" s="429"/>
      <c r="BS12" s="429"/>
      <c r="BT12" s="429"/>
      <c r="BU12" s="430"/>
      <c r="BV12" s="428">
        <v>2200000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76497</v>
      </c>
      <c r="S13" s="532"/>
      <c r="T13" s="532"/>
      <c r="U13" s="532"/>
      <c r="V13" s="533"/>
      <c r="W13" s="519" t="s">
        <v>139</v>
      </c>
      <c r="X13" s="441"/>
      <c r="Y13" s="441"/>
      <c r="Z13" s="441"/>
      <c r="AA13" s="441"/>
      <c r="AB13" s="442"/>
      <c r="AC13" s="404">
        <v>2153</v>
      </c>
      <c r="AD13" s="405"/>
      <c r="AE13" s="405"/>
      <c r="AF13" s="405"/>
      <c r="AG13" s="406"/>
      <c r="AH13" s="404">
        <v>1948</v>
      </c>
      <c r="AI13" s="405"/>
      <c r="AJ13" s="405"/>
      <c r="AK13" s="405"/>
      <c r="AL13" s="407"/>
      <c r="AM13" s="497" t="s">
        <v>140</v>
      </c>
      <c r="AN13" s="402"/>
      <c r="AO13" s="402"/>
      <c r="AP13" s="402"/>
      <c r="AQ13" s="402"/>
      <c r="AR13" s="402"/>
      <c r="AS13" s="402"/>
      <c r="AT13" s="403"/>
      <c r="AU13" s="485" t="s">
        <v>121</v>
      </c>
      <c r="AV13" s="486"/>
      <c r="AW13" s="486"/>
      <c r="AX13" s="486"/>
      <c r="AY13" s="408" t="s">
        <v>141</v>
      </c>
      <c r="AZ13" s="409"/>
      <c r="BA13" s="409"/>
      <c r="BB13" s="409"/>
      <c r="BC13" s="409"/>
      <c r="BD13" s="409"/>
      <c r="BE13" s="409"/>
      <c r="BF13" s="409"/>
      <c r="BG13" s="409"/>
      <c r="BH13" s="409"/>
      <c r="BI13" s="409"/>
      <c r="BJ13" s="409"/>
      <c r="BK13" s="409"/>
      <c r="BL13" s="409"/>
      <c r="BM13" s="410"/>
      <c r="BN13" s="428">
        <v>-1023274</v>
      </c>
      <c r="BO13" s="429"/>
      <c r="BP13" s="429"/>
      <c r="BQ13" s="429"/>
      <c r="BR13" s="429"/>
      <c r="BS13" s="429"/>
      <c r="BT13" s="429"/>
      <c r="BU13" s="430"/>
      <c r="BV13" s="428">
        <v>-1812707</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9.1999999999999993</v>
      </c>
      <c r="CU13" s="399"/>
      <c r="CV13" s="399"/>
      <c r="CW13" s="399"/>
      <c r="CX13" s="399"/>
      <c r="CY13" s="399"/>
      <c r="CZ13" s="399"/>
      <c r="DA13" s="400"/>
      <c r="DB13" s="398">
        <v>10.6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78950</v>
      </c>
      <c r="S14" s="532"/>
      <c r="T14" s="532"/>
      <c r="U14" s="532"/>
      <c r="V14" s="533"/>
      <c r="W14" s="534"/>
      <c r="X14" s="444"/>
      <c r="Y14" s="444"/>
      <c r="Z14" s="444"/>
      <c r="AA14" s="444"/>
      <c r="AB14" s="445"/>
      <c r="AC14" s="524">
        <v>5.5</v>
      </c>
      <c r="AD14" s="525"/>
      <c r="AE14" s="525"/>
      <c r="AF14" s="525"/>
      <c r="AG14" s="526"/>
      <c r="AH14" s="524">
        <v>5.2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5.8</v>
      </c>
      <c r="CU14" s="536"/>
      <c r="CV14" s="536"/>
      <c r="CW14" s="536"/>
      <c r="CX14" s="536"/>
      <c r="CY14" s="536"/>
      <c r="CZ14" s="536"/>
      <c r="DA14" s="537"/>
      <c r="DB14" s="535">
        <v>6.4</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77417</v>
      </c>
      <c r="S15" s="532"/>
      <c r="T15" s="532"/>
      <c r="U15" s="532"/>
      <c r="V15" s="533"/>
      <c r="W15" s="519" t="s">
        <v>146</v>
      </c>
      <c r="X15" s="441"/>
      <c r="Y15" s="441"/>
      <c r="Z15" s="441"/>
      <c r="AA15" s="441"/>
      <c r="AB15" s="442"/>
      <c r="AC15" s="404">
        <v>15860</v>
      </c>
      <c r="AD15" s="405"/>
      <c r="AE15" s="405"/>
      <c r="AF15" s="405"/>
      <c r="AG15" s="406"/>
      <c r="AH15" s="404">
        <v>15347</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9985469</v>
      </c>
      <c r="BO15" s="424"/>
      <c r="BP15" s="424"/>
      <c r="BQ15" s="424"/>
      <c r="BR15" s="424"/>
      <c r="BS15" s="424"/>
      <c r="BT15" s="424"/>
      <c r="BU15" s="425"/>
      <c r="BV15" s="423">
        <v>9692295</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40.799999999999997</v>
      </c>
      <c r="AD16" s="525"/>
      <c r="AE16" s="525"/>
      <c r="AF16" s="525"/>
      <c r="AG16" s="526"/>
      <c r="AH16" s="524">
        <v>40.9</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19723992</v>
      </c>
      <c r="BO16" s="429"/>
      <c r="BP16" s="429"/>
      <c r="BQ16" s="429"/>
      <c r="BR16" s="429"/>
      <c r="BS16" s="429"/>
      <c r="BT16" s="429"/>
      <c r="BU16" s="430"/>
      <c r="BV16" s="428">
        <v>19257834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20873</v>
      </c>
      <c r="AD17" s="405"/>
      <c r="AE17" s="405"/>
      <c r="AF17" s="405"/>
      <c r="AG17" s="406"/>
      <c r="AH17" s="404">
        <v>20210</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12682026</v>
      </c>
      <c r="BO17" s="429"/>
      <c r="BP17" s="429"/>
      <c r="BQ17" s="429"/>
      <c r="BR17" s="429"/>
      <c r="BS17" s="429"/>
      <c r="BT17" s="429"/>
      <c r="BU17" s="430"/>
      <c r="BV17" s="428">
        <v>12304108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676.45</v>
      </c>
      <c r="M18" s="493"/>
      <c r="N18" s="493"/>
      <c r="O18" s="493"/>
      <c r="P18" s="493"/>
      <c r="Q18" s="493"/>
      <c r="R18" s="494"/>
      <c r="S18" s="494"/>
      <c r="T18" s="494"/>
      <c r="U18" s="494"/>
      <c r="V18" s="495"/>
      <c r="W18" s="509"/>
      <c r="X18" s="510"/>
      <c r="Y18" s="510"/>
      <c r="Z18" s="510"/>
      <c r="AA18" s="510"/>
      <c r="AB18" s="520"/>
      <c r="AC18" s="392">
        <v>53.7</v>
      </c>
      <c r="AD18" s="393"/>
      <c r="AE18" s="393"/>
      <c r="AF18" s="393"/>
      <c r="AG18" s="496"/>
      <c r="AH18" s="392">
        <v>53.9</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21897189</v>
      </c>
      <c r="BO18" s="429"/>
      <c r="BP18" s="429"/>
      <c r="BQ18" s="429"/>
      <c r="BR18" s="429"/>
      <c r="BS18" s="429"/>
      <c r="BT18" s="429"/>
      <c r="BU18" s="430"/>
      <c r="BV18" s="428">
        <v>22743269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117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30586200</v>
      </c>
      <c r="BO19" s="429"/>
      <c r="BP19" s="429"/>
      <c r="BQ19" s="429"/>
      <c r="BR19" s="429"/>
      <c r="BS19" s="429"/>
      <c r="BT19" s="429"/>
      <c r="BU19" s="430"/>
      <c r="BV19" s="428">
        <v>30853299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28438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34405245</v>
      </c>
      <c r="BO23" s="429"/>
      <c r="BP23" s="429"/>
      <c r="BQ23" s="429"/>
      <c r="BR23" s="429"/>
      <c r="BS23" s="429"/>
      <c r="BT23" s="429"/>
      <c r="BU23" s="430"/>
      <c r="BV23" s="428">
        <v>33136677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9030</v>
      </c>
      <c r="R24" s="405"/>
      <c r="S24" s="405"/>
      <c r="T24" s="405"/>
      <c r="U24" s="405"/>
      <c r="V24" s="406"/>
      <c r="W24" s="470"/>
      <c r="X24" s="461"/>
      <c r="Y24" s="462"/>
      <c r="Z24" s="401" t="s">
        <v>170</v>
      </c>
      <c r="AA24" s="402"/>
      <c r="AB24" s="402"/>
      <c r="AC24" s="402"/>
      <c r="AD24" s="402"/>
      <c r="AE24" s="402"/>
      <c r="AF24" s="402"/>
      <c r="AG24" s="403"/>
      <c r="AH24" s="404">
        <v>733</v>
      </c>
      <c r="AI24" s="405"/>
      <c r="AJ24" s="405"/>
      <c r="AK24" s="405"/>
      <c r="AL24" s="406"/>
      <c r="AM24" s="404">
        <v>2245912</v>
      </c>
      <c r="AN24" s="405"/>
      <c r="AO24" s="405"/>
      <c r="AP24" s="405"/>
      <c r="AQ24" s="405"/>
      <c r="AR24" s="406"/>
      <c r="AS24" s="404">
        <v>3064</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18364417</v>
      </c>
      <c r="BO24" s="429"/>
      <c r="BP24" s="429"/>
      <c r="BQ24" s="429"/>
      <c r="BR24" s="429"/>
      <c r="BS24" s="429"/>
      <c r="BT24" s="429"/>
      <c r="BU24" s="430"/>
      <c r="BV24" s="428">
        <v>19305832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7840</v>
      </c>
      <c r="R25" s="405"/>
      <c r="S25" s="405"/>
      <c r="T25" s="405"/>
      <c r="U25" s="405"/>
      <c r="V25" s="406"/>
      <c r="W25" s="470"/>
      <c r="X25" s="461"/>
      <c r="Y25" s="462"/>
      <c r="Z25" s="401" t="s">
        <v>173</v>
      </c>
      <c r="AA25" s="402"/>
      <c r="AB25" s="402"/>
      <c r="AC25" s="402"/>
      <c r="AD25" s="402"/>
      <c r="AE25" s="402"/>
      <c r="AF25" s="402"/>
      <c r="AG25" s="403"/>
      <c r="AH25" s="404">
        <v>116</v>
      </c>
      <c r="AI25" s="405"/>
      <c r="AJ25" s="405"/>
      <c r="AK25" s="405"/>
      <c r="AL25" s="406"/>
      <c r="AM25" s="404">
        <v>343940</v>
      </c>
      <c r="AN25" s="405"/>
      <c r="AO25" s="405"/>
      <c r="AP25" s="405"/>
      <c r="AQ25" s="405"/>
      <c r="AR25" s="406"/>
      <c r="AS25" s="404">
        <v>2965</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5146058</v>
      </c>
      <c r="BO25" s="424"/>
      <c r="BP25" s="424"/>
      <c r="BQ25" s="424"/>
      <c r="BR25" s="424"/>
      <c r="BS25" s="424"/>
      <c r="BT25" s="424"/>
      <c r="BU25" s="425"/>
      <c r="BV25" s="423">
        <v>2680717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6580</v>
      </c>
      <c r="R26" s="405"/>
      <c r="S26" s="405"/>
      <c r="T26" s="405"/>
      <c r="U26" s="405"/>
      <c r="V26" s="406"/>
      <c r="W26" s="470"/>
      <c r="X26" s="461"/>
      <c r="Y26" s="462"/>
      <c r="Z26" s="401" t="s">
        <v>176</v>
      </c>
      <c r="AA26" s="483"/>
      <c r="AB26" s="483"/>
      <c r="AC26" s="483"/>
      <c r="AD26" s="483"/>
      <c r="AE26" s="483"/>
      <c r="AF26" s="483"/>
      <c r="AG26" s="484"/>
      <c r="AH26" s="404">
        <v>27</v>
      </c>
      <c r="AI26" s="405"/>
      <c r="AJ26" s="405"/>
      <c r="AK26" s="405"/>
      <c r="AL26" s="406"/>
      <c r="AM26" s="404">
        <v>74142</v>
      </c>
      <c r="AN26" s="405"/>
      <c r="AO26" s="405"/>
      <c r="AP26" s="405"/>
      <c r="AQ26" s="405"/>
      <c r="AR26" s="406"/>
      <c r="AS26" s="404">
        <v>2746</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178</v>
      </c>
      <c r="BO26" s="429"/>
      <c r="BP26" s="429"/>
      <c r="BQ26" s="429"/>
      <c r="BR26" s="429"/>
      <c r="BS26" s="429"/>
      <c r="BT26" s="429"/>
      <c r="BU26" s="430"/>
      <c r="BV26" s="428" t="s">
        <v>178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4410</v>
      </c>
      <c r="R27" s="405"/>
      <c r="S27" s="405"/>
      <c r="T27" s="405"/>
      <c r="U27" s="405"/>
      <c r="V27" s="406"/>
      <c r="W27" s="470"/>
      <c r="X27" s="461"/>
      <c r="Y27" s="462"/>
      <c r="Z27" s="401" t="s">
        <v>180</v>
      </c>
      <c r="AA27" s="402"/>
      <c r="AB27" s="402"/>
      <c r="AC27" s="402"/>
      <c r="AD27" s="402"/>
      <c r="AE27" s="402"/>
      <c r="AF27" s="402"/>
      <c r="AG27" s="403"/>
      <c r="AH27" s="404">
        <v>30</v>
      </c>
      <c r="AI27" s="405"/>
      <c r="AJ27" s="405"/>
      <c r="AK27" s="405"/>
      <c r="AL27" s="406"/>
      <c r="AM27" s="404">
        <v>98852</v>
      </c>
      <c r="AN27" s="405"/>
      <c r="AO27" s="405"/>
      <c r="AP27" s="405"/>
      <c r="AQ27" s="405"/>
      <c r="AR27" s="406"/>
      <c r="AS27" s="404">
        <v>3295</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1599474</v>
      </c>
      <c r="BO27" s="432"/>
      <c r="BP27" s="432"/>
      <c r="BQ27" s="432"/>
      <c r="BR27" s="432"/>
      <c r="BS27" s="432"/>
      <c r="BT27" s="432"/>
      <c r="BU27" s="433"/>
      <c r="BV27" s="431">
        <v>1599140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3980</v>
      </c>
      <c r="R28" s="405"/>
      <c r="S28" s="405"/>
      <c r="T28" s="405"/>
      <c r="U28" s="405"/>
      <c r="V28" s="406"/>
      <c r="W28" s="470"/>
      <c r="X28" s="461"/>
      <c r="Y28" s="462"/>
      <c r="Z28" s="401" t="s">
        <v>183</v>
      </c>
      <c r="AA28" s="402"/>
      <c r="AB28" s="402"/>
      <c r="AC28" s="402"/>
      <c r="AD28" s="402"/>
      <c r="AE28" s="402"/>
      <c r="AF28" s="402"/>
      <c r="AG28" s="403"/>
      <c r="AH28" s="404" t="s">
        <v>178</v>
      </c>
      <c r="AI28" s="405"/>
      <c r="AJ28" s="405"/>
      <c r="AK28" s="405"/>
      <c r="AL28" s="406"/>
      <c r="AM28" s="404" t="s">
        <v>178</v>
      </c>
      <c r="AN28" s="405"/>
      <c r="AO28" s="405"/>
      <c r="AP28" s="405"/>
      <c r="AQ28" s="405"/>
      <c r="AR28" s="406"/>
      <c r="AS28" s="404" t="s">
        <v>178</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3905276</v>
      </c>
      <c r="BO28" s="424"/>
      <c r="BP28" s="424"/>
      <c r="BQ28" s="424"/>
      <c r="BR28" s="424"/>
      <c r="BS28" s="424"/>
      <c r="BT28" s="424"/>
      <c r="BU28" s="425"/>
      <c r="BV28" s="423">
        <v>4002375</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19</v>
      </c>
      <c r="M29" s="405"/>
      <c r="N29" s="405"/>
      <c r="O29" s="405"/>
      <c r="P29" s="406"/>
      <c r="Q29" s="404">
        <v>3760</v>
      </c>
      <c r="R29" s="405"/>
      <c r="S29" s="405"/>
      <c r="T29" s="405"/>
      <c r="U29" s="405"/>
      <c r="V29" s="406"/>
      <c r="W29" s="471"/>
      <c r="X29" s="472"/>
      <c r="Y29" s="473"/>
      <c r="Z29" s="401" t="s">
        <v>186</v>
      </c>
      <c r="AA29" s="402"/>
      <c r="AB29" s="402"/>
      <c r="AC29" s="402"/>
      <c r="AD29" s="402"/>
      <c r="AE29" s="402"/>
      <c r="AF29" s="402"/>
      <c r="AG29" s="403"/>
      <c r="AH29" s="404">
        <v>763</v>
      </c>
      <c r="AI29" s="405"/>
      <c r="AJ29" s="405"/>
      <c r="AK29" s="405"/>
      <c r="AL29" s="406"/>
      <c r="AM29" s="404">
        <v>2344764</v>
      </c>
      <c r="AN29" s="405"/>
      <c r="AO29" s="405"/>
      <c r="AP29" s="405"/>
      <c r="AQ29" s="405"/>
      <c r="AR29" s="406"/>
      <c r="AS29" s="404">
        <v>3073</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172036</v>
      </c>
      <c r="BO29" s="429"/>
      <c r="BP29" s="429"/>
      <c r="BQ29" s="429"/>
      <c r="BR29" s="429"/>
      <c r="BS29" s="429"/>
      <c r="BT29" s="429"/>
      <c r="BU29" s="430"/>
      <c r="BV29" s="428">
        <v>171967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98.2</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12707398</v>
      </c>
      <c r="BO30" s="432"/>
      <c r="BP30" s="432"/>
      <c r="BQ30" s="432"/>
      <c r="BR30" s="432"/>
      <c r="BS30" s="432"/>
      <c r="BT30" s="432"/>
      <c r="BU30" s="433"/>
      <c r="BV30" s="431">
        <v>12414912</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195</v>
      </c>
      <c r="V33" s="391"/>
      <c r="W33" s="390" t="s">
        <v>196</v>
      </c>
      <c r="X33" s="390"/>
      <c r="Y33" s="390"/>
      <c r="Z33" s="390"/>
      <c r="AA33" s="390"/>
      <c r="AB33" s="390"/>
      <c r="AC33" s="390"/>
      <c r="AD33" s="390"/>
      <c r="AE33" s="390"/>
      <c r="AF33" s="390"/>
      <c r="AG33" s="390"/>
      <c r="AH33" s="390"/>
      <c r="AI33" s="390"/>
      <c r="AJ33" s="390"/>
      <c r="AK33" s="390"/>
      <c r="AL33" s="216"/>
      <c r="AM33" s="391" t="s">
        <v>195</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195</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国民健康保険事業会計(直営診療施設勘定)</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IF('各会計、関係団体の財政状況及び健全化判断比率'!B33="","",'各会計、関係団体の財政状況及び健全化判断比率'!B33)</f>
        <v>水道事業会計</v>
      </c>
      <c r="AP34" s="386"/>
      <c r="AQ34" s="386"/>
      <c r="AR34" s="386"/>
      <c r="AS34" s="386"/>
      <c r="AT34" s="386"/>
      <c r="AU34" s="386"/>
      <c r="AV34" s="386"/>
      <c r="AW34" s="386"/>
      <c r="AX34" s="386"/>
      <c r="AY34" s="386"/>
      <c r="AZ34" s="386"/>
      <c r="BA34" s="386"/>
      <c r="BB34" s="386"/>
      <c r="BC34" s="386"/>
      <c r="BD34" s="214"/>
      <c r="BE34" s="387">
        <f>IF(BG34="","",MAX(C34:D43,U34:V43,AM34:AN43)+1)</f>
        <v>9</v>
      </c>
      <c r="BF34" s="387"/>
      <c r="BG34" s="386" t="str">
        <f>IF('各会計、関係団体の財政状況及び健全化判断比率'!B35="","",'各会計、関係団体の財政状況及び健全化判断比率'!B35)</f>
        <v>下水道事業会計</v>
      </c>
      <c r="BH34" s="386"/>
      <c r="BI34" s="386"/>
      <c r="BJ34" s="386"/>
      <c r="BK34" s="386"/>
      <c r="BL34" s="386"/>
      <c r="BM34" s="386"/>
      <c r="BN34" s="386"/>
      <c r="BO34" s="386"/>
      <c r="BP34" s="386"/>
      <c r="BQ34" s="386"/>
      <c r="BR34" s="386"/>
      <c r="BS34" s="386"/>
      <c r="BT34" s="386"/>
      <c r="BU34" s="386"/>
      <c r="BV34" s="214"/>
      <c r="BW34" s="387">
        <f>IF(BY34="","",MAX(C34:D43,U34:V43,AM34:AN43,BE34:BF43)+1)</f>
        <v>13</v>
      </c>
      <c r="BX34" s="387"/>
      <c r="BY34" s="386" t="str">
        <f>IF('各会計、関係団体の財政状況及び健全化判断比率'!B68="","",'各会計、関係団体の財政状況及び健全化判断比率'!B68)</f>
        <v>岐阜県市町村会館組合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中津川市土地開発公社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国民健康保険事業会計(事業勘定)</v>
      </c>
      <c r="X35" s="386"/>
      <c r="Y35" s="386"/>
      <c r="Z35" s="386"/>
      <c r="AA35" s="386"/>
      <c r="AB35" s="386"/>
      <c r="AC35" s="386"/>
      <c r="AD35" s="386"/>
      <c r="AE35" s="386"/>
      <c r="AF35" s="386"/>
      <c r="AG35" s="386"/>
      <c r="AH35" s="386"/>
      <c r="AI35" s="386"/>
      <c r="AJ35" s="386"/>
      <c r="AK35" s="386"/>
      <c r="AL35" s="214"/>
      <c r="AM35" s="387">
        <f t="shared" ref="AM35:AM43" si="0">IF(AO35="","",AM34+1)</f>
        <v>8</v>
      </c>
      <c r="AN35" s="387"/>
      <c r="AO35" s="386" t="str">
        <f>IF('各会計、関係団体の財政状況及び健全化判断比率'!B34="","",'各会計、関係団体の財政状況及び健全化判断比率'!B34)</f>
        <v>病院事業会計</v>
      </c>
      <c r="AP35" s="386"/>
      <c r="AQ35" s="386"/>
      <c r="AR35" s="386"/>
      <c r="AS35" s="386"/>
      <c r="AT35" s="386"/>
      <c r="AU35" s="386"/>
      <c r="AV35" s="386"/>
      <c r="AW35" s="386"/>
      <c r="AX35" s="386"/>
      <c r="AY35" s="386"/>
      <c r="AZ35" s="386"/>
      <c r="BA35" s="386"/>
      <c r="BB35" s="386"/>
      <c r="BC35" s="386"/>
      <c r="BD35" s="214"/>
      <c r="BE35" s="387">
        <f t="shared" ref="BE35:BE43" si="1">IF(BG35="","",BE34+1)</f>
        <v>10</v>
      </c>
      <c r="BF35" s="387"/>
      <c r="BG35" s="386" t="str">
        <f>IF('各会計、関係団体の財政状況及び健全化判断比率'!B36="","",'各会計、関係団体の財政状況及び健全化判断比率'!B36)</f>
        <v>農業集落排水事業会計</v>
      </c>
      <c r="BH35" s="386"/>
      <c r="BI35" s="386"/>
      <c r="BJ35" s="386"/>
      <c r="BK35" s="386"/>
      <c r="BL35" s="386"/>
      <c r="BM35" s="386"/>
      <c r="BN35" s="386"/>
      <c r="BO35" s="386"/>
      <c r="BP35" s="386"/>
      <c r="BQ35" s="386"/>
      <c r="BR35" s="386"/>
      <c r="BS35" s="386"/>
      <c r="BT35" s="386"/>
      <c r="BU35" s="386"/>
      <c r="BV35" s="214"/>
      <c r="BW35" s="387">
        <f t="shared" ref="BW35:BW43" si="2">IF(BY35="","",BW34+1)</f>
        <v>14</v>
      </c>
      <c r="BX35" s="387"/>
      <c r="BY35" s="386" t="str">
        <f>IF('各会計、関係団体の財政状況及び健全化判断比率'!B69="","",'各会計、関係団体の財政状況及び健全化判断比率'!B69)</f>
        <v>東濃農業共済事務組合</v>
      </c>
      <c r="BZ35" s="386"/>
      <c r="CA35" s="386"/>
      <c r="CB35" s="386"/>
      <c r="CC35" s="386"/>
      <c r="CD35" s="386"/>
      <c r="CE35" s="386"/>
      <c r="CF35" s="386"/>
      <c r="CG35" s="386"/>
      <c r="CH35" s="386"/>
      <c r="CI35" s="386"/>
      <c r="CJ35" s="386"/>
      <c r="CK35" s="386"/>
      <c r="CL35" s="386"/>
      <c r="CM35" s="386"/>
      <c r="CN35" s="214"/>
      <c r="CO35" s="387">
        <f t="shared" ref="CO35:CO43" si="3">IF(CQ35="","",CO34+1)</f>
        <v>18</v>
      </c>
      <c r="CP35" s="387"/>
      <c r="CQ35" s="386" t="str">
        <f>IF('各会計、関係団体の財政状況及び健全化判断比率'!BS8="","",'各会計、関係団体の財政状況及び健全化判断比率'!BS8)</f>
        <v>（一財）椛の湖ふれあい村</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介護保険事業会計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11</v>
      </c>
      <c r="BF36" s="387"/>
      <c r="BG36" s="386" t="str">
        <f>IF('各会計、関係団体の財政状況及び健全化判断比率'!B37="","",'各会計、関係団体の財政状況及び健全化判断比率'!B37)</f>
        <v>特定環境保全公共下水道事業会計</v>
      </c>
      <c r="BH36" s="386"/>
      <c r="BI36" s="386"/>
      <c r="BJ36" s="386"/>
      <c r="BK36" s="386"/>
      <c r="BL36" s="386"/>
      <c r="BM36" s="386"/>
      <c r="BN36" s="386"/>
      <c r="BO36" s="386"/>
      <c r="BP36" s="386"/>
      <c r="BQ36" s="386"/>
      <c r="BR36" s="386"/>
      <c r="BS36" s="386"/>
      <c r="BT36" s="386"/>
      <c r="BU36" s="386"/>
      <c r="BV36" s="214"/>
      <c r="BW36" s="387">
        <f t="shared" si="2"/>
        <v>15</v>
      </c>
      <c r="BX36" s="387"/>
      <c r="BY36" s="386" t="str">
        <f>IF('各会計、関係団体の財政状況及び健全化判断比率'!B70="","",'各会計、関係団体の財政状況及び健全化判断比率'!B70)</f>
        <v>後期高齢者医療連合（一般会計分）</v>
      </c>
      <c r="BZ36" s="386"/>
      <c r="CA36" s="386"/>
      <c r="CB36" s="386"/>
      <c r="CC36" s="386"/>
      <c r="CD36" s="386"/>
      <c r="CE36" s="386"/>
      <c r="CF36" s="386"/>
      <c r="CG36" s="386"/>
      <c r="CH36" s="386"/>
      <c r="CI36" s="386"/>
      <c r="CJ36" s="386"/>
      <c r="CK36" s="386"/>
      <c r="CL36" s="386"/>
      <c r="CM36" s="386"/>
      <c r="CN36" s="214"/>
      <c r="CO36" s="387">
        <f t="shared" si="3"/>
        <v>19</v>
      </c>
      <c r="CP36" s="387"/>
      <c r="CQ36" s="386" t="str">
        <f>IF('各会計、関係団体の財政状況及び健全化判断比率'!BS9="","",'各会計、関係団体の財政状況及び健全化判断比率'!BS9)</f>
        <v>（一財）付知町振興協会</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後期高齢者医療事業会計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12</v>
      </c>
      <c r="BF37" s="387"/>
      <c r="BG37" s="386" t="str">
        <f>IF('各会計、関係団体の財政状況及び健全化判断比率'!B38="","",'各会計、関係団体の財政状況及び健全化判断比率'!B38)</f>
        <v>個別排水処理事業会計</v>
      </c>
      <c r="BH37" s="386"/>
      <c r="BI37" s="386"/>
      <c r="BJ37" s="386"/>
      <c r="BK37" s="386"/>
      <c r="BL37" s="386"/>
      <c r="BM37" s="386"/>
      <c r="BN37" s="386"/>
      <c r="BO37" s="386"/>
      <c r="BP37" s="386"/>
      <c r="BQ37" s="386"/>
      <c r="BR37" s="386"/>
      <c r="BS37" s="386"/>
      <c r="BT37" s="386"/>
      <c r="BU37" s="386"/>
      <c r="BV37" s="214"/>
      <c r="BW37" s="387">
        <f t="shared" si="2"/>
        <v>16</v>
      </c>
      <c r="BX37" s="387"/>
      <c r="BY37" s="386" t="str">
        <f>IF('各会計、関係団体の財政状況及び健全化判断比率'!B71="","",'各会計、関係団体の財政状況及び健全化判断比率'!B71)</f>
        <v>後期高齢者医療連合（特別会計分）</v>
      </c>
      <c r="BZ37" s="386"/>
      <c r="CA37" s="386"/>
      <c r="CB37" s="386"/>
      <c r="CC37" s="386"/>
      <c r="CD37" s="386"/>
      <c r="CE37" s="386"/>
      <c r="CF37" s="386"/>
      <c r="CG37" s="386"/>
      <c r="CH37" s="386"/>
      <c r="CI37" s="386"/>
      <c r="CJ37" s="386"/>
      <c r="CK37" s="386"/>
      <c r="CL37" s="386"/>
      <c r="CM37" s="386"/>
      <c r="CN37" s="214"/>
      <c r="CO37" s="387">
        <f t="shared" si="3"/>
        <v>20</v>
      </c>
      <c r="CP37" s="387"/>
      <c r="CQ37" s="386" t="str">
        <f>IF('各会計、関係団体の財政状況及び健全化判断比率'!BS10="","",'各会計、関係団体の財政状況及び健全化判断比率'!BS10)</f>
        <v>（株）阿木レイクサイド</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6</v>
      </c>
      <c r="V38" s="387"/>
      <c r="W38" s="386" t="str">
        <f>IF('各会計、関係団体の財政状況及び健全化判断比率'!B32="","",'各会計、関係団体の財政状況及び健全化判断比率'!B32)</f>
        <v>駅前駐車場事業会計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f t="shared" si="3"/>
        <v>21</v>
      </c>
      <c r="CP38" s="387"/>
      <c r="CQ38" s="386" t="str">
        <f>IF('各会計、関係団体の財政状況及び健全化判断比率'!BS11="","",'各会計、関係団体の財政状況及び健全化判断比率'!BS11)</f>
        <v>山口特産開発</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f t="shared" si="3"/>
        <v>22</v>
      </c>
      <c r="CP39" s="387"/>
      <c r="CQ39" s="386" t="str">
        <f>IF('各会計、関係団体の財政状況及び健全化判断比率'!BS12="","",'各会計、関係団体の財政状況及び健全化判断比率'!BS12)</f>
        <v>中津川・恵那地域勤労者福祉サービスセンター</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23</v>
      </c>
      <c r="CP40" s="387"/>
      <c r="CQ40" s="386" t="str">
        <f>IF('各会計、関係団体の財政状況及び健全化判断比率'!BS13="","",'各会計、関係団体の財政状況及び健全化判断比率'!BS13)</f>
        <v>（一財）纐纈忠行育英基金</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24</v>
      </c>
      <c r="CP41" s="387"/>
      <c r="CQ41" s="386" t="str">
        <f>IF('各会計、関係団体の財政状況及び健全化判断比率'!BS14="","",'各会計、関係団体の財政状況及び健全化判断比率'!BS14)</f>
        <v>明知鉄道（株）</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GPo5k8fkM1uEYk6A/5xXFeDua/48xgz54BKuwKN5LYIBfc3r/ElFRWg5RLtrGZDg5a4gtIi7b1/PnANL+g1NPA==" saltValue="Pa7YDMwN1DZp6UymVsnnO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10" t="s">
        <v>576</v>
      </c>
      <c r="D34" s="1210"/>
      <c r="E34" s="1211"/>
      <c r="F34" s="32">
        <v>11.26</v>
      </c>
      <c r="G34" s="33">
        <v>8.98</v>
      </c>
      <c r="H34" s="33">
        <v>11.87</v>
      </c>
      <c r="I34" s="33">
        <v>13.67</v>
      </c>
      <c r="J34" s="34">
        <v>17.829999999999998</v>
      </c>
      <c r="K34" s="22"/>
      <c r="L34" s="22"/>
      <c r="M34" s="22"/>
      <c r="N34" s="22"/>
      <c r="O34" s="22"/>
      <c r="P34" s="22"/>
    </row>
    <row r="35" spans="1:16" ht="39" customHeight="1" x14ac:dyDescent="0.15">
      <c r="A35" s="22"/>
      <c r="B35" s="35"/>
      <c r="C35" s="1204" t="s">
        <v>577</v>
      </c>
      <c r="D35" s="1205"/>
      <c r="E35" s="1206"/>
      <c r="F35" s="36">
        <v>7.09</v>
      </c>
      <c r="G35" s="37">
        <v>5.93</v>
      </c>
      <c r="H35" s="37">
        <v>5.79</v>
      </c>
      <c r="I35" s="37">
        <v>5.14</v>
      </c>
      <c r="J35" s="38">
        <v>4.72</v>
      </c>
      <c r="K35" s="22"/>
      <c r="L35" s="22"/>
      <c r="M35" s="22"/>
      <c r="N35" s="22"/>
      <c r="O35" s="22"/>
      <c r="P35" s="22"/>
    </row>
    <row r="36" spans="1:16" ht="39" customHeight="1" x14ac:dyDescent="0.15">
      <c r="A36" s="22"/>
      <c r="B36" s="35"/>
      <c r="C36" s="1204" t="s">
        <v>578</v>
      </c>
      <c r="D36" s="1205"/>
      <c r="E36" s="1206"/>
      <c r="F36" s="36">
        <v>4.8099999999999996</v>
      </c>
      <c r="G36" s="37">
        <v>7.23</v>
      </c>
      <c r="H36" s="37">
        <v>5.25</v>
      </c>
      <c r="I36" s="37">
        <v>4.79</v>
      </c>
      <c r="J36" s="38">
        <v>3.44</v>
      </c>
      <c r="K36" s="22"/>
      <c r="L36" s="22"/>
      <c r="M36" s="22"/>
      <c r="N36" s="22"/>
      <c r="O36" s="22"/>
      <c r="P36" s="22"/>
    </row>
    <row r="37" spans="1:16" ht="39" customHeight="1" x14ac:dyDescent="0.15">
      <c r="A37" s="22"/>
      <c r="B37" s="35"/>
      <c r="C37" s="1204" t="s">
        <v>579</v>
      </c>
      <c r="D37" s="1205"/>
      <c r="E37" s="1206"/>
      <c r="F37" s="36">
        <v>1.17</v>
      </c>
      <c r="G37" s="37">
        <v>2.37</v>
      </c>
      <c r="H37" s="37">
        <v>3.95</v>
      </c>
      <c r="I37" s="37">
        <v>2.76</v>
      </c>
      <c r="J37" s="38">
        <v>2.61</v>
      </c>
      <c r="K37" s="22"/>
      <c r="L37" s="22"/>
      <c r="M37" s="22"/>
      <c r="N37" s="22"/>
      <c r="O37" s="22"/>
      <c r="P37" s="22"/>
    </row>
    <row r="38" spans="1:16" ht="39" customHeight="1" x14ac:dyDescent="0.15">
      <c r="A38" s="22"/>
      <c r="B38" s="35"/>
      <c r="C38" s="1204" t="s">
        <v>580</v>
      </c>
      <c r="D38" s="1205"/>
      <c r="E38" s="1206"/>
      <c r="F38" s="36">
        <v>0.28999999999999998</v>
      </c>
      <c r="G38" s="37">
        <v>0.32</v>
      </c>
      <c r="H38" s="37">
        <v>0.34</v>
      </c>
      <c r="I38" s="37">
        <v>0.33</v>
      </c>
      <c r="J38" s="38">
        <v>0.98</v>
      </c>
      <c r="K38" s="22"/>
      <c r="L38" s="22"/>
      <c r="M38" s="22"/>
      <c r="N38" s="22"/>
      <c r="O38" s="22"/>
      <c r="P38" s="22"/>
    </row>
    <row r="39" spans="1:16" ht="39" customHeight="1" x14ac:dyDescent="0.15">
      <c r="A39" s="22"/>
      <c r="B39" s="35"/>
      <c r="C39" s="1204" t="s">
        <v>581</v>
      </c>
      <c r="D39" s="1205"/>
      <c r="E39" s="1206"/>
      <c r="F39" s="36">
        <v>0.2</v>
      </c>
      <c r="G39" s="37">
        <v>0.2</v>
      </c>
      <c r="H39" s="37">
        <v>0.21</v>
      </c>
      <c r="I39" s="37">
        <v>0.18</v>
      </c>
      <c r="J39" s="38">
        <v>0.52</v>
      </c>
      <c r="K39" s="22"/>
      <c r="L39" s="22"/>
      <c r="M39" s="22"/>
      <c r="N39" s="22"/>
      <c r="O39" s="22"/>
      <c r="P39" s="22"/>
    </row>
    <row r="40" spans="1:16" ht="39" customHeight="1" x14ac:dyDescent="0.15">
      <c r="A40" s="22"/>
      <c r="B40" s="35"/>
      <c r="C40" s="1204" t="s">
        <v>582</v>
      </c>
      <c r="D40" s="1205"/>
      <c r="E40" s="1206"/>
      <c r="F40" s="36">
        <v>1.74</v>
      </c>
      <c r="G40" s="37">
        <v>1.28</v>
      </c>
      <c r="H40" s="37">
        <v>1.1599999999999999</v>
      </c>
      <c r="I40" s="37">
        <v>1.29</v>
      </c>
      <c r="J40" s="38">
        <v>0.5</v>
      </c>
      <c r="K40" s="22"/>
      <c r="L40" s="22"/>
      <c r="M40" s="22"/>
      <c r="N40" s="22"/>
      <c r="O40" s="22"/>
      <c r="P40" s="22"/>
    </row>
    <row r="41" spans="1:16" ht="39" customHeight="1" x14ac:dyDescent="0.15">
      <c r="A41" s="22"/>
      <c r="B41" s="35"/>
      <c r="C41" s="1204" t="s">
        <v>583</v>
      </c>
      <c r="D41" s="1205"/>
      <c r="E41" s="1206"/>
      <c r="F41" s="36">
        <v>0.39</v>
      </c>
      <c r="G41" s="37">
        <v>0.42</v>
      </c>
      <c r="H41" s="37">
        <v>0.46</v>
      </c>
      <c r="I41" s="37">
        <v>0.49</v>
      </c>
      <c r="J41" s="38">
        <v>0.49</v>
      </c>
      <c r="K41" s="22"/>
      <c r="L41" s="22"/>
      <c r="M41" s="22"/>
      <c r="N41" s="22"/>
      <c r="O41" s="22"/>
      <c r="P41" s="22"/>
    </row>
    <row r="42" spans="1:16" ht="39" customHeight="1" x14ac:dyDescent="0.15">
      <c r="A42" s="22"/>
      <c r="B42" s="39"/>
      <c r="C42" s="1204" t="s">
        <v>584</v>
      </c>
      <c r="D42" s="1205"/>
      <c r="E42" s="1206"/>
      <c r="F42" s="36" t="s">
        <v>525</v>
      </c>
      <c r="G42" s="37" t="s">
        <v>525</v>
      </c>
      <c r="H42" s="37" t="s">
        <v>525</v>
      </c>
      <c r="I42" s="37" t="s">
        <v>525</v>
      </c>
      <c r="J42" s="38" t="s">
        <v>525</v>
      </c>
      <c r="K42" s="22"/>
      <c r="L42" s="22"/>
      <c r="M42" s="22"/>
      <c r="N42" s="22"/>
      <c r="O42" s="22"/>
      <c r="P42" s="22"/>
    </row>
    <row r="43" spans="1:16" ht="39" customHeight="1" thickBot="1" x14ac:dyDescent="0.2">
      <c r="A43" s="22"/>
      <c r="B43" s="40"/>
      <c r="C43" s="1207" t="s">
        <v>585</v>
      </c>
      <c r="D43" s="1208"/>
      <c r="E43" s="1209"/>
      <c r="F43" s="41">
        <v>0.53</v>
      </c>
      <c r="G43" s="42">
        <v>0.76</v>
      </c>
      <c r="H43" s="42">
        <v>0.51</v>
      </c>
      <c r="I43" s="42">
        <v>0.53</v>
      </c>
      <c r="J43" s="43">
        <v>0.76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TBbAVwug0g8qajlx4lBEfzJdFnu+ztKLIEV5UbAV89yJxklOqvKoaDmcrhjPjwOPJk+Qyz4zb32e+nChGClfw==" saltValue="r02KiDtMhZ5mqW5skj1T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4223</v>
      </c>
      <c r="L45" s="60">
        <v>4386</v>
      </c>
      <c r="M45" s="60">
        <v>4289</v>
      </c>
      <c r="N45" s="60">
        <v>3968</v>
      </c>
      <c r="O45" s="61">
        <v>3665</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525</v>
      </c>
      <c r="L46" s="64" t="s">
        <v>525</v>
      </c>
      <c r="M46" s="64" t="s">
        <v>525</v>
      </c>
      <c r="N46" s="64" t="s">
        <v>525</v>
      </c>
      <c r="O46" s="65" t="s">
        <v>525</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525</v>
      </c>
      <c r="L47" s="64" t="s">
        <v>525</v>
      </c>
      <c r="M47" s="64" t="s">
        <v>525</v>
      </c>
      <c r="N47" s="64" t="s">
        <v>525</v>
      </c>
      <c r="O47" s="65" t="s">
        <v>525</v>
      </c>
      <c r="P47" s="48"/>
      <c r="Q47" s="48"/>
      <c r="R47" s="48"/>
      <c r="S47" s="48"/>
      <c r="T47" s="48"/>
      <c r="U47" s="48"/>
    </row>
    <row r="48" spans="1:21" ht="30.75" customHeight="1" x14ac:dyDescent="0.15">
      <c r="A48" s="48"/>
      <c r="B48" s="1232"/>
      <c r="C48" s="1233"/>
      <c r="D48" s="62"/>
      <c r="E48" s="1214" t="s">
        <v>15</v>
      </c>
      <c r="F48" s="1214"/>
      <c r="G48" s="1214"/>
      <c r="H48" s="1214"/>
      <c r="I48" s="1214"/>
      <c r="J48" s="1215"/>
      <c r="K48" s="63">
        <v>2913</v>
      </c>
      <c r="L48" s="64">
        <v>3166</v>
      </c>
      <c r="M48" s="64">
        <v>2974</v>
      </c>
      <c r="N48" s="64">
        <v>2795</v>
      </c>
      <c r="O48" s="65">
        <v>2531</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525</v>
      </c>
      <c r="L49" s="64" t="s">
        <v>525</v>
      </c>
      <c r="M49" s="64" t="s">
        <v>525</v>
      </c>
      <c r="N49" s="64" t="s">
        <v>525</v>
      </c>
      <c r="O49" s="65" t="s">
        <v>525</v>
      </c>
      <c r="P49" s="48"/>
      <c r="Q49" s="48"/>
      <c r="R49" s="48"/>
      <c r="S49" s="48"/>
      <c r="T49" s="48"/>
      <c r="U49" s="48"/>
    </row>
    <row r="50" spans="1:21" ht="30.75" customHeight="1" x14ac:dyDescent="0.15">
      <c r="A50" s="48"/>
      <c r="B50" s="1232"/>
      <c r="C50" s="1233"/>
      <c r="D50" s="62"/>
      <c r="E50" s="1214" t="s">
        <v>17</v>
      </c>
      <c r="F50" s="1214"/>
      <c r="G50" s="1214"/>
      <c r="H50" s="1214"/>
      <c r="I50" s="1214"/>
      <c r="J50" s="1215"/>
      <c r="K50" s="63">
        <v>34</v>
      </c>
      <c r="L50" s="64">
        <v>33</v>
      </c>
      <c r="M50" s="64">
        <v>32</v>
      </c>
      <c r="N50" s="64">
        <v>31</v>
      </c>
      <c r="O50" s="65">
        <v>31</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525</v>
      </c>
      <c r="L51" s="64" t="s">
        <v>525</v>
      </c>
      <c r="M51" s="64" t="s">
        <v>525</v>
      </c>
      <c r="N51" s="64" t="s">
        <v>525</v>
      </c>
      <c r="O51" s="65" t="s">
        <v>525</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5267</v>
      </c>
      <c r="L52" s="64">
        <v>5345</v>
      </c>
      <c r="M52" s="64">
        <v>5176</v>
      </c>
      <c r="N52" s="64">
        <v>4946</v>
      </c>
      <c r="O52" s="65">
        <v>4851</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1903</v>
      </c>
      <c r="L53" s="69">
        <v>2240</v>
      </c>
      <c r="M53" s="69">
        <v>2119</v>
      </c>
      <c r="N53" s="69">
        <v>1848</v>
      </c>
      <c r="O53" s="70">
        <v>1376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615</v>
      </c>
      <c r="L57" s="84" t="s">
        <v>615</v>
      </c>
      <c r="M57" s="84" t="s">
        <v>615</v>
      </c>
      <c r="N57" s="84" t="s">
        <v>615</v>
      </c>
      <c r="O57" s="85" t="s">
        <v>615</v>
      </c>
    </row>
    <row r="58" spans="1:21" ht="31.5" customHeight="1" thickBot="1" x14ac:dyDescent="0.2">
      <c r="B58" s="1222"/>
      <c r="C58" s="1223"/>
      <c r="D58" s="1227" t="s">
        <v>27</v>
      </c>
      <c r="E58" s="1228"/>
      <c r="F58" s="1228"/>
      <c r="G58" s="1228"/>
      <c r="H58" s="1228"/>
      <c r="I58" s="1228"/>
      <c r="J58" s="1229"/>
      <c r="K58" s="86" t="s">
        <v>615</v>
      </c>
      <c r="L58" s="87" t="s">
        <v>615</v>
      </c>
      <c r="M58" s="87" t="s">
        <v>615</v>
      </c>
      <c r="N58" s="87" t="s">
        <v>615</v>
      </c>
      <c r="O58" s="88" t="s">
        <v>615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noMmJdC3Tzv19P0RuCIadrSwqpu1sxB/ajOsvoL65SwTATG07HyK2CjuWq6vMxELVonUZFGJjTJof2RSc72EQ==" saltValue="jRPd5SlS9ul19Gsb5CNi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50" t="s">
        <v>30</v>
      </c>
      <c r="C41" s="1251"/>
      <c r="D41" s="102"/>
      <c r="E41" s="1252" t="s">
        <v>31</v>
      </c>
      <c r="F41" s="1252"/>
      <c r="G41" s="1252"/>
      <c r="H41" s="1253"/>
      <c r="I41" s="103">
        <v>36684</v>
      </c>
      <c r="J41" s="104">
        <v>35110</v>
      </c>
      <c r="K41" s="104">
        <v>33834</v>
      </c>
      <c r="L41" s="104">
        <v>33137</v>
      </c>
      <c r="M41" s="105">
        <v>34405</v>
      </c>
    </row>
    <row r="42" spans="2:13" ht="27.75" customHeight="1" x14ac:dyDescent="0.15">
      <c r="B42" s="1240"/>
      <c r="C42" s="1241"/>
      <c r="D42" s="106"/>
      <c r="E42" s="1244" t="s">
        <v>32</v>
      </c>
      <c r="F42" s="1244"/>
      <c r="G42" s="1244"/>
      <c r="H42" s="1245"/>
      <c r="I42" s="107">
        <v>152</v>
      </c>
      <c r="J42" s="108">
        <v>99</v>
      </c>
      <c r="K42" s="108">
        <v>60</v>
      </c>
      <c r="L42" s="108">
        <v>30</v>
      </c>
      <c r="M42" s="109">
        <v>957</v>
      </c>
    </row>
    <row r="43" spans="2:13" ht="27.75" customHeight="1" x14ac:dyDescent="0.15">
      <c r="B43" s="1240"/>
      <c r="C43" s="1241"/>
      <c r="D43" s="106"/>
      <c r="E43" s="1244" t="s">
        <v>33</v>
      </c>
      <c r="F43" s="1244"/>
      <c r="G43" s="1244"/>
      <c r="H43" s="1245"/>
      <c r="I43" s="107">
        <v>28809</v>
      </c>
      <c r="J43" s="108">
        <v>26881</v>
      </c>
      <c r="K43" s="108">
        <v>24249</v>
      </c>
      <c r="L43" s="108">
        <v>23143</v>
      </c>
      <c r="M43" s="109">
        <v>21310</v>
      </c>
    </row>
    <row r="44" spans="2:13" ht="27.75" customHeight="1" x14ac:dyDescent="0.15">
      <c r="B44" s="1240"/>
      <c r="C44" s="1241"/>
      <c r="D44" s="106"/>
      <c r="E44" s="1244" t="s">
        <v>34</v>
      </c>
      <c r="F44" s="1244"/>
      <c r="G44" s="1244"/>
      <c r="H44" s="1245"/>
      <c r="I44" s="107" t="s">
        <v>525</v>
      </c>
      <c r="J44" s="108" t="s">
        <v>525</v>
      </c>
      <c r="K44" s="108" t="s">
        <v>525</v>
      </c>
      <c r="L44" s="108" t="s">
        <v>525</v>
      </c>
      <c r="M44" s="109" t="s">
        <v>525</v>
      </c>
    </row>
    <row r="45" spans="2:13" ht="27.75" customHeight="1" x14ac:dyDescent="0.15">
      <c r="B45" s="1240"/>
      <c r="C45" s="1241"/>
      <c r="D45" s="106"/>
      <c r="E45" s="1244" t="s">
        <v>35</v>
      </c>
      <c r="F45" s="1244"/>
      <c r="G45" s="1244"/>
      <c r="H45" s="1245"/>
      <c r="I45" s="107">
        <v>6474</v>
      </c>
      <c r="J45" s="108">
        <v>6203</v>
      </c>
      <c r="K45" s="108">
        <v>6141</v>
      </c>
      <c r="L45" s="108">
        <v>5614</v>
      </c>
      <c r="M45" s="109">
        <v>5719</v>
      </c>
    </row>
    <row r="46" spans="2:13" ht="27.75" customHeight="1" x14ac:dyDescent="0.15">
      <c r="B46" s="1240"/>
      <c r="C46" s="1241"/>
      <c r="D46" s="110"/>
      <c r="E46" s="1244" t="s">
        <v>36</v>
      </c>
      <c r="F46" s="1244"/>
      <c r="G46" s="1244"/>
      <c r="H46" s="1245"/>
      <c r="I46" s="107">
        <v>45</v>
      </c>
      <c r="J46" s="108">
        <v>59</v>
      </c>
      <c r="K46" s="108">
        <v>248</v>
      </c>
      <c r="L46" s="108">
        <v>392</v>
      </c>
      <c r="M46" s="109" t="s">
        <v>525</v>
      </c>
    </row>
    <row r="47" spans="2:13" ht="27.75" customHeight="1" x14ac:dyDescent="0.15">
      <c r="B47" s="1240"/>
      <c r="C47" s="1241"/>
      <c r="D47" s="111"/>
      <c r="E47" s="1254" t="s">
        <v>37</v>
      </c>
      <c r="F47" s="1255"/>
      <c r="G47" s="1255"/>
      <c r="H47" s="1256"/>
      <c r="I47" s="107" t="s">
        <v>525</v>
      </c>
      <c r="J47" s="108" t="s">
        <v>525</v>
      </c>
      <c r="K47" s="108" t="s">
        <v>525</v>
      </c>
      <c r="L47" s="108" t="s">
        <v>525</v>
      </c>
      <c r="M47" s="109" t="s">
        <v>525</v>
      </c>
    </row>
    <row r="48" spans="2:13" ht="27.75" customHeight="1" x14ac:dyDescent="0.15">
      <c r="B48" s="1240"/>
      <c r="C48" s="1241"/>
      <c r="D48" s="106"/>
      <c r="E48" s="1244" t="s">
        <v>38</v>
      </c>
      <c r="F48" s="1244"/>
      <c r="G48" s="1244"/>
      <c r="H48" s="1245"/>
      <c r="I48" s="107" t="s">
        <v>525</v>
      </c>
      <c r="J48" s="108" t="s">
        <v>525</v>
      </c>
      <c r="K48" s="108" t="s">
        <v>525</v>
      </c>
      <c r="L48" s="108" t="s">
        <v>525</v>
      </c>
      <c r="M48" s="109" t="s">
        <v>525</v>
      </c>
    </row>
    <row r="49" spans="2:13" ht="27.75" customHeight="1" x14ac:dyDescent="0.15">
      <c r="B49" s="1242"/>
      <c r="C49" s="1243"/>
      <c r="D49" s="106"/>
      <c r="E49" s="1244" t="s">
        <v>39</v>
      </c>
      <c r="F49" s="1244"/>
      <c r="G49" s="1244"/>
      <c r="H49" s="1245"/>
      <c r="I49" s="107" t="s">
        <v>525</v>
      </c>
      <c r="J49" s="108" t="s">
        <v>525</v>
      </c>
      <c r="K49" s="108" t="s">
        <v>525</v>
      </c>
      <c r="L49" s="108" t="s">
        <v>525</v>
      </c>
      <c r="M49" s="109" t="s">
        <v>525</v>
      </c>
    </row>
    <row r="50" spans="2:13" ht="27.75" customHeight="1" x14ac:dyDescent="0.15">
      <c r="B50" s="1238" t="s">
        <v>40</v>
      </c>
      <c r="C50" s="1239"/>
      <c r="D50" s="112"/>
      <c r="E50" s="1244" t="s">
        <v>41</v>
      </c>
      <c r="F50" s="1244"/>
      <c r="G50" s="1244"/>
      <c r="H50" s="1245"/>
      <c r="I50" s="107">
        <v>14000</v>
      </c>
      <c r="J50" s="108">
        <v>14394</v>
      </c>
      <c r="K50" s="108">
        <v>14174</v>
      </c>
      <c r="L50" s="108">
        <v>14449</v>
      </c>
      <c r="M50" s="109">
        <v>14662</v>
      </c>
    </row>
    <row r="51" spans="2:13" ht="27.75" customHeight="1" x14ac:dyDescent="0.15">
      <c r="B51" s="1240"/>
      <c r="C51" s="1241"/>
      <c r="D51" s="106"/>
      <c r="E51" s="1244" t="s">
        <v>42</v>
      </c>
      <c r="F51" s="1244"/>
      <c r="G51" s="1244"/>
      <c r="H51" s="1245"/>
      <c r="I51" s="107">
        <v>4778</v>
      </c>
      <c r="J51" s="108">
        <v>4630</v>
      </c>
      <c r="K51" s="108">
        <v>4647</v>
      </c>
      <c r="L51" s="108">
        <v>4667</v>
      </c>
      <c r="M51" s="109">
        <v>4833</v>
      </c>
    </row>
    <row r="52" spans="2:13" ht="27.75" customHeight="1" x14ac:dyDescent="0.15">
      <c r="B52" s="1242"/>
      <c r="C52" s="1243"/>
      <c r="D52" s="106"/>
      <c r="E52" s="1244" t="s">
        <v>43</v>
      </c>
      <c r="F52" s="1244"/>
      <c r="G52" s="1244"/>
      <c r="H52" s="1245"/>
      <c r="I52" s="107">
        <v>46555</v>
      </c>
      <c r="J52" s="108">
        <v>44840</v>
      </c>
      <c r="K52" s="108">
        <v>43194</v>
      </c>
      <c r="L52" s="108">
        <v>41963</v>
      </c>
      <c r="M52" s="109">
        <v>41774</v>
      </c>
    </row>
    <row r="53" spans="2:13" ht="27.75" customHeight="1" thickBot="1" x14ac:dyDescent="0.2">
      <c r="B53" s="1246" t="s">
        <v>44</v>
      </c>
      <c r="C53" s="1247"/>
      <c r="D53" s="113"/>
      <c r="E53" s="1248" t="s">
        <v>45</v>
      </c>
      <c r="F53" s="1248"/>
      <c r="G53" s="1248"/>
      <c r="H53" s="1249"/>
      <c r="I53" s="114">
        <v>6831</v>
      </c>
      <c r="J53" s="115">
        <v>4489</v>
      </c>
      <c r="K53" s="115">
        <v>2516</v>
      </c>
      <c r="L53" s="115">
        <v>1236</v>
      </c>
      <c r="M53" s="116">
        <v>1122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6Q6TVF/+0HAjzNBYLb98Xer4JjvhZimjdwvYsDOJDRCoNCxjc71tI28HCE9eGX0eIqjgbuhWE1CXrackWbYJw==" saltValue="kC7MvjWoqGXrspfwWS9D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265" t="s">
        <v>48</v>
      </c>
      <c r="D55" s="1265"/>
      <c r="E55" s="1266"/>
      <c r="F55" s="128">
        <v>4500</v>
      </c>
      <c r="G55" s="128">
        <v>4002</v>
      </c>
      <c r="H55" s="129">
        <v>3905</v>
      </c>
    </row>
    <row r="56" spans="2:8" ht="52.5" customHeight="1" x14ac:dyDescent="0.15">
      <c r="B56" s="130"/>
      <c r="C56" s="1267" t="s">
        <v>49</v>
      </c>
      <c r="D56" s="1267"/>
      <c r="E56" s="1268"/>
      <c r="F56" s="131">
        <v>172</v>
      </c>
      <c r="G56" s="131">
        <v>172</v>
      </c>
      <c r="H56" s="132">
        <v>172</v>
      </c>
    </row>
    <row r="57" spans="2:8" ht="53.25" customHeight="1" x14ac:dyDescent="0.15">
      <c r="B57" s="130"/>
      <c r="C57" s="1269" t="s">
        <v>50</v>
      </c>
      <c r="D57" s="1269"/>
      <c r="E57" s="1270"/>
      <c r="F57" s="133">
        <v>12074</v>
      </c>
      <c r="G57" s="133">
        <v>12415</v>
      </c>
      <c r="H57" s="134">
        <v>12707</v>
      </c>
    </row>
    <row r="58" spans="2:8" ht="45.75" customHeight="1" x14ac:dyDescent="0.15">
      <c r="B58" s="135"/>
      <c r="C58" s="1257" t="s">
        <v>610</v>
      </c>
      <c r="D58" s="1258"/>
      <c r="E58" s="1259"/>
      <c r="F58" s="136">
        <v>4029</v>
      </c>
      <c r="G58" s="136">
        <v>4026</v>
      </c>
      <c r="H58" s="137">
        <v>4027</v>
      </c>
    </row>
    <row r="59" spans="2:8" ht="45.75" customHeight="1" x14ac:dyDescent="0.15">
      <c r="B59" s="135"/>
      <c r="C59" s="1257" t="s">
        <v>611</v>
      </c>
      <c r="D59" s="1258"/>
      <c r="E59" s="1259"/>
      <c r="F59" s="136">
        <v>2715</v>
      </c>
      <c r="G59" s="136">
        <v>3212</v>
      </c>
      <c r="H59" s="137">
        <v>3514</v>
      </c>
    </row>
    <row r="60" spans="2:8" ht="45.75" customHeight="1" x14ac:dyDescent="0.15">
      <c r="B60" s="135"/>
      <c r="C60" s="1257" t="s">
        <v>612</v>
      </c>
      <c r="D60" s="1258"/>
      <c r="E60" s="1259"/>
      <c r="F60" s="136">
        <v>1864</v>
      </c>
      <c r="G60" s="136">
        <v>2169</v>
      </c>
      <c r="H60" s="137">
        <v>2030</v>
      </c>
    </row>
    <row r="61" spans="2:8" ht="45.75" customHeight="1" x14ac:dyDescent="0.15">
      <c r="B61" s="135"/>
      <c r="C61" s="1257" t="s">
        <v>613</v>
      </c>
      <c r="D61" s="1258"/>
      <c r="E61" s="1259"/>
      <c r="F61" s="136">
        <v>2289</v>
      </c>
      <c r="G61" s="136">
        <v>1916</v>
      </c>
      <c r="H61" s="137">
        <v>1854</v>
      </c>
    </row>
    <row r="62" spans="2:8" ht="45.75" customHeight="1" thickBot="1" x14ac:dyDescent="0.2">
      <c r="B62" s="138"/>
      <c r="C62" s="1260" t="s">
        <v>614</v>
      </c>
      <c r="D62" s="1261"/>
      <c r="E62" s="1262"/>
      <c r="F62" s="139">
        <v>578</v>
      </c>
      <c r="G62" s="139">
        <v>577</v>
      </c>
      <c r="H62" s="140">
        <v>577</v>
      </c>
    </row>
    <row r="63" spans="2:8" ht="52.5" customHeight="1" thickBot="1" x14ac:dyDescent="0.2">
      <c r="B63" s="141"/>
      <c r="C63" s="1263" t="s">
        <v>51</v>
      </c>
      <c r="D63" s="1263"/>
      <c r="E63" s="1264"/>
      <c r="F63" s="142">
        <v>16746</v>
      </c>
      <c r="G63" s="142">
        <v>16589</v>
      </c>
      <c r="H63" s="143">
        <v>16785</v>
      </c>
    </row>
    <row r="64" spans="2:8" ht="15" customHeight="1" x14ac:dyDescent="0.15"/>
  </sheetData>
  <sheetProtection algorithmName="SHA-512" hashValue="f3iM+CgWUNqtrkfDK06tVsflU7XtoETAHdCbrdcjAOtCHwvbwQyj82h2XRqtud2JUtalSg7Nm3YOlkI18anJqg==" saltValue="RRob2gUViQJN9fedewS+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2" zoomScaleNormal="100" zoomScaleSheetLayoutView="55" workbookViewId="0">
      <selection activeCell="BM62" sqref="BM62"/>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627</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627</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626</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622</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625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620</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566</v>
      </c>
      <c r="BQ50" s="1281"/>
      <c r="BR50" s="1281"/>
      <c r="BS50" s="1281"/>
      <c r="BT50" s="1281"/>
      <c r="BU50" s="1281"/>
      <c r="BV50" s="1281"/>
      <c r="BW50" s="1281"/>
      <c r="BX50" s="1281" t="s">
        <v>567</v>
      </c>
      <c r="BY50" s="1281"/>
      <c r="BZ50" s="1281"/>
      <c r="CA50" s="1281"/>
      <c r="CB50" s="1281"/>
      <c r="CC50" s="1281"/>
      <c r="CD50" s="1281"/>
      <c r="CE50" s="1281"/>
      <c r="CF50" s="1281" t="s">
        <v>568</v>
      </c>
      <c r="CG50" s="1281"/>
      <c r="CH50" s="1281"/>
      <c r="CI50" s="1281"/>
      <c r="CJ50" s="1281"/>
      <c r="CK50" s="1281"/>
      <c r="CL50" s="1281"/>
      <c r="CM50" s="1281"/>
      <c r="CN50" s="1281" t="s">
        <v>569</v>
      </c>
      <c r="CO50" s="1281"/>
      <c r="CP50" s="1281"/>
      <c r="CQ50" s="1281"/>
      <c r="CR50" s="1281"/>
      <c r="CS50" s="1281"/>
      <c r="CT50" s="1281"/>
      <c r="CU50" s="1281"/>
      <c r="CV50" s="1281" t="s">
        <v>570</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619</v>
      </c>
      <c r="AO51" s="1280"/>
      <c r="AP51" s="1280"/>
      <c r="AQ51" s="1280"/>
      <c r="AR51" s="1280"/>
      <c r="AS51" s="1280"/>
      <c r="AT51" s="1280"/>
      <c r="AU51" s="1280"/>
      <c r="AV51" s="1280"/>
      <c r="AW51" s="1280"/>
      <c r="AX51" s="1280"/>
      <c r="AY51" s="1280"/>
      <c r="AZ51" s="1280"/>
      <c r="BA51" s="1280"/>
      <c r="BB51" s="1280" t="s">
        <v>617</v>
      </c>
      <c r="BC51" s="1280"/>
      <c r="BD51" s="1280"/>
      <c r="BE51" s="1280"/>
      <c r="BF51" s="1280"/>
      <c r="BG51" s="1280"/>
      <c r="BH51" s="1280"/>
      <c r="BI51" s="1280"/>
      <c r="BJ51" s="1280"/>
      <c r="BK51" s="1280"/>
      <c r="BL51" s="1280"/>
      <c r="BM51" s="1280"/>
      <c r="BN51" s="1280"/>
      <c r="BO51" s="1280"/>
      <c r="BP51" s="1279">
        <v>33.5</v>
      </c>
      <c r="BQ51" s="1279"/>
      <c r="BR51" s="1279"/>
      <c r="BS51" s="1279"/>
      <c r="BT51" s="1279"/>
      <c r="BU51" s="1279"/>
      <c r="BV51" s="1279"/>
      <c r="BW51" s="1279"/>
      <c r="BX51" s="1279">
        <v>22.7</v>
      </c>
      <c r="BY51" s="1279"/>
      <c r="BZ51" s="1279"/>
      <c r="CA51" s="1279"/>
      <c r="CB51" s="1279"/>
      <c r="CC51" s="1279"/>
      <c r="CD51" s="1279"/>
      <c r="CE51" s="1279"/>
      <c r="CF51" s="1279">
        <v>12.9</v>
      </c>
      <c r="CG51" s="1279"/>
      <c r="CH51" s="1279"/>
      <c r="CI51" s="1279"/>
      <c r="CJ51" s="1279"/>
      <c r="CK51" s="1279"/>
      <c r="CL51" s="1279"/>
      <c r="CM51" s="1279"/>
      <c r="CN51" s="1279">
        <v>6.4</v>
      </c>
      <c r="CO51" s="1279"/>
      <c r="CP51" s="1279"/>
      <c r="CQ51" s="1279"/>
      <c r="CR51" s="1279"/>
      <c r="CS51" s="1279"/>
      <c r="CT51" s="1279"/>
      <c r="CU51" s="1279"/>
      <c r="CV51" s="1279">
        <v>5.8</v>
      </c>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624</v>
      </c>
      <c r="BC53" s="1280"/>
      <c r="BD53" s="1280"/>
      <c r="BE53" s="1280"/>
      <c r="BF53" s="1280"/>
      <c r="BG53" s="1280"/>
      <c r="BH53" s="1280"/>
      <c r="BI53" s="1280"/>
      <c r="BJ53" s="1280"/>
      <c r="BK53" s="1280"/>
      <c r="BL53" s="1280"/>
      <c r="BM53" s="1280"/>
      <c r="BN53" s="1280"/>
      <c r="BO53" s="1280"/>
      <c r="BP53" s="1279">
        <v>50.5</v>
      </c>
      <c r="BQ53" s="1279"/>
      <c r="BR53" s="1279"/>
      <c r="BS53" s="1279"/>
      <c r="BT53" s="1279"/>
      <c r="BU53" s="1279"/>
      <c r="BV53" s="1279"/>
      <c r="BW53" s="1279"/>
      <c r="BX53" s="1279">
        <v>52.4</v>
      </c>
      <c r="BY53" s="1279"/>
      <c r="BZ53" s="1279"/>
      <c r="CA53" s="1279"/>
      <c r="CB53" s="1279"/>
      <c r="CC53" s="1279"/>
      <c r="CD53" s="1279"/>
      <c r="CE53" s="1279"/>
      <c r="CF53" s="1279">
        <v>54.3</v>
      </c>
      <c r="CG53" s="1279"/>
      <c r="CH53" s="1279"/>
      <c r="CI53" s="1279"/>
      <c r="CJ53" s="1279"/>
      <c r="CK53" s="1279"/>
      <c r="CL53" s="1279"/>
      <c r="CM53" s="1279"/>
      <c r="CN53" s="1279">
        <v>56.2</v>
      </c>
      <c r="CO53" s="1279"/>
      <c r="CP53" s="1279"/>
      <c r="CQ53" s="1279"/>
      <c r="CR53" s="1279"/>
      <c r="CS53" s="1279"/>
      <c r="CT53" s="1279"/>
      <c r="CU53" s="1279"/>
      <c r="CV53" s="1279">
        <v>57.7</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618</v>
      </c>
      <c r="AO55" s="1281"/>
      <c r="AP55" s="1281"/>
      <c r="AQ55" s="1281"/>
      <c r="AR55" s="1281"/>
      <c r="AS55" s="1281"/>
      <c r="AT55" s="1281"/>
      <c r="AU55" s="1281"/>
      <c r="AV55" s="1281"/>
      <c r="AW55" s="1281"/>
      <c r="AX55" s="1281"/>
      <c r="AY55" s="1281"/>
      <c r="AZ55" s="1281"/>
      <c r="BA55" s="1281"/>
      <c r="BB55" s="1280" t="s">
        <v>617</v>
      </c>
      <c r="BC55" s="1280"/>
      <c r="BD55" s="1280"/>
      <c r="BE55" s="1280"/>
      <c r="BF55" s="1280"/>
      <c r="BG55" s="1280"/>
      <c r="BH55" s="1280"/>
      <c r="BI55" s="1280"/>
      <c r="BJ55" s="1280"/>
      <c r="BK55" s="1280"/>
      <c r="BL55" s="1280"/>
      <c r="BM55" s="1280"/>
      <c r="BN55" s="1280"/>
      <c r="BO55" s="1280"/>
      <c r="BP55" s="1279">
        <v>37.299999999999997</v>
      </c>
      <c r="BQ55" s="1279"/>
      <c r="BR55" s="1279"/>
      <c r="BS55" s="1279"/>
      <c r="BT55" s="1279"/>
      <c r="BU55" s="1279"/>
      <c r="BV55" s="1279"/>
      <c r="BW55" s="1279"/>
      <c r="BX55" s="1279">
        <v>33.1</v>
      </c>
      <c r="BY55" s="1279"/>
      <c r="BZ55" s="1279"/>
      <c r="CA55" s="1279"/>
      <c r="CB55" s="1279"/>
      <c r="CC55" s="1279"/>
      <c r="CD55" s="1279"/>
      <c r="CE55" s="1279"/>
      <c r="CF55" s="1279">
        <v>31.3</v>
      </c>
      <c r="CG55" s="1279"/>
      <c r="CH55" s="1279"/>
      <c r="CI55" s="1279"/>
      <c r="CJ55" s="1279"/>
      <c r="CK55" s="1279"/>
      <c r="CL55" s="1279"/>
      <c r="CM55" s="1279"/>
      <c r="CN55" s="1279">
        <v>25.3</v>
      </c>
      <c r="CO55" s="1279"/>
      <c r="CP55" s="1279"/>
      <c r="CQ55" s="1279"/>
      <c r="CR55" s="1279"/>
      <c r="CS55" s="1279"/>
      <c r="CT55" s="1279"/>
      <c r="CU55" s="1279"/>
      <c r="CV55" s="1279">
        <v>25.5</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624</v>
      </c>
      <c r="BC57" s="1280"/>
      <c r="BD57" s="1280"/>
      <c r="BE57" s="1280"/>
      <c r="BF57" s="1280"/>
      <c r="BG57" s="1280"/>
      <c r="BH57" s="1280"/>
      <c r="BI57" s="1280"/>
      <c r="BJ57" s="1280"/>
      <c r="BK57" s="1280"/>
      <c r="BL57" s="1280"/>
      <c r="BM57" s="1280"/>
      <c r="BN57" s="1280"/>
      <c r="BO57" s="1280"/>
      <c r="BP57" s="1279">
        <v>55.2</v>
      </c>
      <c r="BQ57" s="1279"/>
      <c r="BR57" s="1279"/>
      <c r="BS57" s="1279"/>
      <c r="BT57" s="1279"/>
      <c r="BU57" s="1279"/>
      <c r="BV57" s="1279"/>
      <c r="BW57" s="1279"/>
      <c r="BX57" s="1279">
        <v>57.2</v>
      </c>
      <c r="BY57" s="1279"/>
      <c r="BZ57" s="1279"/>
      <c r="CA57" s="1279"/>
      <c r="CB57" s="1279"/>
      <c r="CC57" s="1279"/>
      <c r="CD57" s="1279"/>
      <c r="CE57" s="1279"/>
      <c r="CF57" s="1279">
        <v>58.5</v>
      </c>
      <c r="CG57" s="1279"/>
      <c r="CH57" s="1279"/>
      <c r="CI57" s="1279"/>
      <c r="CJ57" s="1279"/>
      <c r="CK57" s="1279"/>
      <c r="CL57" s="1279"/>
      <c r="CM57" s="1279"/>
      <c r="CN57" s="1279">
        <v>59.8</v>
      </c>
      <c r="CO57" s="1279"/>
      <c r="CP57" s="1279"/>
      <c r="CQ57" s="1279"/>
      <c r="CR57" s="1279"/>
      <c r="CS57" s="1279"/>
      <c r="CT57" s="1279"/>
      <c r="CU57" s="1279"/>
      <c r="CV57" s="1279">
        <v>60.6</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623</v>
      </c>
    </row>
    <row r="64" spans="1:109" ht="13.5" x14ac:dyDescent="0.15">
      <c r="B64" s="1272"/>
      <c r="G64" s="1309"/>
      <c r="I64" s="1311"/>
      <c r="J64" s="1311"/>
      <c r="K64" s="1311"/>
      <c r="L64" s="1311"/>
      <c r="M64" s="1311"/>
      <c r="N64" s="1310"/>
      <c r="AM64" s="1309"/>
      <c r="AN64" s="1309" t="s">
        <v>622</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621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620</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566</v>
      </c>
      <c r="BQ72" s="1281"/>
      <c r="BR72" s="1281"/>
      <c r="BS72" s="1281"/>
      <c r="BT72" s="1281"/>
      <c r="BU72" s="1281"/>
      <c r="BV72" s="1281"/>
      <c r="BW72" s="1281"/>
      <c r="BX72" s="1281" t="s">
        <v>567</v>
      </c>
      <c r="BY72" s="1281"/>
      <c r="BZ72" s="1281"/>
      <c r="CA72" s="1281"/>
      <c r="CB72" s="1281"/>
      <c r="CC72" s="1281"/>
      <c r="CD72" s="1281"/>
      <c r="CE72" s="1281"/>
      <c r="CF72" s="1281" t="s">
        <v>568</v>
      </c>
      <c r="CG72" s="1281"/>
      <c r="CH72" s="1281"/>
      <c r="CI72" s="1281"/>
      <c r="CJ72" s="1281"/>
      <c r="CK72" s="1281"/>
      <c r="CL72" s="1281"/>
      <c r="CM72" s="1281"/>
      <c r="CN72" s="1281" t="s">
        <v>569</v>
      </c>
      <c r="CO72" s="1281"/>
      <c r="CP72" s="1281"/>
      <c r="CQ72" s="1281"/>
      <c r="CR72" s="1281"/>
      <c r="CS72" s="1281"/>
      <c r="CT72" s="1281"/>
      <c r="CU72" s="1281"/>
      <c r="CV72" s="1281" t="s">
        <v>570</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619</v>
      </c>
      <c r="AO73" s="1280"/>
      <c r="AP73" s="1280"/>
      <c r="AQ73" s="1280"/>
      <c r="AR73" s="1280"/>
      <c r="AS73" s="1280"/>
      <c r="AT73" s="1280"/>
      <c r="AU73" s="1280"/>
      <c r="AV73" s="1280"/>
      <c r="AW73" s="1280"/>
      <c r="AX73" s="1280"/>
      <c r="AY73" s="1280"/>
      <c r="AZ73" s="1280"/>
      <c r="BA73" s="1280"/>
      <c r="BB73" s="1280" t="s">
        <v>617</v>
      </c>
      <c r="BC73" s="1280"/>
      <c r="BD73" s="1280"/>
      <c r="BE73" s="1280"/>
      <c r="BF73" s="1280"/>
      <c r="BG73" s="1280"/>
      <c r="BH73" s="1280"/>
      <c r="BI73" s="1280"/>
      <c r="BJ73" s="1280"/>
      <c r="BK73" s="1280"/>
      <c r="BL73" s="1280"/>
      <c r="BM73" s="1280"/>
      <c r="BN73" s="1280"/>
      <c r="BO73" s="1280"/>
      <c r="BP73" s="1279">
        <v>33.5</v>
      </c>
      <c r="BQ73" s="1279"/>
      <c r="BR73" s="1279"/>
      <c r="BS73" s="1279"/>
      <c r="BT73" s="1279"/>
      <c r="BU73" s="1279"/>
      <c r="BV73" s="1279"/>
      <c r="BW73" s="1279"/>
      <c r="BX73" s="1279">
        <v>22.7</v>
      </c>
      <c r="BY73" s="1279"/>
      <c r="BZ73" s="1279"/>
      <c r="CA73" s="1279"/>
      <c r="CB73" s="1279"/>
      <c r="CC73" s="1279"/>
      <c r="CD73" s="1279"/>
      <c r="CE73" s="1279"/>
      <c r="CF73" s="1279">
        <v>12.9</v>
      </c>
      <c r="CG73" s="1279"/>
      <c r="CH73" s="1279"/>
      <c r="CI73" s="1279"/>
      <c r="CJ73" s="1279"/>
      <c r="CK73" s="1279"/>
      <c r="CL73" s="1279"/>
      <c r="CM73" s="1279"/>
      <c r="CN73" s="1279">
        <v>6.4</v>
      </c>
      <c r="CO73" s="1279"/>
      <c r="CP73" s="1279"/>
      <c r="CQ73" s="1279"/>
      <c r="CR73" s="1279"/>
      <c r="CS73" s="1279"/>
      <c r="CT73" s="1279"/>
      <c r="CU73" s="1279"/>
      <c r="CV73" s="1279">
        <v>5.8</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616</v>
      </c>
      <c r="BC75" s="1280"/>
      <c r="BD75" s="1280"/>
      <c r="BE75" s="1280"/>
      <c r="BF75" s="1280"/>
      <c r="BG75" s="1280"/>
      <c r="BH75" s="1280"/>
      <c r="BI75" s="1280"/>
      <c r="BJ75" s="1280"/>
      <c r="BK75" s="1280"/>
      <c r="BL75" s="1280"/>
      <c r="BM75" s="1280"/>
      <c r="BN75" s="1280"/>
      <c r="BO75" s="1280"/>
      <c r="BP75" s="1279">
        <v>9.4</v>
      </c>
      <c r="BQ75" s="1279"/>
      <c r="BR75" s="1279"/>
      <c r="BS75" s="1279"/>
      <c r="BT75" s="1279"/>
      <c r="BU75" s="1279"/>
      <c r="BV75" s="1279"/>
      <c r="BW75" s="1279"/>
      <c r="BX75" s="1279">
        <v>9.9</v>
      </c>
      <c r="BY75" s="1279"/>
      <c r="BZ75" s="1279"/>
      <c r="CA75" s="1279"/>
      <c r="CB75" s="1279"/>
      <c r="CC75" s="1279"/>
      <c r="CD75" s="1279"/>
      <c r="CE75" s="1279"/>
      <c r="CF75" s="1279">
        <v>10.5</v>
      </c>
      <c r="CG75" s="1279"/>
      <c r="CH75" s="1279"/>
      <c r="CI75" s="1279"/>
      <c r="CJ75" s="1279"/>
      <c r="CK75" s="1279"/>
      <c r="CL75" s="1279"/>
      <c r="CM75" s="1279"/>
      <c r="CN75" s="1279">
        <v>10.6</v>
      </c>
      <c r="CO75" s="1279"/>
      <c r="CP75" s="1279"/>
      <c r="CQ75" s="1279"/>
      <c r="CR75" s="1279"/>
      <c r="CS75" s="1279"/>
      <c r="CT75" s="1279"/>
      <c r="CU75" s="1279"/>
      <c r="CV75" s="1279">
        <v>9.1999999999999993</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618</v>
      </c>
      <c r="AO77" s="1281"/>
      <c r="AP77" s="1281"/>
      <c r="AQ77" s="1281"/>
      <c r="AR77" s="1281"/>
      <c r="AS77" s="1281"/>
      <c r="AT77" s="1281"/>
      <c r="AU77" s="1281"/>
      <c r="AV77" s="1281"/>
      <c r="AW77" s="1281"/>
      <c r="AX77" s="1281"/>
      <c r="AY77" s="1281"/>
      <c r="AZ77" s="1281"/>
      <c r="BA77" s="1281"/>
      <c r="BB77" s="1280" t="s">
        <v>617</v>
      </c>
      <c r="BC77" s="1280"/>
      <c r="BD77" s="1280"/>
      <c r="BE77" s="1280"/>
      <c r="BF77" s="1280"/>
      <c r="BG77" s="1280"/>
      <c r="BH77" s="1280"/>
      <c r="BI77" s="1280"/>
      <c r="BJ77" s="1280"/>
      <c r="BK77" s="1280"/>
      <c r="BL77" s="1280"/>
      <c r="BM77" s="1280"/>
      <c r="BN77" s="1280"/>
      <c r="BO77" s="1280"/>
      <c r="BP77" s="1279">
        <v>37.299999999999997</v>
      </c>
      <c r="BQ77" s="1279"/>
      <c r="BR77" s="1279"/>
      <c r="BS77" s="1279"/>
      <c r="BT77" s="1279"/>
      <c r="BU77" s="1279"/>
      <c r="BV77" s="1279"/>
      <c r="BW77" s="1279"/>
      <c r="BX77" s="1279">
        <v>33.1</v>
      </c>
      <c r="BY77" s="1279"/>
      <c r="BZ77" s="1279"/>
      <c r="CA77" s="1279"/>
      <c r="CB77" s="1279"/>
      <c r="CC77" s="1279"/>
      <c r="CD77" s="1279"/>
      <c r="CE77" s="1279"/>
      <c r="CF77" s="1279">
        <v>31.3</v>
      </c>
      <c r="CG77" s="1279"/>
      <c r="CH77" s="1279"/>
      <c r="CI77" s="1279"/>
      <c r="CJ77" s="1279"/>
      <c r="CK77" s="1279"/>
      <c r="CL77" s="1279"/>
      <c r="CM77" s="1279"/>
      <c r="CN77" s="1279">
        <v>25.3</v>
      </c>
      <c r="CO77" s="1279"/>
      <c r="CP77" s="1279"/>
      <c r="CQ77" s="1279"/>
      <c r="CR77" s="1279"/>
      <c r="CS77" s="1279"/>
      <c r="CT77" s="1279"/>
      <c r="CU77" s="1279"/>
      <c r="CV77" s="1279">
        <v>25.5</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616</v>
      </c>
      <c r="BC79" s="1280"/>
      <c r="BD79" s="1280"/>
      <c r="BE79" s="1280"/>
      <c r="BF79" s="1280"/>
      <c r="BG79" s="1280"/>
      <c r="BH79" s="1280"/>
      <c r="BI79" s="1280"/>
      <c r="BJ79" s="1280"/>
      <c r="BK79" s="1280"/>
      <c r="BL79" s="1280"/>
      <c r="BM79" s="1280"/>
      <c r="BN79" s="1280"/>
      <c r="BO79" s="1280"/>
      <c r="BP79" s="1279">
        <v>7.8</v>
      </c>
      <c r="BQ79" s="1279"/>
      <c r="BR79" s="1279"/>
      <c r="BS79" s="1279"/>
      <c r="BT79" s="1279"/>
      <c r="BU79" s="1279"/>
      <c r="BV79" s="1279"/>
      <c r="BW79" s="1279"/>
      <c r="BX79" s="1279">
        <v>7.5</v>
      </c>
      <c r="BY79" s="1279"/>
      <c r="BZ79" s="1279"/>
      <c r="CA79" s="1279"/>
      <c r="CB79" s="1279"/>
      <c r="CC79" s="1279"/>
      <c r="CD79" s="1279"/>
      <c r="CE79" s="1279"/>
      <c r="CF79" s="1279">
        <v>7.2</v>
      </c>
      <c r="CG79" s="1279"/>
      <c r="CH79" s="1279"/>
      <c r="CI79" s="1279"/>
      <c r="CJ79" s="1279"/>
      <c r="CK79" s="1279"/>
      <c r="CL79" s="1279"/>
      <c r="CM79" s="1279"/>
      <c r="CN79" s="1279">
        <v>6.9</v>
      </c>
      <c r="CO79" s="1279"/>
      <c r="CP79" s="1279"/>
      <c r="CQ79" s="1279"/>
      <c r="CR79" s="1279"/>
      <c r="CS79" s="1279"/>
      <c r="CT79" s="1279"/>
      <c r="CU79" s="1279"/>
      <c r="CV79" s="1279">
        <v>6.6</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sdOrcwsAy04zo0H/5z1fWMJ1dl9MMRVzAO6eJlO6fCemHI87gL41LxtnQYNjn26tAeK5fnoni2fYr3X3e/S4gA==" saltValue="armdhnAWgBRIYIYVD5Rbb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68" zoomScaleNormal="68" zoomScaleSheetLayoutView="70" workbookViewId="0">
      <selection activeCell="BM62" sqref="BM6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egRCYxB2nC47f2LXvP4bZqGsXFeS00NuEHLb9Zg7gL/8BW0I1ztqESTfztx/OTSqEo1TzAxEMimOUMv6u78UdQ==" saltValue="TNPz7BtJ7AG2LFjQb+p4OA=="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55" zoomScale="73" zoomScaleNormal="73" zoomScaleSheetLayoutView="55" workbookViewId="0">
      <selection activeCell="BM62" sqref="BM6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XZEpW7g2cp4ruOyjBw9V4XFP81/xy9c78Nv0AzAwsGDTbLdqA1mS7Gia8prd0Oe57pQ/SGPOzMbUFePLCnniVw==" saltValue="A8GJS1kqzO0ZXorKU9vTgA=="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52144</v>
      </c>
      <c r="E3" s="162"/>
      <c r="F3" s="163">
        <v>54227</v>
      </c>
      <c r="G3" s="164"/>
      <c r="H3" s="165"/>
    </row>
    <row r="4" spans="1:8" x14ac:dyDescent="0.15">
      <c r="A4" s="166"/>
      <c r="B4" s="167"/>
      <c r="C4" s="168"/>
      <c r="D4" s="169">
        <v>25609</v>
      </c>
      <c r="E4" s="170"/>
      <c r="F4" s="171">
        <v>29694</v>
      </c>
      <c r="G4" s="172"/>
      <c r="H4" s="173"/>
    </row>
    <row r="5" spans="1:8" x14ac:dyDescent="0.15">
      <c r="A5" s="154" t="s">
        <v>558</v>
      </c>
      <c r="B5" s="159"/>
      <c r="C5" s="160"/>
      <c r="D5" s="161">
        <v>59850</v>
      </c>
      <c r="E5" s="162"/>
      <c r="F5" s="163">
        <v>57295</v>
      </c>
      <c r="G5" s="164"/>
      <c r="H5" s="165"/>
    </row>
    <row r="6" spans="1:8" x14ac:dyDescent="0.15">
      <c r="A6" s="166"/>
      <c r="B6" s="167"/>
      <c r="C6" s="168"/>
      <c r="D6" s="169">
        <v>32827</v>
      </c>
      <c r="E6" s="170"/>
      <c r="F6" s="171">
        <v>32771</v>
      </c>
      <c r="G6" s="172"/>
      <c r="H6" s="173"/>
    </row>
    <row r="7" spans="1:8" x14ac:dyDescent="0.15">
      <c r="A7" s="154" t="s">
        <v>559</v>
      </c>
      <c r="B7" s="159"/>
      <c r="C7" s="160"/>
      <c r="D7" s="161">
        <v>65651</v>
      </c>
      <c r="E7" s="162"/>
      <c r="F7" s="163">
        <v>54110</v>
      </c>
      <c r="G7" s="164"/>
      <c r="H7" s="165"/>
    </row>
    <row r="8" spans="1:8" x14ac:dyDescent="0.15">
      <c r="A8" s="166"/>
      <c r="B8" s="167"/>
      <c r="C8" s="168"/>
      <c r="D8" s="169">
        <v>28590</v>
      </c>
      <c r="E8" s="170"/>
      <c r="F8" s="171">
        <v>30620</v>
      </c>
      <c r="G8" s="172"/>
      <c r="H8" s="173"/>
    </row>
    <row r="9" spans="1:8" x14ac:dyDescent="0.15">
      <c r="A9" s="154" t="s">
        <v>560</v>
      </c>
      <c r="B9" s="159"/>
      <c r="C9" s="160"/>
      <c r="D9" s="161">
        <v>64178</v>
      </c>
      <c r="E9" s="162"/>
      <c r="F9" s="163">
        <v>54684</v>
      </c>
      <c r="G9" s="164"/>
      <c r="H9" s="165"/>
    </row>
    <row r="10" spans="1:8" x14ac:dyDescent="0.15">
      <c r="A10" s="166"/>
      <c r="B10" s="167"/>
      <c r="C10" s="168"/>
      <c r="D10" s="169">
        <v>29089</v>
      </c>
      <c r="E10" s="170"/>
      <c r="F10" s="171">
        <v>32829</v>
      </c>
      <c r="G10" s="172"/>
      <c r="H10" s="173"/>
    </row>
    <row r="11" spans="1:8" x14ac:dyDescent="0.15">
      <c r="A11" s="154" t="s">
        <v>561</v>
      </c>
      <c r="B11" s="159"/>
      <c r="C11" s="160"/>
      <c r="D11" s="161">
        <v>100439</v>
      </c>
      <c r="E11" s="162"/>
      <c r="F11" s="163">
        <v>62383</v>
      </c>
      <c r="G11" s="164"/>
      <c r="H11" s="165"/>
    </row>
    <row r="12" spans="1:8" x14ac:dyDescent="0.15">
      <c r="A12" s="166"/>
      <c r="B12" s="167"/>
      <c r="C12" s="174"/>
      <c r="D12" s="169">
        <v>49381</v>
      </c>
      <c r="E12" s="170"/>
      <c r="F12" s="171">
        <v>35325</v>
      </c>
      <c r="G12" s="172"/>
      <c r="H12" s="173"/>
    </row>
    <row r="13" spans="1:8" x14ac:dyDescent="0.15">
      <c r="A13" s="154"/>
      <c r="B13" s="159"/>
      <c r="C13" s="175"/>
      <c r="D13" s="176">
        <v>68452</v>
      </c>
      <c r="E13" s="177"/>
      <c r="F13" s="178">
        <v>56540</v>
      </c>
      <c r="G13" s="179"/>
      <c r="H13" s="165"/>
    </row>
    <row r="14" spans="1:8" x14ac:dyDescent="0.15">
      <c r="A14" s="166"/>
      <c r="B14" s="167"/>
      <c r="C14" s="168"/>
      <c r="D14" s="169">
        <v>33099</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11.26</v>
      </c>
      <c r="C19" s="180">
        <f>ROUND(VALUE(SUBSTITUTE(実質収支比率等に係る経年分析!G$48,"▲","-")),2)</f>
        <v>8.98</v>
      </c>
      <c r="D19" s="180">
        <f>ROUND(VALUE(SUBSTITUTE(実質収支比率等に係る経年分析!H$48,"▲","-")),2)</f>
        <v>11.88</v>
      </c>
      <c r="E19" s="180">
        <f>ROUND(VALUE(SUBSTITUTE(実質収支比率等に係る経年分析!I$48,"▲","-")),2)</f>
        <v>13.67</v>
      </c>
      <c r="F19" s="180">
        <f>ROUND(VALUE(SUBSTITUTE(実質収支比率等に係る経年分析!J$48,"▲","-")),2)</f>
        <v>17.84</v>
      </c>
    </row>
    <row r="20" spans="1:11" x14ac:dyDescent="0.15">
      <c r="A20" s="180" t="s">
        <v>55</v>
      </c>
      <c r="B20" s="180">
        <f>ROUND(VALUE(SUBSTITUTE(実質収支比率等に係る経年分析!F$47,"▲","-")),2)</f>
        <v>24.27</v>
      </c>
      <c r="C20" s="180">
        <f>ROUND(VALUE(SUBSTITUTE(実質収支比率等に係る経年分析!G$47,"▲","-")),2)</f>
        <v>23.21</v>
      </c>
      <c r="D20" s="180">
        <f>ROUND(VALUE(SUBSTITUTE(実質収支比率等に係る経年分析!H$47,"▲","-")),2)</f>
        <v>18.72</v>
      </c>
      <c r="E20" s="180">
        <f>ROUND(VALUE(SUBSTITUTE(実質収支比率等に係る経年分析!I$47,"▲","-")),2)</f>
        <v>16.89</v>
      </c>
      <c r="F20" s="180">
        <f>ROUND(VALUE(SUBSTITUTE(実質収支比率等に係る経年分析!J$47,"▲","-")),2)</f>
        <v>16.53</v>
      </c>
    </row>
    <row r="21" spans="1:11" x14ac:dyDescent="0.15">
      <c r="A21" s="180" t="s">
        <v>56</v>
      </c>
      <c r="B21" s="180">
        <f>IF(ISNUMBER(VALUE(SUBSTITUTE(実質収支比率等に係る経年分析!F$49,"▲","-"))),ROUND(VALUE(SUBSTITUTE(実質収支比率等に係る経年分析!F$49,"▲","-")),2),NA())</f>
        <v>-1.81</v>
      </c>
      <c r="C21" s="180">
        <f>IF(ISNUMBER(VALUE(SUBSTITUTE(実質収支比率等に係る経年分析!G$49,"▲","-"))),ROUND(VALUE(SUBSTITUTE(実質収支比率等に係る経年分析!G$49,"▲","-")),2),NA())</f>
        <v>-12.28</v>
      </c>
      <c r="D21" s="180">
        <f>IF(ISNUMBER(VALUE(SUBSTITUTE(実質収支比率等に係る経年分析!H$49,"▲","-"))),ROUND(VALUE(SUBSTITUTE(実質収支比率等に係る経年分析!H$49,"▲","-")),2),NA())</f>
        <v>-7.25</v>
      </c>
      <c r="E21" s="180">
        <f>IF(ISNUMBER(VALUE(SUBSTITUTE(実質収支比率等に係る経年分析!I$49,"▲","-"))),ROUND(VALUE(SUBSTITUTE(実質収支比率等に係る経年分析!I$49,"▲","-")),2),NA())</f>
        <v>-7.65</v>
      </c>
      <c r="F21" s="180">
        <f>IF(ISNUMBER(VALUE(SUBSTITUTE(実質収支比率等に係る経年分析!J$49,"▲","-"))),ROUND(VALUE(SUBSTITUTE(実質収支比率等に係る経年分析!J$49,"▲","-")),2),NA())</f>
        <v>-4.33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0.76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駅前駐車場事業会計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0.46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0.49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0.49</v>
      </c>
    </row>
    <row r="30" spans="1:11" x14ac:dyDescent="0.15">
      <c r="A30" s="181" t="str">
        <f>IF(連結実質赤字比率に係る赤字・黒字の構成分析!C$40="",NA(),連結実質赤字比率に係る赤字・黒字の構成分析!C$40)</f>
        <v>介護保険事業会計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1.74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1.28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1.1599999999999999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1.29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v>
      </c>
    </row>
    <row r="31" spans="1:11" x14ac:dyDescent="0.15">
      <c r="A31" s="181" t="str">
        <f>IF(連結実質赤字比率に係る赤字・黒字の構成分析!C$39="",NA(),連結実質赤字比率に係る赤字・黒字の構成分析!C$39)</f>
        <v>特定環境保全公共下水道事業会計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0.28999999999999998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0.98</v>
      </c>
    </row>
    <row r="33" spans="1:16" x14ac:dyDescent="0.15">
      <c r="A33" s="181" t="str">
        <f>IF(連結実質赤字比率に係る赤字・黒字の構成分析!C$37="",NA(),連結実質赤字比率に係る赤字・黒字の構成分析!C$37)</f>
        <v>国民健康保険事業会計(事業勘定)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2.61</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4.8099999999999996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5.14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11.26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17.829999999999998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5267</v>
      </c>
      <c r="E42" s="182"/>
      <c r="F42" s="182"/>
      <c r="G42" s="182">
        <f>'実質公債費比率（分子）の構造'!L$52</f>
        <v>5345</v>
      </c>
      <c r="H42" s="182"/>
      <c r="I42" s="182"/>
      <c r="J42" s="182">
        <f>'実質公債費比率（分子）の構造'!M$52</f>
        <v>5176</v>
      </c>
      <c r="K42" s="182"/>
      <c r="L42" s="182"/>
      <c r="M42" s="182">
        <f>'実質公債費比率（分子）の構造'!N$52</f>
        <v>4946</v>
      </c>
      <c r="N42" s="182"/>
      <c r="O42" s="182"/>
      <c r="P42" s="182">
        <f>'実質公債費比率（分子）の構造'!O$52</f>
        <v>4851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34</v>
      </c>
      <c r="C44" s="182"/>
      <c r="D44" s="182"/>
      <c r="E44" s="182">
        <f>'実質公債費比率（分子）の構造'!L$50</f>
        <v>33</v>
      </c>
      <c r="F44" s="182"/>
      <c r="G44" s="182"/>
      <c r="H44" s="182">
        <f>'実質公債費比率（分子）の構造'!M$50</f>
        <v>32</v>
      </c>
      <c r="I44" s="182"/>
      <c r="J44" s="182"/>
      <c r="K44" s="182">
        <f>'実質公債費比率（分子）の構造'!N$50</f>
        <v>31</v>
      </c>
      <c r="L44" s="182"/>
      <c r="M44" s="182"/>
      <c r="N44" s="182">
        <f>'実質公債費比率（分子）の構造'!O$50</f>
        <v>31</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2913</v>
      </c>
      <c r="C46" s="182"/>
      <c r="D46" s="182"/>
      <c r="E46" s="182">
        <f>'実質公債費比率（分子）の構造'!L$48</f>
        <v>3166</v>
      </c>
      <c r="F46" s="182"/>
      <c r="G46" s="182"/>
      <c r="H46" s="182">
        <f>'実質公債費比率（分子）の構造'!M$48</f>
        <v>2974</v>
      </c>
      <c r="I46" s="182"/>
      <c r="J46" s="182"/>
      <c r="K46" s="182">
        <f>'実質公債費比率（分子）の構造'!N$48</f>
        <v>2795</v>
      </c>
      <c r="L46" s="182"/>
      <c r="M46" s="182"/>
      <c r="N46" s="182">
        <f>'実質公債費比率（分子）の構造'!O$48</f>
        <v>2531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4223</v>
      </c>
      <c r="C49" s="182"/>
      <c r="D49" s="182"/>
      <c r="E49" s="182">
        <f>'実質公債費比率（分子）の構造'!L$45</f>
        <v>4386</v>
      </c>
      <c r="F49" s="182"/>
      <c r="G49" s="182"/>
      <c r="H49" s="182">
        <f>'実質公債費比率（分子）の構造'!M$45</f>
        <v>4289</v>
      </c>
      <c r="I49" s="182"/>
      <c r="J49" s="182"/>
      <c r="K49" s="182">
        <f>'実質公債費比率（分子）の構造'!N$45</f>
        <v>3968</v>
      </c>
      <c r="L49" s="182"/>
      <c r="M49" s="182"/>
      <c r="N49" s="182">
        <f>'実質公債費比率（分子）の構造'!O$45</f>
        <v>3665</v>
      </c>
      <c r="O49" s="182"/>
      <c r="P49" s="182"/>
    </row>
    <row r="50" spans="1:16" x14ac:dyDescent="0.15">
      <c r="A50" s="182" t="s">
        <v>71</v>
      </c>
      <c r="B50" s="182" t="e">
        <f>NA()</f>
        <v>#N/A</v>
      </c>
      <c r="C50" s="182">
        <f>IF(ISNUMBER('実質公債費比率（分子）の構造'!K$53),'実質公債費比率（分子）の構造'!K$53,NA())</f>
        <v>1903</v>
      </c>
      <c r="D50" s="182" t="e">
        <f>NA()</f>
        <v>#N/A</v>
      </c>
      <c r="E50" s="182" t="e">
        <f>NA()</f>
        <v>#N/A</v>
      </c>
      <c r="F50" s="182">
        <f>IF(ISNUMBER('実質公債費比率（分子）の構造'!L$53),'実質公債費比率（分子）の構造'!L$53,NA())</f>
        <v>2240</v>
      </c>
      <c r="G50" s="182" t="e">
        <f>NA()</f>
        <v>#N/A</v>
      </c>
      <c r="H50" s="182" t="e">
        <f>NA()</f>
        <v>#N/A</v>
      </c>
      <c r="I50" s="182">
        <f>IF(ISNUMBER('実質公債費比率（分子）の構造'!M$53),'実質公債費比率（分子）の構造'!M$53,NA())</f>
        <v>2119</v>
      </c>
      <c r="J50" s="182" t="e">
        <f>NA()</f>
        <v>#N/A</v>
      </c>
      <c r="K50" s="182" t="e">
        <f>NA()</f>
        <v>#N/A</v>
      </c>
      <c r="L50" s="182">
        <f>IF(ISNUMBER('実質公債費比率（分子）の構造'!N$53),'実質公債費比率（分子）の構造'!N$53,NA())</f>
        <v>1848</v>
      </c>
      <c r="M50" s="182" t="e">
        <f>NA()</f>
        <v>#N/A</v>
      </c>
      <c r="N50" s="182" t="e">
        <f>NA()</f>
        <v>#N/A</v>
      </c>
      <c r="O50" s="182">
        <f>IF(ISNUMBER('実質公債費比率（分子）の構造'!O$53),'実質公債費比率（分子）の構造'!O$53,NA())</f>
        <v>1376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46555</v>
      </c>
      <c r="E56" s="181"/>
      <c r="F56" s="181"/>
      <c r="G56" s="181">
        <f>'将来負担比率（分子）の構造'!J$52</f>
        <v>44840</v>
      </c>
      <c r="H56" s="181"/>
      <c r="I56" s="181"/>
      <c r="J56" s="181">
        <f>'将来負担比率（分子）の構造'!K$52</f>
        <v>43194</v>
      </c>
      <c r="K56" s="181"/>
      <c r="L56" s="181"/>
      <c r="M56" s="181">
        <f>'将来負担比率（分子）の構造'!L$52</f>
        <v>41963</v>
      </c>
      <c r="N56" s="181"/>
      <c r="O56" s="181"/>
      <c r="P56" s="181">
        <f>'将来負担比率（分子）の構造'!M$52</f>
        <v>41774</v>
      </c>
    </row>
    <row r="57" spans="1:16" x14ac:dyDescent="0.15">
      <c r="A57" s="181" t="s">
        <v>42</v>
      </c>
      <c r="B57" s="181"/>
      <c r="C57" s="181"/>
      <c r="D57" s="181">
        <f>'将来負担比率（分子）の構造'!I$51</f>
        <v>4778</v>
      </c>
      <c r="E57" s="181"/>
      <c r="F57" s="181"/>
      <c r="G57" s="181">
        <f>'将来負担比率（分子）の構造'!J$51</f>
        <v>4630</v>
      </c>
      <c r="H57" s="181"/>
      <c r="I57" s="181"/>
      <c r="J57" s="181">
        <f>'将来負担比率（分子）の構造'!K$51</f>
        <v>4647</v>
      </c>
      <c r="K57" s="181"/>
      <c r="L57" s="181"/>
      <c r="M57" s="181">
        <f>'将来負担比率（分子）の構造'!L$51</f>
        <v>4667</v>
      </c>
      <c r="N57" s="181"/>
      <c r="O57" s="181"/>
      <c r="P57" s="181">
        <f>'将来負担比率（分子）の構造'!M$51</f>
        <v>4833</v>
      </c>
    </row>
    <row r="58" spans="1:16" x14ac:dyDescent="0.15">
      <c r="A58" s="181" t="s">
        <v>41</v>
      </c>
      <c r="B58" s="181"/>
      <c r="C58" s="181"/>
      <c r="D58" s="181">
        <f>'将来負担比率（分子）の構造'!I$50</f>
        <v>14000</v>
      </c>
      <c r="E58" s="181"/>
      <c r="F58" s="181"/>
      <c r="G58" s="181">
        <f>'将来負担比率（分子）の構造'!J$50</f>
        <v>14394</v>
      </c>
      <c r="H58" s="181"/>
      <c r="I58" s="181"/>
      <c r="J58" s="181">
        <f>'将来負担比率（分子）の構造'!K$50</f>
        <v>14174</v>
      </c>
      <c r="K58" s="181"/>
      <c r="L58" s="181"/>
      <c r="M58" s="181">
        <f>'将来負担比率（分子）の構造'!L$50</f>
        <v>14449</v>
      </c>
      <c r="N58" s="181"/>
      <c r="O58" s="181"/>
      <c r="P58" s="181">
        <f>'将来負担比率（分子）の構造'!M$50</f>
        <v>14662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45</v>
      </c>
      <c r="C61" s="181"/>
      <c r="D61" s="181"/>
      <c r="E61" s="181">
        <f>'将来負担比率（分子）の構造'!J$46</f>
        <v>59</v>
      </c>
      <c r="F61" s="181"/>
      <c r="G61" s="181"/>
      <c r="H61" s="181">
        <f>'将来負担比率（分子）の構造'!K$46</f>
        <v>248</v>
      </c>
      <c r="I61" s="181"/>
      <c r="J61" s="181"/>
      <c r="K61" s="181">
        <f>'将来負担比率（分子）の構造'!L$46</f>
        <v>392</v>
      </c>
      <c r="L61" s="181"/>
      <c r="M61" s="181"/>
      <c r="N61" s="181" t="str">
        <f>'将来負担比率（分子）の構造'!M$46</f>
        <v>-</v>
      </c>
      <c r="O61" s="181"/>
      <c r="P61" s="181"/>
    </row>
    <row r="62" spans="1:16" x14ac:dyDescent="0.15">
      <c r="A62" s="181" t="s">
        <v>35</v>
      </c>
      <c r="B62" s="181">
        <f>'将来負担比率（分子）の構造'!I$45</f>
        <v>6474</v>
      </c>
      <c r="C62" s="181"/>
      <c r="D62" s="181"/>
      <c r="E62" s="181">
        <f>'将来負担比率（分子）の構造'!J$45</f>
        <v>6203</v>
      </c>
      <c r="F62" s="181"/>
      <c r="G62" s="181"/>
      <c r="H62" s="181">
        <f>'将来負担比率（分子）の構造'!K$45</f>
        <v>6141</v>
      </c>
      <c r="I62" s="181"/>
      <c r="J62" s="181"/>
      <c r="K62" s="181">
        <f>'将来負担比率（分子）の構造'!L$45</f>
        <v>5614</v>
      </c>
      <c r="L62" s="181"/>
      <c r="M62" s="181"/>
      <c r="N62" s="181">
        <f>'将来負担比率（分子）の構造'!M$45</f>
        <v>5719</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28809</v>
      </c>
      <c r="C64" s="181"/>
      <c r="D64" s="181"/>
      <c r="E64" s="181">
        <f>'将来負担比率（分子）の構造'!J$43</f>
        <v>26881</v>
      </c>
      <c r="F64" s="181"/>
      <c r="G64" s="181"/>
      <c r="H64" s="181">
        <f>'将来負担比率（分子）の構造'!K$43</f>
        <v>24249</v>
      </c>
      <c r="I64" s="181"/>
      <c r="J64" s="181"/>
      <c r="K64" s="181">
        <f>'将来負担比率（分子）の構造'!L$43</f>
        <v>23143</v>
      </c>
      <c r="L64" s="181"/>
      <c r="M64" s="181"/>
      <c r="N64" s="181">
        <f>'将来負担比率（分子）の構造'!M$43</f>
        <v>21310</v>
      </c>
      <c r="O64" s="181"/>
      <c r="P64" s="181"/>
    </row>
    <row r="65" spans="1:16" x14ac:dyDescent="0.15">
      <c r="A65" s="181" t="s">
        <v>32</v>
      </c>
      <c r="B65" s="181">
        <f>'将来負担比率（分子）の構造'!I$42</f>
        <v>152</v>
      </c>
      <c r="C65" s="181"/>
      <c r="D65" s="181"/>
      <c r="E65" s="181">
        <f>'将来負担比率（分子）の構造'!J$42</f>
        <v>99</v>
      </c>
      <c r="F65" s="181"/>
      <c r="G65" s="181"/>
      <c r="H65" s="181">
        <f>'将来負担比率（分子）の構造'!K$42</f>
        <v>60</v>
      </c>
      <c r="I65" s="181"/>
      <c r="J65" s="181"/>
      <c r="K65" s="181">
        <f>'将来負担比率（分子）の構造'!L$42</f>
        <v>30</v>
      </c>
      <c r="L65" s="181"/>
      <c r="M65" s="181"/>
      <c r="N65" s="181">
        <f>'将来負担比率（分子）の構造'!M$42</f>
        <v>957</v>
      </c>
      <c r="O65" s="181"/>
      <c r="P65" s="181"/>
    </row>
    <row r="66" spans="1:16" x14ac:dyDescent="0.15">
      <c r="A66" s="181" t="s">
        <v>31</v>
      </c>
      <c r="B66" s="181">
        <f>'将来負担比率（分子）の構造'!I$41</f>
        <v>36684</v>
      </c>
      <c r="C66" s="181"/>
      <c r="D66" s="181"/>
      <c r="E66" s="181">
        <f>'将来負担比率（分子）の構造'!J$41</f>
        <v>35110</v>
      </c>
      <c r="F66" s="181"/>
      <c r="G66" s="181"/>
      <c r="H66" s="181">
        <f>'将来負担比率（分子）の構造'!K$41</f>
        <v>33834</v>
      </c>
      <c r="I66" s="181"/>
      <c r="J66" s="181"/>
      <c r="K66" s="181">
        <f>'将来負担比率（分子）の構造'!L$41</f>
        <v>33137</v>
      </c>
      <c r="L66" s="181"/>
      <c r="M66" s="181"/>
      <c r="N66" s="181">
        <f>'将来負担比率（分子）の構造'!M$41</f>
        <v>34405</v>
      </c>
      <c r="O66" s="181"/>
      <c r="P66" s="181"/>
    </row>
    <row r="67" spans="1:16" x14ac:dyDescent="0.15">
      <c r="A67" s="181" t="s">
        <v>75</v>
      </c>
      <c r="B67" s="181" t="e">
        <f>NA()</f>
        <v>#N/A</v>
      </c>
      <c r="C67" s="181">
        <f>IF(ISNUMBER('将来負担比率（分子）の構造'!I$53), IF('将来負担比率（分子）の構造'!I$53 &lt; 0, 0, '将来負担比率（分子）の構造'!I$53), NA())</f>
        <v>6831</v>
      </c>
      <c r="D67" s="181" t="e">
        <f>NA()</f>
        <v>#N/A</v>
      </c>
      <c r="E67" s="181" t="e">
        <f>NA()</f>
        <v>#N/A</v>
      </c>
      <c r="F67" s="181">
        <f>IF(ISNUMBER('将来負担比率（分子）の構造'!J$53), IF('将来負担比率（分子）の構造'!J$53 &lt; 0, 0, '将来負担比率（分子）の構造'!J$53), NA())</f>
        <v>4489</v>
      </c>
      <c r="G67" s="181" t="e">
        <f>NA()</f>
        <v>#N/A</v>
      </c>
      <c r="H67" s="181" t="e">
        <f>NA()</f>
        <v>#N/A</v>
      </c>
      <c r="I67" s="181">
        <f>IF(ISNUMBER('将来負担比率（分子）の構造'!K$53), IF('将来負担比率（分子）の構造'!K$53 &lt; 0, 0, '将来負担比率（分子）の構造'!K$53), NA())</f>
        <v>2516</v>
      </c>
      <c r="J67" s="181" t="e">
        <f>NA()</f>
        <v>#N/A</v>
      </c>
      <c r="K67" s="181" t="e">
        <f>NA()</f>
        <v>#N/A</v>
      </c>
      <c r="L67" s="181">
        <f>IF(ISNUMBER('将来負担比率（分子）の構造'!L$53), IF('将来負担比率（分子）の構造'!L$53 &lt; 0, 0, '将来負担比率（分子）の構造'!L$53), NA())</f>
        <v>1236</v>
      </c>
      <c r="M67" s="181" t="e">
        <f>NA()</f>
        <v>#N/A</v>
      </c>
      <c r="N67" s="181" t="e">
        <f>NA()</f>
        <v>#N/A</v>
      </c>
      <c r="O67" s="181">
        <f>IF(ISNUMBER('将来負担比率（分子）の構造'!M$53), IF('将来負担比率（分子）の構造'!M$53 &lt; 0, 0, '将来負担比率（分子）の構造'!M$53), NA())</f>
        <v>1122</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4500</v>
      </c>
      <c r="C72" s="185">
        <f>基金残高に係る経年分析!G55</f>
        <v>4002</v>
      </c>
      <c r="D72" s="185">
        <f>基金残高に係る経年分析!H55</f>
        <v>3905</v>
      </c>
    </row>
    <row r="73" spans="1:16" x14ac:dyDescent="0.15">
      <c r="A73" s="184" t="s">
        <v>78</v>
      </c>
      <c r="B73" s="185">
        <f>基金残高に係る経年分析!F56</f>
        <v>172</v>
      </c>
      <c r="C73" s="185">
        <f>基金残高に係る経年分析!G56</f>
        <v>172</v>
      </c>
      <c r="D73" s="185">
        <f>基金残高に係る経年分析!H56</f>
        <v>172</v>
      </c>
    </row>
    <row r="74" spans="1:16" x14ac:dyDescent="0.15">
      <c r="A74" s="184" t="s">
        <v>79</v>
      </c>
      <c r="B74" s="185">
        <f>基金残高に係る経年分析!F57</f>
        <v>12074</v>
      </c>
      <c r="C74" s="185">
        <f>基金残高に係る経年分析!G57</f>
        <v>12415</v>
      </c>
      <c r="D74" s="185">
        <f>基金残高に係る経年分析!H57</f>
        <v>12707</v>
      </c>
    </row>
  </sheetData>
  <sheetProtection algorithmName="SHA-512" hashValue="qJ2qRQ3cPZrEybbY9KosUYWOWJ0bswZlaqvlgiFfOP5kJw8Y3x+ZFxULClrjS6AoMLpdUEwmZ30x60/1NB6jkA==" saltValue="vVNmSuwFEYQ5y4MoDedf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223</v>
      </c>
      <c r="C5" s="707"/>
      <c r="D5" s="707"/>
      <c r="E5" s="707"/>
      <c r="F5" s="707"/>
      <c r="G5" s="707"/>
      <c r="H5" s="707"/>
      <c r="I5" s="707"/>
      <c r="J5" s="707"/>
      <c r="K5" s="707"/>
      <c r="L5" s="707"/>
      <c r="M5" s="707"/>
      <c r="N5" s="707"/>
      <c r="O5" s="707"/>
      <c r="P5" s="707"/>
      <c r="Q5" s="708"/>
      <c r="R5" s="695">
        <v>11279519</v>
      </c>
      <c r="S5" s="696"/>
      <c r="T5" s="696"/>
      <c r="U5" s="696"/>
      <c r="V5" s="696"/>
      <c r="W5" s="696"/>
      <c r="X5" s="696"/>
      <c r="Y5" s="739"/>
      <c r="Z5" s="757">
        <v>25.5</v>
      </c>
      <c r="AA5" s="757"/>
      <c r="AB5" s="757"/>
      <c r="AC5" s="757"/>
      <c r="AD5" s="758">
        <v>10715302</v>
      </c>
      <c r="AE5" s="758"/>
      <c r="AF5" s="758"/>
      <c r="AG5" s="758"/>
      <c r="AH5" s="758"/>
      <c r="AI5" s="758"/>
      <c r="AJ5" s="758"/>
      <c r="AK5" s="758"/>
      <c r="AL5" s="740">
        <v>45.8</v>
      </c>
      <c r="AM5" s="711"/>
      <c r="AN5" s="711"/>
      <c r="AO5" s="741"/>
      <c r="AP5" s="706" t="s">
        <v>224</v>
      </c>
      <c r="AQ5" s="707"/>
      <c r="AR5" s="707"/>
      <c r="AS5" s="707"/>
      <c r="AT5" s="707"/>
      <c r="AU5" s="707"/>
      <c r="AV5" s="707"/>
      <c r="AW5" s="707"/>
      <c r="AX5" s="707"/>
      <c r="AY5" s="707"/>
      <c r="AZ5" s="707"/>
      <c r="BA5" s="707"/>
      <c r="BB5" s="707"/>
      <c r="BC5" s="707"/>
      <c r="BD5" s="707"/>
      <c r="BE5" s="707"/>
      <c r="BF5" s="708"/>
      <c r="BG5" s="640">
        <v>10680055</v>
      </c>
      <c r="BH5" s="641"/>
      <c r="BI5" s="641"/>
      <c r="BJ5" s="641"/>
      <c r="BK5" s="641"/>
      <c r="BL5" s="641"/>
      <c r="BM5" s="641"/>
      <c r="BN5" s="642"/>
      <c r="BO5" s="677">
        <v>94.7</v>
      </c>
      <c r="BP5" s="677"/>
      <c r="BQ5" s="677"/>
      <c r="BR5" s="677"/>
      <c r="BS5" s="678">
        <v>157852</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477171</v>
      </c>
      <c r="S6" s="641"/>
      <c r="T6" s="641"/>
      <c r="U6" s="641"/>
      <c r="V6" s="641"/>
      <c r="W6" s="641"/>
      <c r="X6" s="641"/>
      <c r="Y6" s="642"/>
      <c r="Z6" s="677">
        <v>1.1000000000000001</v>
      </c>
      <c r="AA6" s="677"/>
      <c r="AB6" s="677"/>
      <c r="AC6" s="677"/>
      <c r="AD6" s="678">
        <v>477171</v>
      </c>
      <c r="AE6" s="678"/>
      <c r="AF6" s="678"/>
      <c r="AG6" s="678"/>
      <c r="AH6" s="678"/>
      <c r="AI6" s="678"/>
      <c r="AJ6" s="678"/>
      <c r="AK6" s="678"/>
      <c r="AL6" s="643">
        <v>2</v>
      </c>
      <c r="AM6" s="644"/>
      <c r="AN6" s="644"/>
      <c r="AO6" s="679"/>
      <c r="AP6" s="637" t="s">
        <v>229</v>
      </c>
      <c r="AQ6" s="638"/>
      <c r="AR6" s="638"/>
      <c r="AS6" s="638"/>
      <c r="AT6" s="638"/>
      <c r="AU6" s="638"/>
      <c r="AV6" s="638"/>
      <c r="AW6" s="638"/>
      <c r="AX6" s="638"/>
      <c r="AY6" s="638"/>
      <c r="AZ6" s="638"/>
      <c r="BA6" s="638"/>
      <c r="BB6" s="638"/>
      <c r="BC6" s="638"/>
      <c r="BD6" s="638"/>
      <c r="BE6" s="638"/>
      <c r="BF6" s="639"/>
      <c r="BG6" s="640">
        <v>10680055</v>
      </c>
      <c r="BH6" s="641"/>
      <c r="BI6" s="641"/>
      <c r="BJ6" s="641"/>
      <c r="BK6" s="641"/>
      <c r="BL6" s="641"/>
      <c r="BM6" s="641"/>
      <c r="BN6" s="642"/>
      <c r="BO6" s="677">
        <v>94.7</v>
      </c>
      <c r="BP6" s="677"/>
      <c r="BQ6" s="677"/>
      <c r="BR6" s="677"/>
      <c r="BS6" s="678">
        <v>157852</v>
      </c>
      <c r="BT6" s="678"/>
      <c r="BU6" s="678"/>
      <c r="BV6" s="678"/>
      <c r="BW6" s="678"/>
      <c r="BX6" s="678"/>
      <c r="BY6" s="678"/>
      <c r="BZ6" s="678"/>
      <c r="CA6" s="678"/>
      <c r="CB6" s="737"/>
      <c r="CD6" s="698" t="s">
        <v>230</v>
      </c>
      <c r="CE6" s="699"/>
      <c r="CF6" s="699"/>
      <c r="CG6" s="699"/>
      <c r="CH6" s="699"/>
      <c r="CI6" s="699"/>
      <c r="CJ6" s="699"/>
      <c r="CK6" s="699"/>
      <c r="CL6" s="699"/>
      <c r="CM6" s="699"/>
      <c r="CN6" s="699"/>
      <c r="CO6" s="699"/>
      <c r="CP6" s="699"/>
      <c r="CQ6" s="700"/>
      <c r="CR6" s="640">
        <v>234211</v>
      </c>
      <c r="CS6" s="641"/>
      <c r="CT6" s="641"/>
      <c r="CU6" s="641"/>
      <c r="CV6" s="641"/>
      <c r="CW6" s="641"/>
      <c r="CX6" s="641"/>
      <c r="CY6" s="642"/>
      <c r="CZ6" s="740">
        <v>0.6</v>
      </c>
      <c r="DA6" s="711"/>
      <c r="DB6" s="711"/>
      <c r="DC6" s="743"/>
      <c r="DD6" s="646" t="s">
        <v>231</v>
      </c>
      <c r="DE6" s="641"/>
      <c r="DF6" s="641"/>
      <c r="DG6" s="641"/>
      <c r="DH6" s="641"/>
      <c r="DI6" s="641"/>
      <c r="DJ6" s="641"/>
      <c r="DK6" s="641"/>
      <c r="DL6" s="641"/>
      <c r="DM6" s="641"/>
      <c r="DN6" s="641"/>
      <c r="DO6" s="641"/>
      <c r="DP6" s="642"/>
      <c r="DQ6" s="646">
        <v>234208</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11023</v>
      </c>
      <c r="S7" s="641"/>
      <c r="T7" s="641"/>
      <c r="U7" s="641"/>
      <c r="V7" s="641"/>
      <c r="W7" s="641"/>
      <c r="X7" s="641"/>
      <c r="Y7" s="642"/>
      <c r="Z7" s="677">
        <v>0</v>
      </c>
      <c r="AA7" s="677"/>
      <c r="AB7" s="677"/>
      <c r="AC7" s="677"/>
      <c r="AD7" s="678">
        <v>11023</v>
      </c>
      <c r="AE7" s="678"/>
      <c r="AF7" s="678"/>
      <c r="AG7" s="678"/>
      <c r="AH7" s="678"/>
      <c r="AI7" s="678"/>
      <c r="AJ7" s="678"/>
      <c r="AK7" s="678"/>
      <c r="AL7" s="643">
        <v>0</v>
      </c>
      <c r="AM7" s="644"/>
      <c r="AN7" s="644"/>
      <c r="AO7" s="679"/>
      <c r="AP7" s="637" t="s">
        <v>233</v>
      </c>
      <c r="AQ7" s="638"/>
      <c r="AR7" s="638"/>
      <c r="AS7" s="638"/>
      <c r="AT7" s="638"/>
      <c r="AU7" s="638"/>
      <c r="AV7" s="638"/>
      <c r="AW7" s="638"/>
      <c r="AX7" s="638"/>
      <c r="AY7" s="638"/>
      <c r="AZ7" s="638"/>
      <c r="BA7" s="638"/>
      <c r="BB7" s="638"/>
      <c r="BC7" s="638"/>
      <c r="BD7" s="638"/>
      <c r="BE7" s="638"/>
      <c r="BF7" s="639"/>
      <c r="BG7" s="640">
        <v>4878408</v>
      </c>
      <c r="BH7" s="641"/>
      <c r="BI7" s="641"/>
      <c r="BJ7" s="641"/>
      <c r="BK7" s="641"/>
      <c r="BL7" s="641"/>
      <c r="BM7" s="641"/>
      <c r="BN7" s="642"/>
      <c r="BO7" s="677">
        <v>43.3</v>
      </c>
      <c r="BP7" s="677"/>
      <c r="BQ7" s="677"/>
      <c r="BR7" s="677"/>
      <c r="BS7" s="678">
        <v>157852</v>
      </c>
      <c r="BT7" s="678"/>
      <c r="BU7" s="678"/>
      <c r="BV7" s="678"/>
      <c r="BW7" s="678"/>
      <c r="BX7" s="678"/>
      <c r="BY7" s="678"/>
      <c r="BZ7" s="678"/>
      <c r="CA7" s="678"/>
      <c r="CB7" s="737"/>
      <c r="CD7" s="673" t="s">
        <v>234</v>
      </c>
      <c r="CE7" s="674"/>
      <c r="CF7" s="674"/>
      <c r="CG7" s="674"/>
      <c r="CH7" s="674"/>
      <c r="CI7" s="674"/>
      <c r="CJ7" s="674"/>
      <c r="CK7" s="674"/>
      <c r="CL7" s="674"/>
      <c r="CM7" s="674"/>
      <c r="CN7" s="674"/>
      <c r="CO7" s="674"/>
      <c r="CP7" s="674"/>
      <c r="CQ7" s="675"/>
      <c r="CR7" s="640">
        <v>4122381</v>
      </c>
      <c r="CS7" s="641"/>
      <c r="CT7" s="641"/>
      <c r="CU7" s="641"/>
      <c r="CV7" s="641"/>
      <c r="CW7" s="641"/>
      <c r="CX7" s="641"/>
      <c r="CY7" s="642"/>
      <c r="CZ7" s="677">
        <v>10.4</v>
      </c>
      <c r="DA7" s="677"/>
      <c r="DB7" s="677"/>
      <c r="DC7" s="677"/>
      <c r="DD7" s="646">
        <v>116291</v>
      </c>
      <c r="DE7" s="641"/>
      <c r="DF7" s="641"/>
      <c r="DG7" s="641"/>
      <c r="DH7" s="641"/>
      <c r="DI7" s="641"/>
      <c r="DJ7" s="641"/>
      <c r="DK7" s="641"/>
      <c r="DL7" s="641"/>
      <c r="DM7" s="641"/>
      <c r="DN7" s="641"/>
      <c r="DO7" s="641"/>
      <c r="DP7" s="642"/>
      <c r="DQ7" s="646">
        <v>3260355</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43927</v>
      </c>
      <c r="S8" s="641"/>
      <c r="T8" s="641"/>
      <c r="U8" s="641"/>
      <c r="V8" s="641"/>
      <c r="W8" s="641"/>
      <c r="X8" s="641"/>
      <c r="Y8" s="642"/>
      <c r="Z8" s="677">
        <v>0.1</v>
      </c>
      <c r="AA8" s="677"/>
      <c r="AB8" s="677"/>
      <c r="AC8" s="677"/>
      <c r="AD8" s="678">
        <v>43927</v>
      </c>
      <c r="AE8" s="678"/>
      <c r="AF8" s="678"/>
      <c r="AG8" s="678"/>
      <c r="AH8" s="678"/>
      <c r="AI8" s="678"/>
      <c r="AJ8" s="678"/>
      <c r="AK8" s="678"/>
      <c r="AL8" s="643">
        <v>0.2</v>
      </c>
      <c r="AM8" s="644"/>
      <c r="AN8" s="644"/>
      <c r="AO8" s="679"/>
      <c r="AP8" s="637" t="s">
        <v>236</v>
      </c>
      <c r="AQ8" s="638"/>
      <c r="AR8" s="638"/>
      <c r="AS8" s="638"/>
      <c r="AT8" s="638"/>
      <c r="AU8" s="638"/>
      <c r="AV8" s="638"/>
      <c r="AW8" s="638"/>
      <c r="AX8" s="638"/>
      <c r="AY8" s="638"/>
      <c r="AZ8" s="638"/>
      <c r="BA8" s="638"/>
      <c r="BB8" s="638"/>
      <c r="BC8" s="638"/>
      <c r="BD8" s="638"/>
      <c r="BE8" s="638"/>
      <c r="BF8" s="639"/>
      <c r="BG8" s="640">
        <v>143432</v>
      </c>
      <c r="BH8" s="641"/>
      <c r="BI8" s="641"/>
      <c r="BJ8" s="641"/>
      <c r="BK8" s="641"/>
      <c r="BL8" s="641"/>
      <c r="BM8" s="641"/>
      <c r="BN8" s="642"/>
      <c r="BO8" s="677">
        <v>1.3</v>
      </c>
      <c r="BP8" s="677"/>
      <c r="BQ8" s="677"/>
      <c r="BR8" s="677"/>
      <c r="BS8" s="646" t="s">
        <v>231</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10836757</v>
      </c>
      <c r="CS8" s="641"/>
      <c r="CT8" s="641"/>
      <c r="CU8" s="641"/>
      <c r="CV8" s="641"/>
      <c r="CW8" s="641"/>
      <c r="CX8" s="641"/>
      <c r="CY8" s="642"/>
      <c r="CZ8" s="677">
        <v>27.4</v>
      </c>
      <c r="DA8" s="677"/>
      <c r="DB8" s="677"/>
      <c r="DC8" s="677"/>
      <c r="DD8" s="646">
        <v>424613</v>
      </c>
      <c r="DE8" s="641"/>
      <c r="DF8" s="641"/>
      <c r="DG8" s="641"/>
      <c r="DH8" s="641"/>
      <c r="DI8" s="641"/>
      <c r="DJ8" s="641"/>
      <c r="DK8" s="641"/>
      <c r="DL8" s="641"/>
      <c r="DM8" s="641"/>
      <c r="DN8" s="641"/>
      <c r="DO8" s="641"/>
      <c r="DP8" s="642"/>
      <c r="DQ8" s="646">
        <v>5883115</v>
      </c>
      <c r="DR8" s="641"/>
      <c r="DS8" s="641"/>
      <c r="DT8" s="641"/>
      <c r="DU8" s="641"/>
      <c r="DV8" s="641"/>
      <c r="DW8" s="641"/>
      <c r="DX8" s="641"/>
      <c r="DY8" s="641"/>
      <c r="DZ8" s="641"/>
      <c r="EA8" s="641"/>
      <c r="EB8" s="641"/>
      <c r="EC8" s="684"/>
    </row>
    <row r="9" spans="2:143" ht="11.25" customHeight="1" x14ac:dyDescent="0.15">
      <c r="B9" s="637" t="s">
        <v>238</v>
      </c>
      <c r="C9" s="638"/>
      <c r="D9" s="638"/>
      <c r="E9" s="638"/>
      <c r="F9" s="638"/>
      <c r="G9" s="638"/>
      <c r="H9" s="638"/>
      <c r="I9" s="638"/>
      <c r="J9" s="638"/>
      <c r="K9" s="638"/>
      <c r="L9" s="638"/>
      <c r="M9" s="638"/>
      <c r="N9" s="638"/>
      <c r="O9" s="638"/>
      <c r="P9" s="638"/>
      <c r="Q9" s="639"/>
      <c r="R9" s="640">
        <v>23390</v>
      </c>
      <c r="S9" s="641"/>
      <c r="T9" s="641"/>
      <c r="U9" s="641"/>
      <c r="V9" s="641"/>
      <c r="W9" s="641"/>
      <c r="X9" s="641"/>
      <c r="Y9" s="642"/>
      <c r="Z9" s="677">
        <v>0.1</v>
      </c>
      <c r="AA9" s="677"/>
      <c r="AB9" s="677"/>
      <c r="AC9" s="677"/>
      <c r="AD9" s="678">
        <v>23390</v>
      </c>
      <c r="AE9" s="678"/>
      <c r="AF9" s="678"/>
      <c r="AG9" s="678"/>
      <c r="AH9" s="678"/>
      <c r="AI9" s="678"/>
      <c r="AJ9" s="678"/>
      <c r="AK9" s="678"/>
      <c r="AL9" s="643">
        <v>0.1</v>
      </c>
      <c r="AM9" s="644"/>
      <c r="AN9" s="644"/>
      <c r="AO9" s="679"/>
      <c r="AP9" s="637" t="s">
        <v>239</v>
      </c>
      <c r="AQ9" s="638"/>
      <c r="AR9" s="638"/>
      <c r="AS9" s="638"/>
      <c r="AT9" s="638"/>
      <c r="AU9" s="638"/>
      <c r="AV9" s="638"/>
      <c r="AW9" s="638"/>
      <c r="AX9" s="638"/>
      <c r="AY9" s="638"/>
      <c r="AZ9" s="638"/>
      <c r="BA9" s="638"/>
      <c r="BB9" s="638"/>
      <c r="BC9" s="638"/>
      <c r="BD9" s="638"/>
      <c r="BE9" s="638"/>
      <c r="BF9" s="639"/>
      <c r="BG9" s="640">
        <v>3717529</v>
      </c>
      <c r="BH9" s="641"/>
      <c r="BI9" s="641"/>
      <c r="BJ9" s="641"/>
      <c r="BK9" s="641"/>
      <c r="BL9" s="641"/>
      <c r="BM9" s="641"/>
      <c r="BN9" s="642"/>
      <c r="BO9" s="677">
        <v>33</v>
      </c>
      <c r="BP9" s="677"/>
      <c r="BQ9" s="677"/>
      <c r="BR9" s="677"/>
      <c r="BS9" s="646" t="s">
        <v>231</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5480209</v>
      </c>
      <c r="CS9" s="641"/>
      <c r="CT9" s="641"/>
      <c r="CU9" s="641"/>
      <c r="CV9" s="641"/>
      <c r="CW9" s="641"/>
      <c r="CX9" s="641"/>
      <c r="CY9" s="642"/>
      <c r="CZ9" s="677">
        <v>13.8</v>
      </c>
      <c r="DA9" s="677"/>
      <c r="DB9" s="677"/>
      <c r="DC9" s="677"/>
      <c r="DD9" s="646">
        <v>1780182</v>
      </c>
      <c r="DE9" s="641"/>
      <c r="DF9" s="641"/>
      <c r="DG9" s="641"/>
      <c r="DH9" s="641"/>
      <c r="DI9" s="641"/>
      <c r="DJ9" s="641"/>
      <c r="DK9" s="641"/>
      <c r="DL9" s="641"/>
      <c r="DM9" s="641"/>
      <c r="DN9" s="641"/>
      <c r="DO9" s="641"/>
      <c r="DP9" s="642"/>
      <c r="DQ9" s="646">
        <v>3698849</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231</v>
      </c>
      <c r="S10" s="641"/>
      <c r="T10" s="641"/>
      <c r="U10" s="641"/>
      <c r="V10" s="641"/>
      <c r="W10" s="641"/>
      <c r="X10" s="641"/>
      <c r="Y10" s="642"/>
      <c r="Z10" s="677" t="s">
        <v>231</v>
      </c>
      <c r="AA10" s="677"/>
      <c r="AB10" s="677"/>
      <c r="AC10" s="677"/>
      <c r="AD10" s="678" t="s">
        <v>231</v>
      </c>
      <c r="AE10" s="678"/>
      <c r="AF10" s="678"/>
      <c r="AG10" s="678"/>
      <c r="AH10" s="678"/>
      <c r="AI10" s="678"/>
      <c r="AJ10" s="678"/>
      <c r="AK10" s="678"/>
      <c r="AL10" s="643" t="s">
        <v>242</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222882</v>
      </c>
      <c r="BH10" s="641"/>
      <c r="BI10" s="641"/>
      <c r="BJ10" s="641"/>
      <c r="BK10" s="641"/>
      <c r="BL10" s="641"/>
      <c r="BM10" s="641"/>
      <c r="BN10" s="642"/>
      <c r="BO10" s="677">
        <v>2</v>
      </c>
      <c r="BP10" s="677"/>
      <c r="BQ10" s="677"/>
      <c r="BR10" s="677"/>
      <c r="BS10" s="646" t="s">
        <v>231</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v>54652</v>
      </c>
      <c r="CS10" s="641"/>
      <c r="CT10" s="641"/>
      <c r="CU10" s="641"/>
      <c r="CV10" s="641"/>
      <c r="CW10" s="641"/>
      <c r="CX10" s="641"/>
      <c r="CY10" s="642"/>
      <c r="CZ10" s="677">
        <v>0.1</v>
      </c>
      <c r="DA10" s="677"/>
      <c r="DB10" s="677"/>
      <c r="DC10" s="677"/>
      <c r="DD10" s="646" t="s">
        <v>231</v>
      </c>
      <c r="DE10" s="641"/>
      <c r="DF10" s="641"/>
      <c r="DG10" s="641"/>
      <c r="DH10" s="641"/>
      <c r="DI10" s="641"/>
      <c r="DJ10" s="641"/>
      <c r="DK10" s="641"/>
      <c r="DL10" s="641"/>
      <c r="DM10" s="641"/>
      <c r="DN10" s="641"/>
      <c r="DO10" s="641"/>
      <c r="DP10" s="642"/>
      <c r="DQ10" s="646">
        <v>26719</v>
      </c>
      <c r="DR10" s="641"/>
      <c r="DS10" s="641"/>
      <c r="DT10" s="641"/>
      <c r="DU10" s="641"/>
      <c r="DV10" s="641"/>
      <c r="DW10" s="641"/>
      <c r="DX10" s="641"/>
      <c r="DY10" s="641"/>
      <c r="DZ10" s="641"/>
      <c r="EA10" s="641"/>
      <c r="EB10" s="641"/>
      <c r="EC10" s="684"/>
    </row>
    <row r="11" spans="2:143" ht="11.25" customHeight="1" x14ac:dyDescent="0.15">
      <c r="B11" s="637" t="s">
        <v>245</v>
      </c>
      <c r="C11" s="638"/>
      <c r="D11" s="638"/>
      <c r="E11" s="638"/>
      <c r="F11" s="638"/>
      <c r="G11" s="638"/>
      <c r="H11" s="638"/>
      <c r="I11" s="638"/>
      <c r="J11" s="638"/>
      <c r="K11" s="638"/>
      <c r="L11" s="638"/>
      <c r="M11" s="638"/>
      <c r="N11" s="638"/>
      <c r="O11" s="638"/>
      <c r="P11" s="638"/>
      <c r="Q11" s="639"/>
      <c r="R11" s="640">
        <v>1451298</v>
      </c>
      <c r="S11" s="641"/>
      <c r="T11" s="641"/>
      <c r="U11" s="641"/>
      <c r="V11" s="641"/>
      <c r="W11" s="641"/>
      <c r="X11" s="641"/>
      <c r="Y11" s="642"/>
      <c r="Z11" s="643">
        <v>3.3</v>
      </c>
      <c r="AA11" s="644"/>
      <c r="AB11" s="644"/>
      <c r="AC11" s="645"/>
      <c r="AD11" s="646">
        <v>1451298</v>
      </c>
      <c r="AE11" s="641"/>
      <c r="AF11" s="641"/>
      <c r="AG11" s="641"/>
      <c r="AH11" s="641"/>
      <c r="AI11" s="641"/>
      <c r="AJ11" s="641"/>
      <c r="AK11" s="642"/>
      <c r="AL11" s="643">
        <v>6.2</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794565</v>
      </c>
      <c r="BH11" s="641"/>
      <c r="BI11" s="641"/>
      <c r="BJ11" s="641"/>
      <c r="BK11" s="641"/>
      <c r="BL11" s="641"/>
      <c r="BM11" s="641"/>
      <c r="BN11" s="642"/>
      <c r="BO11" s="677">
        <v>7</v>
      </c>
      <c r="BP11" s="677"/>
      <c r="BQ11" s="677"/>
      <c r="BR11" s="677"/>
      <c r="BS11" s="646">
        <v>157852</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2106913</v>
      </c>
      <c r="CS11" s="641"/>
      <c r="CT11" s="641"/>
      <c r="CU11" s="641"/>
      <c r="CV11" s="641"/>
      <c r="CW11" s="641"/>
      <c r="CX11" s="641"/>
      <c r="CY11" s="642"/>
      <c r="CZ11" s="677">
        <v>5.3</v>
      </c>
      <c r="DA11" s="677"/>
      <c r="DB11" s="677"/>
      <c r="DC11" s="677"/>
      <c r="DD11" s="646">
        <v>547631</v>
      </c>
      <c r="DE11" s="641"/>
      <c r="DF11" s="641"/>
      <c r="DG11" s="641"/>
      <c r="DH11" s="641"/>
      <c r="DI11" s="641"/>
      <c r="DJ11" s="641"/>
      <c r="DK11" s="641"/>
      <c r="DL11" s="641"/>
      <c r="DM11" s="641"/>
      <c r="DN11" s="641"/>
      <c r="DO11" s="641"/>
      <c r="DP11" s="642"/>
      <c r="DQ11" s="646">
        <v>1378350</v>
      </c>
      <c r="DR11" s="641"/>
      <c r="DS11" s="641"/>
      <c r="DT11" s="641"/>
      <c r="DU11" s="641"/>
      <c r="DV11" s="641"/>
      <c r="DW11" s="641"/>
      <c r="DX11" s="641"/>
      <c r="DY11" s="641"/>
      <c r="DZ11" s="641"/>
      <c r="EA11" s="641"/>
      <c r="EB11" s="641"/>
      <c r="EC11" s="684"/>
    </row>
    <row r="12" spans="2:143" ht="11.25" customHeight="1" x14ac:dyDescent="0.15">
      <c r="B12" s="637" t="s">
        <v>248</v>
      </c>
      <c r="C12" s="638"/>
      <c r="D12" s="638"/>
      <c r="E12" s="638"/>
      <c r="F12" s="638"/>
      <c r="G12" s="638"/>
      <c r="H12" s="638"/>
      <c r="I12" s="638"/>
      <c r="J12" s="638"/>
      <c r="K12" s="638"/>
      <c r="L12" s="638"/>
      <c r="M12" s="638"/>
      <c r="N12" s="638"/>
      <c r="O12" s="638"/>
      <c r="P12" s="638"/>
      <c r="Q12" s="639"/>
      <c r="R12" s="640">
        <v>38126</v>
      </c>
      <c r="S12" s="641"/>
      <c r="T12" s="641"/>
      <c r="U12" s="641"/>
      <c r="V12" s="641"/>
      <c r="W12" s="641"/>
      <c r="X12" s="641"/>
      <c r="Y12" s="642"/>
      <c r="Z12" s="677">
        <v>0.1</v>
      </c>
      <c r="AA12" s="677"/>
      <c r="AB12" s="677"/>
      <c r="AC12" s="677"/>
      <c r="AD12" s="678">
        <v>38126</v>
      </c>
      <c r="AE12" s="678"/>
      <c r="AF12" s="678"/>
      <c r="AG12" s="678"/>
      <c r="AH12" s="678"/>
      <c r="AI12" s="678"/>
      <c r="AJ12" s="678"/>
      <c r="AK12" s="678"/>
      <c r="AL12" s="643">
        <v>0.2</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5066988</v>
      </c>
      <c r="BH12" s="641"/>
      <c r="BI12" s="641"/>
      <c r="BJ12" s="641"/>
      <c r="BK12" s="641"/>
      <c r="BL12" s="641"/>
      <c r="BM12" s="641"/>
      <c r="BN12" s="642"/>
      <c r="BO12" s="677">
        <v>44.9</v>
      </c>
      <c r="BP12" s="677"/>
      <c r="BQ12" s="677"/>
      <c r="BR12" s="677"/>
      <c r="BS12" s="646" t="s">
        <v>242</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996392</v>
      </c>
      <c r="CS12" s="641"/>
      <c r="CT12" s="641"/>
      <c r="CU12" s="641"/>
      <c r="CV12" s="641"/>
      <c r="CW12" s="641"/>
      <c r="CX12" s="641"/>
      <c r="CY12" s="642"/>
      <c r="CZ12" s="677">
        <v>2.5</v>
      </c>
      <c r="DA12" s="677"/>
      <c r="DB12" s="677"/>
      <c r="DC12" s="677"/>
      <c r="DD12" s="646">
        <v>151511</v>
      </c>
      <c r="DE12" s="641"/>
      <c r="DF12" s="641"/>
      <c r="DG12" s="641"/>
      <c r="DH12" s="641"/>
      <c r="DI12" s="641"/>
      <c r="DJ12" s="641"/>
      <c r="DK12" s="641"/>
      <c r="DL12" s="641"/>
      <c r="DM12" s="641"/>
      <c r="DN12" s="641"/>
      <c r="DO12" s="641"/>
      <c r="DP12" s="642"/>
      <c r="DQ12" s="646">
        <v>796726</v>
      </c>
      <c r="DR12" s="641"/>
      <c r="DS12" s="641"/>
      <c r="DT12" s="641"/>
      <c r="DU12" s="641"/>
      <c r="DV12" s="641"/>
      <c r="DW12" s="641"/>
      <c r="DX12" s="641"/>
      <c r="DY12" s="641"/>
      <c r="DZ12" s="641"/>
      <c r="EA12" s="641"/>
      <c r="EB12" s="641"/>
      <c r="EC12" s="684"/>
    </row>
    <row r="13" spans="2:143" ht="11.25" customHeight="1" x14ac:dyDescent="0.15">
      <c r="B13" s="637" t="s">
        <v>251</v>
      </c>
      <c r="C13" s="638"/>
      <c r="D13" s="638"/>
      <c r="E13" s="638"/>
      <c r="F13" s="638"/>
      <c r="G13" s="638"/>
      <c r="H13" s="638"/>
      <c r="I13" s="638"/>
      <c r="J13" s="638"/>
      <c r="K13" s="638"/>
      <c r="L13" s="638"/>
      <c r="M13" s="638"/>
      <c r="N13" s="638"/>
      <c r="O13" s="638"/>
      <c r="P13" s="638"/>
      <c r="Q13" s="639"/>
      <c r="R13" s="640" t="s">
        <v>231</v>
      </c>
      <c r="S13" s="641"/>
      <c r="T13" s="641"/>
      <c r="U13" s="641"/>
      <c r="V13" s="641"/>
      <c r="W13" s="641"/>
      <c r="X13" s="641"/>
      <c r="Y13" s="642"/>
      <c r="Z13" s="677" t="s">
        <v>231</v>
      </c>
      <c r="AA13" s="677"/>
      <c r="AB13" s="677"/>
      <c r="AC13" s="677"/>
      <c r="AD13" s="678" t="s">
        <v>231</v>
      </c>
      <c r="AE13" s="678"/>
      <c r="AF13" s="678"/>
      <c r="AG13" s="678"/>
      <c r="AH13" s="678"/>
      <c r="AI13" s="678"/>
      <c r="AJ13" s="678"/>
      <c r="AK13" s="678"/>
      <c r="AL13" s="643" t="s">
        <v>231</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5045422</v>
      </c>
      <c r="BH13" s="641"/>
      <c r="BI13" s="641"/>
      <c r="BJ13" s="641"/>
      <c r="BK13" s="641"/>
      <c r="BL13" s="641"/>
      <c r="BM13" s="641"/>
      <c r="BN13" s="642"/>
      <c r="BO13" s="677">
        <v>44.7</v>
      </c>
      <c r="BP13" s="677"/>
      <c r="BQ13" s="677"/>
      <c r="BR13" s="677"/>
      <c r="BS13" s="646" t="s">
        <v>231</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5466099</v>
      </c>
      <c r="CS13" s="641"/>
      <c r="CT13" s="641"/>
      <c r="CU13" s="641"/>
      <c r="CV13" s="641"/>
      <c r="CW13" s="641"/>
      <c r="CX13" s="641"/>
      <c r="CY13" s="642"/>
      <c r="CZ13" s="677">
        <v>13.8</v>
      </c>
      <c r="DA13" s="677"/>
      <c r="DB13" s="677"/>
      <c r="DC13" s="677"/>
      <c r="DD13" s="646">
        <v>2848061</v>
      </c>
      <c r="DE13" s="641"/>
      <c r="DF13" s="641"/>
      <c r="DG13" s="641"/>
      <c r="DH13" s="641"/>
      <c r="DI13" s="641"/>
      <c r="DJ13" s="641"/>
      <c r="DK13" s="641"/>
      <c r="DL13" s="641"/>
      <c r="DM13" s="641"/>
      <c r="DN13" s="641"/>
      <c r="DO13" s="641"/>
      <c r="DP13" s="642"/>
      <c r="DQ13" s="646">
        <v>2947019</v>
      </c>
      <c r="DR13" s="641"/>
      <c r="DS13" s="641"/>
      <c r="DT13" s="641"/>
      <c r="DU13" s="641"/>
      <c r="DV13" s="641"/>
      <c r="DW13" s="641"/>
      <c r="DX13" s="641"/>
      <c r="DY13" s="641"/>
      <c r="DZ13" s="641"/>
      <c r="EA13" s="641"/>
      <c r="EB13" s="641"/>
      <c r="EC13" s="684"/>
    </row>
    <row r="14" spans="2:143" ht="11.25" customHeight="1" x14ac:dyDescent="0.15">
      <c r="B14" s="637" t="s">
        <v>254</v>
      </c>
      <c r="C14" s="638"/>
      <c r="D14" s="638"/>
      <c r="E14" s="638"/>
      <c r="F14" s="638"/>
      <c r="G14" s="638"/>
      <c r="H14" s="638"/>
      <c r="I14" s="638"/>
      <c r="J14" s="638"/>
      <c r="K14" s="638"/>
      <c r="L14" s="638"/>
      <c r="M14" s="638"/>
      <c r="N14" s="638"/>
      <c r="O14" s="638"/>
      <c r="P14" s="638"/>
      <c r="Q14" s="639"/>
      <c r="R14" s="640">
        <v>74634</v>
      </c>
      <c r="S14" s="641"/>
      <c r="T14" s="641"/>
      <c r="U14" s="641"/>
      <c r="V14" s="641"/>
      <c r="W14" s="641"/>
      <c r="X14" s="641"/>
      <c r="Y14" s="642"/>
      <c r="Z14" s="677">
        <v>0.2</v>
      </c>
      <c r="AA14" s="677"/>
      <c r="AB14" s="677"/>
      <c r="AC14" s="677"/>
      <c r="AD14" s="678">
        <v>74634</v>
      </c>
      <c r="AE14" s="678"/>
      <c r="AF14" s="678"/>
      <c r="AG14" s="678"/>
      <c r="AH14" s="678"/>
      <c r="AI14" s="678"/>
      <c r="AJ14" s="678"/>
      <c r="AK14" s="678"/>
      <c r="AL14" s="643">
        <v>0.3</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270521</v>
      </c>
      <c r="BH14" s="641"/>
      <c r="BI14" s="641"/>
      <c r="BJ14" s="641"/>
      <c r="BK14" s="641"/>
      <c r="BL14" s="641"/>
      <c r="BM14" s="641"/>
      <c r="BN14" s="642"/>
      <c r="BO14" s="677">
        <v>2.4</v>
      </c>
      <c r="BP14" s="677"/>
      <c r="BQ14" s="677"/>
      <c r="BR14" s="677"/>
      <c r="BS14" s="646" t="s">
        <v>242</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1347373</v>
      </c>
      <c r="CS14" s="641"/>
      <c r="CT14" s="641"/>
      <c r="CU14" s="641"/>
      <c r="CV14" s="641"/>
      <c r="CW14" s="641"/>
      <c r="CX14" s="641"/>
      <c r="CY14" s="642"/>
      <c r="CZ14" s="677">
        <v>3.4</v>
      </c>
      <c r="DA14" s="677"/>
      <c r="DB14" s="677"/>
      <c r="DC14" s="677"/>
      <c r="DD14" s="646">
        <v>139392</v>
      </c>
      <c r="DE14" s="641"/>
      <c r="DF14" s="641"/>
      <c r="DG14" s="641"/>
      <c r="DH14" s="641"/>
      <c r="DI14" s="641"/>
      <c r="DJ14" s="641"/>
      <c r="DK14" s="641"/>
      <c r="DL14" s="641"/>
      <c r="DM14" s="641"/>
      <c r="DN14" s="641"/>
      <c r="DO14" s="641"/>
      <c r="DP14" s="642"/>
      <c r="DQ14" s="646">
        <v>1177246</v>
      </c>
      <c r="DR14" s="641"/>
      <c r="DS14" s="641"/>
      <c r="DT14" s="641"/>
      <c r="DU14" s="641"/>
      <c r="DV14" s="641"/>
      <c r="DW14" s="641"/>
      <c r="DX14" s="641"/>
      <c r="DY14" s="641"/>
      <c r="DZ14" s="641"/>
      <c r="EA14" s="641"/>
      <c r="EB14" s="641"/>
      <c r="EC14" s="684"/>
    </row>
    <row r="15" spans="2:143" ht="11.25" customHeight="1" x14ac:dyDescent="0.15">
      <c r="B15" s="637" t="s">
        <v>257</v>
      </c>
      <c r="C15" s="638"/>
      <c r="D15" s="638"/>
      <c r="E15" s="638"/>
      <c r="F15" s="638"/>
      <c r="G15" s="638"/>
      <c r="H15" s="638"/>
      <c r="I15" s="638"/>
      <c r="J15" s="638"/>
      <c r="K15" s="638"/>
      <c r="L15" s="638"/>
      <c r="M15" s="638"/>
      <c r="N15" s="638"/>
      <c r="O15" s="638"/>
      <c r="P15" s="638"/>
      <c r="Q15" s="639"/>
      <c r="R15" s="640" t="s">
        <v>231</v>
      </c>
      <c r="S15" s="641"/>
      <c r="T15" s="641"/>
      <c r="U15" s="641"/>
      <c r="V15" s="641"/>
      <c r="W15" s="641"/>
      <c r="X15" s="641"/>
      <c r="Y15" s="642"/>
      <c r="Z15" s="677" t="s">
        <v>231</v>
      </c>
      <c r="AA15" s="677"/>
      <c r="AB15" s="677"/>
      <c r="AC15" s="677"/>
      <c r="AD15" s="678" t="s">
        <v>231</v>
      </c>
      <c r="AE15" s="678"/>
      <c r="AF15" s="678"/>
      <c r="AG15" s="678"/>
      <c r="AH15" s="678"/>
      <c r="AI15" s="678"/>
      <c r="AJ15" s="678"/>
      <c r="AK15" s="678"/>
      <c r="AL15" s="643" t="s">
        <v>231</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464138</v>
      </c>
      <c r="BH15" s="641"/>
      <c r="BI15" s="641"/>
      <c r="BJ15" s="641"/>
      <c r="BK15" s="641"/>
      <c r="BL15" s="641"/>
      <c r="BM15" s="641"/>
      <c r="BN15" s="642"/>
      <c r="BO15" s="677">
        <v>4.0999999999999996</v>
      </c>
      <c r="BP15" s="677"/>
      <c r="BQ15" s="677"/>
      <c r="BR15" s="677"/>
      <c r="BS15" s="646" t="s">
        <v>231</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5141627</v>
      </c>
      <c r="CS15" s="641"/>
      <c r="CT15" s="641"/>
      <c r="CU15" s="641"/>
      <c r="CV15" s="641"/>
      <c r="CW15" s="641"/>
      <c r="CX15" s="641"/>
      <c r="CY15" s="642"/>
      <c r="CZ15" s="677">
        <v>13</v>
      </c>
      <c r="DA15" s="677"/>
      <c r="DB15" s="677"/>
      <c r="DC15" s="677"/>
      <c r="DD15" s="646">
        <v>1857121</v>
      </c>
      <c r="DE15" s="641"/>
      <c r="DF15" s="641"/>
      <c r="DG15" s="641"/>
      <c r="DH15" s="641"/>
      <c r="DI15" s="641"/>
      <c r="DJ15" s="641"/>
      <c r="DK15" s="641"/>
      <c r="DL15" s="641"/>
      <c r="DM15" s="641"/>
      <c r="DN15" s="641"/>
      <c r="DO15" s="641"/>
      <c r="DP15" s="642"/>
      <c r="DQ15" s="646">
        <v>2773427</v>
      </c>
      <c r="DR15" s="641"/>
      <c r="DS15" s="641"/>
      <c r="DT15" s="641"/>
      <c r="DU15" s="641"/>
      <c r="DV15" s="641"/>
      <c r="DW15" s="641"/>
      <c r="DX15" s="641"/>
      <c r="DY15" s="641"/>
      <c r="DZ15" s="641"/>
      <c r="EA15" s="641"/>
      <c r="EB15" s="641"/>
      <c r="EC15" s="684"/>
    </row>
    <row r="16" spans="2:143" ht="11.25" customHeight="1" x14ac:dyDescent="0.15">
      <c r="B16" s="637" t="s">
        <v>260</v>
      </c>
      <c r="C16" s="638"/>
      <c r="D16" s="638"/>
      <c r="E16" s="638"/>
      <c r="F16" s="638"/>
      <c r="G16" s="638"/>
      <c r="H16" s="638"/>
      <c r="I16" s="638"/>
      <c r="J16" s="638"/>
      <c r="K16" s="638"/>
      <c r="L16" s="638"/>
      <c r="M16" s="638"/>
      <c r="N16" s="638"/>
      <c r="O16" s="638"/>
      <c r="P16" s="638"/>
      <c r="Q16" s="639"/>
      <c r="R16" s="640">
        <v>22132</v>
      </c>
      <c r="S16" s="641"/>
      <c r="T16" s="641"/>
      <c r="U16" s="641"/>
      <c r="V16" s="641"/>
      <c r="W16" s="641"/>
      <c r="X16" s="641"/>
      <c r="Y16" s="642"/>
      <c r="Z16" s="677">
        <v>0</v>
      </c>
      <c r="AA16" s="677"/>
      <c r="AB16" s="677"/>
      <c r="AC16" s="677"/>
      <c r="AD16" s="678">
        <v>22132</v>
      </c>
      <c r="AE16" s="678"/>
      <c r="AF16" s="678"/>
      <c r="AG16" s="678"/>
      <c r="AH16" s="678"/>
      <c r="AI16" s="678"/>
      <c r="AJ16" s="678"/>
      <c r="AK16" s="678"/>
      <c r="AL16" s="643">
        <v>0.1</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231</v>
      </c>
      <c r="BH16" s="641"/>
      <c r="BI16" s="641"/>
      <c r="BJ16" s="641"/>
      <c r="BK16" s="641"/>
      <c r="BL16" s="641"/>
      <c r="BM16" s="641"/>
      <c r="BN16" s="642"/>
      <c r="BO16" s="677" t="s">
        <v>231</v>
      </c>
      <c r="BP16" s="677"/>
      <c r="BQ16" s="677"/>
      <c r="BR16" s="677"/>
      <c r="BS16" s="646" t="s">
        <v>231</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v>125767</v>
      </c>
      <c r="CS16" s="641"/>
      <c r="CT16" s="641"/>
      <c r="CU16" s="641"/>
      <c r="CV16" s="641"/>
      <c r="CW16" s="641"/>
      <c r="CX16" s="641"/>
      <c r="CY16" s="642"/>
      <c r="CZ16" s="677">
        <v>0.3</v>
      </c>
      <c r="DA16" s="677"/>
      <c r="DB16" s="677"/>
      <c r="DC16" s="677"/>
      <c r="DD16" s="646" t="s">
        <v>231</v>
      </c>
      <c r="DE16" s="641"/>
      <c r="DF16" s="641"/>
      <c r="DG16" s="641"/>
      <c r="DH16" s="641"/>
      <c r="DI16" s="641"/>
      <c r="DJ16" s="641"/>
      <c r="DK16" s="641"/>
      <c r="DL16" s="641"/>
      <c r="DM16" s="641"/>
      <c r="DN16" s="641"/>
      <c r="DO16" s="641"/>
      <c r="DP16" s="642"/>
      <c r="DQ16" s="646">
        <v>55230</v>
      </c>
      <c r="DR16" s="641"/>
      <c r="DS16" s="641"/>
      <c r="DT16" s="641"/>
      <c r="DU16" s="641"/>
      <c r="DV16" s="641"/>
      <c r="DW16" s="641"/>
      <c r="DX16" s="641"/>
      <c r="DY16" s="641"/>
      <c r="DZ16" s="641"/>
      <c r="EA16" s="641"/>
      <c r="EB16" s="641"/>
      <c r="EC16" s="684"/>
    </row>
    <row r="17" spans="2:133" ht="11.25" customHeight="1" x14ac:dyDescent="0.15">
      <c r="B17" s="637" t="s">
        <v>263</v>
      </c>
      <c r="C17" s="638"/>
      <c r="D17" s="638"/>
      <c r="E17" s="638"/>
      <c r="F17" s="638"/>
      <c r="G17" s="638"/>
      <c r="H17" s="638"/>
      <c r="I17" s="638"/>
      <c r="J17" s="638"/>
      <c r="K17" s="638"/>
      <c r="L17" s="638"/>
      <c r="M17" s="638"/>
      <c r="N17" s="638"/>
      <c r="O17" s="638"/>
      <c r="P17" s="638"/>
      <c r="Q17" s="639"/>
      <c r="R17" s="640">
        <v>261785</v>
      </c>
      <c r="S17" s="641"/>
      <c r="T17" s="641"/>
      <c r="U17" s="641"/>
      <c r="V17" s="641"/>
      <c r="W17" s="641"/>
      <c r="X17" s="641"/>
      <c r="Y17" s="642"/>
      <c r="Z17" s="677">
        <v>0.6</v>
      </c>
      <c r="AA17" s="677"/>
      <c r="AB17" s="677"/>
      <c r="AC17" s="677"/>
      <c r="AD17" s="678">
        <v>261785</v>
      </c>
      <c r="AE17" s="678"/>
      <c r="AF17" s="678"/>
      <c r="AG17" s="678"/>
      <c r="AH17" s="678"/>
      <c r="AI17" s="678"/>
      <c r="AJ17" s="678"/>
      <c r="AK17" s="678"/>
      <c r="AL17" s="643">
        <v>1.1000000000000001</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242</v>
      </c>
      <c r="BH17" s="641"/>
      <c r="BI17" s="641"/>
      <c r="BJ17" s="641"/>
      <c r="BK17" s="641"/>
      <c r="BL17" s="641"/>
      <c r="BM17" s="641"/>
      <c r="BN17" s="642"/>
      <c r="BO17" s="677" t="s">
        <v>231</v>
      </c>
      <c r="BP17" s="677"/>
      <c r="BQ17" s="677"/>
      <c r="BR17" s="677"/>
      <c r="BS17" s="646" t="s">
        <v>231</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3664710</v>
      </c>
      <c r="CS17" s="641"/>
      <c r="CT17" s="641"/>
      <c r="CU17" s="641"/>
      <c r="CV17" s="641"/>
      <c r="CW17" s="641"/>
      <c r="CX17" s="641"/>
      <c r="CY17" s="642"/>
      <c r="CZ17" s="677">
        <v>9.3000000000000007</v>
      </c>
      <c r="DA17" s="677"/>
      <c r="DB17" s="677"/>
      <c r="DC17" s="677"/>
      <c r="DD17" s="646" t="s">
        <v>178</v>
      </c>
      <c r="DE17" s="641"/>
      <c r="DF17" s="641"/>
      <c r="DG17" s="641"/>
      <c r="DH17" s="641"/>
      <c r="DI17" s="641"/>
      <c r="DJ17" s="641"/>
      <c r="DK17" s="641"/>
      <c r="DL17" s="641"/>
      <c r="DM17" s="641"/>
      <c r="DN17" s="641"/>
      <c r="DO17" s="641"/>
      <c r="DP17" s="642"/>
      <c r="DQ17" s="646">
        <v>3617375</v>
      </c>
      <c r="DR17" s="641"/>
      <c r="DS17" s="641"/>
      <c r="DT17" s="641"/>
      <c r="DU17" s="641"/>
      <c r="DV17" s="641"/>
      <c r="DW17" s="641"/>
      <c r="DX17" s="641"/>
      <c r="DY17" s="641"/>
      <c r="DZ17" s="641"/>
      <c r="EA17" s="641"/>
      <c r="EB17" s="641"/>
      <c r="EC17" s="684"/>
    </row>
    <row r="18" spans="2:133" ht="11.25" customHeight="1" x14ac:dyDescent="0.15">
      <c r="B18" s="637" t="s">
        <v>266</v>
      </c>
      <c r="C18" s="638"/>
      <c r="D18" s="638"/>
      <c r="E18" s="638"/>
      <c r="F18" s="638"/>
      <c r="G18" s="638"/>
      <c r="H18" s="638"/>
      <c r="I18" s="638"/>
      <c r="J18" s="638"/>
      <c r="K18" s="638"/>
      <c r="L18" s="638"/>
      <c r="M18" s="638"/>
      <c r="N18" s="638"/>
      <c r="O18" s="638"/>
      <c r="P18" s="638"/>
      <c r="Q18" s="639"/>
      <c r="R18" s="640">
        <v>63260</v>
      </c>
      <c r="S18" s="641"/>
      <c r="T18" s="641"/>
      <c r="U18" s="641"/>
      <c r="V18" s="641"/>
      <c r="W18" s="641"/>
      <c r="X18" s="641"/>
      <c r="Y18" s="642"/>
      <c r="Z18" s="677">
        <v>0.1</v>
      </c>
      <c r="AA18" s="677"/>
      <c r="AB18" s="677"/>
      <c r="AC18" s="677"/>
      <c r="AD18" s="678">
        <v>63260</v>
      </c>
      <c r="AE18" s="678"/>
      <c r="AF18" s="678"/>
      <c r="AG18" s="678"/>
      <c r="AH18" s="678"/>
      <c r="AI18" s="678"/>
      <c r="AJ18" s="678"/>
      <c r="AK18" s="678"/>
      <c r="AL18" s="643">
        <v>0.3</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242</v>
      </c>
      <c r="BH18" s="641"/>
      <c r="BI18" s="641"/>
      <c r="BJ18" s="641"/>
      <c r="BK18" s="641"/>
      <c r="BL18" s="641"/>
      <c r="BM18" s="641"/>
      <c r="BN18" s="642"/>
      <c r="BO18" s="677" t="s">
        <v>242</v>
      </c>
      <c r="BP18" s="677"/>
      <c r="BQ18" s="677"/>
      <c r="BR18" s="677"/>
      <c r="BS18" s="646" t="s">
        <v>231</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t="s">
        <v>242</v>
      </c>
      <c r="CS18" s="641"/>
      <c r="CT18" s="641"/>
      <c r="CU18" s="641"/>
      <c r="CV18" s="641"/>
      <c r="CW18" s="641"/>
      <c r="CX18" s="641"/>
      <c r="CY18" s="642"/>
      <c r="CZ18" s="677" t="s">
        <v>231</v>
      </c>
      <c r="DA18" s="677"/>
      <c r="DB18" s="677"/>
      <c r="DC18" s="677"/>
      <c r="DD18" s="646" t="s">
        <v>231</v>
      </c>
      <c r="DE18" s="641"/>
      <c r="DF18" s="641"/>
      <c r="DG18" s="641"/>
      <c r="DH18" s="641"/>
      <c r="DI18" s="641"/>
      <c r="DJ18" s="641"/>
      <c r="DK18" s="641"/>
      <c r="DL18" s="641"/>
      <c r="DM18" s="641"/>
      <c r="DN18" s="641"/>
      <c r="DO18" s="641"/>
      <c r="DP18" s="642"/>
      <c r="DQ18" s="646" t="s">
        <v>231</v>
      </c>
      <c r="DR18" s="641"/>
      <c r="DS18" s="641"/>
      <c r="DT18" s="641"/>
      <c r="DU18" s="641"/>
      <c r="DV18" s="641"/>
      <c r="DW18" s="641"/>
      <c r="DX18" s="641"/>
      <c r="DY18" s="641"/>
      <c r="DZ18" s="641"/>
      <c r="EA18" s="641"/>
      <c r="EB18" s="641"/>
      <c r="EC18" s="684"/>
    </row>
    <row r="19" spans="2:133" ht="11.25" customHeight="1" x14ac:dyDescent="0.15">
      <c r="B19" s="637" t="s">
        <v>269</v>
      </c>
      <c r="C19" s="638"/>
      <c r="D19" s="638"/>
      <c r="E19" s="638"/>
      <c r="F19" s="638"/>
      <c r="G19" s="638"/>
      <c r="H19" s="638"/>
      <c r="I19" s="638"/>
      <c r="J19" s="638"/>
      <c r="K19" s="638"/>
      <c r="L19" s="638"/>
      <c r="M19" s="638"/>
      <c r="N19" s="638"/>
      <c r="O19" s="638"/>
      <c r="P19" s="638"/>
      <c r="Q19" s="639"/>
      <c r="R19" s="640">
        <v>10680</v>
      </c>
      <c r="S19" s="641"/>
      <c r="T19" s="641"/>
      <c r="U19" s="641"/>
      <c r="V19" s="641"/>
      <c r="W19" s="641"/>
      <c r="X19" s="641"/>
      <c r="Y19" s="642"/>
      <c r="Z19" s="677">
        <v>0</v>
      </c>
      <c r="AA19" s="677"/>
      <c r="AB19" s="677"/>
      <c r="AC19" s="677"/>
      <c r="AD19" s="678">
        <v>10680</v>
      </c>
      <c r="AE19" s="678"/>
      <c r="AF19" s="678"/>
      <c r="AG19" s="678"/>
      <c r="AH19" s="678"/>
      <c r="AI19" s="678"/>
      <c r="AJ19" s="678"/>
      <c r="AK19" s="678"/>
      <c r="AL19" s="643">
        <v>0</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v>599464</v>
      </c>
      <c r="BH19" s="641"/>
      <c r="BI19" s="641"/>
      <c r="BJ19" s="641"/>
      <c r="BK19" s="641"/>
      <c r="BL19" s="641"/>
      <c r="BM19" s="641"/>
      <c r="BN19" s="642"/>
      <c r="BO19" s="677">
        <v>5.3</v>
      </c>
      <c r="BP19" s="677"/>
      <c r="BQ19" s="677"/>
      <c r="BR19" s="677"/>
      <c r="BS19" s="646" t="s">
        <v>231</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231</v>
      </c>
      <c r="CS19" s="641"/>
      <c r="CT19" s="641"/>
      <c r="CU19" s="641"/>
      <c r="CV19" s="641"/>
      <c r="CW19" s="641"/>
      <c r="CX19" s="641"/>
      <c r="CY19" s="642"/>
      <c r="CZ19" s="677" t="s">
        <v>231</v>
      </c>
      <c r="DA19" s="677"/>
      <c r="DB19" s="677"/>
      <c r="DC19" s="677"/>
      <c r="DD19" s="646" t="s">
        <v>242</v>
      </c>
      <c r="DE19" s="641"/>
      <c r="DF19" s="641"/>
      <c r="DG19" s="641"/>
      <c r="DH19" s="641"/>
      <c r="DI19" s="641"/>
      <c r="DJ19" s="641"/>
      <c r="DK19" s="641"/>
      <c r="DL19" s="641"/>
      <c r="DM19" s="641"/>
      <c r="DN19" s="641"/>
      <c r="DO19" s="641"/>
      <c r="DP19" s="642"/>
      <c r="DQ19" s="646" t="s">
        <v>242</v>
      </c>
      <c r="DR19" s="641"/>
      <c r="DS19" s="641"/>
      <c r="DT19" s="641"/>
      <c r="DU19" s="641"/>
      <c r="DV19" s="641"/>
      <c r="DW19" s="641"/>
      <c r="DX19" s="641"/>
      <c r="DY19" s="641"/>
      <c r="DZ19" s="641"/>
      <c r="EA19" s="641"/>
      <c r="EB19" s="641"/>
      <c r="EC19" s="684"/>
    </row>
    <row r="20" spans="2:133" ht="11.25" customHeight="1" x14ac:dyDescent="0.15">
      <c r="B20" s="637" t="s">
        <v>272</v>
      </c>
      <c r="C20" s="638"/>
      <c r="D20" s="638"/>
      <c r="E20" s="638"/>
      <c r="F20" s="638"/>
      <c r="G20" s="638"/>
      <c r="H20" s="638"/>
      <c r="I20" s="638"/>
      <c r="J20" s="638"/>
      <c r="K20" s="638"/>
      <c r="L20" s="638"/>
      <c r="M20" s="638"/>
      <c r="N20" s="638"/>
      <c r="O20" s="638"/>
      <c r="P20" s="638"/>
      <c r="Q20" s="639"/>
      <c r="R20" s="640">
        <v>2591</v>
      </c>
      <c r="S20" s="641"/>
      <c r="T20" s="641"/>
      <c r="U20" s="641"/>
      <c r="V20" s="641"/>
      <c r="W20" s="641"/>
      <c r="X20" s="641"/>
      <c r="Y20" s="642"/>
      <c r="Z20" s="677">
        <v>0</v>
      </c>
      <c r="AA20" s="677"/>
      <c r="AB20" s="677"/>
      <c r="AC20" s="677"/>
      <c r="AD20" s="678">
        <v>2591</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v>599464</v>
      </c>
      <c r="BH20" s="641"/>
      <c r="BI20" s="641"/>
      <c r="BJ20" s="641"/>
      <c r="BK20" s="641"/>
      <c r="BL20" s="641"/>
      <c r="BM20" s="641"/>
      <c r="BN20" s="642"/>
      <c r="BO20" s="677">
        <v>5.3</v>
      </c>
      <c r="BP20" s="677"/>
      <c r="BQ20" s="677"/>
      <c r="BR20" s="677"/>
      <c r="BS20" s="646" t="s">
        <v>231</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39577091</v>
      </c>
      <c r="CS20" s="641"/>
      <c r="CT20" s="641"/>
      <c r="CU20" s="641"/>
      <c r="CV20" s="641"/>
      <c r="CW20" s="641"/>
      <c r="CX20" s="641"/>
      <c r="CY20" s="642"/>
      <c r="CZ20" s="677">
        <v>100</v>
      </c>
      <c r="DA20" s="677"/>
      <c r="DB20" s="677"/>
      <c r="DC20" s="677"/>
      <c r="DD20" s="646">
        <v>7864802</v>
      </c>
      <c r="DE20" s="641"/>
      <c r="DF20" s="641"/>
      <c r="DG20" s="641"/>
      <c r="DH20" s="641"/>
      <c r="DI20" s="641"/>
      <c r="DJ20" s="641"/>
      <c r="DK20" s="641"/>
      <c r="DL20" s="641"/>
      <c r="DM20" s="641"/>
      <c r="DN20" s="641"/>
      <c r="DO20" s="641"/>
      <c r="DP20" s="642"/>
      <c r="DQ20" s="646">
        <v>25848619</v>
      </c>
      <c r="DR20" s="641"/>
      <c r="DS20" s="641"/>
      <c r="DT20" s="641"/>
      <c r="DU20" s="641"/>
      <c r="DV20" s="641"/>
      <c r="DW20" s="641"/>
      <c r="DX20" s="641"/>
      <c r="DY20" s="641"/>
      <c r="DZ20" s="641"/>
      <c r="EA20" s="641"/>
      <c r="EB20" s="641"/>
      <c r="EC20" s="684"/>
    </row>
    <row r="21" spans="2:133" ht="11.25" customHeight="1" x14ac:dyDescent="0.15">
      <c r="B21" s="637" t="s">
        <v>275</v>
      </c>
      <c r="C21" s="638"/>
      <c r="D21" s="638"/>
      <c r="E21" s="638"/>
      <c r="F21" s="638"/>
      <c r="G21" s="638"/>
      <c r="H21" s="638"/>
      <c r="I21" s="638"/>
      <c r="J21" s="638"/>
      <c r="K21" s="638"/>
      <c r="L21" s="638"/>
      <c r="M21" s="638"/>
      <c r="N21" s="638"/>
      <c r="O21" s="638"/>
      <c r="P21" s="638"/>
      <c r="Q21" s="639"/>
      <c r="R21" s="640">
        <v>185254</v>
      </c>
      <c r="S21" s="641"/>
      <c r="T21" s="641"/>
      <c r="U21" s="641"/>
      <c r="V21" s="641"/>
      <c r="W21" s="641"/>
      <c r="X21" s="641"/>
      <c r="Y21" s="642"/>
      <c r="Z21" s="677">
        <v>0.4</v>
      </c>
      <c r="AA21" s="677"/>
      <c r="AB21" s="677"/>
      <c r="AC21" s="677"/>
      <c r="AD21" s="678">
        <v>185254</v>
      </c>
      <c r="AE21" s="678"/>
      <c r="AF21" s="678"/>
      <c r="AG21" s="678"/>
      <c r="AH21" s="678"/>
      <c r="AI21" s="678"/>
      <c r="AJ21" s="678"/>
      <c r="AK21" s="678"/>
      <c r="AL21" s="643">
        <v>0.8</v>
      </c>
      <c r="AM21" s="644"/>
      <c r="AN21" s="644"/>
      <c r="AO21" s="679"/>
      <c r="AP21" s="734" t="s">
        <v>276</v>
      </c>
      <c r="AQ21" s="742"/>
      <c r="AR21" s="742"/>
      <c r="AS21" s="742"/>
      <c r="AT21" s="742"/>
      <c r="AU21" s="742"/>
      <c r="AV21" s="742"/>
      <c r="AW21" s="742"/>
      <c r="AX21" s="742"/>
      <c r="AY21" s="742"/>
      <c r="AZ21" s="742"/>
      <c r="BA21" s="742"/>
      <c r="BB21" s="742"/>
      <c r="BC21" s="742"/>
      <c r="BD21" s="742"/>
      <c r="BE21" s="742"/>
      <c r="BF21" s="736"/>
      <c r="BG21" s="640">
        <v>35247</v>
      </c>
      <c r="BH21" s="641"/>
      <c r="BI21" s="641"/>
      <c r="BJ21" s="641"/>
      <c r="BK21" s="641"/>
      <c r="BL21" s="641"/>
      <c r="BM21" s="641"/>
      <c r="BN21" s="642"/>
      <c r="BO21" s="677">
        <v>0.3</v>
      </c>
      <c r="BP21" s="677"/>
      <c r="BQ21" s="677"/>
      <c r="BR21" s="677"/>
      <c r="BS21" s="646" t="s">
        <v>231</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277</v>
      </c>
      <c r="C22" s="638"/>
      <c r="D22" s="638"/>
      <c r="E22" s="638"/>
      <c r="F22" s="638"/>
      <c r="G22" s="638"/>
      <c r="H22" s="638"/>
      <c r="I22" s="638"/>
      <c r="J22" s="638"/>
      <c r="K22" s="638"/>
      <c r="L22" s="638"/>
      <c r="M22" s="638"/>
      <c r="N22" s="638"/>
      <c r="O22" s="638"/>
      <c r="P22" s="638"/>
      <c r="Q22" s="639"/>
      <c r="R22" s="640">
        <v>11332495</v>
      </c>
      <c r="S22" s="641"/>
      <c r="T22" s="641"/>
      <c r="U22" s="641"/>
      <c r="V22" s="641"/>
      <c r="W22" s="641"/>
      <c r="X22" s="641"/>
      <c r="Y22" s="642"/>
      <c r="Z22" s="677">
        <v>25.6</v>
      </c>
      <c r="AA22" s="677"/>
      <c r="AB22" s="677"/>
      <c r="AC22" s="677"/>
      <c r="AD22" s="678">
        <v>10034386</v>
      </c>
      <c r="AE22" s="678"/>
      <c r="AF22" s="678"/>
      <c r="AG22" s="678"/>
      <c r="AH22" s="678"/>
      <c r="AI22" s="678"/>
      <c r="AJ22" s="678"/>
      <c r="AK22" s="678"/>
      <c r="AL22" s="643">
        <v>42.9</v>
      </c>
      <c r="AM22" s="644"/>
      <c r="AN22" s="644"/>
      <c r="AO22" s="679"/>
      <c r="AP22" s="734" t="s">
        <v>278</v>
      </c>
      <c r="AQ22" s="742"/>
      <c r="AR22" s="742"/>
      <c r="AS22" s="742"/>
      <c r="AT22" s="742"/>
      <c r="AU22" s="742"/>
      <c r="AV22" s="742"/>
      <c r="AW22" s="742"/>
      <c r="AX22" s="742"/>
      <c r="AY22" s="742"/>
      <c r="AZ22" s="742"/>
      <c r="BA22" s="742"/>
      <c r="BB22" s="742"/>
      <c r="BC22" s="742"/>
      <c r="BD22" s="742"/>
      <c r="BE22" s="742"/>
      <c r="BF22" s="736"/>
      <c r="BG22" s="640" t="s">
        <v>242</v>
      </c>
      <c r="BH22" s="641"/>
      <c r="BI22" s="641"/>
      <c r="BJ22" s="641"/>
      <c r="BK22" s="641"/>
      <c r="BL22" s="641"/>
      <c r="BM22" s="641"/>
      <c r="BN22" s="642"/>
      <c r="BO22" s="677" t="s">
        <v>231</v>
      </c>
      <c r="BP22" s="677"/>
      <c r="BQ22" s="677"/>
      <c r="BR22" s="677"/>
      <c r="BS22" s="646" t="s">
        <v>231</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280</v>
      </c>
      <c r="C23" s="638"/>
      <c r="D23" s="638"/>
      <c r="E23" s="638"/>
      <c r="F23" s="638"/>
      <c r="G23" s="638"/>
      <c r="H23" s="638"/>
      <c r="I23" s="638"/>
      <c r="J23" s="638"/>
      <c r="K23" s="638"/>
      <c r="L23" s="638"/>
      <c r="M23" s="638"/>
      <c r="N23" s="638"/>
      <c r="O23" s="638"/>
      <c r="P23" s="638"/>
      <c r="Q23" s="639"/>
      <c r="R23" s="640">
        <v>10034386</v>
      </c>
      <c r="S23" s="641"/>
      <c r="T23" s="641"/>
      <c r="U23" s="641"/>
      <c r="V23" s="641"/>
      <c r="W23" s="641"/>
      <c r="X23" s="641"/>
      <c r="Y23" s="642"/>
      <c r="Z23" s="677">
        <v>22.6</v>
      </c>
      <c r="AA23" s="677"/>
      <c r="AB23" s="677"/>
      <c r="AC23" s="677"/>
      <c r="AD23" s="678">
        <v>10034386</v>
      </c>
      <c r="AE23" s="678"/>
      <c r="AF23" s="678"/>
      <c r="AG23" s="678"/>
      <c r="AH23" s="678"/>
      <c r="AI23" s="678"/>
      <c r="AJ23" s="678"/>
      <c r="AK23" s="678"/>
      <c r="AL23" s="643">
        <v>42.9</v>
      </c>
      <c r="AM23" s="644"/>
      <c r="AN23" s="644"/>
      <c r="AO23" s="679"/>
      <c r="AP23" s="734" t="s">
        <v>281</v>
      </c>
      <c r="AQ23" s="742"/>
      <c r="AR23" s="742"/>
      <c r="AS23" s="742"/>
      <c r="AT23" s="742"/>
      <c r="AU23" s="742"/>
      <c r="AV23" s="742"/>
      <c r="AW23" s="742"/>
      <c r="AX23" s="742"/>
      <c r="AY23" s="742"/>
      <c r="AZ23" s="742"/>
      <c r="BA23" s="742"/>
      <c r="BB23" s="742"/>
      <c r="BC23" s="742"/>
      <c r="BD23" s="742"/>
      <c r="BE23" s="742"/>
      <c r="BF23" s="736"/>
      <c r="BG23" s="640">
        <v>564217</v>
      </c>
      <c r="BH23" s="641"/>
      <c r="BI23" s="641"/>
      <c r="BJ23" s="641"/>
      <c r="BK23" s="641"/>
      <c r="BL23" s="641"/>
      <c r="BM23" s="641"/>
      <c r="BN23" s="642"/>
      <c r="BO23" s="677">
        <v>5</v>
      </c>
      <c r="BP23" s="677"/>
      <c r="BQ23" s="677"/>
      <c r="BR23" s="677"/>
      <c r="BS23" s="646" t="s">
        <v>231</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x14ac:dyDescent="0.15">
      <c r="B24" s="637" t="s">
        <v>287</v>
      </c>
      <c r="C24" s="638"/>
      <c r="D24" s="638"/>
      <c r="E24" s="638"/>
      <c r="F24" s="638"/>
      <c r="G24" s="638"/>
      <c r="H24" s="638"/>
      <c r="I24" s="638"/>
      <c r="J24" s="638"/>
      <c r="K24" s="638"/>
      <c r="L24" s="638"/>
      <c r="M24" s="638"/>
      <c r="N24" s="638"/>
      <c r="O24" s="638"/>
      <c r="P24" s="638"/>
      <c r="Q24" s="639"/>
      <c r="R24" s="640">
        <v>1298109</v>
      </c>
      <c r="S24" s="641"/>
      <c r="T24" s="641"/>
      <c r="U24" s="641"/>
      <c r="V24" s="641"/>
      <c r="W24" s="641"/>
      <c r="X24" s="641"/>
      <c r="Y24" s="642"/>
      <c r="Z24" s="677">
        <v>2.9</v>
      </c>
      <c r="AA24" s="677"/>
      <c r="AB24" s="677"/>
      <c r="AC24" s="677"/>
      <c r="AD24" s="678" t="s">
        <v>231</v>
      </c>
      <c r="AE24" s="678"/>
      <c r="AF24" s="678"/>
      <c r="AG24" s="678"/>
      <c r="AH24" s="678"/>
      <c r="AI24" s="678"/>
      <c r="AJ24" s="678"/>
      <c r="AK24" s="678"/>
      <c r="AL24" s="643" t="s">
        <v>231</v>
      </c>
      <c r="AM24" s="644"/>
      <c r="AN24" s="644"/>
      <c r="AO24" s="679"/>
      <c r="AP24" s="734" t="s">
        <v>288</v>
      </c>
      <c r="AQ24" s="742"/>
      <c r="AR24" s="742"/>
      <c r="AS24" s="742"/>
      <c r="AT24" s="742"/>
      <c r="AU24" s="742"/>
      <c r="AV24" s="742"/>
      <c r="AW24" s="742"/>
      <c r="AX24" s="742"/>
      <c r="AY24" s="742"/>
      <c r="AZ24" s="742"/>
      <c r="BA24" s="742"/>
      <c r="BB24" s="742"/>
      <c r="BC24" s="742"/>
      <c r="BD24" s="742"/>
      <c r="BE24" s="742"/>
      <c r="BF24" s="736"/>
      <c r="BG24" s="640" t="s">
        <v>231</v>
      </c>
      <c r="BH24" s="641"/>
      <c r="BI24" s="641"/>
      <c r="BJ24" s="641"/>
      <c r="BK24" s="641"/>
      <c r="BL24" s="641"/>
      <c r="BM24" s="641"/>
      <c r="BN24" s="642"/>
      <c r="BO24" s="677" t="s">
        <v>231</v>
      </c>
      <c r="BP24" s="677"/>
      <c r="BQ24" s="677"/>
      <c r="BR24" s="677"/>
      <c r="BS24" s="646" t="s">
        <v>231</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15522824</v>
      </c>
      <c r="CS24" s="696"/>
      <c r="CT24" s="696"/>
      <c r="CU24" s="696"/>
      <c r="CV24" s="696"/>
      <c r="CW24" s="696"/>
      <c r="CX24" s="696"/>
      <c r="CY24" s="739"/>
      <c r="CZ24" s="740">
        <v>39.200000000000003</v>
      </c>
      <c r="DA24" s="711"/>
      <c r="DB24" s="711"/>
      <c r="DC24" s="743"/>
      <c r="DD24" s="738">
        <v>11426777</v>
      </c>
      <c r="DE24" s="696"/>
      <c r="DF24" s="696"/>
      <c r="DG24" s="696"/>
      <c r="DH24" s="696"/>
      <c r="DI24" s="696"/>
      <c r="DJ24" s="696"/>
      <c r="DK24" s="739"/>
      <c r="DL24" s="738">
        <v>11322642</v>
      </c>
      <c r="DM24" s="696"/>
      <c r="DN24" s="696"/>
      <c r="DO24" s="696"/>
      <c r="DP24" s="696"/>
      <c r="DQ24" s="696"/>
      <c r="DR24" s="696"/>
      <c r="DS24" s="696"/>
      <c r="DT24" s="696"/>
      <c r="DU24" s="696"/>
      <c r="DV24" s="739"/>
      <c r="DW24" s="740">
        <v>46.6</v>
      </c>
      <c r="DX24" s="711"/>
      <c r="DY24" s="711"/>
      <c r="DZ24" s="711"/>
      <c r="EA24" s="711"/>
      <c r="EB24" s="711"/>
      <c r="EC24" s="741"/>
    </row>
    <row r="25" spans="2:133" ht="11.25" customHeight="1" x14ac:dyDescent="0.15">
      <c r="B25" s="637" t="s">
        <v>290</v>
      </c>
      <c r="C25" s="638"/>
      <c r="D25" s="638"/>
      <c r="E25" s="638"/>
      <c r="F25" s="638"/>
      <c r="G25" s="638"/>
      <c r="H25" s="638"/>
      <c r="I25" s="638"/>
      <c r="J25" s="638"/>
      <c r="K25" s="638"/>
      <c r="L25" s="638"/>
      <c r="M25" s="638"/>
      <c r="N25" s="638"/>
      <c r="O25" s="638"/>
      <c r="P25" s="638"/>
      <c r="Q25" s="639"/>
      <c r="R25" s="640" t="s">
        <v>231</v>
      </c>
      <c r="S25" s="641"/>
      <c r="T25" s="641"/>
      <c r="U25" s="641"/>
      <c r="V25" s="641"/>
      <c r="W25" s="641"/>
      <c r="X25" s="641"/>
      <c r="Y25" s="642"/>
      <c r="Z25" s="677" t="s">
        <v>231</v>
      </c>
      <c r="AA25" s="677"/>
      <c r="AB25" s="677"/>
      <c r="AC25" s="677"/>
      <c r="AD25" s="678" t="s">
        <v>231</v>
      </c>
      <c r="AE25" s="678"/>
      <c r="AF25" s="678"/>
      <c r="AG25" s="678"/>
      <c r="AH25" s="678"/>
      <c r="AI25" s="678"/>
      <c r="AJ25" s="678"/>
      <c r="AK25" s="678"/>
      <c r="AL25" s="643" t="s">
        <v>231</v>
      </c>
      <c r="AM25" s="644"/>
      <c r="AN25" s="644"/>
      <c r="AO25" s="679"/>
      <c r="AP25" s="734" t="s">
        <v>291</v>
      </c>
      <c r="AQ25" s="742"/>
      <c r="AR25" s="742"/>
      <c r="AS25" s="742"/>
      <c r="AT25" s="742"/>
      <c r="AU25" s="742"/>
      <c r="AV25" s="742"/>
      <c r="AW25" s="742"/>
      <c r="AX25" s="742"/>
      <c r="AY25" s="742"/>
      <c r="AZ25" s="742"/>
      <c r="BA25" s="742"/>
      <c r="BB25" s="742"/>
      <c r="BC25" s="742"/>
      <c r="BD25" s="742"/>
      <c r="BE25" s="742"/>
      <c r="BF25" s="736"/>
      <c r="BG25" s="640" t="s">
        <v>231</v>
      </c>
      <c r="BH25" s="641"/>
      <c r="BI25" s="641"/>
      <c r="BJ25" s="641"/>
      <c r="BK25" s="641"/>
      <c r="BL25" s="641"/>
      <c r="BM25" s="641"/>
      <c r="BN25" s="642"/>
      <c r="BO25" s="677" t="s">
        <v>242</v>
      </c>
      <c r="BP25" s="677"/>
      <c r="BQ25" s="677"/>
      <c r="BR25" s="677"/>
      <c r="BS25" s="646" t="s">
        <v>231</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6046612</v>
      </c>
      <c r="CS25" s="659"/>
      <c r="CT25" s="659"/>
      <c r="CU25" s="659"/>
      <c r="CV25" s="659"/>
      <c r="CW25" s="659"/>
      <c r="CX25" s="659"/>
      <c r="CY25" s="660"/>
      <c r="CZ25" s="643">
        <v>15.3</v>
      </c>
      <c r="DA25" s="661"/>
      <c r="DB25" s="661"/>
      <c r="DC25" s="662"/>
      <c r="DD25" s="646">
        <v>5650262</v>
      </c>
      <c r="DE25" s="659"/>
      <c r="DF25" s="659"/>
      <c r="DG25" s="659"/>
      <c r="DH25" s="659"/>
      <c r="DI25" s="659"/>
      <c r="DJ25" s="659"/>
      <c r="DK25" s="660"/>
      <c r="DL25" s="646">
        <v>5546149</v>
      </c>
      <c r="DM25" s="659"/>
      <c r="DN25" s="659"/>
      <c r="DO25" s="659"/>
      <c r="DP25" s="659"/>
      <c r="DQ25" s="659"/>
      <c r="DR25" s="659"/>
      <c r="DS25" s="659"/>
      <c r="DT25" s="659"/>
      <c r="DU25" s="659"/>
      <c r="DV25" s="660"/>
      <c r="DW25" s="643">
        <v>22.8</v>
      </c>
      <c r="DX25" s="661"/>
      <c r="DY25" s="661"/>
      <c r="DZ25" s="661"/>
      <c r="EA25" s="661"/>
      <c r="EB25" s="661"/>
      <c r="EC25" s="676"/>
    </row>
    <row r="26" spans="2:133" ht="11.25" customHeight="1" x14ac:dyDescent="0.15">
      <c r="B26" s="637" t="s">
        <v>293</v>
      </c>
      <c r="C26" s="638"/>
      <c r="D26" s="638"/>
      <c r="E26" s="638"/>
      <c r="F26" s="638"/>
      <c r="G26" s="638"/>
      <c r="H26" s="638"/>
      <c r="I26" s="638"/>
      <c r="J26" s="638"/>
      <c r="K26" s="638"/>
      <c r="L26" s="638"/>
      <c r="M26" s="638"/>
      <c r="N26" s="638"/>
      <c r="O26" s="638"/>
      <c r="P26" s="638"/>
      <c r="Q26" s="639"/>
      <c r="R26" s="640">
        <v>25015500</v>
      </c>
      <c r="S26" s="641"/>
      <c r="T26" s="641"/>
      <c r="U26" s="641"/>
      <c r="V26" s="641"/>
      <c r="W26" s="641"/>
      <c r="X26" s="641"/>
      <c r="Y26" s="642"/>
      <c r="Z26" s="677">
        <v>56.4</v>
      </c>
      <c r="AA26" s="677"/>
      <c r="AB26" s="677"/>
      <c r="AC26" s="677"/>
      <c r="AD26" s="678">
        <v>23153174</v>
      </c>
      <c r="AE26" s="678"/>
      <c r="AF26" s="678"/>
      <c r="AG26" s="678"/>
      <c r="AH26" s="678"/>
      <c r="AI26" s="678"/>
      <c r="AJ26" s="678"/>
      <c r="AK26" s="678"/>
      <c r="AL26" s="643">
        <v>99</v>
      </c>
      <c r="AM26" s="644"/>
      <c r="AN26" s="644"/>
      <c r="AO26" s="679"/>
      <c r="AP26" s="734" t="s">
        <v>294</v>
      </c>
      <c r="AQ26" s="735"/>
      <c r="AR26" s="735"/>
      <c r="AS26" s="735"/>
      <c r="AT26" s="735"/>
      <c r="AU26" s="735"/>
      <c r="AV26" s="735"/>
      <c r="AW26" s="735"/>
      <c r="AX26" s="735"/>
      <c r="AY26" s="735"/>
      <c r="AZ26" s="735"/>
      <c r="BA26" s="735"/>
      <c r="BB26" s="735"/>
      <c r="BC26" s="735"/>
      <c r="BD26" s="735"/>
      <c r="BE26" s="735"/>
      <c r="BF26" s="736"/>
      <c r="BG26" s="640" t="s">
        <v>231</v>
      </c>
      <c r="BH26" s="641"/>
      <c r="BI26" s="641"/>
      <c r="BJ26" s="641"/>
      <c r="BK26" s="641"/>
      <c r="BL26" s="641"/>
      <c r="BM26" s="641"/>
      <c r="BN26" s="642"/>
      <c r="BO26" s="677" t="s">
        <v>242</v>
      </c>
      <c r="BP26" s="677"/>
      <c r="BQ26" s="677"/>
      <c r="BR26" s="677"/>
      <c r="BS26" s="646" t="s">
        <v>242</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4192725</v>
      </c>
      <c r="CS26" s="641"/>
      <c r="CT26" s="641"/>
      <c r="CU26" s="641"/>
      <c r="CV26" s="641"/>
      <c r="CW26" s="641"/>
      <c r="CX26" s="641"/>
      <c r="CY26" s="642"/>
      <c r="CZ26" s="643">
        <v>10.6</v>
      </c>
      <c r="DA26" s="661"/>
      <c r="DB26" s="661"/>
      <c r="DC26" s="662"/>
      <c r="DD26" s="646">
        <v>3857360</v>
      </c>
      <c r="DE26" s="641"/>
      <c r="DF26" s="641"/>
      <c r="DG26" s="641"/>
      <c r="DH26" s="641"/>
      <c r="DI26" s="641"/>
      <c r="DJ26" s="641"/>
      <c r="DK26" s="642"/>
      <c r="DL26" s="646" t="s">
        <v>231</v>
      </c>
      <c r="DM26" s="641"/>
      <c r="DN26" s="641"/>
      <c r="DO26" s="641"/>
      <c r="DP26" s="641"/>
      <c r="DQ26" s="641"/>
      <c r="DR26" s="641"/>
      <c r="DS26" s="641"/>
      <c r="DT26" s="641"/>
      <c r="DU26" s="641"/>
      <c r="DV26" s="642"/>
      <c r="DW26" s="643" t="s">
        <v>242</v>
      </c>
      <c r="DX26" s="661"/>
      <c r="DY26" s="661"/>
      <c r="DZ26" s="661"/>
      <c r="EA26" s="661"/>
      <c r="EB26" s="661"/>
      <c r="EC26" s="676"/>
    </row>
    <row r="27" spans="2:133" ht="11.25" customHeight="1" x14ac:dyDescent="0.15">
      <c r="B27" s="637" t="s">
        <v>296</v>
      </c>
      <c r="C27" s="638"/>
      <c r="D27" s="638"/>
      <c r="E27" s="638"/>
      <c r="F27" s="638"/>
      <c r="G27" s="638"/>
      <c r="H27" s="638"/>
      <c r="I27" s="638"/>
      <c r="J27" s="638"/>
      <c r="K27" s="638"/>
      <c r="L27" s="638"/>
      <c r="M27" s="638"/>
      <c r="N27" s="638"/>
      <c r="O27" s="638"/>
      <c r="P27" s="638"/>
      <c r="Q27" s="639"/>
      <c r="R27" s="640">
        <v>6150</v>
      </c>
      <c r="S27" s="641"/>
      <c r="T27" s="641"/>
      <c r="U27" s="641"/>
      <c r="V27" s="641"/>
      <c r="W27" s="641"/>
      <c r="X27" s="641"/>
      <c r="Y27" s="642"/>
      <c r="Z27" s="677">
        <v>0</v>
      </c>
      <c r="AA27" s="677"/>
      <c r="AB27" s="677"/>
      <c r="AC27" s="677"/>
      <c r="AD27" s="678">
        <v>6150</v>
      </c>
      <c r="AE27" s="678"/>
      <c r="AF27" s="678"/>
      <c r="AG27" s="678"/>
      <c r="AH27" s="678"/>
      <c r="AI27" s="678"/>
      <c r="AJ27" s="678"/>
      <c r="AK27" s="678"/>
      <c r="AL27" s="643">
        <v>0</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11279519</v>
      </c>
      <c r="BH27" s="641"/>
      <c r="BI27" s="641"/>
      <c r="BJ27" s="641"/>
      <c r="BK27" s="641"/>
      <c r="BL27" s="641"/>
      <c r="BM27" s="641"/>
      <c r="BN27" s="642"/>
      <c r="BO27" s="677">
        <v>100</v>
      </c>
      <c r="BP27" s="677"/>
      <c r="BQ27" s="677"/>
      <c r="BR27" s="677"/>
      <c r="BS27" s="646">
        <v>157852</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5811502</v>
      </c>
      <c r="CS27" s="659"/>
      <c r="CT27" s="659"/>
      <c r="CU27" s="659"/>
      <c r="CV27" s="659"/>
      <c r="CW27" s="659"/>
      <c r="CX27" s="659"/>
      <c r="CY27" s="660"/>
      <c r="CZ27" s="643">
        <v>14.7</v>
      </c>
      <c r="DA27" s="661"/>
      <c r="DB27" s="661"/>
      <c r="DC27" s="662"/>
      <c r="DD27" s="646">
        <v>2159140</v>
      </c>
      <c r="DE27" s="659"/>
      <c r="DF27" s="659"/>
      <c r="DG27" s="659"/>
      <c r="DH27" s="659"/>
      <c r="DI27" s="659"/>
      <c r="DJ27" s="659"/>
      <c r="DK27" s="660"/>
      <c r="DL27" s="646">
        <v>2159118</v>
      </c>
      <c r="DM27" s="659"/>
      <c r="DN27" s="659"/>
      <c r="DO27" s="659"/>
      <c r="DP27" s="659"/>
      <c r="DQ27" s="659"/>
      <c r="DR27" s="659"/>
      <c r="DS27" s="659"/>
      <c r="DT27" s="659"/>
      <c r="DU27" s="659"/>
      <c r="DV27" s="660"/>
      <c r="DW27" s="643">
        <v>8.9</v>
      </c>
      <c r="DX27" s="661"/>
      <c r="DY27" s="661"/>
      <c r="DZ27" s="661"/>
      <c r="EA27" s="661"/>
      <c r="EB27" s="661"/>
      <c r="EC27" s="676"/>
    </row>
    <row r="28" spans="2:133" ht="11.25" customHeight="1" x14ac:dyDescent="0.15">
      <c r="B28" s="637" t="s">
        <v>299</v>
      </c>
      <c r="C28" s="638"/>
      <c r="D28" s="638"/>
      <c r="E28" s="638"/>
      <c r="F28" s="638"/>
      <c r="G28" s="638"/>
      <c r="H28" s="638"/>
      <c r="I28" s="638"/>
      <c r="J28" s="638"/>
      <c r="K28" s="638"/>
      <c r="L28" s="638"/>
      <c r="M28" s="638"/>
      <c r="N28" s="638"/>
      <c r="O28" s="638"/>
      <c r="P28" s="638"/>
      <c r="Q28" s="639"/>
      <c r="R28" s="640">
        <v>166537</v>
      </c>
      <c r="S28" s="641"/>
      <c r="T28" s="641"/>
      <c r="U28" s="641"/>
      <c r="V28" s="641"/>
      <c r="W28" s="641"/>
      <c r="X28" s="641"/>
      <c r="Y28" s="642"/>
      <c r="Z28" s="677">
        <v>0.4</v>
      </c>
      <c r="AA28" s="677"/>
      <c r="AB28" s="677"/>
      <c r="AC28" s="677"/>
      <c r="AD28" s="678" t="s">
        <v>242</v>
      </c>
      <c r="AE28" s="678"/>
      <c r="AF28" s="678"/>
      <c r="AG28" s="678"/>
      <c r="AH28" s="678"/>
      <c r="AI28" s="678"/>
      <c r="AJ28" s="678"/>
      <c r="AK28" s="678"/>
      <c r="AL28" s="643" t="s">
        <v>231</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3664710</v>
      </c>
      <c r="CS28" s="641"/>
      <c r="CT28" s="641"/>
      <c r="CU28" s="641"/>
      <c r="CV28" s="641"/>
      <c r="CW28" s="641"/>
      <c r="CX28" s="641"/>
      <c r="CY28" s="642"/>
      <c r="CZ28" s="643">
        <v>9.3000000000000007</v>
      </c>
      <c r="DA28" s="661"/>
      <c r="DB28" s="661"/>
      <c r="DC28" s="662"/>
      <c r="DD28" s="646">
        <v>3617375</v>
      </c>
      <c r="DE28" s="641"/>
      <c r="DF28" s="641"/>
      <c r="DG28" s="641"/>
      <c r="DH28" s="641"/>
      <c r="DI28" s="641"/>
      <c r="DJ28" s="641"/>
      <c r="DK28" s="642"/>
      <c r="DL28" s="646">
        <v>3617375</v>
      </c>
      <c r="DM28" s="641"/>
      <c r="DN28" s="641"/>
      <c r="DO28" s="641"/>
      <c r="DP28" s="641"/>
      <c r="DQ28" s="641"/>
      <c r="DR28" s="641"/>
      <c r="DS28" s="641"/>
      <c r="DT28" s="641"/>
      <c r="DU28" s="641"/>
      <c r="DV28" s="642"/>
      <c r="DW28" s="643">
        <v>14.9</v>
      </c>
      <c r="DX28" s="661"/>
      <c r="DY28" s="661"/>
      <c r="DZ28" s="661"/>
      <c r="EA28" s="661"/>
      <c r="EB28" s="661"/>
      <c r="EC28" s="676"/>
    </row>
    <row r="29" spans="2:133" ht="11.25" customHeight="1" x14ac:dyDescent="0.15">
      <c r="B29" s="637" t="s">
        <v>301</v>
      </c>
      <c r="C29" s="638"/>
      <c r="D29" s="638"/>
      <c r="E29" s="638"/>
      <c r="F29" s="638"/>
      <c r="G29" s="638"/>
      <c r="H29" s="638"/>
      <c r="I29" s="638"/>
      <c r="J29" s="638"/>
      <c r="K29" s="638"/>
      <c r="L29" s="638"/>
      <c r="M29" s="638"/>
      <c r="N29" s="638"/>
      <c r="O29" s="638"/>
      <c r="P29" s="638"/>
      <c r="Q29" s="639"/>
      <c r="R29" s="640">
        <v>413094</v>
      </c>
      <c r="S29" s="641"/>
      <c r="T29" s="641"/>
      <c r="U29" s="641"/>
      <c r="V29" s="641"/>
      <c r="W29" s="641"/>
      <c r="X29" s="641"/>
      <c r="Y29" s="642"/>
      <c r="Z29" s="677">
        <v>0.9</v>
      </c>
      <c r="AA29" s="677"/>
      <c r="AB29" s="677"/>
      <c r="AC29" s="677"/>
      <c r="AD29" s="678">
        <v>53635</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302</v>
      </c>
      <c r="CE29" s="726"/>
      <c r="CF29" s="673" t="s">
        <v>303</v>
      </c>
      <c r="CG29" s="674"/>
      <c r="CH29" s="674"/>
      <c r="CI29" s="674"/>
      <c r="CJ29" s="674"/>
      <c r="CK29" s="674"/>
      <c r="CL29" s="674"/>
      <c r="CM29" s="674"/>
      <c r="CN29" s="674"/>
      <c r="CO29" s="674"/>
      <c r="CP29" s="674"/>
      <c r="CQ29" s="675"/>
      <c r="CR29" s="640">
        <v>3664710</v>
      </c>
      <c r="CS29" s="659"/>
      <c r="CT29" s="659"/>
      <c r="CU29" s="659"/>
      <c r="CV29" s="659"/>
      <c r="CW29" s="659"/>
      <c r="CX29" s="659"/>
      <c r="CY29" s="660"/>
      <c r="CZ29" s="643">
        <v>9.3000000000000007</v>
      </c>
      <c r="DA29" s="661"/>
      <c r="DB29" s="661"/>
      <c r="DC29" s="662"/>
      <c r="DD29" s="646">
        <v>3617375</v>
      </c>
      <c r="DE29" s="659"/>
      <c r="DF29" s="659"/>
      <c r="DG29" s="659"/>
      <c r="DH29" s="659"/>
      <c r="DI29" s="659"/>
      <c r="DJ29" s="659"/>
      <c r="DK29" s="660"/>
      <c r="DL29" s="646">
        <v>3617375</v>
      </c>
      <c r="DM29" s="659"/>
      <c r="DN29" s="659"/>
      <c r="DO29" s="659"/>
      <c r="DP29" s="659"/>
      <c r="DQ29" s="659"/>
      <c r="DR29" s="659"/>
      <c r="DS29" s="659"/>
      <c r="DT29" s="659"/>
      <c r="DU29" s="659"/>
      <c r="DV29" s="660"/>
      <c r="DW29" s="643">
        <v>14.9</v>
      </c>
      <c r="DX29" s="661"/>
      <c r="DY29" s="661"/>
      <c r="DZ29" s="661"/>
      <c r="EA29" s="661"/>
      <c r="EB29" s="661"/>
      <c r="EC29" s="676"/>
    </row>
    <row r="30" spans="2:133" ht="11.25" customHeight="1" x14ac:dyDescent="0.15">
      <c r="B30" s="637" t="s">
        <v>304</v>
      </c>
      <c r="C30" s="638"/>
      <c r="D30" s="638"/>
      <c r="E30" s="638"/>
      <c r="F30" s="638"/>
      <c r="G30" s="638"/>
      <c r="H30" s="638"/>
      <c r="I30" s="638"/>
      <c r="J30" s="638"/>
      <c r="K30" s="638"/>
      <c r="L30" s="638"/>
      <c r="M30" s="638"/>
      <c r="N30" s="638"/>
      <c r="O30" s="638"/>
      <c r="P30" s="638"/>
      <c r="Q30" s="639"/>
      <c r="R30" s="640">
        <v>398019</v>
      </c>
      <c r="S30" s="641"/>
      <c r="T30" s="641"/>
      <c r="U30" s="641"/>
      <c r="V30" s="641"/>
      <c r="W30" s="641"/>
      <c r="X30" s="641"/>
      <c r="Y30" s="642"/>
      <c r="Z30" s="677">
        <v>0.9</v>
      </c>
      <c r="AA30" s="677"/>
      <c r="AB30" s="677"/>
      <c r="AC30" s="677"/>
      <c r="AD30" s="678" t="s">
        <v>178</v>
      </c>
      <c r="AE30" s="678"/>
      <c r="AF30" s="678"/>
      <c r="AG30" s="678"/>
      <c r="AH30" s="678"/>
      <c r="AI30" s="678"/>
      <c r="AJ30" s="678"/>
      <c r="AK30" s="678"/>
      <c r="AL30" s="643" t="s">
        <v>231</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305</v>
      </c>
      <c r="BH30" s="714"/>
      <c r="BI30" s="714"/>
      <c r="BJ30" s="714"/>
      <c r="BK30" s="714"/>
      <c r="BL30" s="714"/>
      <c r="BM30" s="714"/>
      <c r="BN30" s="714"/>
      <c r="BO30" s="714"/>
      <c r="BP30" s="714"/>
      <c r="BQ30" s="715"/>
      <c r="BR30" s="701" t="s">
        <v>306</v>
      </c>
      <c r="BS30" s="714"/>
      <c r="BT30" s="714"/>
      <c r="BU30" s="714"/>
      <c r="BV30" s="714"/>
      <c r="BW30" s="714"/>
      <c r="BX30" s="714"/>
      <c r="BY30" s="714"/>
      <c r="BZ30" s="714"/>
      <c r="CA30" s="714"/>
      <c r="CB30" s="715"/>
      <c r="CD30" s="727"/>
      <c r="CE30" s="728"/>
      <c r="CF30" s="673" t="s">
        <v>307</v>
      </c>
      <c r="CG30" s="674"/>
      <c r="CH30" s="674"/>
      <c r="CI30" s="674"/>
      <c r="CJ30" s="674"/>
      <c r="CK30" s="674"/>
      <c r="CL30" s="674"/>
      <c r="CM30" s="674"/>
      <c r="CN30" s="674"/>
      <c r="CO30" s="674"/>
      <c r="CP30" s="674"/>
      <c r="CQ30" s="675"/>
      <c r="CR30" s="640">
        <v>3485022</v>
      </c>
      <c r="CS30" s="641"/>
      <c r="CT30" s="641"/>
      <c r="CU30" s="641"/>
      <c r="CV30" s="641"/>
      <c r="CW30" s="641"/>
      <c r="CX30" s="641"/>
      <c r="CY30" s="642"/>
      <c r="CZ30" s="643">
        <v>8.8000000000000007</v>
      </c>
      <c r="DA30" s="661"/>
      <c r="DB30" s="661"/>
      <c r="DC30" s="662"/>
      <c r="DD30" s="646">
        <v>3440040</v>
      </c>
      <c r="DE30" s="641"/>
      <c r="DF30" s="641"/>
      <c r="DG30" s="641"/>
      <c r="DH30" s="641"/>
      <c r="DI30" s="641"/>
      <c r="DJ30" s="641"/>
      <c r="DK30" s="642"/>
      <c r="DL30" s="646">
        <v>3440040</v>
      </c>
      <c r="DM30" s="641"/>
      <c r="DN30" s="641"/>
      <c r="DO30" s="641"/>
      <c r="DP30" s="641"/>
      <c r="DQ30" s="641"/>
      <c r="DR30" s="641"/>
      <c r="DS30" s="641"/>
      <c r="DT30" s="641"/>
      <c r="DU30" s="641"/>
      <c r="DV30" s="642"/>
      <c r="DW30" s="643">
        <v>14.2</v>
      </c>
      <c r="DX30" s="661"/>
      <c r="DY30" s="661"/>
      <c r="DZ30" s="661"/>
      <c r="EA30" s="661"/>
      <c r="EB30" s="661"/>
      <c r="EC30" s="676"/>
    </row>
    <row r="31" spans="2:133" ht="11.25" customHeight="1" x14ac:dyDescent="0.15">
      <c r="B31" s="637" t="s">
        <v>308</v>
      </c>
      <c r="C31" s="638"/>
      <c r="D31" s="638"/>
      <c r="E31" s="638"/>
      <c r="F31" s="638"/>
      <c r="G31" s="638"/>
      <c r="H31" s="638"/>
      <c r="I31" s="638"/>
      <c r="J31" s="638"/>
      <c r="K31" s="638"/>
      <c r="L31" s="638"/>
      <c r="M31" s="638"/>
      <c r="N31" s="638"/>
      <c r="O31" s="638"/>
      <c r="P31" s="638"/>
      <c r="Q31" s="639"/>
      <c r="R31" s="640">
        <v>4345159</v>
      </c>
      <c r="S31" s="641"/>
      <c r="T31" s="641"/>
      <c r="U31" s="641"/>
      <c r="V31" s="641"/>
      <c r="W31" s="641"/>
      <c r="X31" s="641"/>
      <c r="Y31" s="642"/>
      <c r="Z31" s="677">
        <v>9.8000000000000007</v>
      </c>
      <c r="AA31" s="677"/>
      <c r="AB31" s="677"/>
      <c r="AC31" s="677"/>
      <c r="AD31" s="678" t="s">
        <v>231</v>
      </c>
      <c r="AE31" s="678"/>
      <c r="AF31" s="678"/>
      <c r="AG31" s="678"/>
      <c r="AH31" s="678"/>
      <c r="AI31" s="678"/>
      <c r="AJ31" s="678"/>
      <c r="AK31" s="678"/>
      <c r="AL31" s="643" t="s">
        <v>242</v>
      </c>
      <c r="AM31" s="644"/>
      <c r="AN31" s="644"/>
      <c r="AO31" s="679"/>
      <c r="AP31" s="716" t="s">
        <v>309</v>
      </c>
      <c r="AQ31" s="717"/>
      <c r="AR31" s="717"/>
      <c r="AS31" s="717"/>
      <c r="AT31" s="722" t="s">
        <v>310</v>
      </c>
      <c r="AU31" s="231"/>
      <c r="AV31" s="231"/>
      <c r="AW31" s="231"/>
      <c r="AX31" s="706" t="s">
        <v>186</v>
      </c>
      <c r="AY31" s="707"/>
      <c r="AZ31" s="707"/>
      <c r="BA31" s="707"/>
      <c r="BB31" s="707"/>
      <c r="BC31" s="707"/>
      <c r="BD31" s="707"/>
      <c r="BE31" s="707"/>
      <c r="BF31" s="708"/>
      <c r="BG31" s="709">
        <v>99.2</v>
      </c>
      <c r="BH31" s="710"/>
      <c r="BI31" s="710"/>
      <c r="BJ31" s="710"/>
      <c r="BK31" s="710"/>
      <c r="BL31" s="710"/>
      <c r="BM31" s="711">
        <v>97.4</v>
      </c>
      <c r="BN31" s="710"/>
      <c r="BO31" s="710"/>
      <c r="BP31" s="710"/>
      <c r="BQ31" s="712"/>
      <c r="BR31" s="709">
        <v>98.9</v>
      </c>
      <c r="BS31" s="710"/>
      <c r="BT31" s="710"/>
      <c r="BU31" s="710"/>
      <c r="BV31" s="710"/>
      <c r="BW31" s="710"/>
      <c r="BX31" s="711">
        <v>96.8</v>
      </c>
      <c r="BY31" s="710"/>
      <c r="BZ31" s="710"/>
      <c r="CA31" s="710"/>
      <c r="CB31" s="712"/>
      <c r="CD31" s="727"/>
      <c r="CE31" s="728"/>
      <c r="CF31" s="673" t="s">
        <v>311</v>
      </c>
      <c r="CG31" s="674"/>
      <c r="CH31" s="674"/>
      <c r="CI31" s="674"/>
      <c r="CJ31" s="674"/>
      <c r="CK31" s="674"/>
      <c r="CL31" s="674"/>
      <c r="CM31" s="674"/>
      <c r="CN31" s="674"/>
      <c r="CO31" s="674"/>
      <c r="CP31" s="674"/>
      <c r="CQ31" s="675"/>
      <c r="CR31" s="640">
        <v>179688</v>
      </c>
      <c r="CS31" s="659"/>
      <c r="CT31" s="659"/>
      <c r="CU31" s="659"/>
      <c r="CV31" s="659"/>
      <c r="CW31" s="659"/>
      <c r="CX31" s="659"/>
      <c r="CY31" s="660"/>
      <c r="CZ31" s="643">
        <v>0.5</v>
      </c>
      <c r="DA31" s="661"/>
      <c r="DB31" s="661"/>
      <c r="DC31" s="662"/>
      <c r="DD31" s="646">
        <v>177335</v>
      </c>
      <c r="DE31" s="659"/>
      <c r="DF31" s="659"/>
      <c r="DG31" s="659"/>
      <c r="DH31" s="659"/>
      <c r="DI31" s="659"/>
      <c r="DJ31" s="659"/>
      <c r="DK31" s="660"/>
      <c r="DL31" s="646">
        <v>177335</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31" t="s">
        <v>312</v>
      </c>
      <c r="C32" s="732"/>
      <c r="D32" s="732"/>
      <c r="E32" s="732"/>
      <c r="F32" s="732"/>
      <c r="G32" s="732"/>
      <c r="H32" s="732"/>
      <c r="I32" s="732"/>
      <c r="J32" s="732"/>
      <c r="K32" s="732"/>
      <c r="L32" s="732"/>
      <c r="M32" s="732"/>
      <c r="N32" s="732"/>
      <c r="O32" s="732"/>
      <c r="P32" s="732"/>
      <c r="Q32" s="733"/>
      <c r="R32" s="640" t="s">
        <v>231</v>
      </c>
      <c r="S32" s="641"/>
      <c r="T32" s="641"/>
      <c r="U32" s="641"/>
      <c r="V32" s="641"/>
      <c r="W32" s="641"/>
      <c r="X32" s="641"/>
      <c r="Y32" s="642"/>
      <c r="Z32" s="677" t="s">
        <v>231</v>
      </c>
      <c r="AA32" s="677"/>
      <c r="AB32" s="677"/>
      <c r="AC32" s="677"/>
      <c r="AD32" s="678" t="s">
        <v>231</v>
      </c>
      <c r="AE32" s="678"/>
      <c r="AF32" s="678"/>
      <c r="AG32" s="678"/>
      <c r="AH32" s="678"/>
      <c r="AI32" s="678"/>
      <c r="AJ32" s="678"/>
      <c r="AK32" s="678"/>
      <c r="AL32" s="643" t="s">
        <v>231</v>
      </c>
      <c r="AM32" s="644"/>
      <c r="AN32" s="644"/>
      <c r="AO32" s="679"/>
      <c r="AP32" s="718"/>
      <c r="AQ32" s="719"/>
      <c r="AR32" s="719"/>
      <c r="AS32" s="719"/>
      <c r="AT32" s="723"/>
      <c r="AU32" s="230" t="s">
        <v>313</v>
      </c>
      <c r="AV32" s="230"/>
      <c r="AW32" s="230"/>
      <c r="AX32" s="637" t="s">
        <v>314</v>
      </c>
      <c r="AY32" s="638"/>
      <c r="AZ32" s="638"/>
      <c r="BA32" s="638"/>
      <c r="BB32" s="638"/>
      <c r="BC32" s="638"/>
      <c r="BD32" s="638"/>
      <c r="BE32" s="638"/>
      <c r="BF32" s="639"/>
      <c r="BG32" s="713">
        <v>99.1</v>
      </c>
      <c r="BH32" s="659"/>
      <c r="BI32" s="659"/>
      <c r="BJ32" s="659"/>
      <c r="BK32" s="659"/>
      <c r="BL32" s="659"/>
      <c r="BM32" s="644">
        <v>97.6</v>
      </c>
      <c r="BN32" s="705"/>
      <c r="BO32" s="705"/>
      <c r="BP32" s="705"/>
      <c r="BQ32" s="683"/>
      <c r="BR32" s="713">
        <v>98.9</v>
      </c>
      <c r="BS32" s="659"/>
      <c r="BT32" s="659"/>
      <c r="BU32" s="659"/>
      <c r="BV32" s="659"/>
      <c r="BW32" s="659"/>
      <c r="BX32" s="644">
        <v>97.2</v>
      </c>
      <c r="BY32" s="705"/>
      <c r="BZ32" s="705"/>
      <c r="CA32" s="705"/>
      <c r="CB32" s="683"/>
      <c r="CD32" s="729"/>
      <c r="CE32" s="730"/>
      <c r="CF32" s="673" t="s">
        <v>315</v>
      </c>
      <c r="CG32" s="674"/>
      <c r="CH32" s="674"/>
      <c r="CI32" s="674"/>
      <c r="CJ32" s="674"/>
      <c r="CK32" s="674"/>
      <c r="CL32" s="674"/>
      <c r="CM32" s="674"/>
      <c r="CN32" s="674"/>
      <c r="CO32" s="674"/>
      <c r="CP32" s="674"/>
      <c r="CQ32" s="675"/>
      <c r="CR32" s="640" t="s">
        <v>231</v>
      </c>
      <c r="CS32" s="641"/>
      <c r="CT32" s="641"/>
      <c r="CU32" s="641"/>
      <c r="CV32" s="641"/>
      <c r="CW32" s="641"/>
      <c r="CX32" s="641"/>
      <c r="CY32" s="642"/>
      <c r="CZ32" s="643" t="s">
        <v>231</v>
      </c>
      <c r="DA32" s="661"/>
      <c r="DB32" s="661"/>
      <c r="DC32" s="662"/>
      <c r="DD32" s="646" t="s">
        <v>242</v>
      </c>
      <c r="DE32" s="641"/>
      <c r="DF32" s="641"/>
      <c r="DG32" s="641"/>
      <c r="DH32" s="641"/>
      <c r="DI32" s="641"/>
      <c r="DJ32" s="641"/>
      <c r="DK32" s="642"/>
      <c r="DL32" s="646" t="s">
        <v>231</v>
      </c>
      <c r="DM32" s="641"/>
      <c r="DN32" s="641"/>
      <c r="DO32" s="641"/>
      <c r="DP32" s="641"/>
      <c r="DQ32" s="641"/>
      <c r="DR32" s="641"/>
      <c r="DS32" s="641"/>
      <c r="DT32" s="641"/>
      <c r="DU32" s="641"/>
      <c r="DV32" s="642"/>
      <c r="DW32" s="643" t="s">
        <v>242</v>
      </c>
      <c r="DX32" s="661"/>
      <c r="DY32" s="661"/>
      <c r="DZ32" s="661"/>
      <c r="EA32" s="661"/>
      <c r="EB32" s="661"/>
      <c r="EC32" s="676"/>
    </row>
    <row r="33" spans="2:133" ht="11.25" customHeight="1" x14ac:dyDescent="0.15">
      <c r="B33" s="637" t="s">
        <v>316</v>
      </c>
      <c r="C33" s="638"/>
      <c r="D33" s="638"/>
      <c r="E33" s="638"/>
      <c r="F33" s="638"/>
      <c r="G33" s="638"/>
      <c r="H33" s="638"/>
      <c r="I33" s="638"/>
      <c r="J33" s="638"/>
      <c r="K33" s="638"/>
      <c r="L33" s="638"/>
      <c r="M33" s="638"/>
      <c r="N33" s="638"/>
      <c r="O33" s="638"/>
      <c r="P33" s="638"/>
      <c r="Q33" s="639"/>
      <c r="R33" s="640">
        <v>2563718</v>
      </c>
      <c r="S33" s="641"/>
      <c r="T33" s="641"/>
      <c r="U33" s="641"/>
      <c r="V33" s="641"/>
      <c r="W33" s="641"/>
      <c r="X33" s="641"/>
      <c r="Y33" s="642"/>
      <c r="Z33" s="677">
        <v>5.8</v>
      </c>
      <c r="AA33" s="677"/>
      <c r="AB33" s="677"/>
      <c r="AC33" s="677"/>
      <c r="AD33" s="678" t="s">
        <v>231</v>
      </c>
      <c r="AE33" s="678"/>
      <c r="AF33" s="678"/>
      <c r="AG33" s="678"/>
      <c r="AH33" s="678"/>
      <c r="AI33" s="678"/>
      <c r="AJ33" s="678"/>
      <c r="AK33" s="678"/>
      <c r="AL33" s="643" t="s">
        <v>231</v>
      </c>
      <c r="AM33" s="644"/>
      <c r="AN33" s="644"/>
      <c r="AO33" s="679"/>
      <c r="AP33" s="720"/>
      <c r="AQ33" s="721"/>
      <c r="AR33" s="721"/>
      <c r="AS33" s="721"/>
      <c r="AT33" s="724"/>
      <c r="AU33" s="232"/>
      <c r="AV33" s="232"/>
      <c r="AW33" s="232"/>
      <c r="AX33" s="621" t="s">
        <v>317</v>
      </c>
      <c r="AY33" s="622"/>
      <c r="AZ33" s="622"/>
      <c r="BA33" s="622"/>
      <c r="BB33" s="622"/>
      <c r="BC33" s="622"/>
      <c r="BD33" s="622"/>
      <c r="BE33" s="622"/>
      <c r="BF33" s="623"/>
      <c r="BG33" s="704">
        <v>99.2</v>
      </c>
      <c r="BH33" s="625"/>
      <c r="BI33" s="625"/>
      <c r="BJ33" s="625"/>
      <c r="BK33" s="625"/>
      <c r="BL33" s="625"/>
      <c r="BM33" s="668">
        <v>97.2</v>
      </c>
      <c r="BN33" s="625"/>
      <c r="BO33" s="625"/>
      <c r="BP33" s="625"/>
      <c r="BQ33" s="689"/>
      <c r="BR33" s="704">
        <v>98.8</v>
      </c>
      <c r="BS33" s="625"/>
      <c r="BT33" s="625"/>
      <c r="BU33" s="625"/>
      <c r="BV33" s="625"/>
      <c r="BW33" s="625"/>
      <c r="BX33" s="668">
        <v>96.3</v>
      </c>
      <c r="BY33" s="625"/>
      <c r="BZ33" s="625"/>
      <c r="CA33" s="625"/>
      <c r="CB33" s="689"/>
      <c r="CD33" s="673" t="s">
        <v>318</v>
      </c>
      <c r="CE33" s="674"/>
      <c r="CF33" s="674"/>
      <c r="CG33" s="674"/>
      <c r="CH33" s="674"/>
      <c r="CI33" s="674"/>
      <c r="CJ33" s="674"/>
      <c r="CK33" s="674"/>
      <c r="CL33" s="674"/>
      <c r="CM33" s="674"/>
      <c r="CN33" s="674"/>
      <c r="CO33" s="674"/>
      <c r="CP33" s="674"/>
      <c r="CQ33" s="675"/>
      <c r="CR33" s="640">
        <v>16063698</v>
      </c>
      <c r="CS33" s="659"/>
      <c r="CT33" s="659"/>
      <c r="CU33" s="659"/>
      <c r="CV33" s="659"/>
      <c r="CW33" s="659"/>
      <c r="CX33" s="659"/>
      <c r="CY33" s="660"/>
      <c r="CZ33" s="643">
        <v>40.6</v>
      </c>
      <c r="DA33" s="661"/>
      <c r="DB33" s="661"/>
      <c r="DC33" s="662"/>
      <c r="DD33" s="646">
        <v>12563575</v>
      </c>
      <c r="DE33" s="659"/>
      <c r="DF33" s="659"/>
      <c r="DG33" s="659"/>
      <c r="DH33" s="659"/>
      <c r="DI33" s="659"/>
      <c r="DJ33" s="659"/>
      <c r="DK33" s="660"/>
      <c r="DL33" s="646">
        <v>10574547</v>
      </c>
      <c r="DM33" s="659"/>
      <c r="DN33" s="659"/>
      <c r="DO33" s="659"/>
      <c r="DP33" s="659"/>
      <c r="DQ33" s="659"/>
      <c r="DR33" s="659"/>
      <c r="DS33" s="659"/>
      <c r="DT33" s="659"/>
      <c r="DU33" s="659"/>
      <c r="DV33" s="660"/>
      <c r="DW33" s="643">
        <v>43.5</v>
      </c>
      <c r="DX33" s="661"/>
      <c r="DY33" s="661"/>
      <c r="DZ33" s="661"/>
      <c r="EA33" s="661"/>
      <c r="EB33" s="661"/>
      <c r="EC33" s="676"/>
    </row>
    <row r="34" spans="2:133" ht="11.25" customHeight="1" x14ac:dyDescent="0.15">
      <c r="B34" s="637" t="s">
        <v>319</v>
      </c>
      <c r="C34" s="638"/>
      <c r="D34" s="638"/>
      <c r="E34" s="638"/>
      <c r="F34" s="638"/>
      <c r="G34" s="638"/>
      <c r="H34" s="638"/>
      <c r="I34" s="638"/>
      <c r="J34" s="638"/>
      <c r="K34" s="638"/>
      <c r="L34" s="638"/>
      <c r="M34" s="638"/>
      <c r="N34" s="638"/>
      <c r="O34" s="638"/>
      <c r="P34" s="638"/>
      <c r="Q34" s="639"/>
      <c r="R34" s="640">
        <v>427693</v>
      </c>
      <c r="S34" s="641"/>
      <c r="T34" s="641"/>
      <c r="U34" s="641"/>
      <c r="V34" s="641"/>
      <c r="W34" s="641"/>
      <c r="X34" s="641"/>
      <c r="Y34" s="642"/>
      <c r="Z34" s="677">
        <v>1</v>
      </c>
      <c r="AA34" s="677"/>
      <c r="AB34" s="677"/>
      <c r="AC34" s="677"/>
      <c r="AD34" s="678">
        <v>70685</v>
      </c>
      <c r="AE34" s="678"/>
      <c r="AF34" s="678"/>
      <c r="AG34" s="678"/>
      <c r="AH34" s="678"/>
      <c r="AI34" s="678"/>
      <c r="AJ34" s="678"/>
      <c r="AK34" s="678"/>
      <c r="AL34" s="643">
        <v>0.3</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5816142</v>
      </c>
      <c r="CS34" s="641"/>
      <c r="CT34" s="641"/>
      <c r="CU34" s="641"/>
      <c r="CV34" s="641"/>
      <c r="CW34" s="641"/>
      <c r="CX34" s="641"/>
      <c r="CY34" s="642"/>
      <c r="CZ34" s="643">
        <v>14.7</v>
      </c>
      <c r="DA34" s="661"/>
      <c r="DB34" s="661"/>
      <c r="DC34" s="662"/>
      <c r="DD34" s="646">
        <v>4282132</v>
      </c>
      <c r="DE34" s="641"/>
      <c r="DF34" s="641"/>
      <c r="DG34" s="641"/>
      <c r="DH34" s="641"/>
      <c r="DI34" s="641"/>
      <c r="DJ34" s="641"/>
      <c r="DK34" s="642"/>
      <c r="DL34" s="646">
        <v>3841936</v>
      </c>
      <c r="DM34" s="641"/>
      <c r="DN34" s="641"/>
      <c r="DO34" s="641"/>
      <c r="DP34" s="641"/>
      <c r="DQ34" s="641"/>
      <c r="DR34" s="641"/>
      <c r="DS34" s="641"/>
      <c r="DT34" s="641"/>
      <c r="DU34" s="641"/>
      <c r="DV34" s="642"/>
      <c r="DW34" s="643">
        <v>15.8</v>
      </c>
      <c r="DX34" s="661"/>
      <c r="DY34" s="661"/>
      <c r="DZ34" s="661"/>
      <c r="EA34" s="661"/>
      <c r="EB34" s="661"/>
      <c r="EC34" s="676"/>
    </row>
    <row r="35" spans="2:133" ht="11.25" customHeight="1" x14ac:dyDescent="0.15">
      <c r="B35" s="637" t="s">
        <v>321</v>
      </c>
      <c r="C35" s="638"/>
      <c r="D35" s="638"/>
      <c r="E35" s="638"/>
      <c r="F35" s="638"/>
      <c r="G35" s="638"/>
      <c r="H35" s="638"/>
      <c r="I35" s="638"/>
      <c r="J35" s="638"/>
      <c r="K35" s="638"/>
      <c r="L35" s="638"/>
      <c r="M35" s="638"/>
      <c r="N35" s="638"/>
      <c r="O35" s="638"/>
      <c r="P35" s="638"/>
      <c r="Q35" s="639"/>
      <c r="R35" s="640">
        <v>451800</v>
      </c>
      <c r="S35" s="641"/>
      <c r="T35" s="641"/>
      <c r="U35" s="641"/>
      <c r="V35" s="641"/>
      <c r="W35" s="641"/>
      <c r="X35" s="641"/>
      <c r="Y35" s="642"/>
      <c r="Z35" s="677">
        <v>1</v>
      </c>
      <c r="AA35" s="677"/>
      <c r="AB35" s="677"/>
      <c r="AC35" s="677"/>
      <c r="AD35" s="678" t="s">
        <v>231</v>
      </c>
      <c r="AE35" s="678"/>
      <c r="AF35" s="678"/>
      <c r="AG35" s="678"/>
      <c r="AH35" s="678"/>
      <c r="AI35" s="678"/>
      <c r="AJ35" s="678"/>
      <c r="AK35" s="678"/>
      <c r="AL35" s="643" t="s">
        <v>231</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578982</v>
      </c>
      <c r="CS35" s="659"/>
      <c r="CT35" s="659"/>
      <c r="CU35" s="659"/>
      <c r="CV35" s="659"/>
      <c r="CW35" s="659"/>
      <c r="CX35" s="659"/>
      <c r="CY35" s="660"/>
      <c r="CZ35" s="643">
        <v>1.5</v>
      </c>
      <c r="DA35" s="661"/>
      <c r="DB35" s="661"/>
      <c r="DC35" s="662"/>
      <c r="DD35" s="646">
        <v>527315</v>
      </c>
      <c r="DE35" s="659"/>
      <c r="DF35" s="659"/>
      <c r="DG35" s="659"/>
      <c r="DH35" s="659"/>
      <c r="DI35" s="659"/>
      <c r="DJ35" s="659"/>
      <c r="DK35" s="660"/>
      <c r="DL35" s="646">
        <v>527315</v>
      </c>
      <c r="DM35" s="659"/>
      <c r="DN35" s="659"/>
      <c r="DO35" s="659"/>
      <c r="DP35" s="659"/>
      <c r="DQ35" s="659"/>
      <c r="DR35" s="659"/>
      <c r="DS35" s="659"/>
      <c r="DT35" s="659"/>
      <c r="DU35" s="659"/>
      <c r="DV35" s="660"/>
      <c r="DW35" s="643">
        <v>2.2000000000000002</v>
      </c>
      <c r="DX35" s="661"/>
      <c r="DY35" s="661"/>
      <c r="DZ35" s="661"/>
      <c r="EA35" s="661"/>
      <c r="EB35" s="661"/>
      <c r="EC35" s="676"/>
    </row>
    <row r="36" spans="2:133" ht="11.25" customHeight="1" x14ac:dyDescent="0.15">
      <c r="B36" s="637" t="s">
        <v>325</v>
      </c>
      <c r="C36" s="638"/>
      <c r="D36" s="638"/>
      <c r="E36" s="638"/>
      <c r="F36" s="638"/>
      <c r="G36" s="638"/>
      <c r="H36" s="638"/>
      <c r="I36" s="638"/>
      <c r="J36" s="638"/>
      <c r="K36" s="638"/>
      <c r="L36" s="638"/>
      <c r="M36" s="638"/>
      <c r="N36" s="638"/>
      <c r="O36" s="638"/>
      <c r="P36" s="638"/>
      <c r="Q36" s="639"/>
      <c r="R36" s="640">
        <v>2573113</v>
      </c>
      <c r="S36" s="641"/>
      <c r="T36" s="641"/>
      <c r="U36" s="641"/>
      <c r="V36" s="641"/>
      <c r="W36" s="641"/>
      <c r="X36" s="641"/>
      <c r="Y36" s="642"/>
      <c r="Z36" s="677">
        <v>5.8</v>
      </c>
      <c r="AA36" s="677"/>
      <c r="AB36" s="677"/>
      <c r="AC36" s="677"/>
      <c r="AD36" s="678">
        <v>66842</v>
      </c>
      <c r="AE36" s="678"/>
      <c r="AF36" s="678"/>
      <c r="AG36" s="678"/>
      <c r="AH36" s="678"/>
      <c r="AI36" s="678"/>
      <c r="AJ36" s="678"/>
      <c r="AK36" s="678"/>
      <c r="AL36" s="643">
        <v>0.3</v>
      </c>
      <c r="AM36" s="644"/>
      <c r="AN36" s="644"/>
      <c r="AO36" s="679"/>
      <c r="AP36" s="235"/>
      <c r="AQ36" s="692" t="s">
        <v>326</v>
      </c>
      <c r="AR36" s="693"/>
      <c r="AS36" s="693"/>
      <c r="AT36" s="693"/>
      <c r="AU36" s="693"/>
      <c r="AV36" s="693"/>
      <c r="AW36" s="693"/>
      <c r="AX36" s="693"/>
      <c r="AY36" s="694"/>
      <c r="AZ36" s="695">
        <v>6773932</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617624</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3061809</v>
      </c>
      <c r="CS36" s="641"/>
      <c r="CT36" s="641"/>
      <c r="CU36" s="641"/>
      <c r="CV36" s="641"/>
      <c r="CW36" s="641"/>
      <c r="CX36" s="641"/>
      <c r="CY36" s="642"/>
      <c r="CZ36" s="643">
        <v>7.7</v>
      </c>
      <c r="DA36" s="661"/>
      <c r="DB36" s="661"/>
      <c r="DC36" s="662"/>
      <c r="DD36" s="646">
        <v>2475894</v>
      </c>
      <c r="DE36" s="641"/>
      <c r="DF36" s="641"/>
      <c r="DG36" s="641"/>
      <c r="DH36" s="641"/>
      <c r="DI36" s="641"/>
      <c r="DJ36" s="641"/>
      <c r="DK36" s="642"/>
      <c r="DL36" s="646">
        <v>1531706</v>
      </c>
      <c r="DM36" s="641"/>
      <c r="DN36" s="641"/>
      <c r="DO36" s="641"/>
      <c r="DP36" s="641"/>
      <c r="DQ36" s="641"/>
      <c r="DR36" s="641"/>
      <c r="DS36" s="641"/>
      <c r="DT36" s="641"/>
      <c r="DU36" s="641"/>
      <c r="DV36" s="642"/>
      <c r="DW36" s="643">
        <v>6.3</v>
      </c>
      <c r="DX36" s="661"/>
      <c r="DY36" s="661"/>
      <c r="DZ36" s="661"/>
      <c r="EA36" s="661"/>
      <c r="EB36" s="661"/>
      <c r="EC36" s="676"/>
    </row>
    <row r="37" spans="2:133" ht="11.25" customHeight="1" x14ac:dyDescent="0.15">
      <c r="B37" s="637" t="s">
        <v>329</v>
      </c>
      <c r="C37" s="638"/>
      <c r="D37" s="638"/>
      <c r="E37" s="638"/>
      <c r="F37" s="638"/>
      <c r="G37" s="638"/>
      <c r="H37" s="638"/>
      <c r="I37" s="638"/>
      <c r="J37" s="638"/>
      <c r="K37" s="638"/>
      <c r="L37" s="638"/>
      <c r="M37" s="638"/>
      <c r="N37" s="638"/>
      <c r="O37" s="638"/>
      <c r="P37" s="638"/>
      <c r="Q37" s="639"/>
      <c r="R37" s="640">
        <v>1896495</v>
      </c>
      <c r="S37" s="641"/>
      <c r="T37" s="641"/>
      <c r="U37" s="641"/>
      <c r="V37" s="641"/>
      <c r="W37" s="641"/>
      <c r="X37" s="641"/>
      <c r="Y37" s="642"/>
      <c r="Z37" s="677">
        <v>4.3</v>
      </c>
      <c r="AA37" s="677"/>
      <c r="AB37" s="677"/>
      <c r="AC37" s="677"/>
      <c r="AD37" s="678" t="s">
        <v>242</v>
      </c>
      <c r="AE37" s="678"/>
      <c r="AF37" s="678"/>
      <c r="AG37" s="678"/>
      <c r="AH37" s="678"/>
      <c r="AI37" s="678"/>
      <c r="AJ37" s="678"/>
      <c r="AK37" s="678"/>
      <c r="AL37" s="643" t="s">
        <v>231</v>
      </c>
      <c r="AM37" s="644"/>
      <c r="AN37" s="644"/>
      <c r="AO37" s="679"/>
      <c r="AQ37" s="680" t="s">
        <v>330</v>
      </c>
      <c r="AR37" s="681"/>
      <c r="AS37" s="681"/>
      <c r="AT37" s="681"/>
      <c r="AU37" s="681"/>
      <c r="AV37" s="681"/>
      <c r="AW37" s="681"/>
      <c r="AX37" s="681"/>
      <c r="AY37" s="682"/>
      <c r="AZ37" s="640">
        <v>2108155</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577236</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5289</v>
      </c>
      <c r="CS37" s="659"/>
      <c r="CT37" s="659"/>
      <c r="CU37" s="659"/>
      <c r="CV37" s="659"/>
      <c r="CW37" s="659"/>
      <c r="CX37" s="659"/>
      <c r="CY37" s="660"/>
      <c r="CZ37" s="643">
        <v>0</v>
      </c>
      <c r="DA37" s="661"/>
      <c r="DB37" s="661"/>
      <c r="DC37" s="662"/>
      <c r="DD37" s="646">
        <v>5289</v>
      </c>
      <c r="DE37" s="659"/>
      <c r="DF37" s="659"/>
      <c r="DG37" s="659"/>
      <c r="DH37" s="659"/>
      <c r="DI37" s="659"/>
      <c r="DJ37" s="659"/>
      <c r="DK37" s="660"/>
      <c r="DL37" s="646">
        <v>5289</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15">
      <c r="B38" s="637" t="s">
        <v>333</v>
      </c>
      <c r="C38" s="638"/>
      <c r="D38" s="638"/>
      <c r="E38" s="638"/>
      <c r="F38" s="638"/>
      <c r="G38" s="638"/>
      <c r="H38" s="638"/>
      <c r="I38" s="638"/>
      <c r="J38" s="638"/>
      <c r="K38" s="638"/>
      <c r="L38" s="638"/>
      <c r="M38" s="638"/>
      <c r="N38" s="638"/>
      <c r="O38" s="638"/>
      <c r="P38" s="638"/>
      <c r="Q38" s="639"/>
      <c r="R38" s="640">
        <v>1303804</v>
      </c>
      <c r="S38" s="641"/>
      <c r="T38" s="641"/>
      <c r="U38" s="641"/>
      <c r="V38" s="641"/>
      <c r="W38" s="641"/>
      <c r="X38" s="641"/>
      <c r="Y38" s="642"/>
      <c r="Z38" s="677">
        <v>2.9</v>
      </c>
      <c r="AA38" s="677"/>
      <c r="AB38" s="677"/>
      <c r="AC38" s="677"/>
      <c r="AD38" s="678">
        <v>42085</v>
      </c>
      <c r="AE38" s="678"/>
      <c r="AF38" s="678"/>
      <c r="AG38" s="678"/>
      <c r="AH38" s="678"/>
      <c r="AI38" s="678"/>
      <c r="AJ38" s="678"/>
      <c r="AK38" s="678"/>
      <c r="AL38" s="643">
        <v>0.2</v>
      </c>
      <c r="AM38" s="644"/>
      <c r="AN38" s="644"/>
      <c r="AO38" s="679"/>
      <c r="AQ38" s="680" t="s">
        <v>334</v>
      </c>
      <c r="AR38" s="681"/>
      <c r="AS38" s="681"/>
      <c r="AT38" s="681"/>
      <c r="AU38" s="681"/>
      <c r="AV38" s="681"/>
      <c r="AW38" s="681"/>
      <c r="AX38" s="681"/>
      <c r="AY38" s="682"/>
      <c r="AZ38" s="640">
        <v>888392</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9432</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4983482</v>
      </c>
      <c r="CS38" s="641"/>
      <c r="CT38" s="641"/>
      <c r="CU38" s="641"/>
      <c r="CV38" s="641"/>
      <c r="CW38" s="641"/>
      <c r="CX38" s="641"/>
      <c r="CY38" s="642"/>
      <c r="CZ38" s="643">
        <v>12.6</v>
      </c>
      <c r="DA38" s="661"/>
      <c r="DB38" s="661"/>
      <c r="DC38" s="662"/>
      <c r="DD38" s="646">
        <v>4391107</v>
      </c>
      <c r="DE38" s="641"/>
      <c r="DF38" s="641"/>
      <c r="DG38" s="641"/>
      <c r="DH38" s="641"/>
      <c r="DI38" s="641"/>
      <c r="DJ38" s="641"/>
      <c r="DK38" s="642"/>
      <c r="DL38" s="646">
        <v>4125713</v>
      </c>
      <c r="DM38" s="641"/>
      <c r="DN38" s="641"/>
      <c r="DO38" s="641"/>
      <c r="DP38" s="641"/>
      <c r="DQ38" s="641"/>
      <c r="DR38" s="641"/>
      <c r="DS38" s="641"/>
      <c r="DT38" s="641"/>
      <c r="DU38" s="641"/>
      <c r="DV38" s="642"/>
      <c r="DW38" s="643">
        <v>17</v>
      </c>
      <c r="DX38" s="661"/>
      <c r="DY38" s="661"/>
      <c r="DZ38" s="661"/>
      <c r="EA38" s="661"/>
      <c r="EB38" s="661"/>
      <c r="EC38" s="676"/>
    </row>
    <row r="39" spans="2:133" ht="11.25" customHeight="1" x14ac:dyDescent="0.15">
      <c r="B39" s="637" t="s">
        <v>337</v>
      </c>
      <c r="C39" s="638"/>
      <c r="D39" s="638"/>
      <c r="E39" s="638"/>
      <c r="F39" s="638"/>
      <c r="G39" s="638"/>
      <c r="H39" s="638"/>
      <c r="I39" s="638"/>
      <c r="J39" s="638"/>
      <c r="K39" s="638"/>
      <c r="L39" s="638"/>
      <c r="M39" s="638"/>
      <c r="N39" s="638"/>
      <c r="O39" s="638"/>
      <c r="P39" s="638"/>
      <c r="Q39" s="639"/>
      <c r="R39" s="640">
        <v>4753590</v>
      </c>
      <c r="S39" s="641"/>
      <c r="T39" s="641"/>
      <c r="U39" s="641"/>
      <c r="V39" s="641"/>
      <c r="W39" s="641"/>
      <c r="X39" s="641"/>
      <c r="Y39" s="642"/>
      <c r="Z39" s="677">
        <v>10.7</v>
      </c>
      <c r="AA39" s="677"/>
      <c r="AB39" s="677"/>
      <c r="AC39" s="677"/>
      <c r="AD39" s="678" t="s">
        <v>242</v>
      </c>
      <c r="AE39" s="678"/>
      <c r="AF39" s="678"/>
      <c r="AG39" s="678"/>
      <c r="AH39" s="678"/>
      <c r="AI39" s="678"/>
      <c r="AJ39" s="678"/>
      <c r="AK39" s="678"/>
      <c r="AL39" s="643" t="s">
        <v>178</v>
      </c>
      <c r="AM39" s="644"/>
      <c r="AN39" s="644"/>
      <c r="AO39" s="679"/>
      <c r="AQ39" s="680" t="s">
        <v>338</v>
      </c>
      <c r="AR39" s="681"/>
      <c r="AS39" s="681"/>
      <c r="AT39" s="681"/>
      <c r="AU39" s="681"/>
      <c r="AV39" s="681"/>
      <c r="AW39" s="681"/>
      <c r="AX39" s="681"/>
      <c r="AY39" s="682"/>
      <c r="AZ39" s="640">
        <v>726256</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14742</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753562</v>
      </c>
      <c r="CS39" s="659"/>
      <c r="CT39" s="659"/>
      <c r="CU39" s="659"/>
      <c r="CV39" s="659"/>
      <c r="CW39" s="659"/>
      <c r="CX39" s="659"/>
      <c r="CY39" s="660"/>
      <c r="CZ39" s="643">
        <v>1.9</v>
      </c>
      <c r="DA39" s="661"/>
      <c r="DB39" s="661"/>
      <c r="DC39" s="662"/>
      <c r="DD39" s="646">
        <v>320916</v>
      </c>
      <c r="DE39" s="659"/>
      <c r="DF39" s="659"/>
      <c r="DG39" s="659"/>
      <c r="DH39" s="659"/>
      <c r="DI39" s="659"/>
      <c r="DJ39" s="659"/>
      <c r="DK39" s="660"/>
      <c r="DL39" s="646" t="s">
        <v>231</v>
      </c>
      <c r="DM39" s="659"/>
      <c r="DN39" s="659"/>
      <c r="DO39" s="659"/>
      <c r="DP39" s="659"/>
      <c r="DQ39" s="659"/>
      <c r="DR39" s="659"/>
      <c r="DS39" s="659"/>
      <c r="DT39" s="659"/>
      <c r="DU39" s="659"/>
      <c r="DV39" s="660"/>
      <c r="DW39" s="643" t="s">
        <v>242</v>
      </c>
      <c r="DX39" s="661"/>
      <c r="DY39" s="661"/>
      <c r="DZ39" s="661"/>
      <c r="EA39" s="661"/>
      <c r="EB39" s="661"/>
      <c r="EC39" s="676"/>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231</v>
      </c>
      <c r="S40" s="641"/>
      <c r="T40" s="641"/>
      <c r="U40" s="641"/>
      <c r="V40" s="641"/>
      <c r="W40" s="641"/>
      <c r="X40" s="641"/>
      <c r="Y40" s="642"/>
      <c r="Z40" s="677" t="s">
        <v>231</v>
      </c>
      <c r="AA40" s="677"/>
      <c r="AB40" s="677"/>
      <c r="AC40" s="677"/>
      <c r="AD40" s="678" t="s">
        <v>231</v>
      </c>
      <c r="AE40" s="678"/>
      <c r="AF40" s="678"/>
      <c r="AG40" s="678"/>
      <c r="AH40" s="678"/>
      <c r="AI40" s="678"/>
      <c r="AJ40" s="678"/>
      <c r="AK40" s="678"/>
      <c r="AL40" s="643" t="s">
        <v>242</v>
      </c>
      <c r="AM40" s="644"/>
      <c r="AN40" s="644"/>
      <c r="AO40" s="679"/>
      <c r="AQ40" s="680" t="s">
        <v>342</v>
      </c>
      <c r="AR40" s="681"/>
      <c r="AS40" s="681"/>
      <c r="AT40" s="681"/>
      <c r="AU40" s="681"/>
      <c r="AV40" s="681"/>
      <c r="AW40" s="681"/>
      <c r="AX40" s="681"/>
      <c r="AY40" s="682"/>
      <c r="AZ40" s="640">
        <v>119726</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103</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869721</v>
      </c>
      <c r="CS40" s="641"/>
      <c r="CT40" s="641"/>
      <c r="CU40" s="641"/>
      <c r="CV40" s="641"/>
      <c r="CW40" s="641"/>
      <c r="CX40" s="641"/>
      <c r="CY40" s="642"/>
      <c r="CZ40" s="643">
        <v>2.2000000000000002</v>
      </c>
      <c r="DA40" s="661"/>
      <c r="DB40" s="661"/>
      <c r="DC40" s="662"/>
      <c r="DD40" s="646">
        <v>566211</v>
      </c>
      <c r="DE40" s="641"/>
      <c r="DF40" s="641"/>
      <c r="DG40" s="641"/>
      <c r="DH40" s="641"/>
      <c r="DI40" s="641"/>
      <c r="DJ40" s="641"/>
      <c r="DK40" s="642"/>
      <c r="DL40" s="646">
        <v>547877</v>
      </c>
      <c r="DM40" s="641"/>
      <c r="DN40" s="641"/>
      <c r="DO40" s="641"/>
      <c r="DP40" s="641"/>
      <c r="DQ40" s="641"/>
      <c r="DR40" s="641"/>
      <c r="DS40" s="641"/>
      <c r="DT40" s="641"/>
      <c r="DU40" s="641"/>
      <c r="DV40" s="642"/>
      <c r="DW40" s="643">
        <v>2.2999999999999998</v>
      </c>
      <c r="DX40" s="661"/>
      <c r="DY40" s="661"/>
      <c r="DZ40" s="661"/>
      <c r="EA40" s="661"/>
      <c r="EB40" s="661"/>
      <c r="EC40" s="676"/>
    </row>
    <row r="41" spans="2:133" ht="11.25" customHeight="1" x14ac:dyDescent="0.15">
      <c r="B41" s="637" t="s">
        <v>346</v>
      </c>
      <c r="C41" s="638"/>
      <c r="D41" s="638"/>
      <c r="E41" s="638"/>
      <c r="F41" s="638"/>
      <c r="G41" s="638"/>
      <c r="H41" s="638"/>
      <c r="I41" s="638"/>
      <c r="J41" s="638"/>
      <c r="K41" s="638"/>
      <c r="L41" s="638"/>
      <c r="M41" s="638"/>
      <c r="N41" s="638"/>
      <c r="O41" s="638"/>
      <c r="P41" s="638"/>
      <c r="Q41" s="639"/>
      <c r="R41" s="640">
        <v>909190</v>
      </c>
      <c r="S41" s="641"/>
      <c r="T41" s="641"/>
      <c r="U41" s="641"/>
      <c r="V41" s="641"/>
      <c r="W41" s="641"/>
      <c r="X41" s="641"/>
      <c r="Y41" s="642"/>
      <c r="Z41" s="677">
        <v>2.1</v>
      </c>
      <c r="AA41" s="677"/>
      <c r="AB41" s="677"/>
      <c r="AC41" s="677"/>
      <c r="AD41" s="678" t="s">
        <v>231</v>
      </c>
      <c r="AE41" s="678"/>
      <c r="AF41" s="678"/>
      <c r="AG41" s="678"/>
      <c r="AH41" s="678"/>
      <c r="AI41" s="678"/>
      <c r="AJ41" s="678"/>
      <c r="AK41" s="678"/>
      <c r="AL41" s="643" t="s">
        <v>231</v>
      </c>
      <c r="AM41" s="644"/>
      <c r="AN41" s="644"/>
      <c r="AO41" s="679"/>
      <c r="AQ41" s="680" t="s">
        <v>347</v>
      </c>
      <c r="AR41" s="681"/>
      <c r="AS41" s="681"/>
      <c r="AT41" s="681"/>
      <c r="AU41" s="681"/>
      <c r="AV41" s="681"/>
      <c r="AW41" s="681"/>
      <c r="AX41" s="681"/>
      <c r="AY41" s="682"/>
      <c r="AZ41" s="640">
        <v>607044</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231</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231</v>
      </c>
      <c r="CS41" s="659"/>
      <c r="CT41" s="659"/>
      <c r="CU41" s="659"/>
      <c r="CV41" s="659"/>
      <c r="CW41" s="659"/>
      <c r="CX41" s="659"/>
      <c r="CY41" s="660"/>
      <c r="CZ41" s="643" t="s">
        <v>231</v>
      </c>
      <c r="DA41" s="661"/>
      <c r="DB41" s="661"/>
      <c r="DC41" s="662"/>
      <c r="DD41" s="646" t="s">
        <v>231</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350</v>
      </c>
      <c r="C42" s="622"/>
      <c r="D42" s="622"/>
      <c r="E42" s="622"/>
      <c r="F42" s="622"/>
      <c r="G42" s="622"/>
      <c r="H42" s="622"/>
      <c r="I42" s="622"/>
      <c r="J42" s="622"/>
      <c r="K42" s="622"/>
      <c r="L42" s="622"/>
      <c r="M42" s="622"/>
      <c r="N42" s="622"/>
      <c r="O42" s="622"/>
      <c r="P42" s="622"/>
      <c r="Q42" s="623"/>
      <c r="R42" s="624">
        <v>44314672</v>
      </c>
      <c r="S42" s="663"/>
      <c r="T42" s="663"/>
      <c r="U42" s="663"/>
      <c r="V42" s="663"/>
      <c r="W42" s="663"/>
      <c r="X42" s="663"/>
      <c r="Y42" s="665"/>
      <c r="Z42" s="666">
        <v>100</v>
      </c>
      <c r="AA42" s="666"/>
      <c r="AB42" s="666"/>
      <c r="AC42" s="666"/>
      <c r="AD42" s="667">
        <v>23392571</v>
      </c>
      <c r="AE42" s="667"/>
      <c r="AF42" s="667"/>
      <c r="AG42" s="667"/>
      <c r="AH42" s="667"/>
      <c r="AI42" s="667"/>
      <c r="AJ42" s="667"/>
      <c r="AK42" s="667"/>
      <c r="AL42" s="627">
        <v>100</v>
      </c>
      <c r="AM42" s="668"/>
      <c r="AN42" s="668"/>
      <c r="AO42" s="669"/>
      <c r="AQ42" s="670" t="s">
        <v>338</v>
      </c>
      <c r="AR42" s="671"/>
      <c r="AS42" s="671"/>
      <c r="AT42" s="671"/>
      <c r="AU42" s="671"/>
      <c r="AV42" s="671"/>
      <c r="AW42" s="671"/>
      <c r="AX42" s="671"/>
      <c r="AY42" s="672"/>
      <c r="AZ42" s="624">
        <v>2324359</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313</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7990569</v>
      </c>
      <c r="CS42" s="641"/>
      <c r="CT42" s="641"/>
      <c r="CU42" s="641"/>
      <c r="CV42" s="641"/>
      <c r="CW42" s="641"/>
      <c r="CX42" s="641"/>
      <c r="CY42" s="642"/>
      <c r="CZ42" s="643">
        <v>20.2</v>
      </c>
      <c r="DA42" s="644"/>
      <c r="DB42" s="644"/>
      <c r="DC42" s="645"/>
      <c r="DD42" s="646">
        <v>1858267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203146</v>
      </c>
      <c r="CS43" s="659"/>
      <c r="CT43" s="659"/>
      <c r="CU43" s="659"/>
      <c r="CV43" s="659"/>
      <c r="CW43" s="659"/>
      <c r="CX43" s="659"/>
      <c r="CY43" s="660"/>
      <c r="CZ43" s="643">
        <v>0.5</v>
      </c>
      <c r="DA43" s="661"/>
      <c r="DB43" s="661"/>
      <c r="DC43" s="662"/>
      <c r="DD43" s="646">
        <v>203146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302</v>
      </c>
      <c r="CE44" s="654"/>
      <c r="CF44" s="637" t="s">
        <v>354</v>
      </c>
      <c r="CG44" s="638"/>
      <c r="CH44" s="638"/>
      <c r="CI44" s="638"/>
      <c r="CJ44" s="638"/>
      <c r="CK44" s="638"/>
      <c r="CL44" s="638"/>
      <c r="CM44" s="638"/>
      <c r="CN44" s="638"/>
      <c r="CO44" s="638"/>
      <c r="CP44" s="638"/>
      <c r="CQ44" s="639"/>
      <c r="CR44" s="640">
        <v>7864802</v>
      </c>
      <c r="CS44" s="641"/>
      <c r="CT44" s="641"/>
      <c r="CU44" s="641"/>
      <c r="CV44" s="641"/>
      <c r="CW44" s="641"/>
      <c r="CX44" s="641"/>
      <c r="CY44" s="642"/>
      <c r="CZ44" s="643">
        <v>19.899999999999999</v>
      </c>
      <c r="DA44" s="644"/>
      <c r="DB44" s="644"/>
      <c r="DC44" s="645"/>
      <c r="DD44" s="646">
        <v>1803037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3834278</v>
      </c>
      <c r="CS45" s="659"/>
      <c r="CT45" s="659"/>
      <c r="CU45" s="659"/>
      <c r="CV45" s="659"/>
      <c r="CW45" s="659"/>
      <c r="CX45" s="659"/>
      <c r="CY45" s="660"/>
      <c r="CZ45" s="643">
        <v>9.6999999999999993</v>
      </c>
      <c r="DA45" s="661"/>
      <c r="DB45" s="661"/>
      <c r="DC45" s="662"/>
      <c r="DD45" s="646">
        <v>279894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3866731</v>
      </c>
      <c r="CS46" s="641"/>
      <c r="CT46" s="641"/>
      <c r="CU46" s="641"/>
      <c r="CV46" s="641"/>
      <c r="CW46" s="641"/>
      <c r="CX46" s="641"/>
      <c r="CY46" s="642"/>
      <c r="CZ46" s="643">
        <v>9.8000000000000007</v>
      </c>
      <c r="DA46" s="644"/>
      <c r="DB46" s="644"/>
      <c r="DC46" s="645"/>
      <c r="DD46" s="646">
        <v>1446694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125767</v>
      </c>
      <c r="CS47" s="659"/>
      <c r="CT47" s="659"/>
      <c r="CU47" s="659"/>
      <c r="CV47" s="659"/>
      <c r="CW47" s="659"/>
      <c r="CX47" s="659"/>
      <c r="CY47" s="660"/>
      <c r="CZ47" s="643">
        <v>0.3</v>
      </c>
      <c r="DA47" s="661"/>
      <c r="DB47" s="661"/>
      <c r="DC47" s="662"/>
      <c r="DD47" s="646">
        <v>55230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360</v>
      </c>
      <c r="CD48" s="657"/>
      <c r="CE48" s="658"/>
      <c r="CF48" s="637" t="s">
        <v>361</v>
      </c>
      <c r="CG48" s="638"/>
      <c r="CH48" s="638"/>
      <c r="CI48" s="638"/>
      <c r="CJ48" s="638"/>
      <c r="CK48" s="638"/>
      <c r="CL48" s="638"/>
      <c r="CM48" s="638"/>
      <c r="CN48" s="638"/>
      <c r="CO48" s="638"/>
      <c r="CP48" s="638"/>
      <c r="CQ48" s="639"/>
      <c r="CR48" s="640" t="s">
        <v>242</v>
      </c>
      <c r="CS48" s="641"/>
      <c r="CT48" s="641"/>
      <c r="CU48" s="641"/>
      <c r="CV48" s="641"/>
      <c r="CW48" s="641"/>
      <c r="CX48" s="641"/>
      <c r="CY48" s="642"/>
      <c r="CZ48" s="643" t="s">
        <v>231</v>
      </c>
      <c r="DA48" s="644"/>
      <c r="DB48" s="644"/>
      <c r="DC48" s="645"/>
      <c r="DD48" s="646" t="s">
        <v>231</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39577091</v>
      </c>
      <c r="CS49" s="625"/>
      <c r="CT49" s="625"/>
      <c r="CU49" s="625"/>
      <c r="CV49" s="625"/>
      <c r="CW49" s="625"/>
      <c r="CX49" s="625"/>
      <c r="CY49" s="626"/>
      <c r="CZ49" s="627">
        <v>100</v>
      </c>
      <c r="DA49" s="628"/>
      <c r="DB49" s="628"/>
      <c r="DC49" s="629"/>
      <c r="DD49" s="630">
        <v>25848619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nzWyyq/FlImnf23v77i9pDmxMP0jwSwz5tvInKcvLBblFYYylMyg2Md5O0yNH6RcjIWhKXhk8y1nkLPdvsulIQ==" saltValue="QPzude8EOw2ZHKpEiHpg8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364</v>
      </c>
      <c r="DK2" s="1166"/>
      <c r="DL2" s="1166"/>
      <c r="DM2" s="1166"/>
      <c r="DN2" s="1166"/>
      <c r="DO2" s="1167"/>
      <c r="DP2" s="250"/>
      <c r="DQ2" s="1165" t="s">
        <v>365</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8"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3" t="s">
        <v>382</v>
      </c>
      <c r="DH5" s="1154"/>
      <c r="DI5" s="1154"/>
      <c r="DJ5" s="1154"/>
      <c r="DK5" s="1155"/>
      <c r="DL5" s="1153" t="s">
        <v>383</v>
      </c>
      <c r="DM5" s="1154"/>
      <c r="DN5" s="1154"/>
      <c r="DO5" s="1154"/>
      <c r="DP5" s="1155"/>
      <c r="DQ5" s="1056" t="s">
        <v>384</v>
      </c>
      <c r="DR5" s="1057"/>
      <c r="DS5" s="1057"/>
      <c r="DT5" s="1057"/>
      <c r="DU5" s="1058"/>
      <c r="DV5" s="1056" t="s">
        <v>375</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385</v>
      </c>
      <c r="C7" s="1106"/>
      <c r="D7" s="1106"/>
      <c r="E7" s="1106"/>
      <c r="F7" s="1106"/>
      <c r="G7" s="1106"/>
      <c r="H7" s="1106"/>
      <c r="I7" s="1106"/>
      <c r="J7" s="1106"/>
      <c r="K7" s="1106"/>
      <c r="L7" s="1106"/>
      <c r="M7" s="1106"/>
      <c r="N7" s="1106"/>
      <c r="O7" s="1106"/>
      <c r="P7" s="1107"/>
      <c r="Q7" s="1159">
        <v>44315</v>
      </c>
      <c r="R7" s="1160"/>
      <c r="S7" s="1160"/>
      <c r="T7" s="1160"/>
      <c r="U7" s="1160"/>
      <c r="V7" s="1160">
        <v>39577</v>
      </c>
      <c r="W7" s="1160"/>
      <c r="X7" s="1160"/>
      <c r="Y7" s="1160"/>
      <c r="Z7" s="1160"/>
      <c r="AA7" s="1160">
        <v>4738</v>
      </c>
      <c r="AB7" s="1160"/>
      <c r="AC7" s="1160"/>
      <c r="AD7" s="1160"/>
      <c r="AE7" s="1161"/>
      <c r="AF7" s="1162">
        <v>4214</v>
      </c>
      <c r="AG7" s="1163"/>
      <c r="AH7" s="1163"/>
      <c r="AI7" s="1163"/>
      <c r="AJ7" s="1164"/>
      <c r="AK7" s="1146">
        <v>2573</v>
      </c>
      <c r="AL7" s="1147"/>
      <c r="AM7" s="1147"/>
      <c r="AN7" s="1147"/>
      <c r="AO7" s="1147"/>
      <c r="AP7" s="1147">
        <v>34405</v>
      </c>
      <c r="AQ7" s="1147"/>
      <c r="AR7" s="1147"/>
      <c r="AS7" s="1147"/>
      <c r="AT7" s="1147"/>
      <c r="AU7" s="1148" t="s">
        <v>593</v>
      </c>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600</v>
      </c>
      <c r="BT7" s="1151"/>
      <c r="BU7" s="1151"/>
      <c r="BV7" s="1151"/>
      <c r="BW7" s="1151"/>
      <c r="BX7" s="1151"/>
      <c r="BY7" s="1151"/>
      <c r="BZ7" s="1151"/>
      <c r="CA7" s="1151"/>
      <c r="CB7" s="1151"/>
      <c r="CC7" s="1151"/>
      <c r="CD7" s="1151"/>
      <c r="CE7" s="1151"/>
      <c r="CF7" s="1151"/>
      <c r="CG7" s="1152"/>
      <c r="CH7" s="1143">
        <v>-14</v>
      </c>
      <c r="CI7" s="1144"/>
      <c r="CJ7" s="1144"/>
      <c r="CK7" s="1144"/>
      <c r="CL7" s="1145"/>
      <c r="CM7" s="1143">
        <v>87</v>
      </c>
      <c r="CN7" s="1144"/>
      <c r="CO7" s="1144"/>
      <c r="CP7" s="1144"/>
      <c r="CQ7" s="1145"/>
      <c r="CR7" s="1143">
        <v>5</v>
      </c>
      <c r="CS7" s="1144"/>
      <c r="CT7" s="1144"/>
      <c r="CU7" s="1144"/>
      <c r="CV7" s="1145"/>
      <c r="CW7" s="1143" t="s">
        <v>608</v>
      </c>
      <c r="CX7" s="1144"/>
      <c r="CY7" s="1144"/>
      <c r="CZ7" s="1144"/>
      <c r="DA7" s="1145"/>
      <c r="DB7" s="1143" t="s">
        <v>608</v>
      </c>
      <c r="DC7" s="1144"/>
      <c r="DD7" s="1144"/>
      <c r="DE7" s="1144"/>
      <c r="DF7" s="1145"/>
      <c r="DG7" s="1143">
        <v>850</v>
      </c>
      <c r="DH7" s="1144"/>
      <c r="DI7" s="1144"/>
      <c r="DJ7" s="1144"/>
      <c r="DK7" s="1145"/>
      <c r="DL7" s="1143" t="s">
        <v>608</v>
      </c>
      <c r="DM7" s="1144"/>
      <c r="DN7" s="1144"/>
      <c r="DO7" s="1144"/>
      <c r="DP7" s="1145"/>
      <c r="DQ7" s="1143" t="s">
        <v>609</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601</v>
      </c>
      <c r="BT8" s="1070"/>
      <c r="BU8" s="1070"/>
      <c r="BV8" s="1070"/>
      <c r="BW8" s="1070"/>
      <c r="BX8" s="1070"/>
      <c r="BY8" s="1070"/>
      <c r="BZ8" s="1070"/>
      <c r="CA8" s="1070"/>
      <c r="CB8" s="1070"/>
      <c r="CC8" s="1070"/>
      <c r="CD8" s="1070"/>
      <c r="CE8" s="1070"/>
      <c r="CF8" s="1070"/>
      <c r="CG8" s="1071"/>
      <c r="CH8" s="1044">
        <v>2</v>
      </c>
      <c r="CI8" s="1045"/>
      <c r="CJ8" s="1045"/>
      <c r="CK8" s="1045"/>
      <c r="CL8" s="1046"/>
      <c r="CM8" s="1044">
        <v>22</v>
      </c>
      <c r="CN8" s="1045"/>
      <c r="CO8" s="1045"/>
      <c r="CP8" s="1045"/>
      <c r="CQ8" s="1046"/>
      <c r="CR8" s="1044">
        <v>30</v>
      </c>
      <c r="CS8" s="1045"/>
      <c r="CT8" s="1045"/>
      <c r="CU8" s="1045"/>
      <c r="CV8" s="1046"/>
      <c r="CW8" s="1044" t="s">
        <v>608</v>
      </c>
      <c r="CX8" s="1045"/>
      <c r="CY8" s="1045"/>
      <c r="CZ8" s="1045"/>
      <c r="DA8" s="1046"/>
      <c r="DB8" s="1044" t="s">
        <v>608</v>
      </c>
      <c r="DC8" s="1045"/>
      <c r="DD8" s="1045"/>
      <c r="DE8" s="1045"/>
      <c r="DF8" s="1046"/>
      <c r="DG8" s="1044" t="s">
        <v>608</v>
      </c>
      <c r="DH8" s="1045"/>
      <c r="DI8" s="1045"/>
      <c r="DJ8" s="1045"/>
      <c r="DK8" s="1046"/>
      <c r="DL8" s="1044" t="s">
        <v>608</v>
      </c>
      <c r="DM8" s="1045"/>
      <c r="DN8" s="1045"/>
      <c r="DO8" s="1045"/>
      <c r="DP8" s="1046"/>
      <c r="DQ8" s="1044" t="s">
        <v>608</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602</v>
      </c>
      <c r="BT9" s="1070"/>
      <c r="BU9" s="1070"/>
      <c r="BV9" s="1070"/>
      <c r="BW9" s="1070"/>
      <c r="BX9" s="1070"/>
      <c r="BY9" s="1070"/>
      <c r="BZ9" s="1070"/>
      <c r="CA9" s="1070"/>
      <c r="CB9" s="1070"/>
      <c r="CC9" s="1070"/>
      <c r="CD9" s="1070"/>
      <c r="CE9" s="1070"/>
      <c r="CF9" s="1070"/>
      <c r="CG9" s="1071"/>
      <c r="CH9" s="1044">
        <v>0</v>
      </c>
      <c r="CI9" s="1045"/>
      <c r="CJ9" s="1045"/>
      <c r="CK9" s="1045"/>
      <c r="CL9" s="1046"/>
      <c r="CM9" s="1044">
        <v>78</v>
      </c>
      <c r="CN9" s="1045"/>
      <c r="CO9" s="1045"/>
      <c r="CP9" s="1045"/>
      <c r="CQ9" s="1046"/>
      <c r="CR9" s="1044">
        <v>10</v>
      </c>
      <c r="CS9" s="1045"/>
      <c r="CT9" s="1045"/>
      <c r="CU9" s="1045"/>
      <c r="CV9" s="1046"/>
      <c r="CW9" s="1044" t="s">
        <v>608</v>
      </c>
      <c r="CX9" s="1045"/>
      <c r="CY9" s="1045"/>
      <c r="CZ9" s="1045"/>
      <c r="DA9" s="1046"/>
      <c r="DB9" s="1044" t="s">
        <v>608</v>
      </c>
      <c r="DC9" s="1045"/>
      <c r="DD9" s="1045"/>
      <c r="DE9" s="1045"/>
      <c r="DF9" s="1046"/>
      <c r="DG9" s="1044" t="s">
        <v>608</v>
      </c>
      <c r="DH9" s="1045"/>
      <c r="DI9" s="1045"/>
      <c r="DJ9" s="1045"/>
      <c r="DK9" s="1046"/>
      <c r="DL9" s="1044" t="s">
        <v>608</v>
      </c>
      <c r="DM9" s="1045"/>
      <c r="DN9" s="1045"/>
      <c r="DO9" s="1045"/>
      <c r="DP9" s="1046"/>
      <c r="DQ9" s="1044" t="s">
        <v>608</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603</v>
      </c>
      <c r="BT10" s="1070"/>
      <c r="BU10" s="1070"/>
      <c r="BV10" s="1070"/>
      <c r="BW10" s="1070"/>
      <c r="BX10" s="1070"/>
      <c r="BY10" s="1070"/>
      <c r="BZ10" s="1070"/>
      <c r="CA10" s="1070"/>
      <c r="CB10" s="1070"/>
      <c r="CC10" s="1070"/>
      <c r="CD10" s="1070"/>
      <c r="CE10" s="1070"/>
      <c r="CF10" s="1070"/>
      <c r="CG10" s="1071"/>
      <c r="CH10" s="1044">
        <v>1</v>
      </c>
      <c r="CI10" s="1045"/>
      <c r="CJ10" s="1045"/>
      <c r="CK10" s="1045"/>
      <c r="CL10" s="1046"/>
      <c r="CM10" s="1044">
        <v>11</v>
      </c>
      <c r="CN10" s="1045"/>
      <c r="CO10" s="1045"/>
      <c r="CP10" s="1045"/>
      <c r="CQ10" s="1046"/>
      <c r="CR10" s="1044">
        <v>5</v>
      </c>
      <c r="CS10" s="1045"/>
      <c r="CT10" s="1045"/>
      <c r="CU10" s="1045"/>
      <c r="CV10" s="1046"/>
      <c r="CW10" s="1044" t="s">
        <v>608</v>
      </c>
      <c r="CX10" s="1045"/>
      <c r="CY10" s="1045"/>
      <c r="CZ10" s="1045"/>
      <c r="DA10" s="1046"/>
      <c r="DB10" s="1044" t="s">
        <v>608</v>
      </c>
      <c r="DC10" s="1045"/>
      <c r="DD10" s="1045"/>
      <c r="DE10" s="1045"/>
      <c r="DF10" s="1046"/>
      <c r="DG10" s="1044" t="s">
        <v>608</v>
      </c>
      <c r="DH10" s="1045"/>
      <c r="DI10" s="1045"/>
      <c r="DJ10" s="1045"/>
      <c r="DK10" s="1046"/>
      <c r="DL10" s="1044" t="s">
        <v>608</v>
      </c>
      <c r="DM10" s="1045"/>
      <c r="DN10" s="1045"/>
      <c r="DO10" s="1045"/>
      <c r="DP10" s="1046"/>
      <c r="DQ10" s="1044" t="s">
        <v>608</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604</v>
      </c>
      <c r="BT11" s="1070"/>
      <c r="BU11" s="1070"/>
      <c r="BV11" s="1070"/>
      <c r="BW11" s="1070"/>
      <c r="BX11" s="1070"/>
      <c r="BY11" s="1070"/>
      <c r="BZ11" s="1070"/>
      <c r="CA11" s="1070"/>
      <c r="CB11" s="1070"/>
      <c r="CC11" s="1070"/>
      <c r="CD11" s="1070"/>
      <c r="CE11" s="1070"/>
      <c r="CF11" s="1070"/>
      <c r="CG11" s="1071"/>
      <c r="CH11" s="1044">
        <v>13</v>
      </c>
      <c r="CI11" s="1045"/>
      <c r="CJ11" s="1045"/>
      <c r="CK11" s="1045"/>
      <c r="CL11" s="1046"/>
      <c r="CM11" s="1044">
        <v>137</v>
      </c>
      <c r="CN11" s="1045"/>
      <c r="CO11" s="1045"/>
      <c r="CP11" s="1045"/>
      <c r="CQ11" s="1046"/>
      <c r="CR11" s="1044">
        <v>24</v>
      </c>
      <c r="CS11" s="1045"/>
      <c r="CT11" s="1045"/>
      <c r="CU11" s="1045"/>
      <c r="CV11" s="1046"/>
      <c r="CW11" s="1044" t="s">
        <v>608</v>
      </c>
      <c r="CX11" s="1045"/>
      <c r="CY11" s="1045"/>
      <c r="CZ11" s="1045"/>
      <c r="DA11" s="1046"/>
      <c r="DB11" s="1044" t="s">
        <v>608</v>
      </c>
      <c r="DC11" s="1045"/>
      <c r="DD11" s="1045"/>
      <c r="DE11" s="1045"/>
      <c r="DF11" s="1046"/>
      <c r="DG11" s="1044" t="s">
        <v>608</v>
      </c>
      <c r="DH11" s="1045"/>
      <c r="DI11" s="1045"/>
      <c r="DJ11" s="1045"/>
      <c r="DK11" s="1046"/>
      <c r="DL11" s="1044" t="s">
        <v>608</v>
      </c>
      <c r="DM11" s="1045"/>
      <c r="DN11" s="1045"/>
      <c r="DO11" s="1045"/>
      <c r="DP11" s="1046"/>
      <c r="DQ11" s="1044" t="s">
        <v>608</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605</v>
      </c>
      <c r="BT12" s="1070"/>
      <c r="BU12" s="1070"/>
      <c r="BV12" s="1070"/>
      <c r="BW12" s="1070"/>
      <c r="BX12" s="1070"/>
      <c r="BY12" s="1070"/>
      <c r="BZ12" s="1070"/>
      <c r="CA12" s="1070"/>
      <c r="CB12" s="1070"/>
      <c r="CC12" s="1070"/>
      <c r="CD12" s="1070"/>
      <c r="CE12" s="1070"/>
      <c r="CF12" s="1070"/>
      <c r="CG12" s="1071"/>
      <c r="CH12" s="1044">
        <v>6</v>
      </c>
      <c r="CI12" s="1045"/>
      <c r="CJ12" s="1045"/>
      <c r="CK12" s="1045"/>
      <c r="CL12" s="1046"/>
      <c r="CM12" s="1044">
        <v>130</v>
      </c>
      <c r="CN12" s="1045"/>
      <c r="CO12" s="1045"/>
      <c r="CP12" s="1045"/>
      <c r="CQ12" s="1046"/>
      <c r="CR12" s="1044">
        <v>5</v>
      </c>
      <c r="CS12" s="1045"/>
      <c r="CT12" s="1045"/>
      <c r="CU12" s="1045"/>
      <c r="CV12" s="1046"/>
      <c r="CW12" s="1044">
        <v>16</v>
      </c>
      <c r="CX12" s="1045"/>
      <c r="CY12" s="1045"/>
      <c r="CZ12" s="1045"/>
      <c r="DA12" s="1046"/>
      <c r="DB12" s="1044" t="s">
        <v>608</v>
      </c>
      <c r="DC12" s="1045"/>
      <c r="DD12" s="1045"/>
      <c r="DE12" s="1045"/>
      <c r="DF12" s="1046"/>
      <c r="DG12" s="1044" t="s">
        <v>608</v>
      </c>
      <c r="DH12" s="1045"/>
      <c r="DI12" s="1045"/>
      <c r="DJ12" s="1045"/>
      <c r="DK12" s="1046"/>
      <c r="DL12" s="1044" t="s">
        <v>608</v>
      </c>
      <c r="DM12" s="1045"/>
      <c r="DN12" s="1045"/>
      <c r="DO12" s="1045"/>
      <c r="DP12" s="1046"/>
      <c r="DQ12" s="1044" t="s">
        <v>608</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606</v>
      </c>
      <c r="BT13" s="1070"/>
      <c r="BU13" s="1070"/>
      <c r="BV13" s="1070"/>
      <c r="BW13" s="1070"/>
      <c r="BX13" s="1070"/>
      <c r="BY13" s="1070"/>
      <c r="BZ13" s="1070"/>
      <c r="CA13" s="1070"/>
      <c r="CB13" s="1070"/>
      <c r="CC13" s="1070"/>
      <c r="CD13" s="1070"/>
      <c r="CE13" s="1070"/>
      <c r="CF13" s="1070"/>
      <c r="CG13" s="1071"/>
      <c r="CH13" s="1044">
        <v>0</v>
      </c>
      <c r="CI13" s="1045"/>
      <c r="CJ13" s="1045"/>
      <c r="CK13" s="1045"/>
      <c r="CL13" s="1046"/>
      <c r="CM13" s="1044">
        <v>232</v>
      </c>
      <c r="CN13" s="1045"/>
      <c r="CO13" s="1045"/>
      <c r="CP13" s="1045"/>
      <c r="CQ13" s="1046"/>
      <c r="CR13" s="1044">
        <v>100</v>
      </c>
      <c r="CS13" s="1045"/>
      <c r="CT13" s="1045"/>
      <c r="CU13" s="1045"/>
      <c r="CV13" s="1046"/>
      <c r="CW13" s="1044" t="s">
        <v>608</v>
      </c>
      <c r="CX13" s="1045"/>
      <c r="CY13" s="1045"/>
      <c r="CZ13" s="1045"/>
      <c r="DA13" s="1046"/>
      <c r="DB13" s="1044" t="s">
        <v>608</v>
      </c>
      <c r="DC13" s="1045"/>
      <c r="DD13" s="1045"/>
      <c r="DE13" s="1045"/>
      <c r="DF13" s="1046"/>
      <c r="DG13" s="1044" t="s">
        <v>608</v>
      </c>
      <c r="DH13" s="1045"/>
      <c r="DI13" s="1045"/>
      <c r="DJ13" s="1045"/>
      <c r="DK13" s="1046"/>
      <c r="DL13" s="1044" t="s">
        <v>608</v>
      </c>
      <c r="DM13" s="1045"/>
      <c r="DN13" s="1045"/>
      <c r="DO13" s="1045"/>
      <c r="DP13" s="1046"/>
      <c r="DQ13" s="1044" t="s">
        <v>608</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607</v>
      </c>
      <c r="BT14" s="1070"/>
      <c r="BU14" s="1070"/>
      <c r="BV14" s="1070"/>
      <c r="BW14" s="1070"/>
      <c r="BX14" s="1070"/>
      <c r="BY14" s="1070"/>
      <c r="BZ14" s="1070"/>
      <c r="CA14" s="1070"/>
      <c r="CB14" s="1070"/>
      <c r="CC14" s="1070"/>
      <c r="CD14" s="1070"/>
      <c r="CE14" s="1070"/>
      <c r="CF14" s="1070"/>
      <c r="CG14" s="1071"/>
      <c r="CH14" s="1044">
        <v>-86</v>
      </c>
      <c r="CI14" s="1045"/>
      <c r="CJ14" s="1045"/>
      <c r="CK14" s="1045"/>
      <c r="CL14" s="1046"/>
      <c r="CM14" s="1044">
        <v>175</v>
      </c>
      <c r="CN14" s="1045"/>
      <c r="CO14" s="1045"/>
      <c r="CP14" s="1045"/>
      <c r="CQ14" s="1046"/>
      <c r="CR14" s="1044">
        <v>10</v>
      </c>
      <c r="CS14" s="1045"/>
      <c r="CT14" s="1045"/>
      <c r="CU14" s="1045"/>
      <c r="CV14" s="1046"/>
      <c r="CW14" s="1044">
        <v>5</v>
      </c>
      <c r="CX14" s="1045"/>
      <c r="CY14" s="1045"/>
      <c r="CZ14" s="1045"/>
      <c r="DA14" s="1046"/>
      <c r="DB14" s="1044" t="s">
        <v>608</v>
      </c>
      <c r="DC14" s="1045"/>
      <c r="DD14" s="1045"/>
      <c r="DE14" s="1045"/>
      <c r="DF14" s="1046"/>
      <c r="DG14" s="1044" t="s">
        <v>608</v>
      </c>
      <c r="DH14" s="1045"/>
      <c r="DI14" s="1045"/>
      <c r="DJ14" s="1045"/>
      <c r="DK14" s="1046"/>
      <c r="DL14" s="1044" t="s">
        <v>608</v>
      </c>
      <c r="DM14" s="1045"/>
      <c r="DN14" s="1045"/>
      <c r="DO14" s="1045"/>
      <c r="DP14" s="1046"/>
      <c r="DQ14" s="1044" t="s">
        <v>608</v>
      </c>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386</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387</v>
      </c>
      <c r="B23" s="999" t="s">
        <v>388</v>
      </c>
      <c r="C23" s="1000"/>
      <c r="D23" s="1000"/>
      <c r="E23" s="1000"/>
      <c r="F23" s="1000"/>
      <c r="G23" s="1000"/>
      <c r="H23" s="1000"/>
      <c r="I23" s="1000"/>
      <c r="J23" s="1000"/>
      <c r="K23" s="1000"/>
      <c r="L23" s="1000"/>
      <c r="M23" s="1000"/>
      <c r="N23" s="1000"/>
      <c r="O23" s="1000"/>
      <c r="P23" s="1001"/>
      <c r="Q23" s="1123">
        <v>44315</v>
      </c>
      <c r="R23" s="1124"/>
      <c r="S23" s="1124"/>
      <c r="T23" s="1124"/>
      <c r="U23" s="1124"/>
      <c r="V23" s="1124">
        <v>39577</v>
      </c>
      <c r="W23" s="1124"/>
      <c r="X23" s="1124"/>
      <c r="Y23" s="1124"/>
      <c r="Z23" s="1124"/>
      <c r="AA23" s="1124">
        <v>4738</v>
      </c>
      <c r="AB23" s="1124"/>
      <c r="AC23" s="1124"/>
      <c r="AD23" s="1124"/>
      <c r="AE23" s="1125"/>
      <c r="AF23" s="1126">
        <v>4214</v>
      </c>
      <c r="AG23" s="1124"/>
      <c r="AH23" s="1124"/>
      <c r="AI23" s="1124"/>
      <c r="AJ23" s="1127"/>
      <c r="AK23" s="1128"/>
      <c r="AL23" s="1129"/>
      <c r="AM23" s="1129"/>
      <c r="AN23" s="1129"/>
      <c r="AO23" s="1129"/>
      <c r="AP23" s="1124">
        <v>34405</v>
      </c>
      <c r="AQ23" s="1124"/>
      <c r="AR23" s="1124"/>
      <c r="AS23" s="1124"/>
      <c r="AT23" s="1124"/>
      <c r="AU23" s="1130"/>
      <c r="AV23" s="1130"/>
      <c r="AW23" s="1130"/>
      <c r="AX23" s="1130"/>
      <c r="AY23" s="1131"/>
      <c r="AZ23" s="1120" t="s">
        <v>389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4" t="s">
        <v>395</v>
      </c>
      <c r="AG26" s="1063"/>
      <c r="AH26" s="1063"/>
      <c r="AI26" s="1063"/>
      <c r="AJ26" s="1115"/>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400</v>
      </c>
      <c r="C28" s="1106"/>
      <c r="D28" s="1106"/>
      <c r="E28" s="1106"/>
      <c r="F28" s="1106"/>
      <c r="G28" s="1106"/>
      <c r="H28" s="1106"/>
      <c r="I28" s="1106"/>
      <c r="J28" s="1106"/>
      <c r="K28" s="1106"/>
      <c r="L28" s="1106"/>
      <c r="M28" s="1106"/>
      <c r="N28" s="1106"/>
      <c r="O28" s="1106"/>
      <c r="P28" s="1107"/>
      <c r="Q28" s="1108">
        <v>360</v>
      </c>
      <c r="R28" s="1109"/>
      <c r="S28" s="1109"/>
      <c r="T28" s="1109"/>
      <c r="U28" s="1109"/>
      <c r="V28" s="1109">
        <v>287</v>
      </c>
      <c r="W28" s="1109"/>
      <c r="X28" s="1109"/>
      <c r="Y28" s="1109"/>
      <c r="Z28" s="1109"/>
      <c r="AA28" s="1109">
        <v>72</v>
      </c>
      <c r="AB28" s="1109"/>
      <c r="AC28" s="1109"/>
      <c r="AD28" s="1109"/>
      <c r="AE28" s="1110"/>
      <c r="AF28" s="1111">
        <v>72</v>
      </c>
      <c r="AG28" s="1109"/>
      <c r="AH28" s="1109"/>
      <c r="AI28" s="1109"/>
      <c r="AJ28" s="1112"/>
      <c r="AK28" s="1113">
        <v>66</v>
      </c>
      <c r="AL28" s="1101"/>
      <c r="AM28" s="1101"/>
      <c r="AN28" s="1101"/>
      <c r="AO28" s="1101"/>
      <c r="AP28" s="1101">
        <v>130</v>
      </c>
      <c r="AQ28" s="1101"/>
      <c r="AR28" s="1101"/>
      <c r="AS28" s="1101"/>
      <c r="AT28" s="1101"/>
      <c r="AU28" s="1101">
        <v>25</v>
      </c>
      <c r="AV28" s="1101"/>
      <c r="AW28" s="1101"/>
      <c r="AX28" s="1101"/>
      <c r="AY28" s="1101"/>
      <c r="AZ28" s="1102" t="s">
        <v>592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401</v>
      </c>
      <c r="C29" s="1093"/>
      <c r="D29" s="1093"/>
      <c r="E29" s="1093"/>
      <c r="F29" s="1093"/>
      <c r="G29" s="1093"/>
      <c r="H29" s="1093"/>
      <c r="I29" s="1093"/>
      <c r="J29" s="1093"/>
      <c r="K29" s="1093"/>
      <c r="L29" s="1093"/>
      <c r="M29" s="1093"/>
      <c r="N29" s="1093"/>
      <c r="O29" s="1093"/>
      <c r="P29" s="1094"/>
      <c r="Q29" s="1098">
        <v>7506</v>
      </c>
      <c r="R29" s="1099"/>
      <c r="S29" s="1099"/>
      <c r="T29" s="1099"/>
      <c r="U29" s="1099"/>
      <c r="V29" s="1099">
        <v>6889</v>
      </c>
      <c r="W29" s="1099"/>
      <c r="X29" s="1099"/>
      <c r="Y29" s="1099"/>
      <c r="Z29" s="1099"/>
      <c r="AA29" s="1099">
        <v>618</v>
      </c>
      <c r="AB29" s="1099"/>
      <c r="AC29" s="1099"/>
      <c r="AD29" s="1099"/>
      <c r="AE29" s="1100"/>
      <c r="AF29" s="1074">
        <v>618</v>
      </c>
      <c r="AG29" s="1075"/>
      <c r="AH29" s="1075"/>
      <c r="AI29" s="1075"/>
      <c r="AJ29" s="1076"/>
      <c r="AK29" s="1035">
        <v>541</v>
      </c>
      <c r="AL29" s="1026"/>
      <c r="AM29" s="1026"/>
      <c r="AN29" s="1026"/>
      <c r="AO29" s="1026"/>
      <c r="AP29" s="1026" t="s">
        <v>592</v>
      </c>
      <c r="AQ29" s="1026"/>
      <c r="AR29" s="1026"/>
      <c r="AS29" s="1026"/>
      <c r="AT29" s="1026"/>
      <c r="AU29" s="1026" t="s">
        <v>592</v>
      </c>
      <c r="AV29" s="1026"/>
      <c r="AW29" s="1026"/>
      <c r="AX29" s="1026"/>
      <c r="AY29" s="1026"/>
      <c r="AZ29" s="1097" t="s">
        <v>592</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402</v>
      </c>
      <c r="C30" s="1093"/>
      <c r="D30" s="1093"/>
      <c r="E30" s="1093"/>
      <c r="F30" s="1093"/>
      <c r="G30" s="1093"/>
      <c r="H30" s="1093"/>
      <c r="I30" s="1093"/>
      <c r="J30" s="1093"/>
      <c r="K30" s="1093"/>
      <c r="L30" s="1093"/>
      <c r="M30" s="1093"/>
      <c r="N30" s="1093"/>
      <c r="O30" s="1093"/>
      <c r="P30" s="1094"/>
      <c r="Q30" s="1098">
        <v>8332</v>
      </c>
      <c r="R30" s="1099"/>
      <c r="S30" s="1099"/>
      <c r="T30" s="1099"/>
      <c r="U30" s="1099"/>
      <c r="V30" s="1099">
        <v>8212</v>
      </c>
      <c r="W30" s="1099"/>
      <c r="X30" s="1099"/>
      <c r="Y30" s="1099"/>
      <c r="Z30" s="1099"/>
      <c r="AA30" s="1099">
        <v>120</v>
      </c>
      <c r="AB30" s="1099"/>
      <c r="AC30" s="1099"/>
      <c r="AD30" s="1099"/>
      <c r="AE30" s="1100"/>
      <c r="AF30" s="1074">
        <v>120</v>
      </c>
      <c r="AG30" s="1075"/>
      <c r="AH30" s="1075"/>
      <c r="AI30" s="1075"/>
      <c r="AJ30" s="1076"/>
      <c r="AK30" s="1035">
        <v>1260</v>
      </c>
      <c r="AL30" s="1026"/>
      <c r="AM30" s="1026"/>
      <c r="AN30" s="1026"/>
      <c r="AO30" s="1026"/>
      <c r="AP30" s="1026" t="s">
        <v>592</v>
      </c>
      <c r="AQ30" s="1026"/>
      <c r="AR30" s="1026"/>
      <c r="AS30" s="1026"/>
      <c r="AT30" s="1026"/>
      <c r="AU30" s="1026" t="s">
        <v>592</v>
      </c>
      <c r="AV30" s="1026"/>
      <c r="AW30" s="1026"/>
      <c r="AX30" s="1026"/>
      <c r="AY30" s="1026"/>
      <c r="AZ30" s="1097" t="s">
        <v>592</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403</v>
      </c>
      <c r="C31" s="1093"/>
      <c r="D31" s="1093"/>
      <c r="E31" s="1093"/>
      <c r="F31" s="1093"/>
      <c r="G31" s="1093"/>
      <c r="H31" s="1093"/>
      <c r="I31" s="1093"/>
      <c r="J31" s="1093"/>
      <c r="K31" s="1093"/>
      <c r="L31" s="1093"/>
      <c r="M31" s="1093"/>
      <c r="N31" s="1093"/>
      <c r="O31" s="1093"/>
      <c r="P31" s="1094"/>
      <c r="Q31" s="1098">
        <v>1025</v>
      </c>
      <c r="R31" s="1099"/>
      <c r="S31" s="1099"/>
      <c r="T31" s="1099"/>
      <c r="U31" s="1099"/>
      <c r="V31" s="1099">
        <v>1005</v>
      </c>
      <c r="W31" s="1099"/>
      <c r="X31" s="1099"/>
      <c r="Y31" s="1099"/>
      <c r="Z31" s="1099"/>
      <c r="AA31" s="1099">
        <v>20</v>
      </c>
      <c r="AB31" s="1099"/>
      <c r="AC31" s="1099"/>
      <c r="AD31" s="1099"/>
      <c r="AE31" s="1100"/>
      <c r="AF31" s="1074">
        <v>20</v>
      </c>
      <c r="AG31" s="1075"/>
      <c r="AH31" s="1075"/>
      <c r="AI31" s="1075"/>
      <c r="AJ31" s="1076"/>
      <c r="AK31" s="1035">
        <v>223</v>
      </c>
      <c r="AL31" s="1026"/>
      <c r="AM31" s="1026"/>
      <c r="AN31" s="1026"/>
      <c r="AO31" s="1026"/>
      <c r="AP31" s="1026" t="s">
        <v>592</v>
      </c>
      <c r="AQ31" s="1026"/>
      <c r="AR31" s="1026"/>
      <c r="AS31" s="1026"/>
      <c r="AT31" s="1026"/>
      <c r="AU31" s="1026" t="s">
        <v>592</v>
      </c>
      <c r="AV31" s="1026"/>
      <c r="AW31" s="1026"/>
      <c r="AX31" s="1026"/>
      <c r="AY31" s="1026"/>
      <c r="AZ31" s="1097" t="s">
        <v>592</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404</v>
      </c>
      <c r="C32" s="1093"/>
      <c r="D32" s="1093"/>
      <c r="E32" s="1093"/>
      <c r="F32" s="1093"/>
      <c r="G32" s="1093"/>
      <c r="H32" s="1093"/>
      <c r="I32" s="1093"/>
      <c r="J32" s="1093"/>
      <c r="K32" s="1093"/>
      <c r="L32" s="1093"/>
      <c r="M32" s="1093"/>
      <c r="N32" s="1093"/>
      <c r="O32" s="1093"/>
      <c r="P32" s="1094"/>
      <c r="Q32" s="1098">
        <v>138</v>
      </c>
      <c r="R32" s="1099"/>
      <c r="S32" s="1099"/>
      <c r="T32" s="1099"/>
      <c r="U32" s="1099"/>
      <c r="V32" s="1099">
        <v>20</v>
      </c>
      <c r="W32" s="1099"/>
      <c r="X32" s="1099"/>
      <c r="Y32" s="1099"/>
      <c r="Z32" s="1099"/>
      <c r="AA32" s="1099">
        <v>118</v>
      </c>
      <c r="AB32" s="1099"/>
      <c r="AC32" s="1099"/>
      <c r="AD32" s="1099"/>
      <c r="AE32" s="1100"/>
      <c r="AF32" s="1074">
        <v>118</v>
      </c>
      <c r="AG32" s="1075"/>
      <c r="AH32" s="1075"/>
      <c r="AI32" s="1075"/>
      <c r="AJ32" s="1076"/>
      <c r="AK32" s="1035" t="s">
        <v>592</v>
      </c>
      <c r="AL32" s="1026"/>
      <c r="AM32" s="1026"/>
      <c r="AN32" s="1026"/>
      <c r="AO32" s="1026"/>
      <c r="AP32" s="1026" t="s">
        <v>592</v>
      </c>
      <c r="AQ32" s="1026"/>
      <c r="AR32" s="1026"/>
      <c r="AS32" s="1026"/>
      <c r="AT32" s="1026"/>
      <c r="AU32" s="1026" t="s">
        <v>592</v>
      </c>
      <c r="AV32" s="1026"/>
      <c r="AW32" s="1026"/>
      <c r="AX32" s="1026"/>
      <c r="AY32" s="1026"/>
      <c r="AZ32" s="1097" t="s">
        <v>592</v>
      </c>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405</v>
      </c>
      <c r="C33" s="1093"/>
      <c r="D33" s="1093"/>
      <c r="E33" s="1093"/>
      <c r="F33" s="1093"/>
      <c r="G33" s="1093"/>
      <c r="H33" s="1093"/>
      <c r="I33" s="1093"/>
      <c r="J33" s="1093"/>
      <c r="K33" s="1093"/>
      <c r="L33" s="1093"/>
      <c r="M33" s="1093"/>
      <c r="N33" s="1093"/>
      <c r="O33" s="1093"/>
      <c r="P33" s="1094"/>
      <c r="Q33" s="1098">
        <v>2087</v>
      </c>
      <c r="R33" s="1099"/>
      <c r="S33" s="1099"/>
      <c r="T33" s="1099"/>
      <c r="U33" s="1099"/>
      <c r="V33" s="1099">
        <v>2059</v>
      </c>
      <c r="W33" s="1099"/>
      <c r="X33" s="1099"/>
      <c r="Y33" s="1099"/>
      <c r="Z33" s="1099"/>
      <c r="AA33" s="1099">
        <v>28</v>
      </c>
      <c r="AB33" s="1099"/>
      <c r="AC33" s="1099"/>
      <c r="AD33" s="1099"/>
      <c r="AE33" s="1100"/>
      <c r="AF33" s="1074">
        <v>1117</v>
      </c>
      <c r="AG33" s="1075"/>
      <c r="AH33" s="1075"/>
      <c r="AI33" s="1075"/>
      <c r="AJ33" s="1076"/>
      <c r="AK33" s="1035">
        <v>120</v>
      </c>
      <c r="AL33" s="1026"/>
      <c r="AM33" s="1026"/>
      <c r="AN33" s="1026"/>
      <c r="AO33" s="1026"/>
      <c r="AP33" s="1026">
        <v>3089</v>
      </c>
      <c r="AQ33" s="1026"/>
      <c r="AR33" s="1026"/>
      <c r="AS33" s="1026"/>
      <c r="AT33" s="1026"/>
      <c r="AU33" s="1026">
        <v>352</v>
      </c>
      <c r="AV33" s="1026"/>
      <c r="AW33" s="1026"/>
      <c r="AX33" s="1026"/>
      <c r="AY33" s="1026"/>
      <c r="AZ33" s="1097" t="s">
        <v>592</v>
      </c>
      <c r="BA33" s="1097"/>
      <c r="BB33" s="1097"/>
      <c r="BC33" s="1097"/>
      <c r="BD33" s="1097"/>
      <c r="BE33" s="1087" t="s">
        <v>406</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407</v>
      </c>
      <c r="C34" s="1093"/>
      <c r="D34" s="1093"/>
      <c r="E34" s="1093"/>
      <c r="F34" s="1093"/>
      <c r="G34" s="1093"/>
      <c r="H34" s="1093"/>
      <c r="I34" s="1093"/>
      <c r="J34" s="1093"/>
      <c r="K34" s="1093"/>
      <c r="L34" s="1093"/>
      <c r="M34" s="1093"/>
      <c r="N34" s="1093"/>
      <c r="O34" s="1093"/>
      <c r="P34" s="1094"/>
      <c r="Q34" s="1098">
        <v>9369</v>
      </c>
      <c r="R34" s="1099"/>
      <c r="S34" s="1099"/>
      <c r="T34" s="1099"/>
      <c r="U34" s="1099"/>
      <c r="V34" s="1099">
        <v>10231</v>
      </c>
      <c r="W34" s="1099"/>
      <c r="X34" s="1099"/>
      <c r="Y34" s="1099"/>
      <c r="Z34" s="1099"/>
      <c r="AA34" s="1099">
        <v>-862</v>
      </c>
      <c r="AB34" s="1099"/>
      <c r="AC34" s="1099"/>
      <c r="AD34" s="1099"/>
      <c r="AE34" s="1100"/>
      <c r="AF34" s="1074">
        <v>814</v>
      </c>
      <c r="AG34" s="1075"/>
      <c r="AH34" s="1075"/>
      <c r="AI34" s="1075"/>
      <c r="AJ34" s="1076"/>
      <c r="AK34" s="1035">
        <v>888</v>
      </c>
      <c r="AL34" s="1026"/>
      <c r="AM34" s="1026"/>
      <c r="AN34" s="1026"/>
      <c r="AO34" s="1026"/>
      <c r="AP34" s="1026">
        <v>6091</v>
      </c>
      <c r="AQ34" s="1026"/>
      <c r="AR34" s="1026"/>
      <c r="AS34" s="1026"/>
      <c r="AT34" s="1026"/>
      <c r="AU34" s="1026">
        <v>4459</v>
      </c>
      <c r="AV34" s="1026"/>
      <c r="AW34" s="1026"/>
      <c r="AX34" s="1026"/>
      <c r="AY34" s="1026"/>
      <c r="AZ34" s="1097" t="s">
        <v>592</v>
      </c>
      <c r="BA34" s="1097"/>
      <c r="BB34" s="1097"/>
      <c r="BC34" s="1097"/>
      <c r="BD34" s="1097"/>
      <c r="BE34" s="1087" t="s">
        <v>406</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408</v>
      </c>
      <c r="C35" s="1093"/>
      <c r="D35" s="1093"/>
      <c r="E35" s="1093"/>
      <c r="F35" s="1093"/>
      <c r="G35" s="1093"/>
      <c r="H35" s="1093"/>
      <c r="I35" s="1093"/>
      <c r="J35" s="1093"/>
      <c r="K35" s="1093"/>
      <c r="L35" s="1093"/>
      <c r="M35" s="1093"/>
      <c r="N35" s="1093"/>
      <c r="O35" s="1093"/>
      <c r="P35" s="1094"/>
      <c r="Q35" s="1098">
        <v>1560</v>
      </c>
      <c r="R35" s="1099"/>
      <c r="S35" s="1099"/>
      <c r="T35" s="1099"/>
      <c r="U35" s="1099"/>
      <c r="V35" s="1099">
        <v>1327</v>
      </c>
      <c r="W35" s="1099"/>
      <c r="X35" s="1099"/>
      <c r="Y35" s="1099"/>
      <c r="Z35" s="1099"/>
      <c r="AA35" s="1099">
        <v>232</v>
      </c>
      <c r="AB35" s="1099"/>
      <c r="AC35" s="1099"/>
      <c r="AD35" s="1099"/>
      <c r="AE35" s="1100"/>
      <c r="AF35" s="1074">
        <v>232</v>
      </c>
      <c r="AG35" s="1075"/>
      <c r="AH35" s="1075"/>
      <c r="AI35" s="1075"/>
      <c r="AJ35" s="1076"/>
      <c r="AK35" s="1035">
        <v>656</v>
      </c>
      <c r="AL35" s="1026"/>
      <c r="AM35" s="1026"/>
      <c r="AN35" s="1026"/>
      <c r="AO35" s="1026"/>
      <c r="AP35" s="1026">
        <v>6903</v>
      </c>
      <c r="AQ35" s="1026"/>
      <c r="AR35" s="1026"/>
      <c r="AS35" s="1026"/>
      <c r="AT35" s="1026"/>
      <c r="AU35" s="1026">
        <v>5405</v>
      </c>
      <c r="AV35" s="1026"/>
      <c r="AW35" s="1026"/>
      <c r="AX35" s="1026"/>
      <c r="AY35" s="1026"/>
      <c r="AZ35" s="1097" t="s">
        <v>592</v>
      </c>
      <c r="BA35" s="1097"/>
      <c r="BB35" s="1097"/>
      <c r="BC35" s="1097"/>
      <c r="BD35" s="1097"/>
      <c r="BE35" s="1087" t="s">
        <v>409</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410</v>
      </c>
      <c r="C36" s="1093"/>
      <c r="D36" s="1093"/>
      <c r="E36" s="1093"/>
      <c r="F36" s="1093"/>
      <c r="G36" s="1093"/>
      <c r="H36" s="1093"/>
      <c r="I36" s="1093"/>
      <c r="J36" s="1093"/>
      <c r="K36" s="1093"/>
      <c r="L36" s="1093"/>
      <c r="M36" s="1093"/>
      <c r="N36" s="1093"/>
      <c r="O36" s="1093"/>
      <c r="P36" s="1094"/>
      <c r="Q36" s="1098">
        <v>698</v>
      </c>
      <c r="R36" s="1099"/>
      <c r="S36" s="1099"/>
      <c r="T36" s="1099"/>
      <c r="U36" s="1099"/>
      <c r="V36" s="1099">
        <v>616</v>
      </c>
      <c r="W36" s="1099"/>
      <c r="X36" s="1099"/>
      <c r="Y36" s="1099"/>
      <c r="Z36" s="1099"/>
      <c r="AA36" s="1099">
        <v>82</v>
      </c>
      <c r="AB36" s="1099"/>
      <c r="AC36" s="1099"/>
      <c r="AD36" s="1099"/>
      <c r="AE36" s="1100"/>
      <c r="AF36" s="1074">
        <v>82</v>
      </c>
      <c r="AG36" s="1075"/>
      <c r="AH36" s="1075"/>
      <c r="AI36" s="1075"/>
      <c r="AJ36" s="1076"/>
      <c r="AK36" s="1035">
        <v>469</v>
      </c>
      <c r="AL36" s="1026"/>
      <c r="AM36" s="1026"/>
      <c r="AN36" s="1026"/>
      <c r="AO36" s="1026"/>
      <c r="AP36" s="1026">
        <v>3412</v>
      </c>
      <c r="AQ36" s="1026"/>
      <c r="AR36" s="1026"/>
      <c r="AS36" s="1026"/>
      <c r="AT36" s="1026"/>
      <c r="AU36" s="1026">
        <v>3412</v>
      </c>
      <c r="AV36" s="1026"/>
      <c r="AW36" s="1026"/>
      <c r="AX36" s="1026"/>
      <c r="AY36" s="1026"/>
      <c r="AZ36" s="1097" t="s">
        <v>592</v>
      </c>
      <c r="BA36" s="1097"/>
      <c r="BB36" s="1097"/>
      <c r="BC36" s="1097"/>
      <c r="BD36" s="1097"/>
      <c r="BE36" s="1087" t="s">
        <v>409</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t="s">
        <v>411</v>
      </c>
      <c r="C37" s="1093"/>
      <c r="D37" s="1093"/>
      <c r="E37" s="1093"/>
      <c r="F37" s="1093"/>
      <c r="G37" s="1093"/>
      <c r="H37" s="1093"/>
      <c r="I37" s="1093"/>
      <c r="J37" s="1093"/>
      <c r="K37" s="1093"/>
      <c r="L37" s="1093"/>
      <c r="M37" s="1093"/>
      <c r="N37" s="1093"/>
      <c r="O37" s="1093"/>
      <c r="P37" s="1094"/>
      <c r="Q37" s="1098">
        <v>1495</v>
      </c>
      <c r="R37" s="1099"/>
      <c r="S37" s="1099"/>
      <c r="T37" s="1099"/>
      <c r="U37" s="1099"/>
      <c r="V37" s="1099">
        <v>1364</v>
      </c>
      <c r="W37" s="1099"/>
      <c r="X37" s="1099"/>
      <c r="Y37" s="1099"/>
      <c r="Z37" s="1099"/>
      <c r="AA37" s="1099">
        <v>131</v>
      </c>
      <c r="AB37" s="1099"/>
      <c r="AC37" s="1099"/>
      <c r="AD37" s="1099"/>
      <c r="AE37" s="1100"/>
      <c r="AF37" s="1074">
        <v>125</v>
      </c>
      <c r="AG37" s="1075"/>
      <c r="AH37" s="1075"/>
      <c r="AI37" s="1075"/>
      <c r="AJ37" s="1076"/>
      <c r="AK37" s="1035">
        <v>980</v>
      </c>
      <c r="AL37" s="1026"/>
      <c r="AM37" s="1026"/>
      <c r="AN37" s="1026"/>
      <c r="AO37" s="1026"/>
      <c r="AP37" s="1026">
        <v>8318</v>
      </c>
      <c r="AQ37" s="1026"/>
      <c r="AR37" s="1026"/>
      <c r="AS37" s="1026"/>
      <c r="AT37" s="1026"/>
      <c r="AU37" s="1026">
        <v>7620</v>
      </c>
      <c r="AV37" s="1026"/>
      <c r="AW37" s="1026"/>
      <c r="AX37" s="1026"/>
      <c r="AY37" s="1026"/>
      <c r="AZ37" s="1097" t="s">
        <v>592</v>
      </c>
      <c r="BA37" s="1097"/>
      <c r="BB37" s="1097"/>
      <c r="BC37" s="1097"/>
      <c r="BD37" s="1097"/>
      <c r="BE37" s="1087" t="s">
        <v>409</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t="s">
        <v>412</v>
      </c>
      <c r="C38" s="1093"/>
      <c r="D38" s="1093"/>
      <c r="E38" s="1093"/>
      <c r="F38" s="1093"/>
      <c r="G38" s="1093"/>
      <c r="H38" s="1093"/>
      <c r="I38" s="1093"/>
      <c r="J38" s="1093"/>
      <c r="K38" s="1093"/>
      <c r="L38" s="1093"/>
      <c r="M38" s="1093"/>
      <c r="N38" s="1093"/>
      <c r="O38" s="1093"/>
      <c r="P38" s="1094"/>
      <c r="Q38" s="1098">
        <v>9</v>
      </c>
      <c r="R38" s="1099"/>
      <c r="S38" s="1099"/>
      <c r="T38" s="1099"/>
      <c r="U38" s="1099"/>
      <c r="V38" s="1099">
        <v>3</v>
      </c>
      <c r="W38" s="1099"/>
      <c r="X38" s="1099"/>
      <c r="Y38" s="1099"/>
      <c r="Z38" s="1099"/>
      <c r="AA38" s="1099">
        <v>6</v>
      </c>
      <c r="AB38" s="1099"/>
      <c r="AC38" s="1099"/>
      <c r="AD38" s="1099"/>
      <c r="AE38" s="1100"/>
      <c r="AF38" s="1074">
        <v>6</v>
      </c>
      <c r="AG38" s="1075"/>
      <c r="AH38" s="1075"/>
      <c r="AI38" s="1075"/>
      <c r="AJ38" s="1076"/>
      <c r="AK38" s="1035">
        <v>3</v>
      </c>
      <c r="AL38" s="1026"/>
      <c r="AM38" s="1026"/>
      <c r="AN38" s="1026"/>
      <c r="AO38" s="1026"/>
      <c r="AP38" s="1026">
        <v>40</v>
      </c>
      <c r="AQ38" s="1026"/>
      <c r="AR38" s="1026"/>
      <c r="AS38" s="1026"/>
      <c r="AT38" s="1026"/>
      <c r="AU38" s="1026">
        <v>38</v>
      </c>
      <c r="AV38" s="1026"/>
      <c r="AW38" s="1026"/>
      <c r="AX38" s="1026"/>
      <c r="AY38" s="1026"/>
      <c r="AZ38" s="1097" t="s">
        <v>592</v>
      </c>
      <c r="BA38" s="1097"/>
      <c r="BB38" s="1097"/>
      <c r="BC38" s="1097"/>
      <c r="BD38" s="1097"/>
      <c r="BE38" s="1087" t="s">
        <v>409</v>
      </c>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387</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3323</v>
      </c>
      <c r="AG63" s="1014"/>
      <c r="AH63" s="1014"/>
      <c r="AI63" s="1014"/>
      <c r="AJ63" s="1085"/>
      <c r="AK63" s="1086"/>
      <c r="AL63" s="1018"/>
      <c r="AM63" s="1018"/>
      <c r="AN63" s="1018"/>
      <c r="AO63" s="1018"/>
      <c r="AP63" s="1014">
        <v>27983</v>
      </c>
      <c r="AQ63" s="1014"/>
      <c r="AR63" s="1014"/>
      <c r="AS63" s="1014"/>
      <c r="AT63" s="1014"/>
      <c r="AU63" s="1014">
        <v>21311</v>
      </c>
      <c r="AV63" s="1014"/>
      <c r="AW63" s="1014"/>
      <c r="AX63" s="1014"/>
      <c r="AY63" s="1014"/>
      <c r="AZ63" s="1080"/>
      <c r="BA63" s="1080"/>
      <c r="BB63" s="1080"/>
      <c r="BC63" s="1080"/>
      <c r="BD63" s="1080"/>
      <c r="BE63" s="1015"/>
      <c r="BF63" s="1015"/>
      <c r="BG63" s="1015"/>
      <c r="BH63" s="1015"/>
      <c r="BI63" s="1016"/>
      <c r="BJ63" s="1081" t="s">
        <v>415</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417</v>
      </c>
      <c r="B66" s="1051"/>
      <c r="C66" s="1051"/>
      <c r="D66" s="1051"/>
      <c r="E66" s="1051"/>
      <c r="F66" s="1051"/>
      <c r="G66" s="1051"/>
      <c r="H66" s="1051"/>
      <c r="I66" s="1051"/>
      <c r="J66" s="1051"/>
      <c r="K66" s="1051"/>
      <c r="L66" s="1051"/>
      <c r="M66" s="1051"/>
      <c r="N66" s="1051"/>
      <c r="O66" s="1051"/>
      <c r="P66" s="1052"/>
      <c r="Q66" s="1056" t="s">
        <v>418</v>
      </c>
      <c r="R66" s="1057"/>
      <c r="S66" s="1057"/>
      <c r="T66" s="1057"/>
      <c r="U66" s="1058"/>
      <c r="V66" s="1056" t="s">
        <v>419</v>
      </c>
      <c r="W66" s="1057"/>
      <c r="X66" s="1057"/>
      <c r="Y66" s="1057"/>
      <c r="Z66" s="1058"/>
      <c r="AA66" s="1056" t="s">
        <v>420</v>
      </c>
      <c r="AB66" s="1057"/>
      <c r="AC66" s="1057"/>
      <c r="AD66" s="1057"/>
      <c r="AE66" s="1058"/>
      <c r="AF66" s="1062" t="s">
        <v>421</v>
      </c>
      <c r="AG66" s="1063"/>
      <c r="AH66" s="1063"/>
      <c r="AI66" s="1063"/>
      <c r="AJ66" s="1064"/>
      <c r="AK66" s="1056" t="s">
        <v>422</v>
      </c>
      <c r="AL66" s="1051"/>
      <c r="AM66" s="1051"/>
      <c r="AN66" s="1051"/>
      <c r="AO66" s="1052"/>
      <c r="AP66" s="1056" t="s">
        <v>423</v>
      </c>
      <c r="AQ66" s="1057"/>
      <c r="AR66" s="1057"/>
      <c r="AS66" s="1057"/>
      <c r="AT66" s="1058"/>
      <c r="AU66" s="1056" t="s">
        <v>424</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594</v>
      </c>
      <c r="C68" s="1041"/>
      <c r="D68" s="1041"/>
      <c r="E68" s="1041"/>
      <c r="F68" s="1041"/>
      <c r="G68" s="1041"/>
      <c r="H68" s="1041"/>
      <c r="I68" s="1041"/>
      <c r="J68" s="1041"/>
      <c r="K68" s="1041"/>
      <c r="L68" s="1041"/>
      <c r="M68" s="1041"/>
      <c r="N68" s="1041"/>
      <c r="O68" s="1041"/>
      <c r="P68" s="1042"/>
      <c r="Q68" s="1043">
        <v>72</v>
      </c>
      <c r="R68" s="1037"/>
      <c r="S68" s="1037"/>
      <c r="T68" s="1037"/>
      <c r="U68" s="1037"/>
      <c r="V68" s="1037">
        <v>69</v>
      </c>
      <c r="W68" s="1037"/>
      <c r="X68" s="1037"/>
      <c r="Y68" s="1037"/>
      <c r="Z68" s="1037"/>
      <c r="AA68" s="1037">
        <v>3</v>
      </c>
      <c r="AB68" s="1037"/>
      <c r="AC68" s="1037"/>
      <c r="AD68" s="1037"/>
      <c r="AE68" s="1037"/>
      <c r="AF68" s="1037">
        <v>3</v>
      </c>
      <c r="AG68" s="1037"/>
      <c r="AH68" s="1037"/>
      <c r="AI68" s="1037"/>
      <c r="AJ68" s="1037"/>
      <c r="AK68" s="1037" t="s">
        <v>595</v>
      </c>
      <c r="AL68" s="1037"/>
      <c r="AM68" s="1037"/>
      <c r="AN68" s="1037"/>
      <c r="AO68" s="1037"/>
      <c r="AP68" s="1037" t="s">
        <v>595</v>
      </c>
      <c r="AQ68" s="1037"/>
      <c r="AR68" s="1037"/>
      <c r="AS68" s="1037"/>
      <c r="AT68" s="1037"/>
      <c r="AU68" s="1037" t="s">
        <v>595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596</v>
      </c>
      <c r="C69" s="1030"/>
      <c r="D69" s="1030"/>
      <c r="E69" s="1030"/>
      <c r="F69" s="1030"/>
      <c r="G69" s="1030"/>
      <c r="H69" s="1030"/>
      <c r="I69" s="1030"/>
      <c r="J69" s="1030"/>
      <c r="K69" s="1030"/>
      <c r="L69" s="1030"/>
      <c r="M69" s="1030"/>
      <c r="N69" s="1030"/>
      <c r="O69" s="1030"/>
      <c r="P69" s="1031"/>
      <c r="Q69" s="1032">
        <v>344</v>
      </c>
      <c r="R69" s="1026"/>
      <c r="S69" s="1026"/>
      <c r="T69" s="1026"/>
      <c r="U69" s="1026"/>
      <c r="V69" s="1026">
        <v>344</v>
      </c>
      <c r="W69" s="1026"/>
      <c r="X69" s="1026"/>
      <c r="Y69" s="1026"/>
      <c r="Z69" s="1026"/>
      <c r="AA69" s="1026">
        <v>0</v>
      </c>
      <c r="AB69" s="1026"/>
      <c r="AC69" s="1026"/>
      <c r="AD69" s="1026"/>
      <c r="AE69" s="1026"/>
      <c r="AF69" s="1026">
        <v>0</v>
      </c>
      <c r="AG69" s="1026"/>
      <c r="AH69" s="1026"/>
      <c r="AI69" s="1026"/>
      <c r="AJ69" s="1026"/>
      <c r="AK69" s="1026" t="s">
        <v>595</v>
      </c>
      <c r="AL69" s="1026"/>
      <c r="AM69" s="1026"/>
      <c r="AN69" s="1026"/>
      <c r="AO69" s="1026"/>
      <c r="AP69" s="1026" t="s">
        <v>595</v>
      </c>
      <c r="AQ69" s="1026"/>
      <c r="AR69" s="1026"/>
      <c r="AS69" s="1026"/>
      <c r="AT69" s="1026"/>
      <c r="AU69" s="1026" t="s">
        <v>595</v>
      </c>
      <c r="AV69" s="1026"/>
      <c r="AW69" s="1026"/>
      <c r="AX69" s="1026"/>
      <c r="AY69" s="1026"/>
      <c r="AZ69" s="1027" t="s">
        <v>599</v>
      </c>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597</v>
      </c>
      <c r="C70" s="1030"/>
      <c r="D70" s="1030"/>
      <c r="E70" s="1030"/>
      <c r="F70" s="1030"/>
      <c r="G70" s="1030"/>
      <c r="H70" s="1030"/>
      <c r="I70" s="1030"/>
      <c r="J70" s="1030"/>
      <c r="K70" s="1030"/>
      <c r="L70" s="1030"/>
      <c r="M70" s="1030"/>
      <c r="N70" s="1030"/>
      <c r="O70" s="1030"/>
      <c r="P70" s="1031"/>
      <c r="Q70" s="1032">
        <v>271</v>
      </c>
      <c r="R70" s="1026"/>
      <c r="S70" s="1026"/>
      <c r="T70" s="1026"/>
      <c r="U70" s="1026"/>
      <c r="V70" s="1026">
        <v>235</v>
      </c>
      <c r="W70" s="1026"/>
      <c r="X70" s="1026"/>
      <c r="Y70" s="1026"/>
      <c r="Z70" s="1026"/>
      <c r="AA70" s="1026">
        <v>37</v>
      </c>
      <c r="AB70" s="1026"/>
      <c r="AC70" s="1026"/>
      <c r="AD70" s="1026"/>
      <c r="AE70" s="1026"/>
      <c r="AF70" s="1026">
        <v>37</v>
      </c>
      <c r="AG70" s="1026"/>
      <c r="AH70" s="1026"/>
      <c r="AI70" s="1026"/>
      <c r="AJ70" s="1026"/>
      <c r="AK70" s="1026" t="s">
        <v>595</v>
      </c>
      <c r="AL70" s="1026"/>
      <c r="AM70" s="1026"/>
      <c r="AN70" s="1026"/>
      <c r="AO70" s="1026"/>
      <c r="AP70" s="1026" t="s">
        <v>595</v>
      </c>
      <c r="AQ70" s="1026"/>
      <c r="AR70" s="1026"/>
      <c r="AS70" s="1026"/>
      <c r="AT70" s="1026"/>
      <c r="AU70" s="1026" t="s">
        <v>595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598</v>
      </c>
      <c r="C71" s="1030"/>
      <c r="D71" s="1030"/>
      <c r="E71" s="1030"/>
      <c r="F71" s="1030"/>
      <c r="G71" s="1030"/>
      <c r="H71" s="1030"/>
      <c r="I71" s="1030"/>
      <c r="J71" s="1030"/>
      <c r="K71" s="1030"/>
      <c r="L71" s="1030"/>
      <c r="M71" s="1030"/>
      <c r="N71" s="1030"/>
      <c r="O71" s="1030"/>
      <c r="P71" s="1031"/>
      <c r="Q71" s="1032">
        <v>261265</v>
      </c>
      <c r="R71" s="1026"/>
      <c r="S71" s="1026"/>
      <c r="T71" s="1026"/>
      <c r="U71" s="1026"/>
      <c r="V71" s="1026">
        <v>253642</v>
      </c>
      <c r="W71" s="1026"/>
      <c r="X71" s="1026"/>
      <c r="Y71" s="1026"/>
      <c r="Z71" s="1026"/>
      <c r="AA71" s="1026">
        <v>7623</v>
      </c>
      <c r="AB71" s="1026"/>
      <c r="AC71" s="1026"/>
      <c r="AD71" s="1026"/>
      <c r="AE71" s="1026"/>
      <c r="AF71" s="1026">
        <v>7623</v>
      </c>
      <c r="AG71" s="1026"/>
      <c r="AH71" s="1026"/>
      <c r="AI71" s="1026"/>
      <c r="AJ71" s="1026"/>
      <c r="AK71" s="1026" t="s">
        <v>595</v>
      </c>
      <c r="AL71" s="1026"/>
      <c r="AM71" s="1026"/>
      <c r="AN71" s="1026"/>
      <c r="AO71" s="1026"/>
      <c r="AP71" s="1026" t="s">
        <v>595</v>
      </c>
      <c r="AQ71" s="1026"/>
      <c r="AR71" s="1026"/>
      <c r="AS71" s="1026"/>
      <c r="AT71" s="1026"/>
      <c r="AU71" s="1026" t="s">
        <v>595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387</v>
      </c>
      <c r="B88" s="999" t="s">
        <v>425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7663</v>
      </c>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426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434</v>
      </c>
      <c r="AB109" s="949"/>
      <c r="AC109" s="949"/>
      <c r="AD109" s="949"/>
      <c r="AE109" s="950"/>
      <c r="AF109" s="951" t="s">
        <v>306</v>
      </c>
      <c r="AG109" s="949"/>
      <c r="AH109" s="949"/>
      <c r="AI109" s="949"/>
      <c r="AJ109" s="950"/>
      <c r="AK109" s="951" t="s">
        <v>305</v>
      </c>
      <c r="AL109" s="949"/>
      <c r="AM109" s="949"/>
      <c r="AN109" s="949"/>
      <c r="AO109" s="950"/>
      <c r="AP109" s="951" t="s">
        <v>435</v>
      </c>
      <c r="AQ109" s="949"/>
      <c r="AR109" s="949"/>
      <c r="AS109" s="949"/>
      <c r="AT109" s="980"/>
      <c r="AU109" s="948" t="s">
        <v>433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434</v>
      </c>
      <c r="BR109" s="949"/>
      <c r="BS109" s="949"/>
      <c r="BT109" s="949"/>
      <c r="BU109" s="950"/>
      <c r="BV109" s="951" t="s">
        <v>306</v>
      </c>
      <c r="BW109" s="949"/>
      <c r="BX109" s="949"/>
      <c r="BY109" s="949"/>
      <c r="BZ109" s="950"/>
      <c r="CA109" s="951" t="s">
        <v>305</v>
      </c>
      <c r="CB109" s="949"/>
      <c r="CC109" s="949"/>
      <c r="CD109" s="949"/>
      <c r="CE109" s="950"/>
      <c r="CF109" s="987" t="s">
        <v>435</v>
      </c>
      <c r="CG109" s="987"/>
      <c r="CH109" s="987"/>
      <c r="CI109" s="987"/>
      <c r="CJ109" s="987"/>
      <c r="CK109" s="951" t="s">
        <v>436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434</v>
      </c>
      <c r="DH109" s="949"/>
      <c r="DI109" s="949"/>
      <c r="DJ109" s="949"/>
      <c r="DK109" s="950"/>
      <c r="DL109" s="951" t="s">
        <v>306</v>
      </c>
      <c r="DM109" s="949"/>
      <c r="DN109" s="949"/>
      <c r="DO109" s="949"/>
      <c r="DP109" s="950"/>
      <c r="DQ109" s="951" t="s">
        <v>305</v>
      </c>
      <c r="DR109" s="949"/>
      <c r="DS109" s="949"/>
      <c r="DT109" s="949"/>
      <c r="DU109" s="950"/>
      <c r="DV109" s="951" t="s">
        <v>435</v>
      </c>
      <c r="DW109" s="949"/>
      <c r="DX109" s="949"/>
      <c r="DY109" s="949"/>
      <c r="DZ109" s="980"/>
    </row>
    <row r="110" spans="1:131" s="247" customFormat="1" ht="26.25" customHeight="1" x14ac:dyDescent="0.15">
      <c r="A110" s="851" t="s">
        <v>437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4288618</v>
      </c>
      <c r="AB110" s="942"/>
      <c r="AC110" s="942"/>
      <c r="AD110" s="942"/>
      <c r="AE110" s="943"/>
      <c r="AF110" s="944">
        <v>3967898</v>
      </c>
      <c r="AG110" s="942"/>
      <c r="AH110" s="942"/>
      <c r="AI110" s="942"/>
      <c r="AJ110" s="943"/>
      <c r="AK110" s="944">
        <v>3664710</v>
      </c>
      <c r="AL110" s="942"/>
      <c r="AM110" s="942"/>
      <c r="AN110" s="942"/>
      <c r="AO110" s="943"/>
      <c r="AP110" s="945">
        <v>19</v>
      </c>
      <c r="AQ110" s="946"/>
      <c r="AR110" s="946"/>
      <c r="AS110" s="946"/>
      <c r="AT110" s="947"/>
      <c r="AU110" s="981" t="s">
        <v>73</v>
      </c>
      <c r="AV110" s="982"/>
      <c r="AW110" s="982"/>
      <c r="AX110" s="982"/>
      <c r="AY110" s="982"/>
      <c r="AZ110" s="907" t="s">
        <v>438</v>
      </c>
      <c r="BA110" s="852"/>
      <c r="BB110" s="852"/>
      <c r="BC110" s="852"/>
      <c r="BD110" s="852"/>
      <c r="BE110" s="852"/>
      <c r="BF110" s="852"/>
      <c r="BG110" s="852"/>
      <c r="BH110" s="852"/>
      <c r="BI110" s="852"/>
      <c r="BJ110" s="852"/>
      <c r="BK110" s="852"/>
      <c r="BL110" s="852"/>
      <c r="BM110" s="852"/>
      <c r="BN110" s="852"/>
      <c r="BO110" s="852"/>
      <c r="BP110" s="853"/>
      <c r="BQ110" s="908">
        <v>33834337</v>
      </c>
      <c r="BR110" s="889"/>
      <c r="BS110" s="889"/>
      <c r="BT110" s="889"/>
      <c r="BU110" s="889"/>
      <c r="BV110" s="889">
        <v>33136677</v>
      </c>
      <c r="BW110" s="889"/>
      <c r="BX110" s="889"/>
      <c r="BY110" s="889"/>
      <c r="BZ110" s="889"/>
      <c r="CA110" s="889">
        <v>34405245</v>
      </c>
      <c r="CB110" s="889"/>
      <c r="CC110" s="889"/>
      <c r="CD110" s="889"/>
      <c r="CE110" s="889"/>
      <c r="CF110" s="913">
        <v>178.3</v>
      </c>
      <c r="CG110" s="914"/>
      <c r="CH110" s="914"/>
      <c r="CI110" s="914"/>
      <c r="CJ110" s="914"/>
      <c r="CK110" s="977" t="s">
        <v>439</v>
      </c>
      <c r="CL110" s="863"/>
      <c r="CM110" s="938" t="s">
        <v>440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441</v>
      </c>
      <c r="DH110" s="889"/>
      <c r="DI110" s="889"/>
      <c r="DJ110" s="889"/>
      <c r="DK110" s="889"/>
      <c r="DL110" s="889" t="s">
        <v>442</v>
      </c>
      <c r="DM110" s="889"/>
      <c r="DN110" s="889"/>
      <c r="DO110" s="889"/>
      <c r="DP110" s="889"/>
      <c r="DQ110" s="889" t="s">
        <v>443</v>
      </c>
      <c r="DR110" s="889"/>
      <c r="DS110" s="889"/>
      <c r="DT110" s="889"/>
      <c r="DU110" s="889"/>
      <c r="DV110" s="890" t="s">
        <v>231</v>
      </c>
      <c r="DW110" s="890"/>
      <c r="DX110" s="890"/>
      <c r="DY110" s="890"/>
      <c r="DZ110" s="891"/>
    </row>
    <row r="111" spans="1:131" s="247" customFormat="1" ht="26.25" customHeight="1" x14ac:dyDescent="0.15">
      <c r="A111" s="818" t="s">
        <v>444</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443</v>
      </c>
      <c r="AB111" s="970"/>
      <c r="AC111" s="970"/>
      <c r="AD111" s="970"/>
      <c r="AE111" s="971"/>
      <c r="AF111" s="972" t="s">
        <v>442</v>
      </c>
      <c r="AG111" s="970"/>
      <c r="AH111" s="970"/>
      <c r="AI111" s="970"/>
      <c r="AJ111" s="971"/>
      <c r="AK111" s="972" t="s">
        <v>231</v>
      </c>
      <c r="AL111" s="970"/>
      <c r="AM111" s="970"/>
      <c r="AN111" s="970"/>
      <c r="AO111" s="971"/>
      <c r="AP111" s="973" t="s">
        <v>443</v>
      </c>
      <c r="AQ111" s="974"/>
      <c r="AR111" s="974"/>
      <c r="AS111" s="974"/>
      <c r="AT111" s="975"/>
      <c r="AU111" s="983"/>
      <c r="AV111" s="984"/>
      <c r="AW111" s="984"/>
      <c r="AX111" s="984"/>
      <c r="AY111" s="984"/>
      <c r="AZ111" s="859" t="s">
        <v>445</v>
      </c>
      <c r="BA111" s="794"/>
      <c r="BB111" s="794"/>
      <c r="BC111" s="794"/>
      <c r="BD111" s="794"/>
      <c r="BE111" s="794"/>
      <c r="BF111" s="794"/>
      <c r="BG111" s="794"/>
      <c r="BH111" s="794"/>
      <c r="BI111" s="794"/>
      <c r="BJ111" s="794"/>
      <c r="BK111" s="794"/>
      <c r="BL111" s="794"/>
      <c r="BM111" s="794"/>
      <c r="BN111" s="794"/>
      <c r="BO111" s="794"/>
      <c r="BP111" s="795"/>
      <c r="BQ111" s="860">
        <v>59880</v>
      </c>
      <c r="BR111" s="861"/>
      <c r="BS111" s="861"/>
      <c r="BT111" s="861"/>
      <c r="BU111" s="861"/>
      <c r="BV111" s="861">
        <v>29949</v>
      </c>
      <c r="BW111" s="861"/>
      <c r="BX111" s="861"/>
      <c r="BY111" s="861"/>
      <c r="BZ111" s="861"/>
      <c r="CA111" s="861">
        <v>956973</v>
      </c>
      <c r="CB111" s="861"/>
      <c r="CC111" s="861"/>
      <c r="CD111" s="861"/>
      <c r="CE111" s="861"/>
      <c r="CF111" s="922">
        <v>5</v>
      </c>
      <c r="CG111" s="923"/>
      <c r="CH111" s="923"/>
      <c r="CI111" s="923"/>
      <c r="CJ111" s="923"/>
      <c r="CK111" s="978"/>
      <c r="CL111" s="865"/>
      <c r="CM111" s="868" t="s">
        <v>446</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447</v>
      </c>
      <c r="DH111" s="861"/>
      <c r="DI111" s="861"/>
      <c r="DJ111" s="861"/>
      <c r="DK111" s="861"/>
      <c r="DL111" s="861" t="s">
        <v>447</v>
      </c>
      <c r="DM111" s="861"/>
      <c r="DN111" s="861"/>
      <c r="DO111" s="861"/>
      <c r="DP111" s="861"/>
      <c r="DQ111" s="861" t="s">
        <v>447</v>
      </c>
      <c r="DR111" s="861"/>
      <c r="DS111" s="861"/>
      <c r="DT111" s="861"/>
      <c r="DU111" s="861"/>
      <c r="DV111" s="838" t="s">
        <v>231</v>
      </c>
      <c r="DW111" s="838"/>
      <c r="DX111" s="838"/>
      <c r="DY111" s="838"/>
      <c r="DZ111" s="839"/>
    </row>
    <row r="112" spans="1:131" s="247" customFormat="1" ht="26.25" customHeight="1" x14ac:dyDescent="0.15">
      <c r="A112" s="963" t="s">
        <v>448</v>
      </c>
      <c r="B112" s="964"/>
      <c r="C112" s="794" t="s">
        <v>449</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443</v>
      </c>
      <c r="AB112" s="824"/>
      <c r="AC112" s="824"/>
      <c r="AD112" s="824"/>
      <c r="AE112" s="825"/>
      <c r="AF112" s="826" t="s">
        <v>447</v>
      </c>
      <c r="AG112" s="824"/>
      <c r="AH112" s="824"/>
      <c r="AI112" s="824"/>
      <c r="AJ112" s="825"/>
      <c r="AK112" s="826" t="s">
        <v>447</v>
      </c>
      <c r="AL112" s="824"/>
      <c r="AM112" s="824"/>
      <c r="AN112" s="824"/>
      <c r="AO112" s="825"/>
      <c r="AP112" s="871" t="s">
        <v>447</v>
      </c>
      <c r="AQ112" s="872"/>
      <c r="AR112" s="872"/>
      <c r="AS112" s="872"/>
      <c r="AT112" s="873"/>
      <c r="AU112" s="983"/>
      <c r="AV112" s="984"/>
      <c r="AW112" s="984"/>
      <c r="AX112" s="984"/>
      <c r="AY112" s="984"/>
      <c r="AZ112" s="859" t="s">
        <v>450</v>
      </c>
      <c r="BA112" s="794"/>
      <c r="BB112" s="794"/>
      <c r="BC112" s="794"/>
      <c r="BD112" s="794"/>
      <c r="BE112" s="794"/>
      <c r="BF112" s="794"/>
      <c r="BG112" s="794"/>
      <c r="BH112" s="794"/>
      <c r="BI112" s="794"/>
      <c r="BJ112" s="794"/>
      <c r="BK112" s="794"/>
      <c r="BL112" s="794"/>
      <c r="BM112" s="794"/>
      <c r="BN112" s="794"/>
      <c r="BO112" s="794"/>
      <c r="BP112" s="795"/>
      <c r="BQ112" s="860">
        <v>24248965</v>
      </c>
      <c r="BR112" s="861"/>
      <c r="BS112" s="861"/>
      <c r="BT112" s="861"/>
      <c r="BU112" s="861"/>
      <c r="BV112" s="861">
        <v>23143247</v>
      </c>
      <c r="BW112" s="861"/>
      <c r="BX112" s="861"/>
      <c r="BY112" s="861"/>
      <c r="BZ112" s="861"/>
      <c r="CA112" s="861">
        <v>21310363</v>
      </c>
      <c r="CB112" s="861"/>
      <c r="CC112" s="861"/>
      <c r="CD112" s="861"/>
      <c r="CE112" s="861"/>
      <c r="CF112" s="922">
        <v>110.4</v>
      </c>
      <c r="CG112" s="923"/>
      <c r="CH112" s="923"/>
      <c r="CI112" s="923"/>
      <c r="CJ112" s="923"/>
      <c r="CK112" s="978"/>
      <c r="CL112" s="865"/>
      <c r="CM112" s="868" t="s">
        <v>451</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443</v>
      </c>
      <c r="DH112" s="861"/>
      <c r="DI112" s="861"/>
      <c r="DJ112" s="861"/>
      <c r="DK112" s="861"/>
      <c r="DL112" s="861" t="s">
        <v>441</v>
      </c>
      <c r="DM112" s="861"/>
      <c r="DN112" s="861"/>
      <c r="DO112" s="861"/>
      <c r="DP112" s="861"/>
      <c r="DQ112" s="861" t="s">
        <v>443</v>
      </c>
      <c r="DR112" s="861"/>
      <c r="DS112" s="861"/>
      <c r="DT112" s="861"/>
      <c r="DU112" s="861"/>
      <c r="DV112" s="838" t="s">
        <v>231</v>
      </c>
      <c r="DW112" s="838"/>
      <c r="DX112" s="838"/>
      <c r="DY112" s="838"/>
      <c r="DZ112" s="839"/>
    </row>
    <row r="113" spans="1:130" s="247" customFormat="1" ht="26.25" customHeight="1" x14ac:dyDescent="0.15">
      <c r="A113" s="965"/>
      <c r="B113" s="966"/>
      <c r="C113" s="794" t="s">
        <v>452</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2974299</v>
      </c>
      <c r="AB113" s="970"/>
      <c r="AC113" s="970"/>
      <c r="AD113" s="970"/>
      <c r="AE113" s="971"/>
      <c r="AF113" s="972">
        <v>2794740</v>
      </c>
      <c r="AG113" s="970"/>
      <c r="AH113" s="970"/>
      <c r="AI113" s="970"/>
      <c r="AJ113" s="971"/>
      <c r="AK113" s="972">
        <v>2530739</v>
      </c>
      <c r="AL113" s="970"/>
      <c r="AM113" s="970"/>
      <c r="AN113" s="970"/>
      <c r="AO113" s="971"/>
      <c r="AP113" s="973">
        <v>13.1</v>
      </c>
      <c r="AQ113" s="974"/>
      <c r="AR113" s="974"/>
      <c r="AS113" s="974"/>
      <c r="AT113" s="975"/>
      <c r="AU113" s="983"/>
      <c r="AV113" s="984"/>
      <c r="AW113" s="984"/>
      <c r="AX113" s="984"/>
      <c r="AY113" s="984"/>
      <c r="AZ113" s="859" t="s">
        <v>453</v>
      </c>
      <c r="BA113" s="794"/>
      <c r="BB113" s="794"/>
      <c r="BC113" s="794"/>
      <c r="BD113" s="794"/>
      <c r="BE113" s="794"/>
      <c r="BF113" s="794"/>
      <c r="BG113" s="794"/>
      <c r="BH113" s="794"/>
      <c r="BI113" s="794"/>
      <c r="BJ113" s="794"/>
      <c r="BK113" s="794"/>
      <c r="BL113" s="794"/>
      <c r="BM113" s="794"/>
      <c r="BN113" s="794"/>
      <c r="BO113" s="794"/>
      <c r="BP113" s="795"/>
      <c r="BQ113" s="860" t="s">
        <v>447</v>
      </c>
      <c r="BR113" s="861"/>
      <c r="BS113" s="861"/>
      <c r="BT113" s="861"/>
      <c r="BU113" s="861"/>
      <c r="BV113" s="861" t="s">
        <v>231</v>
      </c>
      <c r="BW113" s="861"/>
      <c r="BX113" s="861"/>
      <c r="BY113" s="861"/>
      <c r="BZ113" s="861"/>
      <c r="CA113" s="861" t="s">
        <v>231</v>
      </c>
      <c r="CB113" s="861"/>
      <c r="CC113" s="861"/>
      <c r="CD113" s="861"/>
      <c r="CE113" s="861"/>
      <c r="CF113" s="922" t="s">
        <v>231</v>
      </c>
      <c r="CG113" s="923"/>
      <c r="CH113" s="923"/>
      <c r="CI113" s="923"/>
      <c r="CJ113" s="923"/>
      <c r="CK113" s="978"/>
      <c r="CL113" s="865"/>
      <c r="CM113" s="868" t="s">
        <v>454</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443</v>
      </c>
      <c r="DH113" s="824"/>
      <c r="DI113" s="824"/>
      <c r="DJ113" s="824"/>
      <c r="DK113" s="825"/>
      <c r="DL113" s="826" t="s">
        <v>443</v>
      </c>
      <c r="DM113" s="824"/>
      <c r="DN113" s="824"/>
      <c r="DO113" s="824"/>
      <c r="DP113" s="825"/>
      <c r="DQ113" s="826" t="s">
        <v>442</v>
      </c>
      <c r="DR113" s="824"/>
      <c r="DS113" s="824"/>
      <c r="DT113" s="824"/>
      <c r="DU113" s="825"/>
      <c r="DV113" s="871" t="s">
        <v>231</v>
      </c>
      <c r="DW113" s="872"/>
      <c r="DX113" s="872"/>
      <c r="DY113" s="872"/>
      <c r="DZ113" s="873"/>
    </row>
    <row r="114" spans="1:130" s="247" customFormat="1" ht="26.25" customHeight="1" x14ac:dyDescent="0.15">
      <c r="A114" s="965"/>
      <c r="B114" s="966"/>
      <c r="C114" s="794" t="s">
        <v>455</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456</v>
      </c>
      <c r="AB114" s="824"/>
      <c r="AC114" s="824"/>
      <c r="AD114" s="824"/>
      <c r="AE114" s="825"/>
      <c r="AF114" s="826" t="s">
        <v>443</v>
      </c>
      <c r="AG114" s="824"/>
      <c r="AH114" s="824"/>
      <c r="AI114" s="824"/>
      <c r="AJ114" s="825"/>
      <c r="AK114" s="826" t="s">
        <v>441</v>
      </c>
      <c r="AL114" s="824"/>
      <c r="AM114" s="824"/>
      <c r="AN114" s="824"/>
      <c r="AO114" s="825"/>
      <c r="AP114" s="871" t="s">
        <v>443</v>
      </c>
      <c r="AQ114" s="872"/>
      <c r="AR114" s="872"/>
      <c r="AS114" s="872"/>
      <c r="AT114" s="873"/>
      <c r="AU114" s="983"/>
      <c r="AV114" s="984"/>
      <c r="AW114" s="984"/>
      <c r="AX114" s="984"/>
      <c r="AY114" s="984"/>
      <c r="AZ114" s="859" t="s">
        <v>457</v>
      </c>
      <c r="BA114" s="794"/>
      <c r="BB114" s="794"/>
      <c r="BC114" s="794"/>
      <c r="BD114" s="794"/>
      <c r="BE114" s="794"/>
      <c r="BF114" s="794"/>
      <c r="BG114" s="794"/>
      <c r="BH114" s="794"/>
      <c r="BI114" s="794"/>
      <c r="BJ114" s="794"/>
      <c r="BK114" s="794"/>
      <c r="BL114" s="794"/>
      <c r="BM114" s="794"/>
      <c r="BN114" s="794"/>
      <c r="BO114" s="794"/>
      <c r="BP114" s="795"/>
      <c r="BQ114" s="860">
        <v>6140858</v>
      </c>
      <c r="BR114" s="861"/>
      <c r="BS114" s="861"/>
      <c r="BT114" s="861"/>
      <c r="BU114" s="861"/>
      <c r="BV114" s="861">
        <v>5614215</v>
      </c>
      <c r="BW114" s="861"/>
      <c r="BX114" s="861"/>
      <c r="BY114" s="861"/>
      <c r="BZ114" s="861"/>
      <c r="CA114" s="861">
        <v>5718592</v>
      </c>
      <c r="CB114" s="861"/>
      <c r="CC114" s="861"/>
      <c r="CD114" s="861"/>
      <c r="CE114" s="861"/>
      <c r="CF114" s="922">
        <v>29.6</v>
      </c>
      <c r="CG114" s="923"/>
      <c r="CH114" s="923"/>
      <c r="CI114" s="923"/>
      <c r="CJ114" s="923"/>
      <c r="CK114" s="978"/>
      <c r="CL114" s="865"/>
      <c r="CM114" s="868" t="s">
        <v>458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447</v>
      </c>
      <c r="DH114" s="824"/>
      <c r="DI114" s="824"/>
      <c r="DJ114" s="824"/>
      <c r="DK114" s="825"/>
      <c r="DL114" s="826" t="s">
        <v>443</v>
      </c>
      <c r="DM114" s="824"/>
      <c r="DN114" s="824"/>
      <c r="DO114" s="824"/>
      <c r="DP114" s="825"/>
      <c r="DQ114" s="826" t="s">
        <v>441</v>
      </c>
      <c r="DR114" s="824"/>
      <c r="DS114" s="824"/>
      <c r="DT114" s="824"/>
      <c r="DU114" s="825"/>
      <c r="DV114" s="871" t="s">
        <v>447</v>
      </c>
      <c r="DW114" s="872"/>
      <c r="DX114" s="872"/>
      <c r="DY114" s="872"/>
      <c r="DZ114" s="873"/>
    </row>
    <row r="115" spans="1:130" s="247" customFormat="1" ht="26.25" customHeight="1" x14ac:dyDescent="0.15">
      <c r="A115" s="965"/>
      <c r="B115" s="966"/>
      <c r="C115" s="794" t="s">
        <v>459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32072</v>
      </c>
      <c r="AB115" s="970"/>
      <c r="AC115" s="970"/>
      <c r="AD115" s="970"/>
      <c r="AE115" s="971"/>
      <c r="AF115" s="972">
        <v>31149</v>
      </c>
      <c r="AG115" s="970"/>
      <c r="AH115" s="970"/>
      <c r="AI115" s="970"/>
      <c r="AJ115" s="971"/>
      <c r="AK115" s="972">
        <v>30627</v>
      </c>
      <c r="AL115" s="970"/>
      <c r="AM115" s="970"/>
      <c r="AN115" s="970"/>
      <c r="AO115" s="971"/>
      <c r="AP115" s="973">
        <v>0.2</v>
      </c>
      <c r="AQ115" s="974"/>
      <c r="AR115" s="974"/>
      <c r="AS115" s="974"/>
      <c r="AT115" s="975"/>
      <c r="AU115" s="983"/>
      <c r="AV115" s="984"/>
      <c r="AW115" s="984"/>
      <c r="AX115" s="984"/>
      <c r="AY115" s="984"/>
      <c r="AZ115" s="859" t="s">
        <v>460</v>
      </c>
      <c r="BA115" s="794"/>
      <c r="BB115" s="794"/>
      <c r="BC115" s="794"/>
      <c r="BD115" s="794"/>
      <c r="BE115" s="794"/>
      <c r="BF115" s="794"/>
      <c r="BG115" s="794"/>
      <c r="BH115" s="794"/>
      <c r="BI115" s="794"/>
      <c r="BJ115" s="794"/>
      <c r="BK115" s="794"/>
      <c r="BL115" s="794"/>
      <c r="BM115" s="794"/>
      <c r="BN115" s="794"/>
      <c r="BO115" s="794"/>
      <c r="BP115" s="795"/>
      <c r="BQ115" s="860">
        <v>247831</v>
      </c>
      <c r="BR115" s="861"/>
      <c r="BS115" s="861"/>
      <c r="BT115" s="861"/>
      <c r="BU115" s="861"/>
      <c r="BV115" s="861">
        <v>391808</v>
      </c>
      <c r="BW115" s="861"/>
      <c r="BX115" s="861"/>
      <c r="BY115" s="861"/>
      <c r="BZ115" s="861"/>
      <c r="CA115" s="861" t="s">
        <v>442</v>
      </c>
      <c r="CB115" s="861"/>
      <c r="CC115" s="861"/>
      <c r="CD115" s="861"/>
      <c r="CE115" s="861"/>
      <c r="CF115" s="922" t="s">
        <v>441</v>
      </c>
      <c r="CG115" s="923"/>
      <c r="CH115" s="923"/>
      <c r="CI115" s="923"/>
      <c r="CJ115" s="923"/>
      <c r="CK115" s="978"/>
      <c r="CL115" s="865"/>
      <c r="CM115" s="859" t="s">
        <v>461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231</v>
      </c>
      <c r="DH115" s="824"/>
      <c r="DI115" s="824"/>
      <c r="DJ115" s="824"/>
      <c r="DK115" s="825"/>
      <c r="DL115" s="826" t="s">
        <v>447</v>
      </c>
      <c r="DM115" s="824"/>
      <c r="DN115" s="824"/>
      <c r="DO115" s="824"/>
      <c r="DP115" s="825"/>
      <c r="DQ115" s="826">
        <v>956973</v>
      </c>
      <c r="DR115" s="824"/>
      <c r="DS115" s="824"/>
      <c r="DT115" s="824"/>
      <c r="DU115" s="825"/>
      <c r="DV115" s="871">
        <v>5</v>
      </c>
      <c r="DW115" s="872"/>
      <c r="DX115" s="872"/>
      <c r="DY115" s="872"/>
      <c r="DZ115" s="873"/>
    </row>
    <row r="116" spans="1:130" s="247" customFormat="1" ht="26.25" customHeight="1" x14ac:dyDescent="0.15">
      <c r="A116" s="967"/>
      <c r="B116" s="968"/>
      <c r="C116" s="927" t="s">
        <v>462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447</v>
      </c>
      <c r="AB116" s="824"/>
      <c r="AC116" s="824"/>
      <c r="AD116" s="824"/>
      <c r="AE116" s="825"/>
      <c r="AF116" s="826" t="s">
        <v>447</v>
      </c>
      <c r="AG116" s="824"/>
      <c r="AH116" s="824"/>
      <c r="AI116" s="824"/>
      <c r="AJ116" s="825"/>
      <c r="AK116" s="826" t="s">
        <v>442</v>
      </c>
      <c r="AL116" s="824"/>
      <c r="AM116" s="824"/>
      <c r="AN116" s="824"/>
      <c r="AO116" s="825"/>
      <c r="AP116" s="871" t="s">
        <v>447</v>
      </c>
      <c r="AQ116" s="872"/>
      <c r="AR116" s="872"/>
      <c r="AS116" s="872"/>
      <c r="AT116" s="873"/>
      <c r="AU116" s="983"/>
      <c r="AV116" s="984"/>
      <c r="AW116" s="984"/>
      <c r="AX116" s="984"/>
      <c r="AY116" s="984"/>
      <c r="AZ116" s="910" t="s">
        <v>463</v>
      </c>
      <c r="BA116" s="911"/>
      <c r="BB116" s="911"/>
      <c r="BC116" s="911"/>
      <c r="BD116" s="911"/>
      <c r="BE116" s="911"/>
      <c r="BF116" s="911"/>
      <c r="BG116" s="911"/>
      <c r="BH116" s="911"/>
      <c r="BI116" s="911"/>
      <c r="BJ116" s="911"/>
      <c r="BK116" s="911"/>
      <c r="BL116" s="911"/>
      <c r="BM116" s="911"/>
      <c r="BN116" s="911"/>
      <c r="BO116" s="911"/>
      <c r="BP116" s="912"/>
      <c r="BQ116" s="860" t="s">
        <v>231</v>
      </c>
      <c r="BR116" s="861"/>
      <c r="BS116" s="861"/>
      <c r="BT116" s="861"/>
      <c r="BU116" s="861"/>
      <c r="BV116" s="861" t="s">
        <v>441</v>
      </c>
      <c r="BW116" s="861"/>
      <c r="BX116" s="861"/>
      <c r="BY116" s="861"/>
      <c r="BZ116" s="861"/>
      <c r="CA116" s="861" t="s">
        <v>231</v>
      </c>
      <c r="CB116" s="861"/>
      <c r="CC116" s="861"/>
      <c r="CD116" s="861"/>
      <c r="CE116" s="861"/>
      <c r="CF116" s="922" t="s">
        <v>447</v>
      </c>
      <c r="CG116" s="923"/>
      <c r="CH116" s="923"/>
      <c r="CI116" s="923"/>
      <c r="CJ116" s="923"/>
      <c r="CK116" s="978"/>
      <c r="CL116" s="865"/>
      <c r="CM116" s="868" t="s">
        <v>464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58100</v>
      </c>
      <c r="DH116" s="824"/>
      <c r="DI116" s="824"/>
      <c r="DJ116" s="824"/>
      <c r="DK116" s="825"/>
      <c r="DL116" s="826">
        <v>29050</v>
      </c>
      <c r="DM116" s="824"/>
      <c r="DN116" s="824"/>
      <c r="DO116" s="824"/>
      <c r="DP116" s="825"/>
      <c r="DQ116" s="826" t="s">
        <v>447</v>
      </c>
      <c r="DR116" s="824"/>
      <c r="DS116" s="824"/>
      <c r="DT116" s="824"/>
      <c r="DU116" s="825"/>
      <c r="DV116" s="871" t="s">
        <v>231</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465</v>
      </c>
      <c r="Z117" s="950"/>
      <c r="AA117" s="955">
        <v>7294989</v>
      </c>
      <c r="AB117" s="956"/>
      <c r="AC117" s="956"/>
      <c r="AD117" s="956"/>
      <c r="AE117" s="957"/>
      <c r="AF117" s="958">
        <v>6793787</v>
      </c>
      <c r="AG117" s="956"/>
      <c r="AH117" s="956"/>
      <c r="AI117" s="956"/>
      <c r="AJ117" s="957"/>
      <c r="AK117" s="958">
        <v>6226076</v>
      </c>
      <c r="AL117" s="956"/>
      <c r="AM117" s="956"/>
      <c r="AN117" s="956"/>
      <c r="AO117" s="957"/>
      <c r="AP117" s="959"/>
      <c r="AQ117" s="960"/>
      <c r="AR117" s="960"/>
      <c r="AS117" s="960"/>
      <c r="AT117" s="961"/>
      <c r="AU117" s="983"/>
      <c r="AV117" s="984"/>
      <c r="AW117" s="984"/>
      <c r="AX117" s="984"/>
      <c r="AY117" s="984"/>
      <c r="AZ117" s="910" t="s">
        <v>466</v>
      </c>
      <c r="BA117" s="911"/>
      <c r="BB117" s="911"/>
      <c r="BC117" s="911"/>
      <c r="BD117" s="911"/>
      <c r="BE117" s="911"/>
      <c r="BF117" s="911"/>
      <c r="BG117" s="911"/>
      <c r="BH117" s="911"/>
      <c r="BI117" s="911"/>
      <c r="BJ117" s="911"/>
      <c r="BK117" s="911"/>
      <c r="BL117" s="911"/>
      <c r="BM117" s="911"/>
      <c r="BN117" s="911"/>
      <c r="BO117" s="911"/>
      <c r="BP117" s="912"/>
      <c r="BQ117" s="860" t="s">
        <v>441</v>
      </c>
      <c r="BR117" s="861"/>
      <c r="BS117" s="861"/>
      <c r="BT117" s="861"/>
      <c r="BU117" s="861"/>
      <c r="BV117" s="861" t="s">
        <v>443</v>
      </c>
      <c r="BW117" s="861"/>
      <c r="BX117" s="861"/>
      <c r="BY117" s="861"/>
      <c r="BZ117" s="861"/>
      <c r="CA117" s="861" t="s">
        <v>441</v>
      </c>
      <c r="CB117" s="861"/>
      <c r="CC117" s="861"/>
      <c r="CD117" s="861"/>
      <c r="CE117" s="861"/>
      <c r="CF117" s="922" t="s">
        <v>441</v>
      </c>
      <c r="CG117" s="923"/>
      <c r="CH117" s="923"/>
      <c r="CI117" s="923"/>
      <c r="CJ117" s="923"/>
      <c r="CK117" s="978"/>
      <c r="CL117" s="865"/>
      <c r="CM117" s="868" t="s">
        <v>467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441</v>
      </c>
      <c r="DH117" s="824"/>
      <c r="DI117" s="824"/>
      <c r="DJ117" s="824"/>
      <c r="DK117" s="825"/>
      <c r="DL117" s="826" t="s">
        <v>231</v>
      </c>
      <c r="DM117" s="824"/>
      <c r="DN117" s="824"/>
      <c r="DO117" s="824"/>
      <c r="DP117" s="825"/>
      <c r="DQ117" s="826" t="s">
        <v>447</v>
      </c>
      <c r="DR117" s="824"/>
      <c r="DS117" s="824"/>
      <c r="DT117" s="824"/>
      <c r="DU117" s="825"/>
      <c r="DV117" s="871" t="s">
        <v>231</v>
      </c>
      <c r="DW117" s="872"/>
      <c r="DX117" s="872"/>
      <c r="DY117" s="872"/>
      <c r="DZ117" s="873"/>
    </row>
    <row r="118" spans="1:130" s="247" customFormat="1" ht="26.25" customHeight="1" x14ac:dyDescent="0.15">
      <c r="A118" s="948" t="s">
        <v>436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434</v>
      </c>
      <c r="AB118" s="949"/>
      <c r="AC118" s="949"/>
      <c r="AD118" s="949"/>
      <c r="AE118" s="950"/>
      <c r="AF118" s="951" t="s">
        <v>306</v>
      </c>
      <c r="AG118" s="949"/>
      <c r="AH118" s="949"/>
      <c r="AI118" s="949"/>
      <c r="AJ118" s="950"/>
      <c r="AK118" s="951" t="s">
        <v>305</v>
      </c>
      <c r="AL118" s="949"/>
      <c r="AM118" s="949"/>
      <c r="AN118" s="949"/>
      <c r="AO118" s="950"/>
      <c r="AP118" s="952" t="s">
        <v>435</v>
      </c>
      <c r="AQ118" s="953"/>
      <c r="AR118" s="953"/>
      <c r="AS118" s="953"/>
      <c r="AT118" s="954"/>
      <c r="AU118" s="983"/>
      <c r="AV118" s="984"/>
      <c r="AW118" s="984"/>
      <c r="AX118" s="984"/>
      <c r="AY118" s="984"/>
      <c r="AZ118" s="926" t="s">
        <v>468</v>
      </c>
      <c r="BA118" s="927"/>
      <c r="BB118" s="927"/>
      <c r="BC118" s="927"/>
      <c r="BD118" s="927"/>
      <c r="BE118" s="927"/>
      <c r="BF118" s="927"/>
      <c r="BG118" s="927"/>
      <c r="BH118" s="927"/>
      <c r="BI118" s="927"/>
      <c r="BJ118" s="927"/>
      <c r="BK118" s="927"/>
      <c r="BL118" s="927"/>
      <c r="BM118" s="927"/>
      <c r="BN118" s="927"/>
      <c r="BO118" s="927"/>
      <c r="BP118" s="928"/>
      <c r="BQ118" s="929" t="s">
        <v>231</v>
      </c>
      <c r="BR118" s="892"/>
      <c r="BS118" s="892"/>
      <c r="BT118" s="892"/>
      <c r="BU118" s="892"/>
      <c r="BV118" s="892" t="s">
        <v>231</v>
      </c>
      <c r="BW118" s="892"/>
      <c r="BX118" s="892"/>
      <c r="BY118" s="892"/>
      <c r="BZ118" s="892"/>
      <c r="CA118" s="892" t="s">
        <v>231</v>
      </c>
      <c r="CB118" s="892"/>
      <c r="CC118" s="892"/>
      <c r="CD118" s="892"/>
      <c r="CE118" s="892"/>
      <c r="CF118" s="922" t="s">
        <v>441</v>
      </c>
      <c r="CG118" s="923"/>
      <c r="CH118" s="923"/>
      <c r="CI118" s="923"/>
      <c r="CJ118" s="923"/>
      <c r="CK118" s="978"/>
      <c r="CL118" s="865"/>
      <c r="CM118" s="868" t="s">
        <v>469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443</v>
      </c>
      <c r="DH118" s="824"/>
      <c r="DI118" s="824"/>
      <c r="DJ118" s="824"/>
      <c r="DK118" s="825"/>
      <c r="DL118" s="826" t="s">
        <v>441</v>
      </c>
      <c r="DM118" s="824"/>
      <c r="DN118" s="824"/>
      <c r="DO118" s="824"/>
      <c r="DP118" s="825"/>
      <c r="DQ118" s="826" t="s">
        <v>443</v>
      </c>
      <c r="DR118" s="824"/>
      <c r="DS118" s="824"/>
      <c r="DT118" s="824"/>
      <c r="DU118" s="825"/>
      <c r="DV118" s="871" t="s">
        <v>443</v>
      </c>
      <c r="DW118" s="872"/>
      <c r="DX118" s="872"/>
      <c r="DY118" s="872"/>
      <c r="DZ118" s="873"/>
    </row>
    <row r="119" spans="1:130" s="247" customFormat="1" ht="26.25" customHeight="1" x14ac:dyDescent="0.15">
      <c r="A119" s="862" t="s">
        <v>439</v>
      </c>
      <c r="B119" s="863"/>
      <c r="C119" s="938" t="s">
        <v>440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441</v>
      </c>
      <c r="AB119" s="942"/>
      <c r="AC119" s="942"/>
      <c r="AD119" s="942"/>
      <c r="AE119" s="943"/>
      <c r="AF119" s="944" t="s">
        <v>443</v>
      </c>
      <c r="AG119" s="942"/>
      <c r="AH119" s="942"/>
      <c r="AI119" s="942"/>
      <c r="AJ119" s="943"/>
      <c r="AK119" s="944" t="s">
        <v>231</v>
      </c>
      <c r="AL119" s="942"/>
      <c r="AM119" s="942"/>
      <c r="AN119" s="942"/>
      <c r="AO119" s="943"/>
      <c r="AP119" s="945" t="s">
        <v>443</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470</v>
      </c>
      <c r="BP119" s="925"/>
      <c r="BQ119" s="929">
        <v>64531871</v>
      </c>
      <c r="BR119" s="892"/>
      <c r="BS119" s="892"/>
      <c r="BT119" s="892"/>
      <c r="BU119" s="892"/>
      <c r="BV119" s="892">
        <v>62315896</v>
      </c>
      <c r="BW119" s="892"/>
      <c r="BX119" s="892"/>
      <c r="BY119" s="892"/>
      <c r="BZ119" s="892"/>
      <c r="CA119" s="892">
        <v>62391173</v>
      </c>
      <c r="CB119" s="892"/>
      <c r="CC119" s="892"/>
      <c r="CD119" s="892"/>
      <c r="CE119" s="892"/>
      <c r="CF119" s="790"/>
      <c r="CG119" s="791"/>
      <c r="CH119" s="791"/>
      <c r="CI119" s="791"/>
      <c r="CJ119" s="881"/>
      <c r="CK119" s="979"/>
      <c r="CL119" s="867"/>
      <c r="CM119" s="885" t="s">
        <v>471</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1780</v>
      </c>
      <c r="DH119" s="807"/>
      <c r="DI119" s="807"/>
      <c r="DJ119" s="807"/>
      <c r="DK119" s="808"/>
      <c r="DL119" s="809">
        <v>899</v>
      </c>
      <c r="DM119" s="807"/>
      <c r="DN119" s="807"/>
      <c r="DO119" s="807"/>
      <c r="DP119" s="808"/>
      <c r="DQ119" s="809" t="s">
        <v>441</v>
      </c>
      <c r="DR119" s="807"/>
      <c r="DS119" s="807"/>
      <c r="DT119" s="807"/>
      <c r="DU119" s="808"/>
      <c r="DV119" s="895" t="s">
        <v>231</v>
      </c>
      <c r="DW119" s="896"/>
      <c r="DX119" s="896"/>
      <c r="DY119" s="896"/>
      <c r="DZ119" s="897"/>
    </row>
    <row r="120" spans="1:130" s="247" customFormat="1" ht="26.25" customHeight="1" x14ac:dyDescent="0.15">
      <c r="A120" s="864"/>
      <c r="B120" s="865"/>
      <c r="C120" s="868" t="s">
        <v>446</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231</v>
      </c>
      <c r="AB120" s="824"/>
      <c r="AC120" s="824"/>
      <c r="AD120" s="824"/>
      <c r="AE120" s="825"/>
      <c r="AF120" s="826" t="s">
        <v>447</v>
      </c>
      <c r="AG120" s="824"/>
      <c r="AH120" s="824"/>
      <c r="AI120" s="824"/>
      <c r="AJ120" s="825"/>
      <c r="AK120" s="826" t="s">
        <v>447</v>
      </c>
      <c r="AL120" s="824"/>
      <c r="AM120" s="824"/>
      <c r="AN120" s="824"/>
      <c r="AO120" s="825"/>
      <c r="AP120" s="871" t="s">
        <v>231</v>
      </c>
      <c r="AQ120" s="872"/>
      <c r="AR120" s="872"/>
      <c r="AS120" s="872"/>
      <c r="AT120" s="873"/>
      <c r="AU120" s="930" t="s">
        <v>472</v>
      </c>
      <c r="AV120" s="931"/>
      <c r="AW120" s="931"/>
      <c r="AX120" s="931"/>
      <c r="AY120" s="932"/>
      <c r="AZ120" s="907" t="s">
        <v>473</v>
      </c>
      <c r="BA120" s="852"/>
      <c r="BB120" s="852"/>
      <c r="BC120" s="852"/>
      <c r="BD120" s="852"/>
      <c r="BE120" s="852"/>
      <c r="BF120" s="852"/>
      <c r="BG120" s="852"/>
      <c r="BH120" s="852"/>
      <c r="BI120" s="852"/>
      <c r="BJ120" s="852"/>
      <c r="BK120" s="852"/>
      <c r="BL120" s="852"/>
      <c r="BM120" s="852"/>
      <c r="BN120" s="852"/>
      <c r="BO120" s="852"/>
      <c r="BP120" s="853"/>
      <c r="BQ120" s="908">
        <v>14174402</v>
      </c>
      <c r="BR120" s="889"/>
      <c r="BS120" s="889"/>
      <c r="BT120" s="889"/>
      <c r="BU120" s="889"/>
      <c r="BV120" s="889">
        <v>14449385</v>
      </c>
      <c r="BW120" s="889"/>
      <c r="BX120" s="889"/>
      <c r="BY120" s="889"/>
      <c r="BZ120" s="889"/>
      <c r="CA120" s="889">
        <v>14662435</v>
      </c>
      <c r="CB120" s="889"/>
      <c r="CC120" s="889"/>
      <c r="CD120" s="889"/>
      <c r="CE120" s="889"/>
      <c r="CF120" s="913">
        <v>76</v>
      </c>
      <c r="CG120" s="914"/>
      <c r="CH120" s="914"/>
      <c r="CI120" s="914"/>
      <c r="CJ120" s="914"/>
      <c r="CK120" s="915" t="s">
        <v>474</v>
      </c>
      <c r="CL120" s="899"/>
      <c r="CM120" s="899"/>
      <c r="CN120" s="899"/>
      <c r="CO120" s="900"/>
      <c r="CP120" s="919" t="s">
        <v>475</v>
      </c>
      <c r="CQ120" s="920"/>
      <c r="CR120" s="920"/>
      <c r="CS120" s="920"/>
      <c r="CT120" s="920"/>
      <c r="CU120" s="920"/>
      <c r="CV120" s="920"/>
      <c r="CW120" s="920"/>
      <c r="CX120" s="920"/>
      <c r="CY120" s="920"/>
      <c r="CZ120" s="920"/>
      <c r="DA120" s="920"/>
      <c r="DB120" s="920"/>
      <c r="DC120" s="920"/>
      <c r="DD120" s="920"/>
      <c r="DE120" s="920"/>
      <c r="DF120" s="921"/>
      <c r="DG120" s="908">
        <v>9001332</v>
      </c>
      <c r="DH120" s="889"/>
      <c r="DI120" s="889"/>
      <c r="DJ120" s="889"/>
      <c r="DK120" s="889"/>
      <c r="DL120" s="889">
        <v>8351419</v>
      </c>
      <c r="DM120" s="889"/>
      <c r="DN120" s="889"/>
      <c r="DO120" s="889"/>
      <c r="DP120" s="889"/>
      <c r="DQ120" s="889">
        <v>7619614</v>
      </c>
      <c r="DR120" s="889"/>
      <c r="DS120" s="889"/>
      <c r="DT120" s="889"/>
      <c r="DU120" s="889"/>
      <c r="DV120" s="890">
        <v>39.5</v>
      </c>
      <c r="DW120" s="890"/>
      <c r="DX120" s="890"/>
      <c r="DY120" s="890"/>
      <c r="DZ120" s="891"/>
    </row>
    <row r="121" spans="1:130" s="247" customFormat="1" ht="26.25" customHeight="1" x14ac:dyDescent="0.15">
      <c r="A121" s="864"/>
      <c r="B121" s="865"/>
      <c r="C121" s="910" t="s">
        <v>476</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98</v>
      </c>
      <c r="AB121" s="824"/>
      <c r="AC121" s="824"/>
      <c r="AD121" s="824"/>
      <c r="AE121" s="825"/>
      <c r="AF121" s="826">
        <v>98</v>
      </c>
      <c r="AG121" s="824"/>
      <c r="AH121" s="824"/>
      <c r="AI121" s="824"/>
      <c r="AJ121" s="825"/>
      <c r="AK121" s="826">
        <v>98</v>
      </c>
      <c r="AL121" s="824"/>
      <c r="AM121" s="824"/>
      <c r="AN121" s="824"/>
      <c r="AO121" s="825"/>
      <c r="AP121" s="871">
        <v>0</v>
      </c>
      <c r="AQ121" s="872"/>
      <c r="AR121" s="872"/>
      <c r="AS121" s="872"/>
      <c r="AT121" s="873"/>
      <c r="AU121" s="933"/>
      <c r="AV121" s="934"/>
      <c r="AW121" s="934"/>
      <c r="AX121" s="934"/>
      <c r="AY121" s="935"/>
      <c r="AZ121" s="859" t="s">
        <v>477</v>
      </c>
      <c r="BA121" s="794"/>
      <c r="BB121" s="794"/>
      <c r="BC121" s="794"/>
      <c r="BD121" s="794"/>
      <c r="BE121" s="794"/>
      <c r="BF121" s="794"/>
      <c r="BG121" s="794"/>
      <c r="BH121" s="794"/>
      <c r="BI121" s="794"/>
      <c r="BJ121" s="794"/>
      <c r="BK121" s="794"/>
      <c r="BL121" s="794"/>
      <c r="BM121" s="794"/>
      <c r="BN121" s="794"/>
      <c r="BO121" s="794"/>
      <c r="BP121" s="795"/>
      <c r="BQ121" s="860">
        <v>4647128</v>
      </c>
      <c r="BR121" s="861"/>
      <c r="BS121" s="861"/>
      <c r="BT121" s="861"/>
      <c r="BU121" s="861"/>
      <c r="BV121" s="861">
        <v>4667459</v>
      </c>
      <c r="BW121" s="861"/>
      <c r="BX121" s="861"/>
      <c r="BY121" s="861"/>
      <c r="BZ121" s="861"/>
      <c r="CA121" s="861">
        <v>4832927</v>
      </c>
      <c r="CB121" s="861"/>
      <c r="CC121" s="861"/>
      <c r="CD121" s="861"/>
      <c r="CE121" s="861"/>
      <c r="CF121" s="922">
        <v>25</v>
      </c>
      <c r="CG121" s="923"/>
      <c r="CH121" s="923"/>
      <c r="CI121" s="923"/>
      <c r="CJ121" s="923"/>
      <c r="CK121" s="916"/>
      <c r="CL121" s="902"/>
      <c r="CM121" s="902"/>
      <c r="CN121" s="902"/>
      <c r="CO121" s="903"/>
      <c r="CP121" s="882" t="s">
        <v>478</v>
      </c>
      <c r="CQ121" s="883"/>
      <c r="CR121" s="883"/>
      <c r="CS121" s="883"/>
      <c r="CT121" s="883"/>
      <c r="CU121" s="883"/>
      <c r="CV121" s="883"/>
      <c r="CW121" s="883"/>
      <c r="CX121" s="883"/>
      <c r="CY121" s="883"/>
      <c r="CZ121" s="883"/>
      <c r="DA121" s="883"/>
      <c r="DB121" s="883"/>
      <c r="DC121" s="883"/>
      <c r="DD121" s="883"/>
      <c r="DE121" s="883"/>
      <c r="DF121" s="884"/>
      <c r="DG121" s="860">
        <v>6316909</v>
      </c>
      <c r="DH121" s="861"/>
      <c r="DI121" s="861"/>
      <c r="DJ121" s="861"/>
      <c r="DK121" s="861"/>
      <c r="DL121" s="861">
        <v>5914903</v>
      </c>
      <c r="DM121" s="861"/>
      <c r="DN121" s="861"/>
      <c r="DO121" s="861"/>
      <c r="DP121" s="861"/>
      <c r="DQ121" s="861">
        <v>5405142</v>
      </c>
      <c r="DR121" s="861"/>
      <c r="DS121" s="861"/>
      <c r="DT121" s="861"/>
      <c r="DU121" s="861"/>
      <c r="DV121" s="838">
        <v>28</v>
      </c>
      <c r="DW121" s="838"/>
      <c r="DX121" s="838"/>
      <c r="DY121" s="838"/>
      <c r="DZ121" s="839"/>
    </row>
    <row r="122" spans="1:130" s="247" customFormat="1" ht="26.25" customHeight="1" x14ac:dyDescent="0.15">
      <c r="A122" s="864"/>
      <c r="B122" s="865"/>
      <c r="C122" s="868" t="s">
        <v>458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231</v>
      </c>
      <c r="AB122" s="824"/>
      <c r="AC122" s="824"/>
      <c r="AD122" s="824"/>
      <c r="AE122" s="825"/>
      <c r="AF122" s="826" t="s">
        <v>447</v>
      </c>
      <c r="AG122" s="824"/>
      <c r="AH122" s="824"/>
      <c r="AI122" s="824"/>
      <c r="AJ122" s="825"/>
      <c r="AK122" s="826" t="s">
        <v>443</v>
      </c>
      <c r="AL122" s="824"/>
      <c r="AM122" s="824"/>
      <c r="AN122" s="824"/>
      <c r="AO122" s="825"/>
      <c r="AP122" s="871" t="s">
        <v>441</v>
      </c>
      <c r="AQ122" s="872"/>
      <c r="AR122" s="872"/>
      <c r="AS122" s="872"/>
      <c r="AT122" s="873"/>
      <c r="AU122" s="933"/>
      <c r="AV122" s="934"/>
      <c r="AW122" s="934"/>
      <c r="AX122" s="934"/>
      <c r="AY122" s="935"/>
      <c r="AZ122" s="926" t="s">
        <v>479</v>
      </c>
      <c r="BA122" s="927"/>
      <c r="BB122" s="927"/>
      <c r="BC122" s="927"/>
      <c r="BD122" s="927"/>
      <c r="BE122" s="927"/>
      <c r="BF122" s="927"/>
      <c r="BG122" s="927"/>
      <c r="BH122" s="927"/>
      <c r="BI122" s="927"/>
      <c r="BJ122" s="927"/>
      <c r="BK122" s="927"/>
      <c r="BL122" s="927"/>
      <c r="BM122" s="927"/>
      <c r="BN122" s="927"/>
      <c r="BO122" s="927"/>
      <c r="BP122" s="928"/>
      <c r="BQ122" s="929">
        <v>43193854</v>
      </c>
      <c r="BR122" s="892"/>
      <c r="BS122" s="892"/>
      <c r="BT122" s="892"/>
      <c r="BU122" s="892"/>
      <c r="BV122" s="892">
        <v>41963298</v>
      </c>
      <c r="BW122" s="892"/>
      <c r="BX122" s="892"/>
      <c r="BY122" s="892"/>
      <c r="BZ122" s="892"/>
      <c r="CA122" s="892">
        <v>41774060</v>
      </c>
      <c r="CB122" s="892"/>
      <c r="CC122" s="892"/>
      <c r="CD122" s="892"/>
      <c r="CE122" s="892"/>
      <c r="CF122" s="893">
        <v>216.5</v>
      </c>
      <c r="CG122" s="894"/>
      <c r="CH122" s="894"/>
      <c r="CI122" s="894"/>
      <c r="CJ122" s="894"/>
      <c r="CK122" s="916"/>
      <c r="CL122" s="902"/>
      <c r="CM122" s="902"/>
      <c r="CN122" s="902"/>
      <c r="CO122" s="903"/>
      <c r="CP122" s="882" t="s">
        <v>480</v>
      </c>
      <c r="CQ122" s="883"/>
      <c r="CR122" s="883"/>
      <c r="CS122" s="883"/>
      <c r="CT122" s="883"/>
      <c r="CU122" s="883"/>
      <c r="CV122" s="883"/>
      <c r="CW122" s="883"/>
      <c r="CX122" s="883"/>
      <c r="CY122" s="883"/>
      <c r="CZ122" s="883"/>
      <c r="DA122" s="883"/>
      <c r="DB122" s="883"/>
      <c r="DC122" s="883"/>
      <c r="DD122" s="883"/>
      <c r="DE122" s="883"/>
      <c r="DF122" s="884"/>
      <c r="DG122" s="860">
        <v>4704547</v>
      </c>
      <c r="DH122" s="861"/>
      <c r="DI122" s="861"/>
      <c r="DJ122" s="861"/>
      <c r="DK122" s="861"/>
      <c r="DL122" s="861">
        <v>4752784</v>
      </c>
      <c r="DM122" s="861"/>
      <c r="DN122" s="861"/>
      <c r="DO122" s="861"/>
      <c r="DP122" s="861"/>
      <c r="DQ122" s="861">
        <v>4458715</v>
      </c>
      <c r="DR122" s="861"/>
      <c r="DS122" s="861"/>
      <c r="DT122" s="861"/>
      <c r="DU122" s="861"/>
      <c r="DV122" s="838">
        <v>23.1</v>
      </c>
      <c r="DW122" s="838"/>
      <c r="DX122" s="838"/>
      <c r="DY122" s="838"/>
      <c r="DZ122" s="839"/>
    </row>
    <row r="123" spans="1:130" s="247" customFormat="1" ht="26.25" customHeight="1" x14ac:dyDescent="0.15">
      <c r="A123" s="864"/>
      <c r="B123" s="865"/>
      <c r="C123" s="868" t="s">
        <v>464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30212</v>
      </c>
      <c r="AB123" s="824"/>
      <c r="AC123" s="824"/>
      <c r="AD123" s="824"/>
      <c r="AE123" s="825"/>
      <c r="AF123" s="826">
        <v>29747</v>
      </c>
      <c r="AG123" s="824"/>
      <c r="AH123" s="824"/>
      <c r="AI123" s="824"/>
      <c r="AJ123" s="825"/>
      <c r="AK123" s="826">
        <v>29282</v>
      </c>
      <c r="AL123" s="824"/>
      <c r="AM123" s="824"/>
      <c r="AN123" s="824"/>
      <c r="AO123" s="825"/>
      <c r="AP123" s="871">
        <v>0.2</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481</v>
      </c>
      <c r="BP123" s="925"/>
      <c r="BQ123" s="879">
        <v>62015384</v>
      </c>
      <c r="BR123" s="880"/>
      <c r="BS123" s="880"/>
      <c r="BT123" s="880"/>
      <c r="BU123" s="880"/>
      <c r="BV123" s="880">
        <v>61080142</v>
      </c>
      <c r="BW123" s="880"/>
      <c r="BX123" s="880"/>
      <c r="BY123" s="880"/>
      <c r="BZ123" s="880"/>
      <c r="CA123" s="880">
        <v>61269422</v>
      </c>
      <c r="CB123" s="880"/>
      <c r="CC123" s="880"/>
      <c r="CD123" s="880"/>
      <c r="CE123" s="880"/>
      <c r="CF123" s="790"/>
      <c r="CG123" s="791"/>
      <c r="CH123" s="791"/>
      <c r="CI123" s="791"/>
      <c r="CJ123" s="881"/>
      <c r="CK123" s="916"/>
      <c r="CL123" s="902"/>
      <c r="CM123" s="902"/>
      <c r="CN123" s="902"/>
      <c r="CO123" s="903"/>
      <c r="CP123" s="882" t="s">
        <v>410</v>
      </c>
      <c r="CQ123" s="883"/>
      <c r="CR123" s="883"/>
      <c r="CS123" s="883"/>
      <c r="CT123" s="883"/>
      <c r="CU123" s="883"/>
      <c r="CV123" s="883"/>
      <c r="CW123" s="883"/>
      <c r="CX123" s="883"/>
      <c r="CY123" s="883"/>
      <c r="CZ123" s="883"/>
      <c r="DA123" s="883"/>
      <c r="DB123" s="883"/>
      <c r="DC123" s="883"/>
      <c r="DD123" s="883"/>
      <c r="DE123" s="883"/>
      <c r="DF123" s="884"/>
      <c r="DG123" s="823">
        <v>4007055</v>
      </c>
      <c r="DH123" s="824"/>
      <c r="DI123" s="824"/>
      <c r="DJ123" s="824"/>
      <c r="DK123" s="825"/>
      <c r="DL123" s="826">
        <v>3765662</v>
      </c>
      <c r="DM123" s="824"/>
      <c r="DN123" s="824"/>
      <c r="DO123" s="824"/>
      <c r="DP123" s="825"/>
      <c r="DQ123" s="826">
        <v>3411681</v>
      </c>
      <c r="DR123" s="824"/>
      <c r="DS123" s="824"/>
      <c r="DT123" s="824"/>
      <c r="DU123" s="825"/>
      <c r="DV123" s="871">
        <v>17.7</v>
      </c>
      <c r="DW123" s="872"/>
      <c r="DX123" s="872"/>
      <c r="DY123" s="872"/>
      <c r="DZ123" s="873"/>
    </row>
    <row r="124" spans="1:130" s="247" customFormat="1" ht="26.25" customHeight="1" thickBot="1" x14ac:dyDescent="0.2">
      <c r="A124" s="864"/>
      <c r="B124" s="865"/>
      <c r="C124" s="868" t="s">
        <v>467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231</v>
      </c>
      <c r="AB124" s="824"/>
      <c r="AC124" s="824"/>
      <c r="AD124" s="824"/>
      <c r="AE124" s="825"/>
      <c r="AF124" s="826" t="s">
        <v>443</v>
      </c>
      <c r="AG124" s="824"/>
      <c r="AH124" s="824"/>
      <c r="AI124" s="824"/>
      <c r="AJ124" s="825"/>
      <c r="AK124" s="826" t="s">
        <v>231</v>
      </c>
      <c r="AL124" s="824"/>
      <c r="AM124" s="824"/>
      <c r="AN124" s="824"/>
      <c r="AO124" s="825"/>
      <c r="AP124" s="871" t="s">
        <v>231</v>
      </c>
      <c r="AQ124" s="872"/>
      <c r="AR124" s="872"/>
      <c r="AS124" s="872"/>
      <c r="AT124" s="873"/>
      <c r="AU124" s="874" t="s">
        <v>482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12.9</v>
      </c>
      <c r="BR124" s="878"/>
      <c r="BS124" s="878"/>
      <c r="BT124" s="878"/>
      <c r="BU124" s="878"/>
      <c r="BV124" s="878">
        <v>6.4</v>
      </c>
      <c r="BW124" s="878"/>
      <c r="BX124" s="878"/>
      <c r="BY124" s="878"/>
      <c r="BZ124" s="878"/>
      <c r="CA124" s="878">
        <v>5.8</v>
      </c>
      <c r="CB124" s="878"/>
      <c r="CC124" s="878"/>
      <c r="CD124" s="878"/>
      <c r="CE124" s="878"/>
      <c r="CF124" s="768"/>
      <c r="CG124" s="769"/>
      <c r="CH124" s="769"/>
      <c r="CI124" s="769"/>
      <c r="CJ124" s="909"/>
      <c r="CK124" s="917"/>
      <c r="CL124" s="917"/>
      <c r="CM124" s="917"/>
      <c r="CN124" s="917"/>
      <c r="CO124" s="918"/>
      <c r="CP124" s="882" t="s">
        <v>483</v>
      </c>
      <c r="CQ124" s="883"/>
      <c r="CR124" s="883"/>
      <c r="CS124" s="883"/>
      <c r="CT124" s="883"/>
      <c r="CU124" s="883"/>
      <c r="CV124" s="883"/>
      <c r="CW124" s="883"/>
      <c r="CX124" s="883"/>
      <c r="CY124" s="883"/>
      <c r="CZ124" s="883"/>
      <c r="DA124" s="883"/>
      <c r="DB124" s="883"/>
      <c r="DC124" s="883"/>
      <c r="DD124" s="883"/>
      <c r="DE124" s="883"/>
      <c r="DF124" s="884"/>
      <c r="DG124" s="806">
        <v>219122</v>
      </c>
      <c r="DH124" s="807"/>
      <c r="DI124" s="807"/>
      <c r="DJ124" s="807"/>
      <c r="DK124" s="808"/>
      <c r="DL124" s="809">
        <v>358479</v>
      </c>
      <c r="DM124" s="807"/>
      <c r="DN124" s="807"/>
      <c r="DO124" s="807"/>
      <c r="DP124" s="808"/>
      <c r="DQ124" s="809">
        <v>415211</v>
      </c>
      <c r="DR124" s="807"/>
      <c r="DS124" s="807"/>
      <c r="DT124" s="807"/>
      <c r="DU124" s="808"/>
      <c r="DV124" s="895">
        <v>2.2000000000000002</v>
      </c>
      <c r="DW124" s="896"/>
      <c r="DX124" s="896"/>
      <c r="DY124" s="896"/>
      <c r="DZ124" s="897"/>
    </row>
    <row r="125" spans="1:130" s="247" customFormat="1" ht="26.25" customHeight="1" x14ac:dyDescent="0.15">
      <c r="A125" s="864"/>
      <c r="B125" s="865"/>
      <c r="C125" s="868" t="s">
        <v>469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484</v>
      </c>
      <c r="AB125" s="824"/>
      <c r="AC125" s="824"/>
      <c r="AD125" s="824"/>
      <c r="AE125" s="825"/>
      <c r="AF125" s="826" t="s">
        <v>485</v>
      </c>
      <c r="AG125" s="824"/>
      <c r="AH125" s="824"/>
      <c r="AI125" s="824"/>
      <c r="AJ125" s="825"/>
      <c r="AK125" s="826" t="s">
        <v>486</v>
      </c>
      <c r="AL125" s="824"/>
      <c r="AM125" s="824"/>
      <c r="AN125" s="824"/>
      <c r="AO125" s="825"/>
      <c r="AP125" s="871" t="s">
        <v>441</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487</v>
      </c>
      <c r="CL125" s="899"/>
      <c r="CM125" s="899"/>
      <c r="CN125" s="899"/>
      <c r="CO125" s="900"/>
      <c r="CP125" s="907" t="s">
        <v>488</v>
      </c>
      <c r="CQ125" s="852"/>
      <c r="CR125" s="852"/>
      <c r="CS125" s="852"/>
      <c r="CT125" s="852"/>
      <c r="CU125" s="852"/>
      <c r="CV125" s="852"/>
      <c r="CW125" s="852"/>
      <c r="CX125" s="852"/>
      <c r="CY125" s="852"/>
      <c r="CZ125" s="852"/>
      <c r="DA125" s="852"/>
      <c r="DB125" s="852"/>
      <c r="DC125" s="852"/>
      <c r="DD125" s="852"/>
      <c r="DE125" s="852"/>
      <c r="DF125" s="853"/>
      <c r="DG125" s="908" t="s">
        <v>484</v>
      </c>
      <c r="DH125" s="889"/>
      <c r="DI125" s="889"/>
      <c r="DJ125" s="889"/>
      <c r="DK125" s="889"/>
      <c r="DL125" s="889" t="s">
        <v>489</v>
      </c>
      <c r="DM125" s="889"/>
      <c r="DN125" s="889"/>
      <c r="DO125" s="889"/>
      <c r="DP125" s="889"/>
      <c r="DQ125" s="889" t="s">
        <v>490</v>
      </c>
      <c r="DR125" s="889"/>
      <c r="DS125" s="889"/>
      <c r="DT125" s="889"/>
      <c r="DU125" s="889"/>
      <c r="DV125" s="890" t="s">
        <v>489</v>
      </c>
      <c r="DW125" s="890"/>
      <c r="DX125" s="890"/>
      <c r="DY125" s="890"/>
      <c r="DZ125" s="891"/>
    </row>
    <row r="126" spans="1:130" s="247" customFormat="1" ht="26.25" customHeight="1" thickBot="1" x14ac:dyDescent="0.2">
      <c r="A126" s="864"/>
      <c r="B126" s="865"/>
      <c r="C126" s="868" t="s">
        <v>471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917</v>
      </c>
      <c r="AB126" s="824"/>
      <c r="AC126" s="824"/>
      <c r="AD126" s="824"/>
      <c r="AE126" s="825"/>
      <c r="AF126" s="826">
        <v>917</v>
      </c>
      <c r="AG126" s="824"/>
      <c r="AH126" s="824"/>
      <c r="AI126" s="824"/>
      <c r="AJ126" s="825"/>
      <c r="AK126" s="826">
        <v>917</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491</v>
      </c>
      <c r="CQ126" s="794"/>
      <c r="CR126" s="794"/>
      <c r="CS126" s="794"/>
      <c r="CT126" s="794"/>
      <c r="CU126" s="794"/>
      <c r="CV126" s="794"/>
      <c r="CW126" s="794"/>
      <c r="CX126" s="794"/>
      <c r="CY126" s="794"/>
      <c r="CZ126" s="794"/>
      <c r="DA126" s="794"/>
      <c r="DB126" s="794"/>
      <c r="DC126" s="794"/>
      <c r="DD126" s="794"/>
      <c r="DE126" s="794"/>
      <c r="DF126" s="795"/>
      <c r="DG126" s="860">
        <v>247831</v>
      </c>
      <c r="DH126" s="861"/>
      <c r="DI126" s="861"/>
      <c r="DJ126" s="861"/>
      <c r="DK126" s="861"/>
      <c r="DL126" s="861">
        <v>391808</v>
      </c>
      <c r="DM126" s="861"/>
      <c r="DN126" s="861"/>
      <c r="DO126" s="861"/>
      <c r="DP126" s="861"/>
      <c r="DQ126" s="861" t="s">
        <v>456</v>
      </c>
      <c r="DR126" s="861"/>
      <c r="DS126" s="861"/>
      <c r="DT126" s="861"/>
      <c r="DU126" s="861"/>
      <c r="DV126" s="838" t="s">
        <v>485</v>
      </c>
      <c r="DW126" s="838"/>
      <c r="DX126" s="838"/>
      <c r="DY126" s="838"/>
      <c r="DZ126" s="839"/>
    </row>
    <row r="127" spans="1:130" s="247" customFormat="1" ht="26.25" customHeight="1" x14ac:dyDescent="0.15">
      <c r="A127" s="866"/>
      <c r="B127" s="867"/>
      <c r="C127" s="885" t="s">
        <v>492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845</v>
      </c>
      <c r="AB127" s="824"/>
      <c r="AC127" s="824"/>
      <c r="AD127" s="824"/>
      <c r="AE127" s="825"/>
      <c r="AF127" s="826">
        <v>387</v>
      </c>
      <c r="AG127" s="824"/>
      <c r="AH127" s="824"/>
      <c r="AI127" s="824"/>
      <c r="AJ127" s="825"/>
      <c r="AK127" s="826">
        <v>330</v>
      </c>
      <c r="AL127" s="824"/>
      <c r="AM127" s="824"/>
      <c r="AN127" s="824"/>
      <c r="AO127" s="825"/>
      <c r="AP127" s="871">
        <v>0</v>
      </c>
      <c r="AQ127" s="872"/>
      <c r="AR127" s="872"/>
      <c r="AS127" s="872"/>
      <c r="AT127" s="873"/>
      <c r="AU127" s="283"/>
      <c r="AV127" s="283"/>
      <c r="AW127" s="283"/>
      <c r="AX127" s="888" t="s">
        <v>493</v>
      </c>
      <c r="AY127" s="856"/>
      <c r="AZ127" s="856"/>
      <c r="BA127" s="856"/>
      <c r="BB127" s="856"/>
      <c r="BC127" s="856"/>
      <c r="BD127" s="856"/>
      <c r="BE127" s="857"/>
      <c r="BF127" s="855" t="s">
        <v>494</v>
      </c>
      <c r="BG127" s="856"/>
      <c r="BH127" s="856"/>
      <c r="BI127" s="856"/>
      <c r="BJ127" s="856"/>
      <c r="BK127" s="856"/>
      <c r="BL127" s="857"/>
      <c r="BM127" s="855" t="s">
        <v>495</v>
      </c>
      <c r="BN127" s="856"/>
      <c r="BO127" s="856"/>
      <c r="BP127" s="856"/>
      <c r="BQ127" s="856"/>
      <c r="BR127" s="856"/>
      <c r="BS127" s="857"/>
      <c r="BT127" s="855" t="s">
        <v>496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497</v>
      </c>
      <c r="CQ127" s="794"/>
      <c r="CR127" s="794"/>
      <c r="CS127" s="794"/>
      <c r="CT127" s="794"/>
      <c r="CU127" s="794"/>
      <c r="CV127" s="794"/>
      <c r="CW127" s="794"/>
      <c r="CX127" s="794"/>
      <c r="CY127" s="794"/>
      <c r="CZ127" s="794"/>
      <c r="DA127" s="794"/>
      <c r="DB127" s="794"/>
      <c r="DC127" s="794"/>
      <c r="DD127" s="794"/>
      <c r="DE127" s="794"/>
      <c r="DF127" s="795"/>
      <c r="DG127" s="860" t="s">
        <v>484</v>
      </c>
      <c r="DH127" s="861"/>
      <c r="DI127" s="861"/>
      <c r="DJ127" s="861"/>
      <c r="DK127" s="861"/>
      <c r="DL127" s="861" t="s">
        <v>441</v>
      </c>
      <c r="DM127" s="861"/>
      <c r="DN127" s="861"/>
      <c r="DO127" s="861"/>
      <c r="DP127" s="861"/>
      <c r="DQ127" s="861" t="s">
        <v>231</v>
      </c>
      <c r="DR127" s="861"/>
      <c r="DS127" s="861"/>
      <c r="DT127" s="861"/>
      <c r="DU127" s="861"/>
      <c r="DV127" s="838" t="s">
        <v>486</v>
      </c>
      <c r="DW127" s="838"/>
      <c r="DX127" s="838"/>
      <c r="DY127" s="838"/>
      <c r="DZ127" s="839"/>
    </row>
    <row r="128" spans="1:130" s="247" customFormat="1" ht="26.25" customHeight="1" thickBot="1" x14ac:dyDescent="0.2">
      <c r="A128" s="840" t="s">
        <v>498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499</v>
      </c>
      <c r="X128" s="842"/>
      <c r="Y128" s="842"/>
      <c r="Z128" s="843"/>
      <c r="AA128" s="844">
        <v>549673</v>
      </c>
      <c r="AB128" s="845"/>
      <c r="AC128" s="845"/>
      <c r="AD128" s="845"/>
      <c r="AE128" s="846"/>
      <c r="AF128" s="847">
        <v>483889</v>
      </c>
      <c r="AG128" s="845"/>
      <c r="AH128" s="845"/>
      <c r="AI128" s="845"/>
      <c r="AJ128" s="846"/>
      <c r="AK128" s="847">
        <v>520811</v>
      </c>
      <c r="AL128" s="845"/>
      <c r="AM128" s="845"/>
      <c r="AN128" s="845"/>
      <c r="AO128" s="846"/>
      <c r="AP128" s="848"/>
      <c r="AQ128" s="849"/>
      <c r="AR128" s="849"/>
      <c r="AS128" s="849"/>
      <c r="AT128" s="850"/>
      <c r="AU128" s="283"/>
      <c r="AV128" s="283"/>
      <c r="AW128" s="283"/>
      <c r="AX128" s="851" t="s">
        <v>500</v>
      </c>
      <c r="AY128" s="852"/>
      <c r="AZ128" s="852"/>
      <c r="BA128" s="852"/>
      <c r="BB128" s="852"/>
      <c r="BC128" s="852"/>
      <c r="BD128" s="852"/>
      <c r="BE128" s="853"/>
      <c r="BF128" s="830" t="s">
        <v>456</v>
      </c>
      <c r="BG128" s="831"/>
      <c r="BH128" s="831"/>
      <c r="BI128" s="831"/>
      <c r="BJ128" s="831"/>
      <c r="BK128" s="831"/>
      <c r="BL128" s="854"/>
      <c r="BM128" s="830">
        <v>12.18</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501</v>
      </c>
      <c r="CQ128" s="772"/>
      <c r="CR128" s="772"/>
      <c r="CS128" s="772"/>
      <c r="CT128" s="772"/>
      <c r="CU128" s="772"/>
      <c r="CV128" s="772"/>
      <c r="CW128" s="772"/>
      <c r="CX128" s="772"/>
      <c r="CY128" s="772"/>
      <c r="CZ128" s="772"/>
      <c r="DA128" s="772"/>
      <c r="DB128" s="772"/>
      <c r="DC128" s="772"/>
      <c r="DD128" s="772"/>
      <c r="DE128" s="772"/>
      <c r="DF128" s="773"/>
      <c r="DG128" s="834" t="s">
        <v>456</v>
      </c>
      <c r="DH128" s="835"/>
      <c r="DI128" s="835"/>
      <c r="DJ128" s="835"/>
      <c r="DK128" s="835"/>
      <c r="DL128" s="835" t="s">
        <v>231</v>
      </c>
      <c r="DM128" s="835"/>
      <c r="DN128" s="835"/>
      <c r="DO128" s="835"/>
      <c r="DP128" s="835"/>
      <c r="DQ128" s="835" t="s">
        <v>231</v>
      </c>
      <c r="DR128" s="835"/>
      <c r="DS128" s="835"/>
      <c r="DT128" s="835"/>
      <c r="DU128" s="835"/>
      <c r="DV128" s="836" t="s">
        <v>231</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502</v>
      </c>
      <c r="X129" s="821"/>
      <c r="Y129" s="821"/>
      <c r="Z129" s="822"/>
      <c r="AA129" s="823">
        <v>24038963</v>
      </c>
      <c r="AB129" s="824"/>
      <c r="AC129" s="824"/>
      <c r="AD129" s="824"/>
      <c r="AE129" s="825"/>
      <c r="AF129" s="826">
        <v>23700852</v>
      </c>
      <c r="AG129" s="824"/>
      <c r="AH129" s="824"/>
      <c r="AI129" s="824"/>
      <c r="AJ129" s="825"/>
      <c r="AK129" s="826">
        <v>23625602</v>
      </c>
      <c r="AL129" s="824"/>
      <c r="AM129" s="824"/>
      <c r="AN129" s="824"/>
      <c r="AO129" s="825"/>
      <c r="AP129" s="827"/>
      <c r="AQ129" s="828"/>
      <c r="AR129" s="828"/>
      <c r="AS129" s="828"/>
      <c r="AT129" s="829"/>
      <c r="AU129" s="285"/>
      <c r="AV129" s="285"/>
      <c r="AW129" s="285"/>
      <c r="AX129" s="793" t="s">
        <v>503</v>
      </c>
      <c r="AY129" s="794"/>
      <c r="AZ129" s="794"/>
      <c r="BA129" s="794"/>
      <c r="BB129" s="794"/>
      <c r="BC129" s="794"/>
      <c r="BD129" s="794"/>
      <c r="BE129" s="795"/>
      <c r="BF129" s="813" t="s">
        <v>456</v>
      </c>
      <c r="BG129" s="814"/>
      <c r="BH129" s="814"/>
      <c r="BI129" s="814"/>
      <c r="BJ129" s="814"/>
      <c r="BK129" s="814"/>
      <c r="BL129" s="815"/>
      <c r="BM129" s="813">
        <v>17.18</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505</v>
      </c>
      <c r="X130" s="821"/>
      <c r="Y130" s="821"/>
      <c r="Z130" s="822"/>
      <c r="AA130" s="823">
        <v>4625533</v>
      </c>
      <c r="AB130" s="824"/>
      <c r="AC130" s="824"/>
      <c r="AD130" s="824"/>
      <c r="AE130" s="825"/>
      <c r="AF130" s="826">
        <v>4461956</v>
      </c>
      <c r="AG130" s="824"/>
      <c r="AH130" s="824"/>
      <c r="AI130" s="824"/>
      <c r="AJ130" s="825"/>
      <c r="AK130" s="826">
        <v>4329302</v>
      </c>
      <c r="AL130" s="824"/>
      <c r="AM130" s="824"/>
      <c r="AN130" s="824"/>
      <c r="AO130" s="825"/>
      <c r="AP130" s="827"/>
      <c r="AQ130" s="828"/>
      <c r="AR130" s="828"/>
      <c r="AS130" s="828"/>
      <c r="AT130" s="829"/>
      <c r="AU130" s="285"/>
      <c r="AV130" s="285"/>
      <c r="AW130" s="285"/>
      <c r="AX130" s="793" t="s">
        <v>506</v>
      </c>
      <c r="AY130" s="794"/>
      <c r="AZ130" s="794"/>
      <c r="BA130" s="794"/>
      <c r="BB130" s="794"/>
      <c r="BC130" s="794"/>
      <c r="BD130" s="794"/>
      <c r="BE130" s="795"/>
      <c r="BF130" s="796">
        <v>9.1999999999999993</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507</v>
      </c>
      <c r="X131" s="804"/>
      <c r="Y131" s="804"/>
      <c r="Z131" s="805"/>
      <c r="AA131" s="806">
        <v>19413430</v>
      </c>
      <c r="AB131" s="807"/>
      <c r="AC131" s="807"/>
      <c r="AD131" s="807"/>
      <c r="AE131" s="808"/>
      <c r="AF131" s="809">
        <v>19238896</v>
      </c>
      <c r="AG131" s="807"/>
      <c r="AH131" s="807"/>
      <c r="AI131" s="807"/>
      <c r="AJ131" s="808"/>
      <c r="AK131" s="809">
        <v>19296300</v>
      </c>
      <c r="AL131" s="807"/>
      <c r="AM131" s="807"/>
      <c r="AN131" s="807"/>
      <c r="AO131" s="808"/>
      <c r="AP131" s="810"/>
      <c r="AQ131" s="811"/>
      <c r="AR131" s="811"/>
      <c r="AS131" s="811"/>
      <c r="AT131" s="812"/>
      <c r="AU131" s="285"/>
      <c r="AV131" s="285"/>
      <c r="AW131" s="285"/>
      <c r="AX131" s="771" t="s">
        <v>508</v>
      </c>
      <c r="AY131" s="772"/>
      <c r="AZ131" s="772"/>
      <c r="BA131" s="772"/>
      <c r="BB131" s="772"/>
      <c r="BC131" s="772"/>
      <c r="BD131" s="772"/>
      <c r="BE131" s="773"/>
      <c r="BF131" s="774">
        <v>5.8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510</v>
      </c>
      <c r="W132" s="784"/>
      <c r="X132" s="784"/>
      <c r="Y132" s="784"/>
      <c r="Z132" s="785"/>
      <c r="AA132" s="786">
        <v>10.91915751</v>
      </c>
      <c r="AB132" s="787"/>
      <c r="AC132" s="787"/>
      <c r="AD132" s="787"/>
      <c r="AE132" s="788"/>
      <c r="AF132" s="789">
        <v>9.6052393029999994</v>
      </c>
      <c r="AG132" s="787"/>
      <c r="AH132" s="787"/>
      <c r="AI132" s="787"/>
      <c r="AJ132" s="788"/>
      <c r="AK132" s="789">
        <v>7.1307089780000004</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511</v>
      </c>
      <c r="W133" s="763"/>
      <c r="X133" s="763"/>
      <c r="Y133" s="763"/>
      <c r="Z133" s="764"/>
      <c r="AA133" s="765">
        <v>10.5</v>
      </c>
      <c r="AB133" s="766"/>
      <c r="AC133" s="766"/>
      <c r="AD133" s="766"/>
      <c r="AE133" s="767"/>
      <c r="AF133" s="765">
        <v>10.6</v>
      </c>
      <c r="AG133" s="766"/>
      <c r="AH133" s="766"/>
      <c r="AI133" s="766"/>
      <c r="AJ133" s="767"/>
      <c r="AK133" s="765">
        <v>9.1999999999999993</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Y0Gq4vl+BSoYm2nSOn03jrjwemfjPBHYLc0vp089AXn0iTWOeGtAS3hDFtla/VqgQKb1/P17rOAJ7HMVvqSA==" saltValue="lDJHfyu5jyO6BZvIWDBw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4eRkX0Qbmblu/UE6x2ROfGIsVAvy4rcM9PBossizIcQnYLLVbP9W++AaaDKNqIUpg7jEDTDmCY3K2xkwupHdQ==" saltValue="rF5Dyf+asPiPUXYvK2Ds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GhtLhxI5ewBJPagyun6OzHOlE9pY4upsSJtbmxvQE8krYrqXZIj8Pe18YVF85ZNCITjyYD/GJSGHrORL7G4Jg==" saltValue="stR4D5cAJeoH/8Rpd9hd6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520</v>
      </c>
      <c r="AL9" s="1193"/>
      <c r="AM9" s="1193"/>
      <c r="AN9" s="1194"/>
      <c r="AO9" s="313">
        <v>6046612</v>
      </c>
      <c r="AP9" s="313">
        <v>77220</v>
      </c>
      <c r="AQ9" s="314">
        <v>63299</v>
      </c>
      <c r="AR9" s="315">
        <v>22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521</v>
      </c>
      <c r="AL10" s="1193"/>
      <c r="AM10" s="1193"/>
      <c r="AN10" s="1194"/>
      <c r="AO10" s="316">
        <v>956654</v>
      </c>
      <c r="AP10" s="316">
        <v>12217</v>
      </c>
      <c r="AQ10" s="317">
        <v>6012</v>
      </c>
      <c r="AR10" s="318">
        <v>103.2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522</v>
      </c>
      <c r="AL11" s="1193"/>
      <c r="AM11" s="1193"/>
      <c r="AN11" s="1194"/>
      <c r="AO11" s="316">
        <v>416</v>
      </c>
      <c r="AP11" s="316">
        <v>5</v>
      </c>
      <c r="AQ11" s="317">
        <v>6006</v>
      </c>
      <c r="AR11" s="318">
        <v>-99.9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523</v>
      </c>
      <c r="AL12" s="1193"/>
      <c r="AM12" s="1193"/>
      <c r="AN12" s="1194"/>
      <c r="AO12" s="316">
        <v>234343</v>
      </c>
      <c r="AP12" s="316">
        <v>2993</v>
      </c>
      <c r="AQ12" s="317">
        <v>1513</v>
      </c>
      <c r="AR12" s="318">
        <v>97.8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524</v>
      </c>
      <c r="AL13" s="1193"/>
      <c r="AM13" s="1193"/>
      <c r="AN13" s="1194"/>
      <c r="AO13" s="316" t="s">
        <v>525</v>
      </c>
      <c r="AP13" s="316" t="s">
        <v>525</v>
      </c>
      <c r="AQ13" s="317">
        <v>6</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526</v>
      </c>
      <c r="AL14" s="1193"/>
      <c r="AM14" s="1193"/>
      <c r="AN14" s="1194"/>
      <c r="AO14" s="316">
        <v>162461</v>
      </c>
      <c r="AP14" s="316">
        <v>2075</v>
      </c>
      <c r="AQ14" s="317">
        <v>2299</v>
      </c>
      <c r="AR14" s="318">
        <v>-9.6999999999999993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527</v>
      </c>
      <c r="AL15" s="1193"/>
      <c r="AM15" s="1193"/>
      <c r="AN15" s="1194"/>
      <c r="AO15" s="316">
        <v>203146</v>
      </c>
      <c r="AP15" s="316">
        <v>2594</v>
      </c>
      <c r="AQ15" s="317">
        <v>1728</v>
      </c>
      <c r="AR15" s="318">
        <v>50.1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528</v>
      </c>
      <c r="AL16" s="1196"/>
      <c r="AM16" s="1196"/>
      <c r="AN16" s="1197"/>
      <c r="AO16" s="316">
        <v>-554084</v>
      </c>
      <c r="AP16" s="316">
        <v>-7076</v>
      </c>
      <c r="AQ16" s="317">
        <v>-4986</v>
      </c>
      <c r="AR16" s="318">
        <v>41.9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186</v>
      </c>
      <c r="AL17" s="1196"/>
      <c r="AM17" s="1196"/>
      <c r="AN17" s="1197"/>
      <c r="AO17" s="316">
        <v>7049548</v>
      </c>
      <c r="AP17" s="316">
        <v>90028</v>
      </c>
      <c r="AQ17" s="317">
        <v>75877</v>
      </c>
      <c r="AR17" s="318">
        <v>18.600000000000001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533</v>
      </c>
      <c r="AL21" s="1190"/>
      <c r="AM21" s="1190"/>
      <c r="AN21" s="1191"/>
      <c r="AO21" s="328">
        <v>9.74</v>
      </c>
      <c r="AP21" s="329">
        <v>7.41</v>
      </c>
      <c r="AQ21" s="330">
        <v>2.33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534</v>
      </c>
      <c r="AL22" s="1190"/>
      <c r="AM22" s="1190"/>
      <c r="AN22" s="1191"/>
      <c r="AO22" s="333">
        <v>98.2</v>
      </c>
      <c r="AP22" s="334">
        <v>98.4</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538</v>
      </c>
      <c r="AL32" s="1181"/>
      <c r="AM32" s="1181"/>
      <c r="AN32" s="1182"/>
      <c r="AO32" s="343">
        <v>3664710</v>
      </c>
      <c r="AP32" s="343">
        <v>46801</v>
      </c>
      <c r="AQ32" s="344">
        <v>39476</v>
      </c>
      <c r="AR32" s="345">
        <v>18.600000000000001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539</v>
      </c>
      <c r="AL33" s="1181"/>
      <c r="AM33" s="1181"/>
      <c r="AN33" s="1182"/>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540</v>
      </c>
      <c r="AL34" s="1181"/>
      <c r="AM34" s="1181"/>
      <c r="AN34" s="1182"/>
      <c r="AO34" s="343" t="s">
        <v>525</v>
      </c>
      <c r="AP34" s="343" t="s">
        <v>525</v>
      </c>
      <c r="AQ34" s="344">
        <v>57</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541</v>
      </c>
      <c r="AL35" s="1181"/>
      <c r="AM35" s="1181"/>
      <c r="AN35" s="1182"/>
      <c r="AO35" s="343">
        <v>2530739</v>
      </c>
      <c r="AP35" s="343">
        <v>32319</v>
      </c>
      <c r="AQ35" s="344">
        <v>13586</v>
      </c>
      <c r="AR35" s="345">
        <v>137.9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542</v>
      </c>
      <c r="AL36" s="1181"/>
      <c r="AM36" s="1181"/>
      <c r="AN36" s="1182"/>
      <c r="AO36" s="343" t="s">
        <v>525</v>
      </c>
      <c r="AP36" s="343" t="s">
        <v>525</v>
      </c>
      <c r="AQ36" s="344">
        <v>1761</v>
      </c>
      <c r="AR36" s="345" t="s">
        <v>525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543</v>
      </c>
      <c r="AL37" s="1181"/>
      <c r="AM37" s="1181"/>
      <c r="AN37" s="1182"/>
      <c r="AO37" s="343">
        <v>30627</v>
      </c>
      <c r="AP37" s="343">
        <v>391</v>
      </c>
      <c r="AQ37" s="344">
        <v>609</v>
      </c>
      <c r="AR37" s="345">
        <v>-35.799999999999997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544</v>
      </c>
      <c r="AL38" s="1184"/>
      <c r="AM38" s="1184"/>
      <c r="AN38" s="1185"/>
      <c r="AO38" s="346" t="s">
        <v>525</v>
      </c>
      <c r="AP38" s="346" t="s">
        <v>525</v>
      </c>
      <c r="AQ38" s="347">
        <v>1</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545</v>
      </c>
      <c r="AL39" s="1184"/>
      <c r="AM39" s="1184"/>
      <c r="AN39" s="1185"/>
      <c r="AO39" s="343">
        <v>-520811</v>
      </c>
      <c r="AP39" s="343">
        <v>-6651</v>
      </c>
      <c r="AQ39" s="344">
        <v>-5546</v>
      </c>
      <c r="AR39" s="345">
        <v>19.899999999999999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546</v>
      </c>
      <c r="AL40" s="1181"/>
      <c r="AM40" s="1181"/>
      <c r="AN40" s="1182"/>
      <c r="AO40" s="343">
        <v>-4329302</v>
      </c>
      <c r="AP40" s="343">
        <v>-55288</v>
      </c>
      <c r="AQ40" s="344">
        <v>-36890</v>
      </c>
      <c r="AR40" s="345">
        <v>49.9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297</v>
      </c>
      <c r="AL41" s="1187"/>
      <c r="AM41" s="1187"/>
      <c r="AN41" s="1188"/>
      <c r="AO41" s="343">
        <v>1375963</v>
      </c>
      <c r="AP41" s="343">
        <v>17572</v>
      </c>
      <c r="AQ41" s="344">
        <v>13053</v>
      </c>
      <c r="AR41" s="345">
        <v>34.6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515</v>
      </c>
      <c r="AN49" s="1175" t="s">
        <v>550</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4218146</v>
      </c>
      <c r="AN51" s="365">
        <v>52144</v>
      </c>
      <c r="AO51" s="366">
        <v>8.1999999999999993</v>
      </c>
      <c r="AP51" s="367">
        <v>54227</v>
      </c>
      <c r="AQ51" s="368">
        <v>-17.8</v>
      </c>
      <c r="AR51" s="369">
        <v>26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2071600</v>
      </c>
      <c r="AN52" s="373">
        <v>25609</v>
      </c>
      <c r="AO52" s="374">
        <v>-4.2</v>
      </c>
      <c r="AP52" s="375">
        <v>29694</v>
      </c>
      <c r="AQ52" s="376">
        <v>-18.600000000000001</v>
      </c>
      <c r="AR52" s="377">
        <v>14.4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4805617</v>
      </c>
      <c r="AN53" s="365">
        <v>59850</v>
      </c>
      <c r="AO53" s="366">
        <v>14.8</v>
      </c>
      <c r="AP53" s="367">
        <v>57295</v>
      </c>
      <c r="AQ53" s="368">
        <v>5.7</v>
      </c>
      <c r="AR53" s="369">
        <v>9.1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2635840</v>
      </c>
      <c r="AN54" s="373">
        <v>32827</v>
      </c>
      <c r="AO54" s="374">
        <v>28.2</v>
      </c>
      <c r="AP54" s="375">
        <v>32771</v>
      </c>
      <c r="AQ54" s="376">
        <v>10.4</v>
      </c>
      <c r="AR54" s="377">
        <v>17.8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5228015</v>
      </c>
      <c r="AN55" s="365">
        <v>65651</v>
      </c>
      <c r="AO55" s="366">
        <v>9.6999999999999993</v>
      </c>
      <c r="AP55" s="367">
        <v>54110</v>
      </c>
      <c r="AQ55" s="368">
        <v>-5.6</v>
      </c>
      <c r="AR55" s="369">
        <v>15.3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2276681</v>
      </c>
      <c r="AN56" s="373">
        <v>28590</v>
      </c>
      <c r="AO56" s="374">
        <v>-12.9</v>
      </c>
      <c r="AP56" s="375">
        <v>30620</v>
      </c>
      <c r="AQ56" s="376">
        <v>-6.6</v>
      </c>
      <c r="AR56" s="377">
        <v>-6.3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5066879</v>
      </c>
      <c r="AN57" s="365">
        <v>64178</v>
      </c>
      <c r="AO57" s="366">
        <v>-2.2000000000000002</v>
      </c>
      <c r="AP57" s="367">
        <v>54684</v>
      </c>
      <c r="AQ57" s="368">
        <v>1.1000000000000001</v>
      </c>
      <c r="AR57" s="369">
        <v>-3.3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2296611</v>
      </c>
      <c r="AN58" s="373">
        <v>29089</v>
      </c>
      <c r="AO58" s="374">
        <v>1.7</v>
      </c>
      <c r="AP58" s="375">
        <v>32829</v>
      </c>
      <c r="AQ58" s="376">
        <v>7.2</v>
      </c>
      <c r="AR58" s="377">
        <v>-5.5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7864802</v>
      </c>
      <c r="AN59" s="365">
        <v>100439</v>
      </c>
      <c r="AO59" s="366">
        <v>56.5</v>
      </c>
      <c r="AP59" s="367">
        <v>62383</v>
      </c>
      <c r="AQ59" s="368">
        <v>14.1</v>
      </c>
      <c r="AR59" s="369">
        <v>42.4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3866731</v>
      </c>
      <c r="AN60" s="373">
        <v>49381</v>
      </c>
      <c r="AO60" s="374">
        <v>69.8</v>
      </c>
      <c r="AP60" s="375">
        <v>35325</v>
      </c>
      <c r="AQ60" s="376">
        <v>7.6</v>
      </c>
      <c r="AR60" s="377">
        <v>62.2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5436692</v>
      </c>
      <c r="AN61" s="380">
        <v>68452</v>
      </c>
      <c r="AO61" s="381">
        <v>17.399999999999999</v>
      </c>
      <c r="AP61" s="382">
        <v>56540</v>
      </c>
      <c r="AQ61" s="383">
        <v>-0.5</v>
      </c>
      <c r="AR61" s="369">
        <v>17.899999999999999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2629493</v>
      </c>
      <c r="AN62" s="373">
        <v>33099</v>
      </c>
      <c r="AO62" s="374">
        <v>16.5</v>
      </c>
      <c r="AP62" s="375">
        <v>32248</v>
      </c>
      <c r="AQ62" s="376">
        <v>0</v>
      </c>
      <c r="AR62" s="377">
        <v>16.5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QBvdZB9eotLB3rGXVfafdoayIAzf5BdytCpROjDb1x+T92wTXQ3bHfy/x8ApzlAVOKJvhJoRaZ5ItMJ9KfEgQ==" saltValue="ELVJ413K3pmP7xJ2dNUh1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LcFq3O/8tDE0TRVQpZlLlHCls0opISlSCbVwa6tiFhXXyj8F1arD+1XHs2V4H6EIkSQJQ2xbmkQJWx47btGelg==" saltValue="OHSIsjOp49RdfzY18mQY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RgfGggYvwKJeYY/N156F/RvX8wlm4nG0G0sUL9sM8HE0soO16YocUFrfxOuIicda4RN7mZ52QtuoKTFfHzj1og==" saltValue="g3sOuceGg3hnxFmvoOR0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98" t="s">
        <v>3</v>
      </c>
      <c r="D47" s="1198"/>
      <c r="E47" s="1199"/>
      <c r="F47" s="11">
        <v>24.27</v>
      </c>
      <c r="G47" s="12">
        <v>23.21</v>
      </c>
      <c r="H47" s="12">
        <v>18.72</v>
      </c>
      <c r="I47" s="12">
        <v>16.89</v>
      </c>
      <c r="J47" s="13">
        <v>16.53</v>
      </c>
    </row>
    <row r="48" spans="2:10" ht="57.75" customHeight="1" x14ac:dyDescent="0.15">
      <c r="B48" s="14"/>
      <c r="C48" s="1200" t="s">
        <v>4</v>
      </c>
      <c r="D48" s="1200"/>
      <c r="E48" s="1201"/>
      <c r="F48" s="15">
        <v>11.26</v>
      </c>
      <c r="G48" s="16">
        <v>8.98</v>
      </c>
      <c r="H48" s="16">
        <v>11.88</v>
      </c>
      <c r="I48" s="16">
        <v>13.67</v>
      </c>
      <c r="J48" s="17">
        <v>17.84</v>
      </c>
    </row>
    <row r="49" spans="2:10" ht="57.75" customHeight="1" thickBot="1" x14ac:dyDescent="0.2">
      <c r="B49" s="18"/>
      <c r="C49" s="1202" t="s">
        <v>5</v>
      </c>
      <c r="D49" s="1202"/>
      <c r="E49" s="1203"/>
      <c r="F49" s="19" t="s">
        <v>571</v>
      </c>
      <c r="G49" s="20" t="s">
        <v>572</v>
      </c>
      <c r="H49" s="20" t="s">
        <v>573</v>
      </c>
      <c r="I49" s="20" t="s">
        <v>574</v>
      </c>
      <c r="J49" s="21" t="s">
        <v>575</v>
      </c>
    </row>
    <row r="50" spans="2:10" ht="13.5" customHeight="1" x14ac:dyDescent="0.15"/>
  </sheetData>
  <sheetProtection algorithmName="SHA-512" hashValue="yziQhD8g+cpXNp4oM6nHuQnB67XxCdxm7Dbp5SOGi7MJgZ6PYVkbKNcUWisgMv/R3WC9PyLpc76SmJVriumKXg==" saltValue="FR8G4H7SXWO94lQI93yO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2021-03-11T00:36:21Z</cp:lastPrinted>
  <dcterms:created xsi:type="dcterms:W3CDTF">2021-02-05T02:43:25Z</dcterms:created>
  <dcterms:modified xsi:type="dcterms:W3CDTF">2021-10-07T08:35:50Z</dcterms:modified>
  <cp:category/>
</cp:coreProperties>
</file>