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Sheet1" sheetId="1" r:id="rId1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<sst xmlns="http://schemas.openxmlformats.org/spreadsheetml/2006/main" count="47" uniqueCount="39">
  <si>
    <t>（１）　登録者数</t>
  </si>
  <si>
    <t>人　口</t>
  </si>
  <si>
    <t xml:space="preserve"> 登　録　者*1</t>
  </si>
  <si>
    <t xml:space="preserve">  新登録患者</t>
  </si>
  <si>
    <t xml:space="preserve"> 活動性患者*1</t>
  </si>
  <si>
    <t xml:space="preserve"> 結核死亡者*1</t>
  </si>
  <si>
    <t>実</t>
  </si>
  <si>
    <t>登</t>
  </si>
  <si>
    <t>り</t>
  </si>
  <si>
    <t>有</t>
  </si>
  <si>
    <t>死</t>
  </si>
  <si>
    <t>10月 1日</t>
  </si>
  <si>
    <t>録</t>
  </si>
  <si>
    <t>患</t>
  </si>
  <si>
    <t>病</t>
  </si>
  <si>
    <t>亡</t>
  </si>
  <si>
    <t>現    在</t>
  </si>
  <si>
    <t>数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</si>
  <si>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</si>
  <si>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</si>
  <si>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</si>
  <si>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</si>
  <si>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</si>
  <si>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</si>
  <si>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</si>
  <si>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</si>
  <si>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</si>
  <si>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</si>
  <si>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</si>
  <si>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</si>
  <si>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＊2　率は人口１０万対</t>
  </si>
  <si>
    <t>　　　　　　　　　　　　　　　　　　　　　　　　　　　　　　　　　　　　　　　　　　　　　　　　　　　　　　</t>
  </si>
  <si>
    <t>ｾﾝﾀｰを除く小計</t>
  </si>
  <si>
    <t xml:space="preserve">   率*2</t>
  </si>
  <si>
    <t xml:space="preserve">   率*2</t>
  </si>
  <si>
    <t>　ア  市町別結核登録者の状況（Ｔ８－１）</t>
  </si>
  <si>
    <t>（平成20年）</t>
  </si>
  <si>
    <t>＊1　平成２０年１２月３１日現在</t>
  </si>
  <si>
    <t>平成20年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</si>
</sst>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0.0;\-0.0;\-#"/>
    <numFmt numFmtId="182" formatCode="0;\-0;\-#"/>
    <numFmt numFmtId="183" formatCode="0.00;\-0.00;\-#"/>
  </numFmts>
  <fonts count="38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2" fontId="2" fillId="0" borderId="11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right"/>
      <protection locked="0"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right"/>
      <protection locked="0"/>
    </xf>
    <xf numFmtId="181" fontId="2" fillId="0" borderId="10" xfId="0" applyNumberFormat="1" applyFont="1" applyBorder="1" applyAlignment="1">
      <alignment horizontal="right"/>
    </xf>
    <xf numFmtId="182" fontId="2" fillId="0" borderId="10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2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183" fontId="2" fillId="0" borderId="16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2" fillId="0" borderId="22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3" fontId="2" fillId="0" borderId="2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shrinkToFit="1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100" zoomScalePageLayoutView="0" workbookViewId="0" topLeftCell="A1">
      <selection activeCell="G8" sqref="G8"/>
    </sheetView>
  </sheetViews>
  <sheetFormatPr defaultColWidth="6.625" defaultRowHeight="12.75" customHeight="1"/>
  <cols>
    <col min="1" max="1" width="14.00390625" style="0" customWidth="1"/>
    <col min="2" max="2" width="11.25390625" style="0" customWidth="1"/>
    <col min="3" max="10" width="8.875" style="0" customWidth="1"/>
  </cols>
  <sheetData>
    <row r="1" spans="1:10" ht="14.25">
      <c r="A1" s="49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50" t="s">
        <v>35</v>
      </c>
      <c r="B2" s="3"/>
      <c r="C2" s="4"/>
      <c r="D2" s="4"/>
      <c r="E2" s="4"/>
      <c r="F2" s="4"/>
      <c r="G2" s="4"/>
      <c r="H2" s="4"/>
      <c r="I2" s="4"/>
      <c r="J2" s="4"/>
    </row>
    <row r="3" spans="1:10" ht="12.75" thickBot="1">
      <c r="A3" s="4"/>
      <c r="B3" s="3"/>
      <c r="C3" s="4"/>
      <c r="D3" s="4"/>
      <c r="E3" s="4"/>
      <c r="F3" s="4"/>
      <c r="G3" s="4"/>
      <c r="H3" s="5"/>
      <c r="I3" s="4"/>
      <c r="J3" s="48" t="s">
        <v>36</v>
      </c>
    </row>
    <row r="4" spans="1:11" ht="15.75" customHeight="1">
      <c r="A4" s="28"/>
      <c r="B4" s="29" t="s">
        <v>1</v>
      </c>
      <c r="C4" s="51" t="s">
        <v>2</v>
      </c>
      <c r="D4" s="53"/>
      <c r="E4" s="51" t="s">
        <v>3</v>
      </c>
      <c r="F4" s="53"/>
      <c r="G4" s="51" t="s">
        <v>4</v>
      </c>
      <c r="H4" s="53"/>
      <c r="I4" s="51" t="s">
        <v>5</v>
      </c>
      <c r="J4" s="52"/>
      <c r="K4" s="24"/>
    </row>
    <row r="5" spans="1:11" ht="15" customHeight="1">
      <c r="A5" s="30"/>
      <c r="B5" s="31" t="s">
        <v>38</v>
      </c>
      <c r="C5" s="6" t="s">
        <v>6</v>
      </c>
      <c r="D5" s="6" t="s">
        <v>7</v>
      </c>
      <c r="E5" s="6" t="s">
        <v>6</v>
      </c>
      <c r="F5" s="6" t="s">
        <v>8</v>
      </c>
      <c r="G5" s="6" t="s">
        <v>6</v>
      </c>
      <c r="H5" s="6" t="s">
        <v>9</v>
      </c>
      <c r="I5" s="6" t="s">
        <v>6</v>
      </c>
      <c r="J5" s="32" t="s">
        <v>10</v>
      </c>
      <c r="K5" s="24"/>
    </row>
    <row r="6" spans="1:11" ht="15" customHeight="1">
      <c r="A6" s="30"/>
      <c r="B6" s="31" t="s">
        <v>11</v>
      </c>
      <c r="C6" s="33"/>
      <c r="D6" s="31" t="s">
        <v>12</v>
      </c>
      <c r="E6" s="33"/>
      <c r="F6" s="31" t="s">
        <v>13</v>
      </c>
      <c r="G6" s="33"/>
      <c r="H6" s="31" t="s">
        <v>14</v>
      </c>
      <c r="I6" s="33"/>
      <c r="J6" s="34" t="s">
        <v>15</v>
      </c>
      <c r="K6" s="24"/>
    </row>
    <row r="7" spans="1:11" ht="15" customHeight="1" thickBot="1">
      <c r="A7" s="30"/>
      <c r="B7" s="31" t="s">
        <v>16</v>
      </c>
      <c r="C7" s="31" t="s">
        <v>17</v>
      </c>
      <c r="D7" s="31" t="s">
        <v>33</v>
      </c>
      <c r="E7" s="31" t="s">
        <v>17</v>
      </c>
      <c r="F7" s="31" t="s">
        <v>34</v>
      </c>
      <c r="G7" s="31" t="s">
        <v>17</v>
      </c>
      <c r="H7" s="31" t="s">
        <v>34</v>
      </c>
      <c r="I7" s="31" t="s">
        <v>17</v>
      </c>
      <c r="J7" s="34" t="s">
        <v>34</v>
      </c>
      <c r="K7" s="24"/>
    </row>
    <row r="8" spans="1:11" ht="15.75" customHeight="1" thickBot="1">
      <c r="A8" s="35" t="s">
        <v>18</v>
      </c>
      <c r="B8" s="7">
        <f>SUM(B9+B15)</f>
        <v>393008</v>
      </c>
      <c r="C8" s="7">
        <f>SUM(C9+C15)</f>
        <v>251</v>
      </c>
      <c r="D8" s="8">
        <f aca="true" t="shared" si="0" ref="D8:D20">C8/B8*100000</f>
        <v>63.86638439929976</v>
      </c>
      <c r="E8" s="9">
        <f>SUM(E9+E15)</f>
        <v>72</v>
      </c>
      <c r="F8" s="10">
        <f aca="true" t="shared" si="1" ref="F8:F20">E8/B8*100000</f>
        <v>18.320237755974432</v>
      </c>
      <c r="G8" s="11">
        <f>SUM(G9+G15)</f>
        <v>56</v>
      </c>
      <c r="H8" s="12">
        <f aca="true" t="shared" si="2" ref="H8:H20">G8/B8*100000</f>
        <v>14.249073810202338</v>
      </c>
      <c r="I8" s="11">
        <f>I9+I15</f>
        <v>6</v>
      </c>
      <c r="J8" s="36">
        <f aca="true" t="shared" si="3" ref="J8:J20">I8/B8*100000</f>
        <v>1.5266864796645363</v>
      </c>
      <c r="K8" s="24"/>
    </row>
    <row r="9" spans="1:11" ht="15.75" customHeight="1" thickBot="1">
      <c r="A9" s="47" t="s">
        <v>32</v>
      </c>
      <c r="B9" s="7">
        <f>SUM(B10:B12)</f>
        <v>258979</v>
      </c>
      <c r="C9" s="7">
        <f>SUM(C10:C12)</f>
        <v>159</v>
      </c>
      <c r="D9" s="8">
        <f t="shared" si="0"/>
        <v>61.394939358017446</v>
      </c>
      <c r="E9" s="9">
        <f>SUM(E10:E12)</f>
        <v>41</v>
      </c>
      <c r="F9" s="12">
        <f t="shared" si="1"/>
        <v>15.831399457098838</v>
      </c>
      <c r="G9" s="11">
        <f>SUM(G10:G12)</f>
        <v>32</v>
      </c>
      <c r="H9" s="12">
        <f t="shared" si="2"/>
        <v>12.356214210418605</v>
      </c>
      <c r="I9" s="11">
        <f>SUM(I10:I12)</f>
        <v>5</v>
      </c>
      <c r="J9" s="36">
        <f t="shared" si="3"/>
        <v>1.930658470377907</v>
      </c>
      <c r="K9" s="24"/>
    </row>
    <row r="10" spans="1:11" ht="15.75" customHeight="1">
      <c r="A10" s="35" t="s">
        <v>19</v>
      </c>
      <c r="B10" s="7">
        <v>67270</v>
      </c>
      <c r="C10" s="7">
        <v>30</v>
      </c>
      <c r="D10" s="8">
        <f t="shared" si="0"/>
        <v>44.59640255686041</v>
      </c>
      <c r="E10" s="13">
        <v>11</v>
      </c>
      <c r="F10" s="12">
        <f t="shared" si="1"/>
        <v>16.35201427084882</v>
      </c>
      <c r="G10" s="11">
        <v>9</v>
      </c>
      <c r="H10" s="12">
        <f t="shared" si="2"/>
        <v>13.378920767058124</v>
      </c>
      <c r="I10" s="11">
        <v>0</v>
      </c>
      <c r="J10" s="36">
        <f t="shared" si="3"/>
        <v>0</v>
      </c>
      <c r="K10" s="24"/>
    </row>
    <row r="11" spans="1:11" ht="15.75" customHeight="1" thickBot="1">
      <c r="A11" s="37" t="s">
        <v>20</v>
      </c>
      <c r="B11" s="14">
        <v>145536</v>
      </c>
      <c r="C11" s="14">
        <v>97</v>
      </c>
      <c r="D11" s="15">
        <f t="shared" si="0"/>
        <v>66.65017590149516</v>
      </c>
      <c r="E11" s="16">
        <v>25</v>
      </c>
      <c r="F11" s="17">
        <f t="shared" si="1"/>
        <v>17.17788038698329</v>
      </c>
      <c r="G11" s="18">
        <v>17</v>
      </c>
      <c r="H11" s="17">
        <f t="shared" si="2"/>
        <v>11.680958663148637</v>
      </c>
      <c r="I11" s="18">
        <v>4</v>
      </c>
      <c r="J11" s="38">
        <f t="shared" si="3"/>
        <v>2.7484608619173265</v>
      </c>
      <c r="K11" s="24"/>
    </row>
    <row r="12" spans="1:11" ht="15.75" customHeight="1">
      <c r="A12" s="35" t="s">
        <v>21</v>
      </c>
      <c r="B12" s="7">
        <f>SUM(B13:B14)</f>
        <v>46173</v>
      </c>
      <c r="C12" s="7">
        <f>SUM(C13:C14)</f>
        <v>32</v>
      </c>
      <c r="D12" s="8">
        <f t="shared" si="0"/>
        <v>69.30457193597991</v>
      </c>
      <c r="E12" s="9">
        <f>SUM(E13:E14)</f>
        <v>5</v>
      </c>
      <c r="F12" s="12">
        <f t="shared" si="1"/>
        <v>10.82883936499686</v>
      </c>
      <c r="G12" s="11">
        <f>SUM(G13:G14)</f>
        <v>6</v>
      </c>
      <c r="H12" s="12">
        <f t="shared" si="2"/>
        <v>12.994607237996233</v>
      </c>
      <c r="I12" s="11">
        <f>SUM(I13:I14)</f>
        <v>1</v>
      </c>
      <c r="J12" s="36">
        <f t="shared" si="3"/>
        <v>2.165767872999372</v>
      </c>
      <c r="K12" s="24"/>
    </row>
    <row r="13" spans="1:11" ht="15.75" customHeight="1">
      <c r="A13" s="39" t="s">
        <v>22</v>
      </c>
      <c r="B13" s="19">
        <v>23280</v>
      </c>
      <c r="C13" s="19">
        <v>16</v>
      </c>
      <c r="D13" s="15">
        <f t="shared" si="0"/>
        <v>68.72852233676977</v>
      </c>
      <c r="E13" s="20">
        <v>3</v>
      </c>
      <c r="F13" s="17">
        <f t="shared" si="1"/>
        <v>12.88659793814433</v>
      </c>
      <c r="G13" s="21">
        <v>2</v>
      </c>
      <c r="H13" s="17">
        <f t="shared" si="2"/>
        <v>8.591065292096221</v>
      </c>
      <c r="I13" s="21">
        <v>0</v>
      </c>
      <c r="J13" s="38">
        <f t="shared" si="3"/>
        <v>0</v>
      </c>
      <c r="K13" s="24"/>
    </row>
    <row r="14" spans="1:11" ht="15.75" customHeight="1" thickBot="1">
      <c r="A14" s="39" t="s">
        <v>23</v>
      </c>
      <c r="B14" s="19">
        <v>22893</v>
      </c>
      <c r="C14" s="19">
        <v>16</v>
      </c>
      <c r="D14" s="15">
        <f t="shared" si="0"/>
        <v>69.89035949853667</v>
      </c>
      <c r="E14" s="20">
        <v>2</v>
      </c>
      <c r="F14" s="17">
        <f t="shared" si="1"/>
        <v>8.736294937317084</v>
      </c>
      <c r="G14" s="21">
        <v>4</v>
      </c>
      <c r="H14" s="17">
        <f t="shared" si="2"/>
        <v>17.472589874634167</v>
      </c>
      <c r="I14" s="21">
        <v>1</v>
      </c>
      <c r="J14" s="38">
        <f t="shared" si="3"/>
        <v>4.368147468658542</v>
      </c>
      <c r="K14" s="24"/>
    </row>
    <row r="15" spans="1:11" ht="15.75" customHeight="1" thickBot="1">
      <c r="A15" s="35" t="s">
        <v>24</v>
      </c>
      <c r="B15" s="7">
        <f>SUM(B16:B19)</f>
        <v>134029</v>
      </c>
      <c r="C15" s="7">
        <f>SUM(C16:C19)</f>
        <v>92</v>
      </c>
      <c r="D15" s="8">
        <f t="shared" si="0"/>
        <v>68.64186108976415</v>
      </c>
      <c r="E15" s="9">
        <f>SUM(E16:E19)</f>
        <v>31</v>
      </c>
      <c r="F15" s="12">
        <f t="shared" si="1"/>
        <v>23.129322758507488</v>
      </c>
      <c r="G15" s="11">
        <f>SUM(G16:G19)</f>
        <v>24</v>
      </c>
      <c r="H15" s="12">
        <f t="shared" si="2"/>
        <v>17.906572458199346</v>
      </c>
      <c r="I15" s="11">
        <f>SUM(I16:I19)</f>
        <v>1</v>
      </c>
      <c r="J15" s="36">
        <f t="shared" si="3"/>
        <v>0.746107185758306</v>
      </c>
      <c r="K15" s="24"/>
    </row>
    <row r="16" spans="1:11" ht="15.75" customHeight="1">
      <c r="A16" s="35" t="s">
        <v>25</v>
      </c>
      <c r="B16" s="7">
        <v>29584</v>
      </c>
      <c r="C16" s="7">
        <v>26</v>
      </c>
      <c r="D16" s="8">
        <f t="shared" si="0"/>
        <v>87.88534342888047</v>
      </c>
      <c r="E16" s="9">
        <v>3</v>
      </c>
      <c r="F16" s="12">
        <f t="shared" si="1"/>
        <v>10.140616549486209</v>
      </c>
      <c r="G16" s="11">
        <v>5</v>
      </c>
      <c r="H16" s="12">
        <f t="shared" si="2"/>
        <v>16.901027582477017</v>
      </c>
      <c r="I16" s="11">
        <v>0</v>
      </c>
      <c r="J16" s="36">
        <f t="shared" si="3"/>
        <v>0</v>
      </c>
      <c r="K16" s="24"/>
    </row>
    <row r="17" spans="1:11" ht="15.75" customHeight="1">
      <c r="A17" s="39" t="s">
        <v>26</v>
      </c>
      <c r="B17" s="19">
        <v>51645</v>
      </c>
      <c r="C17" s="19">
        <v>26</v>
      </c>
      <c r="D17" s="15">
        <f t="shared" si="0"/>
        <v>50.34369251621648</v>
      </c>
      <c r="E17" s="22">
        <v>13</v>
      </c>
      <c r="F17" s="17">
        <f t="shared" si="1"/>
        <v>25.17184625810824</v>
      </c>
      <c r="G17" s="21">
        <v>10</v>
      </c>
      <c r="H17" s="17">
        <f t="shared" si="2"/>
        <v>19.36295866008326</v>
      </c>
      <c r="I17" s="21">
        <v>1</v>
      </c>
      <c r="J17" s="38">
        <f t="shared" si="3"/>
        <v>1.936295866008326</v>
      </c>
      <c r="K17" s="24"/>
    </row>
    <row r="18" spans="1:11" ht="15.75" customHeight="1" thickBot="1">
      <c r="A18" s="39" t="s">
        <v>27</v>
      </c>
      <c r="B18" s="19">
        <v>34872</v>
      </c>
      <c r="C18" s="19">
        <v>24</v>
      </c>
      <c r="D18" s="15">
        <f t="shared" si="0"/>
        <v>68.82312456985547</v>
      </c>
      <c r="E18" s="22">
        <v>11</v>
      </c>
      <c r="F18" s="17">
        <f t="shared" si="1"/>
        <v>31.543932094517093</v>
      </c>
      <c r="G18" s="21">
        <v>7</v>
      </c>
      <c r="H18" s="17">
        <f t="shared" si="2"/>
        <v>20.07341133287451</v>
      </c>
      <c r="I18" s="21">
        <v>0</v>
      </c>
      <c r="J18" s="38">
        <f t="shared" si="3"/>
        <v>0</v>
      </c>
      <c r="K18" s="24"/>
    </row>
    <row r="19" spans="1:11" ht="15.75" customHeight="1">
      <c r="A19" s="35" t="s">
        <v>28</v>
      </c>
      <c r="B19" s="7">
        <f>B20</f>
        <v>17928</v>
      </c>
      <c r="C19" s="7">
        <f>C20</f>
        <v>16</v>
      </c>
      <c r="D19" s="8">
        <f t="shared" si="0"/>
        <v>89.2458723784025</v>
      </c>
      <c r="E19" s="9">
        <f>E20</f>
        <v>4</v>
      </c>
      <c r="F19" s="12">
        <f t="shared" si="1"/>
        <v>22.311468094600624</v>
      </c>
      <c r="G19" s="11">
        <f>G20</f>
        <v>2</v>
      </c>
      <c r="H19" s="12">
        <f t="shared" si="2"/>
        <v>11.155734047300312</v>
      </c>
      <c r="I19" s="11">
        <f>I20</f>
        <v>0</v>
      </c>
      <c r="J19" s="36">
        <f t="shared" si="3"/>
        <v>0</v>
      </c>
      <c r="K19" s="24"/>
    </row>
    <row r="20" spans="1:11" ht="15.75" customHeight="1" thickBot="1">
      <c r="A20" s="40" t="s">
        <v>29</v>
      </c>
      <c r="B20" s="41">
        <v>17928</v>
      </c>
      <c r="C20" s="41">
        <v>16</v>
      </c>
      <c r="D20" s="42">
        <f t="shared" si="0"/>
        <v>89.2458723784025</v>
      </c>
      <c r="E20" s="43">
        <v>4</v>
      </c>
      <c r="F20" s="44">
        <f t="shared" si="1"/>
        <v>22.311468094600624</v>
      </c>
      <c r="G20" s="45">
        <v>2</v>
      </c>
      <c r="H20" s="44">
        <f t="shared" si="2"/>
        <v>11.155734047300312</v>
      </c>
      <c r="I20" s="45">
        <v>0</v>
      </c>
      <c r="J20" s="46">
        <f t="shared" si="3"/>
        <v>0</v>
      </c>
      <c r="K20" s="24"/>
    </row>
    <row r="21" spans="1:10" ht="14.25" customHeight="1">
      <c r="A21" s="25" t="s">
        <v>37</v>
      </c>
      <c r="B21" s="26"/>
      <c r="C21" s="27"/>
      <c r="D21" s="27"/>
      <c r="E21" s="27"/>
      <c r="F21" s="27"/>
      <c r="G21" s="27"/>
      <c r="H21" s="27"/>
      <c r="I21" s="27"/>
      <c r="J21" s="27"/>
    </row>
    <row r="22" spans="1:10" ht="12">
      <c r="A22" s="2" t="s">
        <v>30</v>
      </c>
      <c r="B22" s="23"/>
      <c r="C22" s="4"/>
      <c r="D22" s="4"/>
      <c r="E22" s="4"/>
      <c r="F22" s="4"/>
      <c r="G22" s="4"/>
      <c r="H22" s="4"/>
      <c r="I22" s="4"/>
      <c r="J22" s="4"/>
    </row>
    <row r="23" spans="1:2" ht="12">
      <c r="A23" s="2"/>
      <c r="B23" s="1"/>
    </row>
    <row r="24" ht="12">
      <c r="B24" s="1"/>
    </row>
    <row r="25" spans="1:2" ht="12">
      <c r="A25" t="s">
        <v>31</v>
      </c>
      <c r="B25" s="1"/>
    </row>
  </sheetData>
  <sheetProtection/>
  <mergeCells count="4">
    <mergeCell ref="I4:J4"/>
    <mergeCell ref="G4:H4"/>
    <mergeCell ref="E4:F4"/>
    <mergeCell ref="C4:D4"/>
  </mergeCells>
  <printOptions/>
  <pageMargins left="0.984251968503937" right="0.984251968503937" top="0.984251968503937" bottom="0.984251968503937" header="0.6299212598425197" footer="0.984251968503937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2008-01-30T02:19:16Z</cp:lastPrinted>
  <dcterms:created xsi:type="dcterms:W3CDTF">2005-03-21T13:04:29Z</dcterms:created>
  <dcterms:modified xsi:type="dcterms:W3CDTF">2010-02-19T07:12:11Z</dcterms:modified>
  <cp:category/>
  <cp:version/>
  <cp:contentType/>
  <cp:contentStatus/>
  <cp:revision>31</cp:revision>
</cp:coreProperties>
</file>