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5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'Sheet1'!$A$1:$J$21</definedName>
  </definedNames>
  <calcPr fullCalcOnLoad="1"/>
</workbook>
</file>

<file path=xl/sharedStrings.xml><?xml version="1.0" encoding="utf-8"?>
<sst xmlns="http://schemas.openxmlformats.org/spreadsheetml/2006/main" count="46" uniqueCount="44">
  <si>
    <t>（３）　職種別医療従事者数</t>
  </si>
  <si>
    <t>介護老人</t>
  </si>
  <si>
    <t>区　分</t>
  </si>
  <si>
    <t>総　数</t>
  </si>
  <si>
    <t>保健施設</t>
  </si>
  <si>
    <t>その他</t>
  </si>
  <si>
    <t>開 設 者</t>
  </si>
  <si>
    <t>勤 務 者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</si>
  <si>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</si>
  <si>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</si>
  <si>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</si>
  <si>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</si>
  <si>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</si>
  <si>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</si>
  <si>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</si>
  <si>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</si>
  <si>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</si>
  <si>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</si>
  <si>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</si>
  <si>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</si>
  <si>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</si>
  <si>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ア　医師数　業務の種類・市町（従業地)別　（Ｔ３－３）</t>
  </si>
  <si>
    <t>人　口　　　　10万対</t>
  </si>
  <si>
    <t>診療所　　　　開設者</t>
  </si>
  <si>
    <t>診療所　　　　勤務者</t>
  </si>
  <si>
    <t>病   院　　　　　開設者</t>
  </si>
  <si>
    <t>病　 院　　　　　勤務者</t>
  </si>
  <si>
    <t>人口　計</t>
  </si>
  <si>
    <t>男</t>
  </si>
  <si>
    <t>女</t>
  </si>
  <si>
    <t>　　　（平成２０年１２月３１日現在）</t>
  </si>
  <si>
    <t>管内</t>
  </si>
  <si>
    <t>センター除く</t>
  </si>
  <si>
    <t>羽島</t>
  </si>
  <si>
    <t>各務原</t>
  </si>
  <si>
    <t>羽島郡</t>
  </si>
  <si>
    <t>岐南</t>
  </si>
  <si>
    <t>笠松</t>
  </si>
  <si>
    <t>センター</t>
  </si>
  <si>
    <t>山県</t>
  </si>
  <si>
    <t>瑞穂</t>
  </si>
  <si>
    <t>本巣</t>
  </si>
  <si>
    <t>本巣郡</t>
  </si>
  <si>
    <t>北方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</si>
</sst>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\-0;\-#"/>
    <numFmt numFmtId="178" formatCode="0.0;\-0.0;\-#"/>
    <numFmt numFmtId="179" formatCode="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 applyProtection="1">
      <alignment vertical="center"/>
      <protection locked="0"/>
    </xf>
    <xf numFmtId="177" fontId="0" fillId="0" borderId="16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0" xfId="0" applyBorder="1" applyAlignment="1">
      <alignment shrinkToFit="1"/>
    </xf>
    <xf numFmtId="0" fontId="0" fillId="0" borderId="17" xfId="0" applyBorder="1" applyAlignment="1" applyProtection="1">
      <alignment vertical="center"/>
      <protection locked="0"/>
    </xf>
    <xf numFmtId="177" fontId="0" fillId="0" borderId="18" xfId="0" applyNumberFormat="1" applyBorder="1" applyAlignment="1" applyProtection="1">
      <alignment horizontal="right"/>
      <protection locked="0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 vertical="center"/>
    </xf>
    <xf numFmtId="177" fontId="0" fillId="0" borderId="39" xfId="0" applyNumberFormat="1" applyBorder="1" applyAlignment="1">
      <alignment horizontal="right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center" shrinkToFit="1"/>
    </xf>
    <xf numFmtId="177" fontId="0" fillId="0" borderId="49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5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51" xfId="0" applyNumberFormat="1" applyBorder="1" applyAlignment="1" applyProtection="1">
      <alignment horizontal="right"/>
      <protection locked="0"/>
    </xf>
    <xf numFmtId="177" fontId="0" fillId="0" borderId="51" xfId="0" applyNumberFormat="1" applyBorder="1" applyAlignment="1">
      <alignment horizontal="right"/>
    </xf>
    <xf numFmtId="178" fontId="0" fillId="0" borderId="52" xfId="0" applyNumberFormat="1" applyBorder="1" applyAlignment="1">
      <alignment horizontal="right"/>
    </xf>
    <xf numFmtId="178" fontId="0" fillId="0" borderId="53" xfId="0" applyNumberFormat="1" applyBorder="1" applyAlignment="1">
      <alignment horizontal="right"/>
    </xf>
    <xf numFmtId="178" fontId="0" fillId="0" borderId="54" xfId="0" applyNumberFormat="1" applyBorder="1" applyAlignment="1">
      <alignment horizontal="right"/>
    </xf>
    <xf numFmtId="178" fontId="0" fillId="0" borderId="55" xfId="0" applyNumberFormat="1" applyBorder="1" applyAlignment="1">
      <alignment horizontal="right"/>
    </xf>
    <xf numFmtId="178" fontId="0" fillId="0" borderId="56" xfId="0" applyNumberFormat="1" applyBorder="1" applyAlignment="1">
      <alignment horizontal="right"/>
    </xf>
    <xf numFmtId="177" fontId="0" fillId="0" borderId="57" xfId="0" applyNumberFormat="1" applyBorder="1" applyAlignment="1">
      <alignment horizontal="right"/>
    </xf>
    <xf numFmtId="177" fontId="0" fillId="0" borderId="58" xfId="0" applyNumberForma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C30" sqref="C30"/>
    </sheetView>
  </sheetViews>
  <sheetFormatPr defaultColWidth="9.00390625" defaultRowHeight="13.5"/>
  <cols>
    <col min="4" max="10" width="7.75390625" style="0" customWidth="1"/>
    <col min="12" max="12" width="9.50390625" style="0" bestFit="1" customWidth="1"/>
  </cols>
  <sheetData>
    <row r="1" ht="14.25">
      <c r="A1" s="51" t="s">
        <v>0</v>
      </c>
    </row>
    <row r="2" ht="21.75" customHeight="1">
      <c r="A2" s="52" t="s">
        <v>21</v>
      </c>
    </row>
    <row r="3" ht="14.25" thickBot="1">
      <c r="J3" s="53" t="s">
        <v>30</v>
      </c>
    </row>
    <row r="4" spans="1:13" ht="13.5">
      <c r="A4" s="1"/>
      <c r="B4" s="2"/>
      <c r="C4" s="93" t="s">
        <v>22</v>
      </c>
      <c r="D4" s="96" t="s">
        <v>25</v>
      </c>
      <c r="E4" s="90" t="s">
        <v>23</v>
      </c>
      <c r="F4" s="87" t="s">
        <v>26</v>
      </c>
      <c r="G4" s="87" t="s">
        <v>24</v>
      </c>
      <c r="H4" s="62" t="s">
        <v>1</v>
      </c>
      <c r="I4" s="65" t="s">
        <v>1</v>
      </c>
      <c r="J4" s="3"/>
      <c r="K4" s="4"/>
      <c r="L4" s="4"/>
      <c r="M4" s="4"/>
    </row>
    <row r="5" spans="1:13" ht="13.5">
      <c r="A5" s="5" t="s">
        <v>2</v>
      </c>
      <c r="B5" s="6" t="s">
        <v>3</v>
      </c>
      <c r="C5" s="94"/>
      <c r="D5" s="97"/>
      <c r="E5" s="91"/>
      <c r="F5" s="88"/>
      <c r="G5" s="88"/>
      <c r="H5" s="63" t="s">
        <v>4</v>
      </c>
      <c r="I5" s="66" t="s">
        <v>4</v>
      </c>
      <c r="J5" s="7" t="s">
        <v>5</v>
      </c>
      <c r="K5" s="6"/>
      <c r="L5" s="86">
        <v>39752</v>
      </c>
      <c r="M5" s="4"/>
    </row>
    <row r="6" spans="1:16" ht="14.25" thickBot="1">
      <c r="A6" s="8"/>
      <c r="B6" s="4"/>
      <c r="C6" s="95"/>
      <c r="D6" s="98"/>
      <c r="E6" s="92"/>
      <c r="F6" s="89"/>
      <c r="G6" s="89"/>
      <c r="H6" s="64" t="s">
        <v>6</v>
      </c>
      <c r="I6" s="66" t="s">
        <v>7</v>
      </c>
      <c r="J6" s="9"/>
      <c r="K6" s="4"/>
      <c r="L6" s="4"/>
      <c r="M6" t="s">
        <v>27</v>
      </c>
      <c r="N6" t="s">
        <v>28</v>
      </c>
      <c r="O6" t="s">
        <v>29</v>
      </c>
      <c r="P6" s="4"/>
    </row>
    <row r="7" spans="1:16" ht="18" customHeight="1" thickBot="1">
      <c r="A7" s="1" t="s">
        <v>8</v>
      </c>
      <c r="B7" s="69">
        <f>B8+B14</f>
        <v>507</v>
      </c>
      <c r="C7" s="77">
        <f>B7/M7*100000</f>
        <v>129.0050075316533</v>
      </c>
      <c r="D7" s="74">
        <f aca="true" t="shared" si="0" ref="D7:J7">D8+D14</f>
        <v>5</v>
      </c>
      <c r="E7" s="11">
        <f t="shared" si="0"/>
        <v>203</v>
      </c>
      <c r="F7" s="11">
        <f t="shared" si="0"/>
        <v>205</v>
      </c>
      <c r="G7" s="11">
        <f t="shared" si="0"/>
        <v>79</v>
      </c>
      <c r="H7" s="11">
        <f t="shared" si="0"/>
        <v>0</v>
      </c>
      <c r="I7" s="11">
        <f t="shared" si="0"/>
        <v>6</v>
      </c>
      <c r="J7" s="12">
        <f t="shared" si="0"/>
        <v>9</v>
      </c>
      <c r="K7" s="13"/>
      <c r="L7" s="4" t="s">
        <v>31</v>
      </c>
      <c r="M7" s="10">
        <v>393008</v>
      </c>
      <c r="N7" s="14">
        <v>192103</v>
      </c>
      <c r="O7" s="15">
        <v>200905</v>
      </c>
      <c r="P7" s="4"/>
    </row>
    <row r="8" spans="1:16" ht="18" customHeight="1" thickBot="1">
      <c r="A8" s="16" t="s">
        <v>9</v>
      </c>
      <c r="B8" s="69">
        <f>SUM(B9:B11)</f>
        <v>388</v>
      </c>
      <c r="C8" s="77">
        <f aca="true" t="shared" si="1" ref="C8:C19">B8/M8*100000</f>
        <v>149.8190973013256</v>
      </c>
      <c r="D8" s="74">
        <f aca="true" t="shared" si="2" ref="D8:J8">SUM(D9:D11)</f>
        <v>4</v>
      </c>
      <c r="E8" s="11">
        <f t="shared" si="2"/>
        <v>137</v>
      </c>
      <c r="F8" s="11">
        <f t="shared" si="2"/>
        <v>187</v>
      </c>
      <c r="G8" s="11">
        <f t="shared" si="2"/>
        <v>51</v>
      </c>
      <c r="H8" s="11">
        <f t="shared" si="2"/>
        <v>0</v>
      </c>
      <c r="I8" s="11">
        <f t="shared" si="2"/>
        <v>3</v>
      </c>
      <c r="J8" s="12">
        <f t="shared" si="2"/>
        <v>6</v>
      </c>
      <c r="K8" s="13"/>
      <c r="L8" s="4" t="s">
        <v>32</v>
      </c>
      <c r="M8" s="10">
        <v>258979</v>
      </c>
      <c r="N8" s="14">
        <v>126450</v>
      </c>
      <c r="O8" s="15">
        <v>132529</v>
      </c>
      <c r="P8" s="4"/>
    </row>
    <row r="9" spans="1:16" ht="18" customHeight="1">
      <c r="A9" s="1" t="s">
        <v>10</v>
      </c>
      <c r="B9" s="69">
        <v>94</v>
      </c>
      <c r="C9" s="77">
        <f t="shared" si="1"/>
        <v>139.73539467816263</v>
      </c>
      <c r="D9" s="74">
        <v>1</v>
      </c>
      <c r="E9" s="11">
        <v>31</v>
      </c>
      <c r="F9" s="11">
        <v>50</v>
      </c>
      <c r="G9" s="11">
        <v>11</v>
      </c>
      <c r="H9" s="11">
        <v>0</v>
      </c>
      <c r="I9" s="11">
        <v>0</v>
      </c>
      <c r="J9" s="12">
        <f>B9-SUM(D9:I9)</f>
        <v>1</v>
      </c>
      <c r="K9" s="13"/>
      <c r="L9" s="4" t="s">
        <v>33</v>
      </c>
      <c r="M9" s="10">
        <v>67270</v>
      </c>
      <c r="N9" s="14">
        <v>32899</v>
      </c>
      <c r="O9" s="15">
        <v>34371</v>
      </c>
      <c r="P9" s="4"/>
    </row>
    <row r="10" spans="1:16" ht="18" customHeight="1" thickBot="1">
      <c r="A10" s="17" t="s">
        <v>11</v>
      </c>
      <c r="B10" s="70">
        <v>171</v>
      </c>
      <c r="C10" s="78">
        <f t="shared" si="1"/>
        <v>117.4967018469657</v>
      </c>
      <c r="D10" s="75">
        <v>1</v>
      </c>
      <c r="E10" s="18">
        <v>81</v>
      </c>
      <c r="F10" s="18">
        <v>54</v>
      </c>
      <c r="G10" s="18">
        <v>28</v>
      </c>
      <c r="H10" s="19">
        <v>0</v>
      </c>
      <c r="I10" s="18">
        <v>2</v>
      </c>
      <c r="J10" s="20">
        <f>B10-SUM(D10:I10)</f>
        <v>5</v>
      </c>
      <c r="K10" s="13"/>
      <c r="L10" s="84" t="s">
        <v>34</v>
      </c>
      <c r="M10" s="21">
        <v>145536</v>
      </c>
      <c r="N10" s="22">
        <v>71482</v>
      </c>
      <c r="O10" s="23">
        <v>74054</v>
      </c>
      <c r="P10" s="4"/>
    </row>
    <row r="11" spans="1:16" ht="18" customHeight="1" thickBot="1">
      <c r="A11" s="54" t="s">
        <v>12</v>
      </c>
      <c r="B11" s="68">
        <f>SUM(B12:B13)</f>
        <v>123</v>
      </c>
      <c r="C11" s="79">
        <f t="shared" si="1"/>
        <v>266.38944837892274</v>
      </c>
      <c r="D11" s="82">
        <f aca="true" t="shared" si="3" ref="D11:J11">SUM(D12:D13)</f>
        <v>2</v>
      </c>
      <c r="E11" s="83">
        <f t="shared" si="3"/>
        <v>25</v>
      </c>
      <c r="F11" s="83">
        <f t="shared" si="3"/>
        <v>83</v>
      </c>
      <c r="G11" s="83">
        <f t="shared" si="3"/>
        <v>12</v>
      </c>
      <c r="H11" s="83">
        <f t="shared" si="3"/>
        <v>0</v>
      </c>
      <c r="I11" s="83">
        <f t="shared" si="3"/>
        <v>1</v>
      </c>
      <c r="J11" s="55">
        <f t="shared" si="3"/>
        <v>0</v>
      </c>
      <c r="K11" s="13"/>
      <c r="L11" s="84" t="s">
        <v>35</v>
      </c>
      <c r="M11" s="24">
        <v>46173</v>
      </c>
      <c r="N11" s="25">
        <v>22069</v>
      </c>
      <c r="O11" s="26">
        <v>24104</v>
      </c>
      <c r="P11" s="4"/>
    </row>
    <row r="12" spans="1:16" ht="18" customHeight="1">
      <c r="A12" s="8" t="s">
        <v>13</v>
      </c>
      <c r="B12" s="71">
        <v>13</v>
      </c>
      <c r="C12" s="80">
        <f t="shared" si="1"/>
        <v>55.84192439862542</v>
      </c>
      <c r="D12" s="13">
        <v>0</v>
      </c>
      <c r="E12" s="28">
        <v>11</v>
      </c>
      <c r="F12" s="28">
        <v>0</v>
      </c>
      <c r="G12" s="28">
        <v>2</v>
      </c>
      <c r="H12" s="28">
        <v>0</v>
      </c>
      <c r="I12" s="28">
        <v>0</v>
      </c>
      <c r="J12" s="29">
        <f>B12-SUM(D12:I12)</f>
        <v>0</v>
      </c>
      <c r="K12" s="13"/>
      <c r="L12" s="84" t="s">
        <v>36</v>
      </c>
      <c r="M12" s="21">
        <v>23280</v>
      </c>
      <c r="N12" s="30">
        <v>11480</v>
      </c>
      <c r="O12" s="31">
        <v>11800</v>
      </c>
      <c r="P12" s="4"/>
    </row>
    <row r="13" spans="1:16" ht="18" customHeight="1" thickBot="1">
      <c r="A13" s="32" t="s">
        <v>14</v>
      </c>
      <c r="B13" s="70">
        <v>110</v>
      </c>
      <c r="C13" s="78">
        <f t="shared" si="1"/>
        <v>480.49622155243964</v>
      </c>
      <c r="D13" s="76">
        <v>2</v>
      </c>
      <c r="E13" s="19">
        <v>14</v>
      </c>
      <c r="F13" s="19">
        <v>83</v>
      </c>
      <c r="G13" s="19">
        <v>10</v>
      </c>
      <c r="H13" s="19">
        <v>0</v>
      </c>
      <c r="I13" s="19">
        <v>1</v>
      </c>
      <c r="J13" s="20">
        <f>B13-SUM(D13:I13)</f>
        <v>0</v>
      </c>
      <c r="K13" s="13"/>
      <c r="L13" s="84" t="s">
        <v>37</v>
      </c>
      <c r="M13" s="21">
        <v>22893</v>
      </c>
      <c r="N13" s="33">
        <v>10589</v>
      </c>
      <c r="O13" s="34">
        <v>12304</v>
      </c>
      <c r="P13" s="4"/>
    </row>
    <row r="14" spans="1:16" ht="18" customHeight="1" thickBot="1">
      <c r="A14" s="67" t="s">
        <v>15</v>
      </c>
      <c r="B14" s="72">
        <f>SUM(B15:B18)</f>
        <v>119</v>
      </c>
      <c r="C14" s="77">
        <f t="shared" si="1"/>
        <v>88.78675510523841</v>
      </c>
      <c r="D14" s="35">
        <f aca="true" t="shared" si="4" ref="D14:J14">SUM(D15:D18)</f>
        <v>1</v>
      </c>
      <c r="E14" s="35">
        <f t="shared" si="4"/>
        <v>66</v>
      </c>
      <c r="F14" s="35">
        <f t="shared" si="4"/>
        <v>18</v>
      </c>
      <c r="G14" s="36">
        <f t="shared" si="4"/>
        <v>28</v>
      </c>
      <c r="H14" s="35">
        <f t="shared" si="4"/>
        <v>0</v>
      </c>
      <c r="I14" s="36">
        <f t="shared" si="4"/>
        <v>3</v>
      </c>
      <c r="J14" s="37">
        <f t="shared" si="4"/>
        <v>3</v>
      </c>
      <c r="K14" s="13"/>
      <c r="L14" s="84" t="s">
        <v>38</v>
      </c>
      <c r="M14" s="38">
        <v>134029</v>
      </c>
      <c r="N14" s="39">
        <v>65653</v>
      </c>
      <c r="O14" s="40">
        <v>68376</v>
      </c>
      <c r="P14" s="4"/>
    </row>
    <row r="15" spans="1:15" ht="18" customHeight="1">
      <c r="A15" s="1" t="s">
        <v>16</v>
      </c>
      <c r="B15" s="71">
        <v>37</v>
      </c>
      <c r="C15" s="77">
        <f t="shared" si="1"/>
        <v>125.0676041103299</v>
      </c>
      <c r="D15" s="74">
        <v>1</v>
      </c>
      <c r="E15" s="11">
        <v>13</v>
      </c>
      <c r="F15" s="11">
        <v>18</v>
      </c>
      <c r="G15" s="11">
        <v>3</v>
      </c>
      <c r="H15" s="11">
        <v>0</v>
      </c>
      <c r="I15" s="11">
        <v>2</v>
      </c>
      <c r="J15" s="12">
        <f>B15-SUM(D15:I15)</f>
        <v>0</v>
      </c>
      <c r="K15" s="13"/>
      <c r="L15" s="84" t="s">
        <v>39</v>
      </c>
      <c r="M15" s="41">
        <v>29584</v>
      </c>
      <c r="N15" s="14">
        <v>14216</v>
      </c>
      <c r="O15" s="15">
        <v>15368</v>
      </c>
    </row>
    <row r="16" spans="1:15" ht="18" customHeight="1">
      <c r="A16" s="32" t="s">
        <v>17</v>
      </c>
      <c r="B16" s="70">
        <v>31</v>
      </c>
      <c r="C16" s="78">
        <f t="shared" si="1"/>
        <v>60.02517184625811</v>
      </c>
      <c r="D16" s="76">
        <v>0</v>
      </c>
      <c r="E16" s="19">
        <v>22</v>
      </c>
      <c r="F16" s="19">
        <v>0</v>
      </c>
      <c r="G16" s="19">
        <v>7</v>
      </c>
      <c r="H16" s="19">
        <v>0</v>
      </c>
      <c r="I16" s="19">
        <v>0</v>
      </c>
      <c r="J16" s="20">
        <f>B16-SUM(D16:I16)</f>
        <v>2</v>
      </c>
      <c r="K16" s="13"/>
      <c r="L16" s="42" t="s">
        <v>40</v>
      </c>
      <c r="M16" s="21">
        <v>51645</v>
      </c>
      <c r="N16" s="33">
        <v>25941</v>
      </c>
      <c r="O16" s="34">
        <v>25704</v>
      </c>
    </row>
    <row r="17" spans="1:15" ht="18" customHeight="1" thickBot="1">
      <c r="A17" s="32" t="s">
        <v>18</v>
      </c>
      <c r="B17" s="70">
        <v>22</v>
      </c>
      <c r="C17" s="78">
        <f t="shared" si="1"/>
        <v>63.087864189034185</v>
      </c>
      <c r="D17" s="76">
        <v>0</v>
      </c>
      <c r="E17" s="19">
        <v>12</v>
      </c>
      <c r="F17" s="19">
        <v>0</v>
      </c>
      <c r="G17" s="19">
        <v>8</v>
      </c>
      <c r="H17" s="19">
        <v>0</v>
      </c>
      <c r="I17" s="19">
        <v>1</v>
      </c>
      <c r="J17" s="20">
        <f>B17-SUM(D17:I17)</f>
        <v>1</v>
      </c>
      <c r="K17" s="13"/>
      <c r="L17" s="85" t="s">
        <v>41</v>
      </c>
      <c r="M17" s="21">
        <v>34872</v>
      </c>
      <c r="N17" s="33">
        <v>16868</v>
      </c>
      <c r="O17" s="34">
        <v>18004</v>
      </c>
    </row>
    <row r="18" spans="1:16" ht="18" customHeight="1" thickBot="1">
      <c r="A18" s="54" t="s">
        <v>19</v>
      </c>
      <c r="B18" s="68">
        <f>B19</f>
        <v>29</v>
      </c>
      <c r="C18" s="79">
        <f t="shared" si="1"/>
        <v>161.75814368585452</v>
      </c>
      <c r="D18" s="59">
        <f aca="true" t="shared" si="5" ref="D18:J18">D19</f>
        <v>0</v>
      </c>
      <c r="E18" s="60">
        <f t="shared" si="5"/>
        <v>19</v>
      </c>
      <c r="F18" s="60">
        <f t="shared" si="5"/>
        <v>0</v>
      </c>
      <c r="G18" s="59">
        <f t="shared" si="5"/>
        <v>10</v>
      </c>
      <c r="H18" s="59">
        <f t="shared" si="5"/>
        <v>0</v>
      </c>
      <c r="I18" s="59">
        <f t="shared" si="5"/>
        <v>0</v>
      </c>
      <c r="J18" s="61">
        <f t="shared" si="5"/>
        <v>0</v>
      </c>
      <c r="K18" s="13"/>
      <c r="L18" s="85" t="s">
        <v>42</v>
      </c>
      <c r="M18" s="43">
        <v>17928</v>
      </c>
      <c r="N18" s="44">
        <v>8628</v>
      </c>
      <c r="O18" s="26">
        <v>9300</v>
      </c>
      <c r="P18" s="4"/>
    </row>
    <row r="19" spans="1:16" ht="18" customHeight="1" thickBot="1">
      <c r="A19" s="56" t="s">
        <v>20</v>
      </c>
      <c r="B19" s="73">
        <v>29</v>
      </c>
      <c r="C19" s="81">
        <f t="shared" si="1"/>
        <v>161.75814368585452</v>
      </c>
      <c r="D19" s="73">
        <v>0</v>
      </c>
      <c r="E19" s="57">
        <v>19</v>
      </c>
      <c r="F19" s="57">
        <v>0</v>
      </c>
      <c r="G19" s="57">
        <v>10</v>
      </c>
      <c r="H19" s="57">
        <v>0</v>
      </c>
      <c r="I19" s="57">
        <v>0</v>
      </c>
      <c r="J19" s="58">
        <f>B19-SUM(D19:I19)</f>
        <v>0</v>
      </c>
      <c r="K19" s="13"/>
      <c r="L19" s="85" t="s">
        <v>43</v>
      </c>
      <c r="M19" s="45">
        <v>17928</v>
      </c>
      <c r="N19" s="46">
        <v>8628</v>
      </c>
      <c r="O19" s="47">
        <v>9300</v>
      </c>
      <c r="P19" s="4"/>
    </row>
    <row r="20" spans="1:16" ht="13.5">
      <c r="A20" s="4"/>
      <c r="B20" s="13"/>
      <c r="C20" s="27"/>
      <c r="D20" s="13"/>
      <c r="E20" s="13"/>
      <c r="F20" s="13"/>
      <c r="G20" s="13"/>
      <c r="H20" s="13"/>
      <c r="I20" s="13"/>
      <c r="J20" s="13"/>
      <c r="K20" s="13"/>
      <c r="L20" s="4"/>
      <c r="M20" s="48"/>
      <c r="N20" s="49"/>
      <c r="O20" s="50"/>
      <c r="P20" s="4"/>
    </row>
    <row r="21" spans="1:16" ht="13.5">
      <c r="A21" s="4"/>
      <c r="B21" s="13"/>
      <c r="C21" s="27"/>
      <c r="D21" s="13"/>
      <c r="E21" s="13"/>
      <c r="F21" s="13"/>
      <c r="G21" s="13"/>
      <c r="H21" s="13"/>
      <c r="I21" s="13"/>
      <c r="J21" s="13"/>
      <c r="K21" s="13"/>
      <c r="L21" s="4"/>
      <c r="M21" s="48"/>
      <c r="N21" s="49"/>
      <c r="O21" s="49"/>
      <c r="P21" s="4"/>
    </row>
  </sheetData>
  <sheetProtection/>
  <mergeCells count="5">
    <mergeCell ref="C4:C6"/>
    <mergeCell ref="D4:D6"/>
    <mergeCell ref="E4:E6"/>
    <mergeCell ref="F4:F6"/>
    <mergeCell ref="G4:G6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2010-03-18T07:16:46Z</cp:lastPrinted>
  <dcterms:created xsi:type="dcterms:W3CDTF">2006-02-27T07:23:42Z</dcterms:created>
  <dcterms:modified xsi:type="dcterms:W3CDTF">2011-01-20T01:48:41Z</dcterms:modified>
  <cp:category/>
  <cp:version/>
  <cp:contentType/>
  <cp:contentStatus/>
</cp:coreProperties>
</file>