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一般会計歳入" sheetId="1" r:id="rId1"/>
    <sheet name="一般会計歳出" sheetId="2" r:id="rId2"/>
    <sheet name="特別会計歳入歳出" sheetId="3" r:id="rId3"/>
  </sheets>
  <definedNames>
    <definedName name="_xlnm.Print_Area" localSheetId="1">'一般会計歳出'!$A$1:$L$27</definedName>
    <definedName name="_xlnm.Print_Area" localSheetId="0">'一般会計歳入'!$A$1:$K$29</definedName>
    <definedName name="_xlnm.Print_Area" localSheetId="2">'特別会計歳入歳出'!$A$1:$O$19</definedName>
    <definedName name="印刷範囲" localSheetId="1">'一般会計歳出'!$B$1:$K$23</definedName>
    <definedName name="印刷範囲" localSheetId="2">'特別会計歳入歳出'!$A$1:$N$18</definedName>
    <definedName name="印刷範囲">'一般会計歳入'!$A$1:$J$26</definedName>
  </definedNames>
  <calcPr fullCalcOnLoad="1"/>
</workbook>
</file>

<file path=xl/sharedStrings.xml><?xml version="1.0" encoding="utf-8"?>
<sst xmlns="http://schemas.openxmlformats.org/spreadsheetml/2006/main" count="102" uniqueCount="78">
  <si>
    <t>一 般 会 計</t>
  </si>
  <si>
    <t>（歳　　入）</t>
  </si>
  <si>
    <t xml:space="preserve">       （単位：千円　△印は減を示す）</t>
  </si>
  <si>
    <t xml:space="preserve">           収    入    済    額</t>
  </si>
  <si>
    <t>(B)</t>
  </si>
  <si>
    <t xml:space="preserve">  前年同期の</t>
  </si>
  <si>
    <t>科              目</t>
  </si>
  <si>
    <t>予算現額</t>
  </si>
  <si>
    <t>上半期</t>
  </si>
  <si>
    <t>下半期</t>
  </si>
  <si>
    <t>計</t>
  </si>
  <si>
    <t xml:space="preserve">   対前年比</t>
  </si>
  <si>
    <t>(A)</t>
  </si>
  <si>
    <t>(C)</t>
  </si>
  <si>
    <t>(B)-(C)</t>
  </si>
  <si>
    <t>％</t>
  </si>
  <si>
    <t>県税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</si>
  <si>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</si>
  <si>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</si>
  <si>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</si>
  <si>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</si>
  <si>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</si>
  <si>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</si>
  <si>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</si>
  <si>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</si>
  <si>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</si>
  <si>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</si>
  <si>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</si>
  <si>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</si>
  <si>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</si>
  <si>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</si>
  <si>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合          計</t>
  </si>
  <si>
    <t>収入済額</t>
  </si>
  <si>
    <t>２　令和２年度予算の執行状況</t>
  </si>
  <si>
    <t xml:space="preserve">        令和3年3月31日現在</t>
  </si>
  <si>
    <t>（歳　　出）</t>
  </si>
  <si>
    <t xml:space="preserve">           支　　出    済    額</t>
  </si>
  <si>
    <t xml:space="preserve">        (B)</t>
  </si>
  <si>
    <t>予算残額</t>
  </si>
  <si>
    <t xml:space="preserve">        (A)　  </t>
  </si>
  <si>
    <t>(A)－(B)</t>
  </si>
  <si>
    <t>本年度</t>
  </si>
  <si>
    <t>前年同期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</si>
  <si>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</si>
  <si>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</si>
  <si>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</si>
  <si>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</si>
  <si>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</si>
  <si>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</si>
  <si>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</si>
  <si>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</si>
  <si>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</si>
  <si>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</si>
  <si>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</si>
  <si>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</si>
  <si>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</si>
  <si>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</si>
  <si>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特 別 会 計</t>
  </si>
  <si>
    <t>（歳入・歳出）</t>
  </si>
  <si>
    <t>　　　（単位：千円）</t>
  </si>
  <si>
    <r>
      <t xml:space="preserve">       </t>
    </r>
    <r>
      <rPr>
        <u val="single"/>
        <sz val="9"/>
        <color indexed="8"/>
        <rFont val="ＭＳ ゴシック"/>
        <family val="3"/>
      </rPr>
      <t xml:space="preserve"> (B)</t>
    </r>
  </si>
  <si>
    <t xml:space="preserve">           支    出    済    額</t>
  </si>
  <si>
    <r>
      <t xml:space="preserve">       </t>
    </r>
    <r>
      <rPr>
        <u val="single"/>
        <sz val="9"/>
        <color indexed="8"/>
        <rFont val="ＭＳ ゴシック"/>
        <family val="3"/>
      </rPr>
      <t xml:space="preserve"> (C)</t>
    </r>
  </si>
  <si>
    <t>会      計      名</t>
  </si>
  <si>
    <t>予  算  現  額</t>
  </si>
  <si>
    <t xml:space="preserve">        (A)</t>
  </si>
  <si>
    <t xml:space="preserve">      計   (B)</t>
  </si>
  <si>
    <t xml:space="preserve">      計   (C)</t>
  </si>
  <si>
    <t>公債管理</t>
  </si>
  <si>
    <t>用度事業</t>
  </si>
  <si>
    <t>中小企業振興資金貸付</t>
  </si>
  <si>
    <t>地方独立行政法人資金貸付</t>
  </si>
  <si>
    <t>国民健康保険</t>
  </si>
  <si>
    <t>母子父子寡婦福祉資金貸付</t>
  </si>
  <si>
    <t>就農支援資金貸付</t>
  </si>
  <si>
    <t>林業改善資金貸付</t>
  </si>
  <si>
    <t>徳山ダム上流域公有地化</t>
  </si>
  <si>
    <t>県営住宅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</si>
</sst>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.0"/>
    <numFmt numFmtId="180" formatCode="#,##0.0_ "/>
    <numFmt numFmtId="181" formatCode="0.0"/>
  </numFmts>
  <fonts count="51">
    <font>
      <sz val="7.2"/>
      <name val="ＭＳ 明朝"/>
      <family val="1"/>
    </font>
    <font>
      <sz val="11"/>
      <name val="ＭＳ Ｐゴシック"/>
      <family val="3"/>
    </font>
    <font>
      <sz val="7.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2"/>
      <color indexed="8"/>
      <name val="ＭＳ 明朝"/>
      <family val="1"/>
    </font>
    <font>
      <sz val="7.2"/>
      <color indexed="8"/>
      <name val="ＭＳ ゴシック"/>
      <family val="3"/>
    </font>
    <font>
      <strike/>
      <sz val="7.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2"/>
      <color theme="1"/>
      <name val="ＭＳ 明朝"/>
      <family val="1"/>
    </font>
    <font>
      <sz val="7.2"/>
      <color theme="1"/>
      <name val="ＭＳ ゴシック"/>
      <family val="3"/>
    </font>
    <font>
      <strike/>
      <sz val="7.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45" fillId="31" borderId="0" applyNumberFormat="0" applyBorder="0" applyAlignment="0" applyProtection="0"/>
  </cellStyleXfs>
  <cellXfs count="54"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8" fontId="46" fillId="0" borderId="0" xfId="0" applyNumberFormat="1" applyFont="1" applyFill="1" applyAlignment="1">
      <alignment/>
    </xf>
    <xf numFmtId="3" fontId="46" fillId="0" borderId="12" xfId="0" applyNumberFormat="1" applyFont="1" applyFill="1" applyBorder="1" applyAlignment="1">
      <alignment/>
    </xf>
    <xf numFmtId="179" fontId="46" fillId="0" borderId="12" xfId="0" applyNumberFormat="1" applyFont="1" applyFill="1" applyBorder="1" applyAlignment="1">
      <alignment/>
    </xf>
    <xf numFmtId="178" fontId="46" fillId="0" borderId="12" xfId="0" applyNumberFormat="1" applyFont="1" applyFill="1" applyBorder="1" applyAlignment="1">
      <alignment/>
    </xf>
    <xf numFmtId="178" fontId="47" fillId="0" borderId="11" xfId="0" applyNumberFormat="1" applyFont="1" applyFill="1" applyBorder="1" applyAlignment="1">
      <alignment horizontal="center"/>
    </xf>
    <xf numFmtId="178" fontId="47" fillId="0" borderId="11" xfId="0" applyNumberFormat="1" applyFont="1" applyFill="1" applyBorder="1" applyAlignment="1">
      <alignment/>
    </xf>
    <xf numFmtId="178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79" fontId="47" fillId="0" borderId="10" xfId="0" applyNumberFormat="1" applyFont="1" applyFill="1" applyBorder="1" applyAlignment="1">
      <alignment/>
    </xf>
    <xf numFmtId="178" fontId="46" fillId="0" borderId="0" xfId="0" applyNumberFormat="1" applyFont="1" applyAlignment="1">
      <alignment/>
    </xf>
    <xf numFmtId="178" fontId="46" fillId="0" borderId="11" xfId="0" applyNumberFormat="1" applyFont="1" applyFill="1" applyBorder="1" applyAlignment="1">
      <alignment/>
    </xf>
    <xf numFmtId="178" fontId="46" fillId="0" borderId="10" xfId="0" applyNumberFormat="1" applyFont="1" applyFill="1" applyBorder="1" applyAlignment="1">
      <alignment/>
    </xf>
    <xf numFmtId="178" fontId="46" fillId="0" borderId="10" xfId="0" applyNumberFormat="1" applyFont="1" applyFill="1" applyBorder="1" applyAlignment="1">
      <alignment horizontal="right"/>
    </xf>
    <xf numFmtId="181" fontId="47" fillId="0" borderId="10" xfId="0" applyNumberFormat="1" applyFont="1" applyFill="1" applyBorder="1" applyAlignment="1">
      <alignment/>
    </xf>
    <xf numFmtId="177" fontId="48" fillId="0" borderId="11" xfId="0" applyNumberFormat="1" applyFont="1" applyFill="1" applyBorder="1" applyAlignment="1">
      <alignment/>
    </xf>
    <xf numFmtId="178" fontId="4" fillId="0" borderId="0" xfId="60" applyNumberFormat="1">
      <alignment/>
      <protection/>
    </xf>
    <xf numFmtId="178" fontId="5" fillId="0" borderId="0" xfId="60" applyNumberFormat="1" applyFont="1">
      <alignment/>
      <protection/>
    </xf>
    <xf numFmtId="178" fontId="49" fillId="0" borderId="10" xfId="60" applyNumberFormat="1" applyFont="1" applyFill="1" applyBorder="1">
      <alignment/>
      <protection/>
    </xf>
    <xf numFmtId="178" fontId="49" fillId="0" borderId="11" xfId="60" applyNumberFormat="1" applyFont="1" applyFill="1" applyBorder="1">
      <alignment/>
      <protection/>
    </xf>
    <xf numFmtId="178" fontId="50" fillId="0" borderId="10" xfId="60" applyNumberFormat="1" applyFont="1" applyFill="1" applyBorder="1">
      <alignment/>
      <protection/>
    </xf>
    <xf numFmtId="178" fontId="50" fillId="0" borderId="11" xfId="60" applyNumberFormat="1" applyFont="1" applyFill="1" applyBorder="1">
      <alignment/>
      <protection/>
    </xf>
    <xf numFmtId="178" fontId="4" fillId="0" borderId="12" xfId="60" applyNumberFormat="1" applyBorder="1">
      <alignment/>
      <protection/>
    </xf>
    <xf numFmtId="178" fontId="49" fillId="0" borderId="12" xfId="60" applyNumberFormat="1" applyFont="1" applyFill="1" applyBorder="1">
      <alignment/>
      <protection/>
    </xf>
    <xf numFmtId="178" fontId="50" fillId="0" borderId="0" xfId="60" applyNumberFormat="1" applyFont="1" applyFill="1" applyAlignment="1">
      <alignment horizontal="center"/>
      <protection/>
    </xf>
    <xf numFmtId="178" fontId="49" fillId="0" borderId="0" xfId="60" applyNumberFormat="1" applyFont="1" applyFill="1">
      <alignment/>
      <protection/>
    </xf>
    <xf numFmtId="178" fontId="50" fillId="0" borderId="12" xfId="60" applyNumberFormat="1" applyFont="1" applyFill="1" applyBorder="1" applyAlignment="1">
      <alignment horizontal="center"/>
      <protection/>
    </xf>
    <xf numFmtId="178" fontId="50" fillId="0" borderId="12" xfId="60" applyNumberFormat="1" applyFont="1" applyFill="1" applyBorder="1">
      <alignment/>
      <protection/>
    </xf>
    <xf numFmtId="178" fontId="50" fillId="0" borderId="0" xfId="60" applyNumberFormat="1" applyFont="1" applyFill="1">
      <alignment/>
      <protection/>
    </xf>
    <xf numFmtId="178" fontId="50" fillId="0" borderId="12" xfId="60" applyNumberFormat="1" applyFont="1" applyFill="1" applyBorder="1" applyAlignment="1">
      <alignment horizontal="right"/>
      <protection/>
    </xf>
    <xf numFmtId="178" fontId="50" fillId="0" borderId="10" xfId="60" applyNumberFormat="1" applyFont="1" applyFill="1" applyBorder="1" applyAlignment="1">
      <alignment horizontal="center"/>
      <protection/>
    </xf>
    <xf numFmtId="178" fontId="50" fillId="0" borderId="10" xfId="60" applyNumberFormat="1" applyFont="1" applyFill="1" applyBorder="1" applyAlignment="1">
      <alignment horizontal="right"/>
      <protection/>
    </xf>
    <xf numFmtId="178" fontId="50" fillId="0" borderId="0" xfId="60" applyNumberFormat="1" applyFont="1" applyFill="1" applyAlignment="1">
      <alignment horizontal="distributed"/>
      <protection/>
    </xf>
    <xf numFmtId="179" fontId="49" fillId="0" borderId="12" xfId="60" applyNumberFormat="1" applyFont="1" applyFill="1" applyBorder="1">
      <alignment/>
      <protection/>
    </xf>
    <xf numFmtId="3" fontId="49" fillId="0" borderId="12" xfId="60" applyNumberFormat="1" applyFont="1" applyFill="1" applyBorder="1">
      <alignment/>
      <protection/>
    </xf>
    <xf numFmtId="179" fontId="49" fillId="0" borderId="12" xfId="60" applyNumberFormat="1" applyFont="1" applyFill="1" applyBorder="1" applyAlignment="1">
      <alignment horizontal="right"/>
      <protection/>
    </xf>
    <xf numFmtId="3" fontId="49" fillId="0" borderId="12" xfId="60" applyNumberFormat="1" applyFont="1" applyFill="1" applyBorder="1" applyAlignment="1">
      <alignment/>
      <protection/>
    </xf>
    <xf numFmtId="178" fontId="49" fillId="0" borderId="12" xfId="60" applyNumberFormat="1" applyFont="1" applyFill="1" applyBorder="1" applyAlignment="1">
      <alignment horizontal="right"/>
      <protection/>
    </xf>
    <xf numFmtId="3" fontId="49" fillId="0" borderId="12" xfId="60" applyNumberFormat="1" applyFont="1" applyFill="1" applyBorder="1" applyAlignment="1">
      <alignment horizontal="right"/>
      <protection/>
    </xf>
    <xf numFmtId="178" fontId="50" fillId="0" borderId="11" xfId="60" applyNumberFormat="1" applyFont="1" applyFill="1" applyBorder="1" applyAlignment="1">
      <alignment horizontal="center"/>
      <protection/>
    </xf>
    <xf numFmtId="179" fontId="50" fillId="0" borderId="10" xfId="60" applyNumberFormat="1" applyFont="1" applyFill="1" applyBorder="1">
      <alignment/>
      <protection/>
    </xf>
    <xf numFmtId="178" fontId="4" fillId="0" borderId="11" xfId="60" applyNumberForma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45" zoomScaleNormal="145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.66796875" style="0" customWidth="1"/>
    <col min="2" max="2" width="22.66015625" style="0" customWidth="1"/>
    <col min="3" max="3" width="1.66796875" style="0" customWidth="1"/>
    <col min="4" max="4" width="16.83203125" style="0" customWidth="1"/>
    <col min="5" max="7" width="14.66015625" style="0" customWidth="1"/>
    <col min="8" max="8" width="10.66015625" style="0" customWidth="1"/>
    <col min="9" max="10" width="14.66015625" style="0" customWidth="1"/>
    <col min="11" max="11" width="3.16015625" style="0" customWidth="1"/>
    <col min="12" max="12" width="20.66015625" style="0" customWidth="1"/>
  </cols>
  <sheetData>
    <row r="1" ht="9.75" customHeight="1">
      <c r="A1" s="1" t="s">
        <v>33</v>
      </c>
    </row>
    <row r="3" spans="2:10" ht="10.5">
      <c r="B3" t="s">
        <v>0</v>
      </c>
      <c r="I3" s="22" t="s">
        <v>34</v>
      </c>
      <c r="J3" s="22"/>
    </row>
    <row r="4" ht="10.5">
      <c r="B4" t="s">
        <v>1</v>
      </c>
    </row>
    <row r="5" ht="10.5">
      <c r="H5" t="s">
        <v>2</v>
      </c>
    </row>
    <row r="6" spans="1:11" ht="14.25" customHeight="1">
      <c r="A6" s="2"/>
      <c r="B6" s="3"/>
      <c r="C6" s="3"/>
      <c r="D6" s="2"/>
      <c r="E6" s="2" t="s">
        <v>3</v>
      </c>
      <c r="F6" s="3"/>
      <c r="G6" s="3"/>
      <c r="H6" s="4" t="s">
        <v>4</v>
      </c>
      <c r="I6" s="2" t="s">
        <v>5</v>
      </c>
      <c r="J6" s="2"/>
      <c r="K6" s="5"/>
    </row>
    <row r="7" spans="1:11" ht="14.25" customHeight="1">
      <c r="A7" s="5"/>
      <c r="B7" s="6" t="s">
        <v>6</v>
      </c>
      <c r="D7" s="7" t="s">
        <v>7</v>
      </c>
      <c r="E7" s="4" t="s">
        <v>8</v>
      </c>
      <c r="F7" s="4" t="s">
        <v>9</v>
      </c>
      <c r="G7" s="4" t="s">
        <v>10</v>
      </c>
      <c r="H7" s="7"/>
      <c r="I7" s="7" t="s">
        <v>32</v>
      </c>
      <c r="J7" s="5" t="s">
        <v>11</v>
      </c>
      <c r="K7" s="5"/>
    </row>
    <row r="8" spans="1:11" ht="14.25" customHeight="1">
      <c r="A8" s="5"/>
      <c r="D8" s="8" t="s">
        <v>12</v>
      </c>
      <c r="E8" s="5"/>
      <c r="F8" s="5"/>
      <c r="G8" s="8" t="s">
        <v>4</v>
      </c>
      <c r="H8" s="7" t="s">
        <v>12</v>
      </c>
      <c r="I8" s="8" t="s">
        <v>13</v>
      </c>
      <c r="J8" s="8" t="s">
        <v>14</v>
      </c>
      <c r="K8" s="5"/>
    </row>
    <row r="9" spans="1:11" ht="14.25" customHeight="1">
      <c r="A9" s="2"/>
      <c r="B9" s="3"/>
      <c r="C9" s="3"/>
      <c r="D9" s="2"/>
      <c r="E9" s="9"/>
      <c r="F9" s="2"/>
      <c r="G9" s="2"/>
      <c r="H9" s="10" t="s">
        <v>15</v>
      </c>
      <c r="I9" s="2"/>
      <c r="J9" s="2"/>
      <c r="K9" s="5"/>
    </row>
    <row r="10" spans="1:11" ht="14.25" customHeight="1">
      <c r="A10" s="5"/>
      <c r="B10" s="13" t="s">
        <v>16</v>
      </c>
      <c r="C10" s="13"/>
      <c r="D10" s="14">
        <v>238500000</v>
      </c>
      <c r="E10" s="14">
        <v>109956456</v>
      </c>
      <c r="F10" s="14">
        <f aca="true" t="shared" si="0" ref="F10:F24">G10-E10</f>
        <v>120437682</v>
      </c>
      <c r="G10" s="14">
        <v>230394138</v>
      </c>
      <c r="H10" s="15">
        <f aca="true" t="shared" si="1" ref="H10:H25">IF(G10=0,"       －",G10/D10*100)</f>
        <v>96.60131572327045</v>
      </c>
      <c r="I10" s="14">
        <v>231506756</v>
      </c>
      <c r="J10" s="16">
        <f aca="true" t="shared" si="2" ref="J10:J25">G10-I10</f>
        <v>-1112618</v>
      </c>
      <c r="K10" s="5"/>
    </row>
    <row r="11" spans="1:11" ht="14.25" customHeight="1">
      <c r="A11" s="5"/>
      <c r="B11" s="13" t="s">
        <v>17</v>
      </c>
      <c r="C11" s="13"/>
      <c r="D11" s="16">
        <v>88643000</v>
      </c>
      <c r="E11" s="14">
        <v>50205423</v>
      </c>
      <c r="F11" s="14">
        <f t="shared" si="0"/>
        <v>38437780</v>
      </c>
      <c r="G11" s="14">
        <v>88643203</v>
      </c>
      <c r="H11" s="15">
        <f t="shared" si="1"/>
        <v>100.00022900849474</v>
      </c>
      <c r="I11" s="14">
        <v>72721215</v>
      </c>
      <c r="J11" s="16">
        <f t="shared" si="2"/>
        <v>15921988</v>
      </c>
      <c r="K11" s="5"/>
    </row>
    <row r="12" spans="1:11" ht="14.25" customHeight="1">
      <c r="A12" s="5"/>
      <c r="B12" s="13" t="s">
        <v>18</v>
      </c>
      <c r="C12" s="13"/>
      <c r="D12" s="16">
        <v>32391685</v>
      </c>
      <c r="E12" s="14">
        <v>9195206</v>
      </c>
      <c r="F12" s="14">
        <f t="shared" si="0"/>
        <v>23196479</v>
      </c>
      <c r="G12" s="14">
        <v>32391685</v>
      </c>
      <c r="H12" s="15">
        <f t="shared" si="1"/>
        <v>100</v>
      </c>
      <c r="I12" s="14">
        <v>35613209</v>
      </c>
      <c r="J12" s="16">
        <f t="shared" si="2"/>
        <v>-3221524</v>
      </c>
      <c r="K12" s="5"/>
    </row>
    <row r="13" spans="1:11" ht="14.25" customHeight="1">
      <c r="A13" s="5"/>
      <c r="B13" s="13" t="s">
        <v>19</v>
      </c>
      <c r="C13" s="13"/>
      <c r="D13" s="16">
        <v>1704223</v>
      </c>
      <c r="E13" s="14">
        <v>1704223</v>
      </c>
      <c r="F13" s="14">
        <f t="shared" si="0"/>
        <v>0</v>
      </c>
      <c r="G13" s="14">
        <v>1704223</v>
      </c>
      <c r="H13" s="15">
        <f t="shared" si="1"/>
        <v>100</v>
      </c>
      <c r="I13" s="14">
        <v>2529673</v>
      </c>
      <c r="J13" s="16">
        <f t="shared" si="2"/>
        <v>-825450</v>
      </c>
      <c r="K13" s="5"/>
    </row>
    <row r="14" spans="1:11" ht="14.25" customHeight="1">
      <c r="A14" s="5"/>
      <c r="B14" s="13" t="s">
        <v>20</v>
      </c>
      <c r="C14" s="13"/>
      <c r="D14" s="16">
        <v>177882301</v>
      </c>
      <c r="E14" s="14">
        <v>130301396</v>
      </c>
      <c r="F14" s="14">
        <f t="shared" si="0"/>
        <v>47580905</v>
      </c>
      <c r="G14" s="14">
        <v>177882301</v>
      </c>
      <c r="H14" s="15">
        <f t="shared" si="1"/>
        <v>100</v>
      </c>
      <c r="I14" s="14">
        <v>172445940</v>
      </c>
      <c r="J14" s="16">
        <f t="shared" si="2"/>
        <v>5436361</v>
      </c>
      <c r="K14" s="5"/>
    </row>
    <row r="15" spans="1:11" ht="14.25" customHeight="1">
      <c r="A15" s="5"/>
      <c r="B15" s="13" t="s">
        <v>21</v>
      </c>
      <c r="C15" s="13"/>
      <c r="D15" s="16">
        <v>489546</v>
      </c>
      <c r="E15" s="14">
        <v>253068</v>
      </c>
      <c r="F15" s="14">
        <f t="shared" si="0"/>
        <v>236478</v>
      </c>
      <c r="G15" s="14">
        <v>489546</v>
      </c>
      <c r="H15" s="15">
        <f t="shared" si="1"/>
        <v>100</v>
      </c>
      <c r="I15" s="14">
        <v>459414</v>
      </c>
      <c r="J15" s="16">
        <f t="shared" si="2"/>
        <v>30132</v>
      </c>
      <c r="K15" s="5"/>
    </row>
    <row r="16" spans="1:11" ht="14.25" customHeight="1">
      <c r="A16" s="5"/>
      <c r="B16" s="13" t="s">
        <v>22</v>
      </c>
      <c r="C16" s="13"/>
      <c r="D16" s="16">
        <v>3941890</v>
      </c>
      <c r="E16" s="14">
        <v>473678</v>
      </c>
      <c r="F16" s="14">
        <f t="shared" si="0"/>
        <v>1286545</v>
      </c>
      <c r="G16" s="14">
        <v>1760223</v>
      </c>
      <c r="H16" s="15">
        <f t="shared" si="1"/>
        <v>44.654290200893485</v>
      </c>
      <c r="I16" s="14">
        <v>1512803</v>
      </c>
      <c r="J16" s="16">
        <f t="shared" si="2"/>
        <v>247420</v>
      </c>
      <c r="K16" s="5"/>
    </row>
    <row r="17" spans="1:11" ht="14.25" customHeight="1">
      <c r="A17" s="5"/>
      <c r="B17" s="13" t="s">
        <v>23</v>
      </c>
      <c r="C17" s="13"/>
      <c r="D17" s="16">
        <v>12789701</v>
      </c>
      <c r="E17" s="14">
        <v>5657701</v>
      </c>
      <c r="F17" s="14">
        <f t="shared" si="0"/>
        <v>7098566</v>
      </c>
      <c r="G17" s="14">
        <v>12756267</v>
      </c>
      <c r="H17" s="15">
        <f t="shared" si="1"/>
        <v>99.73858653927876</v>
      </c>
      <c r="I17" s="14">
        <v>13273880</v>
      </c>
      <c r="J17" s="16">
        <f t="shared" si="2"/>
        <v>-517613</v>
      </c>
      <c r="K17" s="5"/>
    </row>
    <row r="18" spans="1:11" ht="14.25" customHeight="1">
      <c r="A18" s="5"/>
      <c r="B18" s="13" t="s">
        <v>24</v>
      </c>
      <c r="C18" s="13"/>
      <c r="D18" s="16">
        <v>279676914</v>
      </c>
      <c r="E18" s="14">
        <v>78809837</v>
      </c>
      <c r="F18" s="14">
        <f t="shared" si="0"/>
        <v>125885507</v>
      </c>
      <c r="G18" s="14">
        <v>204695344</v>
      </c>
      <c r="H18" s="15">
        <f t="shared" si="1"/>
        <v>73.18993229451895</v>
      </c>
      <c r="I18" s="14">
        <v>87239345</v>
      </c>
      <c r="J18" s="16">
        <f t="shared" si="2"/>
        <v>117455999</v>
      </c>
      <c r="K18" s="5"/>
    </row>
    <row r="19" spans="1:11" ht="14.25" customHeight="1">
      <c r="A19" s="5"/>
      <c r="B19" s="13" t="s">
        <v>25</v>
      </c>
      <c r="C19" s="13"/>
      <c r="D19" s="14">
        <v>1186652</v>
      </c>
      <c r="E19" s="14">
        <v>521569</v>
      </c>
      <c r="F19" s="14">
        <f t="shared" si="0"/>
        <v>641320</v>
      </c>
      <c r="G19" s="14">
        <v>1162889</v>
      </c>
      <c r="H19" s="15">
        <f t="shared" si="1"/>
        <v>97.9974752496941</v>
      </c>
      <c r="I19" s="14">
        <v>1373455</v>
      </c>
      <c r="J19" s="16">
        <f t="shared" si="2"/>
        <v>-210566</v>
      </c>
      <c r="K19" s="5"/>
    </row>
    <row r="20" spans="1:11" ht="14.25" customHeight="1">
      <c r="A20" s="5"/>
      <c r="B20" s="13" t="s">
        <v>26</v>
      </c>
      <c r="C20" s="13"/>
      <c r="D20" s="16">
        <v>168602</v>
      </c>
      <c r="E20" s="14">
        <v>88583</v>
      </c>
      <c r="F20" s="14">
        <f t="shared" si="0"/>
        <v>63017</v>
      </c>
      <c r="G20" s="14">
        <v>151600</v>
      </c>
      <c r="H20" s="15">
        <f t="shared" si="1"/>
        <v>89.91589660858116</v>
      </c>
      <c r="I20" s="14">
        <v>57277</v>
      </c>
      <c r="J20" s="16">
        <f t="shared" si="2"/>
        <v>94323</v>
      </c>
      <c r="K20" s="5"/>
    </row>
    <row r="21" spans="1:11" ht="14.25" customHeight="1">
      <c r="A21" s="5"/>
      <c r="B21" s="13" t="s">
        <v>27</v>
      </c>
      <c r="C21" s="13"/>
      <c r="D21" s="16">
        <v>14775723</v>
      </c>
      <c r="E21" s="14">
        <v>11768950</v>
      </c>
      <c r="F21" s="14">
        <f t="shared" si="0"/>
        <v>13639171</v>
      </c>
      <c r="G21" s="14">
        <v>25408121</v>
      </c>
      <c r="H21" s="15">
        <f t="shared" si="1"/>
        <v>171.95856338129784</v>
      </c>
      <c r="I21" s="14">
        <v>12977473</v>
      </c>
      <c r="J21" s="16">
        <f t="shared" si="2"/>
        <v>12430648</v>
      </c>
      <c r="K21" s="5"/>
    </row>
    <row r="22" spans="1:11" ht="14.25" customHeight="1">
      <c r="A22" s="5"/>
      <c r="B22" s="13" t="s">
        <v>28</v>
      </c>
      <c r="C22" s="13"/>
      <c r="D22" s="16">
        <v>13709480</v>
      </c>
      <c r="E22" s="14">
        <v>13709482</v>
      </c>
      <c r="F22" s="14">
        <f t="shared" si="0"/>
        <v>-1</v>
      </c>
      <c r="G22" s="14">
        <v>13709481</v>
      </c>
      <c r="H22" s="15">
        <f t="shared" si="1"/>
        <v>100.0000072942227</v>
      </c>
      <c r="I22" s="14">
        <v>13375431</v>
      </c>
      <c r="J22" s="16">
        <f t="shared" si="2"/>
        <v>334050</v>
      </c>
      <c r="K22" s="5"/>
    </row>
    <row r="23" spans="1:11" ht="14.25" customHeight="1">
      <c r="A23" s="5"/>
      <c r="B23" s="13" t="s">
        <v>29</v>
      </c>
      <c r="C23" s="13"/>
      <c r="D23" s="16">
        <v>105000159</v>
      </c>
      <c r="E23" s="14">
        <v>3647989</v>
      </c>
      <c r="F23" s="14">
        <f t="shared" si="0"/>
        <v>96107195</v>
      </c>
      <c r="G23" s="14">
        <v>99755184</v>
      </c>
      <c r="H23" s="15">
        <f t="shared" si="1"/>
        <v>95.00479327845589</v>
      </c>
      <c r="I23" s="14">
        <v>29543315</v>
      </c>
      <c r="J23" s="16">
        <f t="shared" si="2"/>
        <v>70211869</v>
      </c>
      <c r="K23" s="5"/>
    </row>
    <row r="24" spans="1:11" ht="14.25" customHeight="1">
      <c r="A24" s="5"/>
      <c r="B24" s="13" t="s">
        <v>30</v>
      </c>
      <c r="C24" s="13"/>
      <c r="D24" s="16">
        <v>184652300</v>
      </c>
      <c r="E24" s="14">
        <v>3334000</v>
      </c>
      <c r="F24" s="14">
        <f t="shared" si="0"/>
        <v>68779133</v>
      </c>
      <c r="G24" s="14">
        <v>72113133</v>
      </c>
      <c r="H24" s="15">
        <f t="shared" si="1"/>
        <v>39.053471307966376</v>
      </c>
      <c r="I24" s="14">
        <v>72290300</v>
      </c>
      <c r="J24" s="16">
        <f t="shared" si="2"/>
        <v>-177167</v>
      </c>
      <c r="K24" s="5"/>
    </row>
    <row r="25" spans="1:11" ht="14.25" customHeight="1">
      <c r="A25" s="11"/>
      <c r="B25" s="17" t="s">
        <v>31</v>
      </c>
      <c r="C25" s="18"/>
      <c r="D25" s="19">
        <f>SUM(D10:D24)</f>
        <v>1155512176</v>
      </c>
      <c r="E25" s="19">
        <f>SUM(E10:E24)</f>
        <v>419627561</v>
      </c>
      <c r="F25" s="19">
        <f>SUM(F10:F24)</f>
        <v>543389777</v>
      </c>
      <c r="G25" s="20">
        <f>E25+F25</f>
        <v>963017338</v>
      </c>
      <c r="H25" s="21">
        <f t="shared" si="1"/>
        <v>83.34116749281229</v>
      </c>
      <c r="I25" s="19">
        <f>SUM(I10:I24)</f>
        <v>746919486</v>
      </c>
      <c r="J25" s="19">
        <f t="shared" si="2"/>
        <v>216097852</v>
      </c>
      <c r="K25" s="5"/>
    </row>
    <row r="26" spans="1:10" ht="14.25" customHeight="1">
      <c r="A26" s="3"/>
      <c r="B26" s="3"/>
      <c r="C26" s="3"/>
      <c r="D26" s="3"/>
      <c r="E26" s="3"/>
      <c r="F26" s="3"/>
      <c r="G26" s="3"/>
      <c r="H26" s="3"/>
      <c r="I26" s="3"/>
      <c r="J26" s="12"/>
    </row>
    <row r="27" ht="14.25" customHeight="1"/>
    <row r="28" ht="14.25" customHeight="1"/>
    <row r="29" ht="14.25" customHeight="1"/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zoomScale="145" zoomScaleNormal="145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2" width="1.66796875" style="0" customWidth="1"/>
    <col min="3" max="3" width="22.66015625" style="0" customWidth="1"/>
    <col min="4" max="4" width="1.66796875" style="0" customWidth="1"/>
    <col min="5" max="5" width="16.83203125" style="0" customWidth="1"/>
    <col min="6" max="8" width="14.66015625" style="0" customWidth="1"/>
    <col min="9" max="9" width="17" style="0" customWidth="1"/>
    <col min="10" max="11" width="10.66015625" style="0" customWidth="1"/>
    <col min="12" max="12" width="3" style="0" customWidth="1"/>
    <col min="13" max="13" width="20.66015625" style="0" customWidth="1"/>
    <col min="14" max="15" width="10.66015625" style="0" customWidth="1"/>
    <col min="16" max="16" width="16.66015625" style="0" customWidth="1"/>
  </cols>
  <sheetData>
    <row r="1" ht="13.5" customHeight="1">
      <c r="K1" s="1"/>
    </row>
    <row r="2" ht="13.5" customHeight="1">
      <c r="C2" t="s">
        <v>35</v>
      </c>
    </row>
    <row r="3" ht="13.5" customHeight="1"/>
    <row r="4" spans="2:12" ht="13.5" customHeight="1">
      <c r="B4" s="2"/>
      <c r="C4" s="3"/>
      <c r="D4" s="3"/>
      <c r="E4" s="2"/>
      <c r="F4" s="2" t="s">
        <v>36</v>
      </c>
      <c r="G4" s="3"/>
      <c r="H4" s="3"/>
      <c r="I4" s="4"/>
      <c r="J4" s="2" t="s">
        <v>37</v>
      </c>
      <c r="K4" s="3"/>
      <c r="L4" s="5"/>
    </row>
    <row r="5" spans="2:12" ht="13.5" customHeight="1">
      <c r="B5" s="5"/>
      <c r="C5" s="6" t="s">
        <v>6</v>
      </c>
      <c r="E5" s="7" t="s">
        <v>7</v>
      </c>
      <c r="F5" s="4" t="s">
        <v>8</v>
      </c>
      <c r="G5" s="4" t="s">
        <v>9</v>
      </c>
      <c r="H5" s="4" t="s">
        <v>10</v>
      </c>
      <c r="I5" s="7" t="s">
        <v>38</v>
      </c>
      <c r="J5" s="5" t="s">
        <v>39</v>
      </c>
      <c r="L5" s="5"/>
    </row>
    <row r="6" spans="2:12" ht="13.5" customHeight="1">
      <c r="B6" s="5"/>
      <c r="E6" s="8" t="s">
        <v>12</v>
      </c>
      <c r="F6" s="5"/>
      <c r="G6" s="5"/>
      <c r="H6" s="8" t="s">
        <v>4</v>
      </c>
      <c r="I6" s="7" t="s">
        <v>40</v>
      </c>
      <c r="J6" s="4" t="s">
        <v>41</v>
      </c>
      <c r="K6" s="4" t="s">
        <v>42</v>
      </c>
      <c r="L6" s="5"/>
    </row>
    <row r="7" spans="2:12" ht="13.5" customHeight="1">
      <c r="B7" s="2"/>
      <c r="C7" s="23"/>
      <c r="D7" s="23"/>
      <c r="E7" s="24"/>
      <c r="F7" s="24"/>
      <c r="G7" s="24"/>
      <c r="H7" s="24"/>
      <c r="I7" s="24"/>
      <c r="J7" s="25" t="s">
        <v>15</v>
      </c>
      <c r="K7" s="25" t="s">
        <v>15</v>
      </c>
      <c r="L7" s="5"/>
    </row>
    <row r="8" spans="2:12" ht="13.5" customHeight="1">
      <c r="B8" s="5"/>
      <c r="C8" s="13" t="s">
        <v>43</v>
      </c>
      <c r="D8" s="13"/>
      <c r="E8" s="14">
        <v>1206428</v>
      </c>
      <c r="F8" s="14">
        <v>599992</v>
      </c>
      <c r="G8" s="14">
        <f aca="true" t="shared" si="0" ref="G8:G21">H8-F8</f>
        <v>576878</v>
      </c>
      <c r="H8" s="16">
        <v>1176870</v>
      </c>
      <c r="I8" s="16">
        <f aca="true" t="shared" si="1" ref="I8:I21">E8-H8</f>
        <v>29558</v>
      </c>
      <c r="J8" s="15">
        <f aca="true" t="shared" si="2" ref="J8:J22">IF(E8=0,"       －",H8/E8*100)</f>
        <v>97.54995739488805</v>
      </c>
      <c r="K8" s="15">
        <v>96.70859877655819</v>
      </c>
      <c r="L8" s="5"/>
    </row>
    <row r="9" spans="2:12" ht="13.5" customHeight="1">
      <c r="B9" s="5"/>
      <c r="C9" s="13" t="s">
        <v>44</v>
      </c>
      <c r="D9" s="13"/>
      <c r="E9" s="14">
        <v>62515421</v>
      </c>
      <c r="F9" s="14">
        <v>19334046</v>
      </c>
      <c r="G9" s="14">
        <f t="shared" si="0"/>
        <v>28569189</v>
      </c>
      <c r="H9" s="16">
        <v>47903235</v>
      </c>
      <c r="I9" s="16">
        <f t="shared" si="1"/>
        <v>14612186</v>
      </c>
      <c r="J9" s="15">
        <f t="shared" si="2"/>
        <v>76.6262695407586</v>
      </c>
      <c r="K9" s="15">
        <v>78.51640867440852</v>
      </c>
      <c r="L9" s="5"/>
    </row>
    <row r="10" spans="2:12" ht="13.5" customHeight="1">
      <c r="B10" s="5"/>
      <c r="C10" s="13" t="s">
        <v>45</v>
      </c>
      <c r="D10" s="13"/>
      <c r="E10" s="14">
        <v>129102606</v>
      </c>
      <c r="F10" s="14">
        <v>42080401</v>
      </c>
      <c r="G10" s="14">
        <f t="shared" si="0"/>
        <v>73592530</v>
      </c>
      <c r="H10" s="16">
        <v>115672931</v>
      </c>
      <c r="I10" s="16">
        <f t="shared" si="1"/>
        <v>13429675</v>
      </c>
      <c r="J10" s="15">
        <f t="shared" si="2"/>
        <v>89.59767318717022</v>
      </c>
      <c r="K10" s="15">
        <v>91.22684848946733</v>
      </c>
      <c r="L10" s="5"/>
    </row>
    <row r="11" spans="2:12" ht="13.5" customHeight="1">
      <c r="B11" s="5"/>
      <c r="C11" s="13" t="s">
        <v>46</v>
      </c>
      <c r="D11" s="13"/>
      <c r="E11" s="14">
        <v>70245958</v>
      </c>
      <c r="F11" s="14">
        <v>19387832</v>
      </c>
      <c r="G11" s="14">
        <f t="shared" si="0"/>
        <v>33092075</v>
      </c>
      <c r="H11" s="16">
        <v>52479907</v>
      </c>
      <c r="I11" s="16">
        <f t="shared" si="1"/>
        <v>17766051</v>
      </c>
      <c r="J11" s="15">
        <f t="shared" si="2"/>
        <v>74.70879249735621</v>
      </c>
      <c r="K11" s="15">
        <v>76.37139157474671</v>
      </c>
      <c r="L11" s="5"/>
    </row>
    <row r="12" spans="2:12" ht="13.5" customHeight="1">
      <c r="B12" s="5"/>
      <c r="C12" s="13" t="s">
        <v>47</v>
      </c>
      <c r="D12" s="13"/>
      <c r="E12" s="14">
        <v>3010887</v>
      </c>
      <c r="F12" s="14">
        <v>556876</v>
      </c>
      <c r="G12" s="14">
        <f t="shared" si="0"/>
        <v>1176441</v>
      </c>
      <c r="H12" s="16">
        <v>1733317</v>
      </c>
      <c r="I12" s="16">
        <f t="shared" si="1"/>
        <v>1277570</v>
      </c>
      <c r="J12" s="15">
        <f t="shared" si="2"/>
        <v>57.56831790764648</v>
      </c>
      <c r="K12" s="15">
        <v>78.01311046963481</v>
      </c>
      <c r="L12" s="5"/>
    </row>
    <row r="13" spans="2:12" ht="13.5" customHeight="1">
      <c r="B13" s="5"/>
      <c r="C13" s="13" t="s">
        <v>48</v>
      </c>
      <c r="D13" s="13"/>
      <c r="E13" s="14">
        <v>69428202</v>
      </c>
      <c r="F13" s="14">
        <v>15502687</v>
      </c>
      <c r="G13" s="14">
        <f t="shared" si="0"/>
        <v>26269435</v>
      </c>
      <c r="H13" s="16">
        <v>41772122</v>
      </c>
      <c r="I13" s="16">
        <f t="shared" si="1"/>
        <v>27656080</v>
      </c>
      <c r="J13" s="15">
        <f t="shared" si="2"/>
        <v>60.165927961089935</v>
      </c>
      <c r="K13" s="15">
        <v>60.11455852459038</v>
      </c>
      <c r="L13" s="5"/>
    </row>
    <row r="14" spans="2:12" ht="13.5" customHeight="1">
      <c r="B14" s="5"/>
      <c r="C14" s="13" t="s">
        <v>49</v>
      </c>
      <c r="D14" s="13"/>
      <c r="E14" s="14">
        <v>168439643</v>
      </c>
      <c r="F14" s="14">
        <v>47361553</v>
      </c>
      <c r="G14" s="14">
        <f t="shared" si="0"/>
        <v>90641287</v>
      </c>
      <c r="H14" s="16">
        <v>138002840</v>
      </c>
      <c r="I14" s="16">
        <f t="shared" si="1"/>
        <v>30436803</v>
      </c>
      <c r="J14" s="15">
        <f t="shared" si="2"/>
        <v>81.9301427752373</v>
      </c>
      <c r="K14" s="15">
        <v>83.15191455809102</v>
      </c>
      <c r="L14" s="5"/>
    </row>
    <row r="15" spans="2:12" ht="13.5" customHeight="1">
      <c r="B15" s="5"/>
      <c r="C15" s="13" t="s">
        <v>50</v>
      </c>
      <c r="D15" s="13"/>
      <c r="E15" s="14">
        <v>177501099</v>
      </c>
      <c r="F15" s="14">
        <v>25942885</v>
      </c>
      <c r="G15" s="14">
        <f t="shared" si="0"/>
        <v>65869977</v>
      </c>
      <c r="H15" s="16">
        <v>91812862</v>
      </c>
      <c r="I15" s="16">
        <f t="shared" si="1"/>
        <v>85688237</v>
      </c>
      <c r="J15" s="15">
        <f t="shared" si="2"/>
        <v>51.72523579699075</v>
      </c>
      <c r="K15" s="15">
        <v>53.72118739603518</v>
      </c>
      <c r="L15" s="5"/>
    </row>
    <row r="16" spans="2:12" ht="13.5" customHeight="1">
      <c r="B16" s="5"/>
      <c r="C16" s="13" t="s">
        <v>51</v>
      </c>
      <c r="D16" s="13"/>
      <c r="E16" s="14">
        <v>47361281</v>
      </c>
      <c r="F16" s="14">
        <v>20249291</v>
      </c>
      <c r="G16" s="14">
        <f t="shared" si="0"/>
        <v>21563971</v>
      </c>
      <c r="H16" s="16">
        <v>41813262</v>
      </c>
      <c r="I16" s="16">
        <f t="shared" si="1"/>
        <v>5548019</v>
      </c>
      <c r="J16" s="15">
        <f t="shared" si="2"/>
        <v>88.28574970343391</v>
      </c>
      <c r="K16" s="15">
        <v>87.90735381699439</v>
      </c>
      <c r="L16" s="5"/>
    </row>
    <row r="17" spans="2:12" ht="13.5" customHeight="1">
      <c r="B17" s="5"/>
      <c r="C17" s="13" t="s">
        <v>52</v>
      </c>
      <c r="D17" s="13"/>
      <c r="E17" s="14">
        <v>194122799</v>
      </c>
      <c r="F17" s="14">
        <v>79653900</v>
      </c>
      <c r="G17" s="14">
        <f t="shared" si="0"/>
        <v>91537198</v>
      </c>
      <c r="H17" s="16">
        <v>171191098</v>
      </c>
      <c r="I17" s="16">
        <f t="shared" si="1"/>
        <v>22931701</v>
      </c>
      <c r="J17" s="15">
        <f t="shared" si="2"/>
        <v>88.18701300510303</v>
      </c>
      <c r="K17" s="15">
        <v>90.2521181107618</v>
      </c>
      <c r="L17" s="5"/>
    </row>
    <row r="18" spans="2:12" ht="13.5" customHeight="1">
      <c r="B18" s="5"/>
      <c r="C18" s="13" t="s">
        <v>53</v>
      </c>
      <c r="D18" s="13"/>
      <c r="E18" s="14">
        <v>18074921</v>
      </c>
      <c r="F18" s="14">
        <v>938659</v>
      </c>
      <c r="G18" s="14">
        <f t="shared" si="0"/>
        <v>6870697</v>
      </c>
      <c r="H18" s="16">
        <v>7809356</v>
      </c>
      <c r="I18" s="16">
        <f t="shared" si="1"/>
        <v>10265565</v>
      </c>
      <c r="J18" s="15">
        <f t="shared" si="2"/>
        <v>43.20547791052586</v>
      </c>
      <c r="K18" s="15">
        <v>51.31249925958193</v>
      </c>
      <c r="L18" s="5"/>
    </row>
    <row r="19" spans="2:12" ht="13.5" customHeight="1">
      <c r="B19" s="5"/>
      <c r="C19" s="13" t="s">
        <v>54</v>
      </c>
      <c r="D19" s="13"/>
      <c r="E19" s="14">
        <v>98555775</v>
      </c>
      <c r="F19" s="14">
        <v>40417203</v>
      </c>
      <c r="G19" s="14">
        <f t="shared" si="0"/>
        <v>58128782</v>
      </c>
      <c r="H19" s="16">
        <v>98545985</v>
      </c>
      <c r="I19" s="16">
        <f t="shared" si="1"/>
        <v>9790</v>
      </c>
      <c r="J19" s="15">
        <f t="shared" si="2"/>
        <v>99.99006653846514</v>
      </c>
      <c r="K19" s="15">
        <v>99.99743577217876</v>
      </c>
      <c r="L19" s="5"/>
    </row>
    <row r="20" spans="2:12" ht="13.5" customHeight="1">
      <c r="B20" s="5"/>
      <c r="C20" s="13" t="s">
        <v>55</v>
      </c>
      <c r="D20" s="13"/>
      <c r="E20" s="14">
        <v>115647156</v>
      </c>
      <c r="F20" s="14">
        <v>68055486</v>
      </c>
      <c r="G20" s="14">
        <f t="shared" si="0"/>
        <v>49269461</v>
      </c>
      <c r="H20" s="16">
        <v>117324947</v>
      </c>
      <c r="I20" s="16">
        <f t="shared" si="1"/>
        <v>-1677791</v>
      </c>
      <c r="J20" s="15">
        <f t="shared" si="2"/>
        <v>101.4507844879471</v>
      </c>
      <c r="K20" s="15">
        <v>101.11406234272404</v>
      </c>
      <c r="L20" s="5"/>
    </row>
    <row r="21" spans="2:12" ht="13.5" customHeight="1">
      <c r="B21" s="5"/>
      <c r="C21" s="13" t="s">
        <v>56</v>
      </c>
      <c r="D21" s="13"/>
      <c r="E21" s="14">
        <v>300000</v>
      </c>
      <c r="F21" s="14">
        <v>0</v>
      </c>
      <c r="G21" s="14">
        <f t="shared" si="0"/>
        <v>0</v>
      </c>
      <c r="H21" s="16">
        <v>0</v>
      </c>
      <c r="I21" s="16">
        <f t="shared" si="1"/>
        <v>300000</v>
      </c>
      <c r="J21" s="15">
        <f t="shared" si="2"/>
        <v>0</v>
      </c>
      <c r="K21" s="15">
        <v>0</v>
      </c>
      <c r="L21" s="5"/>
    </row>
    <row r="22" spans="2:12" ht="13.5" customHeight="1">
      <c r="B22" s="11"/>
      <c r="C22" s="17" t="s">
        <v>31</v>
      </c>
      <c r="D22" s="18"/>
      <c r="E22" s="20">
        <f>SUM(E8:E21)</f>
        <v>1155512176</v>
      </c>
      <c r="F22" s="20">
        <f>SUM(F8:F21)</f>
        <v>380080811</v>
      </c>
      <c r="G22" s="20">
        <f>SUM(G8:G21)</f>
        <v>547157921</v>
      </c>
      <c r="H22" s="19">
        <f>SUM(H8:H21)</f>
        <v>927238732</v>
      </c>
      <c r="I22" s="20">
        <f>SUM(I8:I21)</f>
        <v>228273444</v>
      </c>
      <c r="J22" s="21">
        <f t="shared" si="2"/>
        <v>80.244825736912</v>
      </c>
      <c r="K22" s="26">
        <v>82.08556517348241</v>
      </c>
      <c r="L22" s="5"/>
    </row>
    <row r="23" spans="2:11" ht="13.5" customHeight="1">
      <c r="B23" s="3"/>
      <c r="C23" s="27"/>
      <c r="D23" s="27"/>
      <c r="E23" s="27"/>
      <c r="F23" s="27"/>
      <c r="G23" s="27"/>
      <c r="H23" s="23"/>
      <c r="I23" s="23"/>
      <c r="J23" s="23"/>
      <c r="K23" s="23"/>
    </row>
    <row r="24" ht="13.5" customHeight="1">
      <c r="E24" s="6"/>
    </row>
    <row r="25" ht="13.5" customHeight="1"/>
    <row r="26" ht="13.5" customHeight="1"/>
    <row r="27" ht="13.5" customHeight="1"/>
  </sheetData>
  <sheetProtection/>
  <printOptions/>
  <pageMargins left="0.7874015748031495" right="0.7874015748031495" top="1.0629921259842519" bottom="0.7874015748031495" header="0.7874015748031495" footer="0.667322834645669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12.83203125" defaultRowHeight="15.75" customHeight="1"/>
  <cols>
    <col min="1" max="1" width="2" style="28" customWidth="1"/>
    <col min="2" max="2" width="34.33203125" style="28" customWidth="1"/>
    <col min="3" max="3" width="2" style="28" customWidth="1"/>
    <col min="4" max="4" width="19" style="28" customWidth="1"/>
    <col min="5" max="7" width="17.66015625" style="28" customWidth="1"/>
    <col min="8" max="9" width="12.83203125" style="28" customWidth="1"/>
    <col min="10" max="12" width="17.66015625" style="28" customWidth="1"/>
    <col min="13" max="14" width="12.83203125" style="28" customWidth="1"/>
    <col min="15" max="15" width="2.83203125" style="28" customWidth="1"/>
    <col min="16" max="16384" width="12.83203125" style="28" customWidth="1"/>
  </cols>
  <sheetData>
    <row r="2" ht="11.25">
      <c r="B2" s="29" t="s">
        <v>57</v>
      </c>
    </row>
    <row r="3" spans="2:13" ht="11.25">
      <c r="B3" s="29" t="s">
        <v>58</v>
      </c>
      <c r="M3" s="28" t="s">
        <v>59</v>
      </c>
    </row>
    <row r="4" spans="1:15" ht="11.25">
      <c r="A4" s="30"/>
      <c r="B4" s="31"/>
      <c r="C4" s="31"/>
      <c r="D4" s="32"/>
      <c r="E4" s="32" t="s">
        <v>3</v>
      </c>
      <c r="F4" s="33"/>
      <c r="G4" s="33"/>
      <c r="H4" s="32" t="s">
        <v>60</v>
      </c>
      <c r="I4" s="33"/>
      <c r="J4" s="32" t="s">
        <v>61</v>
      </c>
      <c r="K4" s="33"/>
      <c r="L4" s="33"/>
      <c r="M4" s="32" t="s">
        <v>62</v>
      </c>
      <c r="N4" s="33"/>
      <c r="O4" s="34"/>
    </row>
    <row r="5" spans="1:15" ht="11.25">
      <c r="A5" s="35"/>
      <c r="B5" s="36" t="s">
        <v>63</v>
      </c>
      <c r="C5" s="37"/>
      <c r="D5" s="38" t="s">
        <v>64</v>
      </c>
      <c r="E5" s="39"/>
      <c r="F5" s="40"/>
      <c r="G5" s="40"/>
      <c r="H5" s="39" t="s">
        <v>65</v>
      </c>
      <c r="I5" s="40"/>
      <c r="J5" s="39"/>
      <c r="K5" s="40"/>
      <c r="L5" s="40"/>
      <c r="M5" s="39" t="s">
        <v>65</v>
      </c>
      <c r="N5" s="40"/>
      <c r="O5" s="34"/>
    </row>
    <row r="6" spans="1:15" ht="11.25">
      <c r="A6" s="35"/>
      <c r="B6" s="40"/>
      <c r="C6" s="37"/>
      <c r="D6" s="41" t="s">
        <v>12</v>
      </c>
      <c r="E6" s="42" t="s">
        <v>8</v>
      </c>
      <c r="F6" s="42" t="s">
        <v>9</v>
      </c>
      <c r="G6" s="43" t="s">
        <v>66</v>
      </c>
      <c r="H6" s="42" t="s">
        <v>41</v>
      </c>
      <c r="I6" s="42" t="s">
        <v>42</v>
      </c>
      <c r="J6" s="42" t="s">
        <v>8</v>
      </c>
      <c r="K6" s="42" t="s">
        <v>9</v>
      </c>
      <c r="L6" s="43" t="s">
        <v>67</v>
      </c>
      <c r="M6" s="42" t="s">
        <v>41</v>
      </c>
      <c r="N6" s="42" t="s">
        <v>42</v>
      </c>
      <c r="O6" s="34"/>
    </row>
    <row r="7" spans="1:15" ht="11.25">
      <c r="A7" s="30"/>
      <c r="B7" s="33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4"/>
    </row>
    <row r="8" spans="1:15" ht="11.25">
      <c r="A8" s="35"/>
      <c r="B8" s="44" t="s">
        <v>68</v>
      </c>
      <c r="C8" s="37"/>
      <c r="D8" s="35">
        <v>195072660</v>
      </c>
      <c r="E8" s="35">
        <v>115748745</v>
      </c>
      <c r="F8" s="35">
        <f aca="true" t="shared" si="0" ref="F8:F17">G8-E8</f>
        <v>79721352</v>
      </c>
      <c r="G8" s="35">
        <v>195470097</v>
      </c>
      <c r="H8" s="45">
        <f aca="true" t="shared" si="1" ref="H8:H18">IF(D8=0,"       －",G8/D8*100)</f>
        <v>100.2037379302666</v>
      </c>
      <c r="I8" s="45">
        <v>100</v>
      </c>
      <c r="J8" s="46">
        <v>115748745</v>
      </c>
      <c r="K8" s="46">
        <f aca="true" t="shared" si="2" ref="K8:K17">L8-J8</f>
        <v>79323852</v>
      </c>
      <c r="L8" s="46">
        <v>195072597</v>
      </c>
      <c r="M8" s="45">
        <f aca="true" t="shared" si="3" ref="M8:M18">IF(D8=0,"       －",L8/D8*100)</f>
        <v>99.99996770434156</v>
      </c>
      <c r="N8" s="45">
        <v>99.99994499283147</v>
      </c>
      <c r="O8" s="34"/>
    </row>
    <row r="9" spans="1:15" ht="11.25">
      <c r="A9" s="35"/>
      <c r="B9" s="44" t="s">
        <v>69</v>
      </c>
      <c r="C9" s="37"/>
      <c r="D9" s="35">
        <v>469041</v>
      </c>
      <c r="E9" s="35">
        <v>162765</v>
      </c>
      <c r="F9" s="35">
        <f t="shared" si="0"/>
        <v>214146</v>
      </c>
      <c r="G9" s="35">
        <v>376911</v>
      </c>
      <c r="H9" s="45">
        <f t="shared" si="1"/>
        <v>80.35779388155832</v>
      </c>
      <c r="I9" s="45">
        <v>83.6</v>
      </c>
      <c r="J9" s="46">
        <v>179415</v>
      </c>
      <c r="K9" s="46">
        <f t="shared" si="2"/>
        <v>217552</v>
      </c>
      <c r="L9" s="46">
        <v>396967</v>
      </c>
      <c r="M9" s="45">
        <f t="shared" si="3"/>
        <v>84.63375269965738</v>
      </c>
      <c r="N9" s="45">
        <v>88.42119499190838</v>
      </c>
      <c r="O9" s="34"/>
    </row>
    <row r="10" spans="1:15" ht="11.25">
      <c r="A10" s="35"/>
      <c r="B10" s="44" t="s">
        <v>70</v>
      </c>
      <c r="C10" s="37"/>
      <c r="D10" s="35">
        <v>1037593</v>
      </c>
      <c r="E10" s="35">
        <v>1706120</v>
      </c>
      <c r="F10" s="35">
        <f t="shared" si="0"/>
        <v>219493</v>
      </c>
      <c r="G10" s="35">
        <v>1925613</v>
      </c>
      <c r="H10" s="45">
        <f t="shared" si="1"/>
        <v>185.5846174752528</v>
      </c>
      <c r="I10" s="45">
        <v>193.6</v>
      </c>
      <c r="J10" s="46">
        <v>544648</v>
      </c>
      <c r="K10" s="46">
        <f t="shared" si="2"/>
        <v>470734</v>
      </c>
      <c r="L10" s="46">
        <v>1015382</v>
      </c>
      <c r="M10" s="45">
        <f t="shared" si="3"/>
        <v>97.85937260563632</v>
      </c>
      <c r="N10" s="45">
        <v>91.52673288110239</v>
      </c>
      <c r="O10" s="34"/>
    </row>
    <row r="11" spans="1:15" ht="11.25">
      <c r="A11" s="35"/>
      <c r="B11" s="44" t="s">
        <v>71</v>
      </c>
      <c r="C11" s="37"/>
      <c r="D11" s="35">
        <v>3840768</v>
      </c>
      <c r="E11" s="35">
        <v>631148</v>
      </c>
      <c r="F11" s="35">
        <f t="shared" si="0"/>
        <v>2793807</v>
      </c>
      <c r="G11" s="35">
        <v>3424955</v>
      </c>
      <c r="H11" s="45">
        <f t="shared" si="1"/>
        <v>89.17370171798974</v>
      </c>
      <c r="I11" s="47">
        <v>94.7</v>
      </c>
      <c r="J11" s="46">
        <v>1033514</v>
      </c>
      <c r="K11" s="46">
        <f t="shared" si="2"/>
        <v>2694452</v>
      </c>
      <c r="L11" s="46">
        <v>3727966</v>
      </c>
      <c r="M11" s="45">
        <f t="shared" si="3"/>
        <v>97.06303530960476</v>
      </c>
      <c r="N11" s="45">
        <v>99.4334707225243</v>
      </c>
      <c r="O11" s="34"/>
    </row>
    <row r="12" spans="1:15" ht="11.25">
      <c r="A12" s="35"/>
      <c r="B12" s="44" t="s">
        <v>72</v>
      </c>
      <c r="C12" s="37"/>
      <c r="D12" s="35">
        <v>180218976</v>
      </c>
      <c r="E12" s="35">
        <v>92733494</v>
      </c>
      <c r="F12" s="35">
        <f t="shared" si="0"/>
        <v>76710187</v>
      </c>
      <c r="G12" s="35">
        <v>169443681</v>
      </c>
      <c r="H12" s="45">
        <f t="shared" si="1"/>
        <v>94.02099865443692</v>
      </c>
      <c r="I12" s="47">
        <v>93.7</v>
      </c>
      <c r="J12" s="46">
        <v>70791554</v>
      </c>
      <c r="K12" s="46">
        <f t="shared" si="2"/>
        <v>87569547</v>
      </c>
      <c r="L12" s="46">
        <v>158361101</v>
      </c>
      <c r="M12" s="45">
        <f t="shared" si="3"/>
        <v>87.87149084677964</v>
      </c>
      <c r="N12" s="47">
        <v>89.23592011216341</v>
      </c>
      <c r="O12" s="34"/>
    </row>
    <row r="13" spans="1:15" ht="11.25">
      <c r="A13" s="35"/>
      <c r="B13" s="44" t="s">
        <v>73</v>
      </c>
      <c r="C13" s="37"/>
      <c r="D13" s="35">
        <v>363347</v>
      </c>
      <c r="E13" s="35">
        <v>250049</v>
      </c>
      <c r="F13" s="35">
        <f t="shared" si="0"/>
        <v>110418</v>
      </c>
      <c r="G13" s="35">
        <v>360467</v>
      </c>
      <c r="H13" s="45">
        <f t="shared" si="1"/>
        <v>99.20736926409191</v>
      </c>
      <c r="I13" s="45">
        <v>132.6</v>
      </c>
      <c r="J13" s="46">
        <v>172719</v>
      </c>
      <c r="K13" s="46">
        <f t="shared" si="2"/>
        <v>135087</v>
      </c>
      <c r="L13" s="46">
        <v>307806</v>
      </c>
      <c r="M13" s="45">
        <f t="shared" si="3"/>
        <v>84.71406121421121</v>
      </c>
      <c r="N13" s="45">
        <v>93.67265003151188</v>
      </c>
      <c r="O13" s="34"/>
    </row>
    <row r="14" spans="1:15" ht="11.25">
      <c r="A14" s="35"/>
      <c r="B14" s="44" t="s">
        <v>74</v>
      </c>
      <c r="C14" s="37"/>
      <c r="D14" s="35">
        <v>36358</v>
      </c>
      <c r="E14" s="35">
        <v>157405</v>
      </c>
      <c r="F14" s="35">
        <f t="shared" si="0"/>
        <v>16341</v>
      </c>
      <c r="G14" s="35">
        <v>173746</v>
      </c>
      <c r="H14" s="45">
        <f t="shared" si="1"/>
        <v>477.8755707134606</v>
      </c>
      <c r="I14" s="45">
        <v>513.3</v>
      </c>
      <c r="J14" s="46">
        <v>21150</v>
      </c>
      <c r="K14" s="46">
        <f t="shared" si="2"/>
        <v>14796</v>
      </c>
      <c r="L14" s="46">
        <v>35946</v>
      </c>
      <c r="M14" s="45">
        <f t="shared" si="3"/>
        <v>98.86682435777546</v>
      </c>
      <c r="N14" s="45">
        <v>98.80581053382052</v>
      </c>
      <c r="O14" s="34"/>
    </row>
    <row r="15" spans="1:15" ht="11.25">
      <c r="A15" s="35"/>
      <c r="B15" s="44" t="s">
        <v>75</v>
      </c>
      <c r="C15" s="37"/>
      <c r="D15" s="35">
        <v>237609</v>
      </c>
      <c r="E15" s="35">
        <v>479050</v>
      </c>
      <c r="F15" s="35">
        <f t="shared" si="0"/>
        <v>5725</v>
      </c>
      <c r="G15" s="35">
        <v>484775</v>
      </c>
      <c r="H15" s="45">
        <f t="shared" si="1"/>
        <v>204.0221540429866</v>
      </c>
      <c r="I15" s="45">
        <v>335.1</v>
      </c>
      <c r="J15" s="46">
        <v>1</v>
      </c>
      <c r="K15" s="46">
        <f t="shared" si="2"/>
        <v>105113</v>
      </c>
      <c r="L15" s="48">
        <v>105114</v>
      </c>
      <c r="M15" s="45">
        <f t="shared" si="3"/>
        <v>44.23822329962249</v>
      </c>
      <c r="N15" s="45">
        <v>3.3975588936958756</v>
      </c>
      <c r="O15" s="34"/>
    </row>
    <row r="16" spans="1:15" ht="11.25">
      <c r="A16" s="35"/>
      <c r="B16" s="44" t="s">
        <v>76</v>
      </c>
      <c r="C16" s="37"/>
      <c r="D16" s="35">
        <v>74542</v>
      </c>
      <c r="E16" s="49">
        <v>4581</v>
      </c>
      <c r="F16" s="35">
        <f t="shared" si="0"/>
        <v>69947</v>
      </c>
      <c r="G16" s="35">
        <v>74528</v>
      </c>
      <c r="H16" s="45">
        <f t="shared" si="1"/>
        <v>99.9812186418395</v>
      </c>
      <c r="I16" s="47">
        <v>100</v>
      </c>
      <c r="J16" s="50">
        <v>176</v>
      </c>
      <c r="K16" s="46">
        <f t="shared" si="2"/>
        <v>67532</v>
      </c>
      <c r="L16" s="46">
        <v>67708</v>
      </c>
      <c r="M16" s="45">
        <f t="shared" si="3"/>
        <v>90.83201416651015</v>
      </c>
      <c r="N16" s="47">
        <v>99.04799096541316</v>
      </c>
      <c r="O16" s="34"/>
    </row>
    <row r="17" spans="1:15" ht="11.25">
      <c r="A17" s="35"/>
      <c r="B17" s="44" t="s">
        <v>77</v>
      </c>
      <c r="C17" s="37"/>
      <c r="D17" s="35">
        <v>1406366</v>
      </c>
      <c r="E17" s="35">
        <v>420208</v>
      </c>
      <c r="F17" s="35">
        <f t="shared" si="0"/>
        <v>925190</v>
      </c>
      <c r="G17" s="35">
        <v>1345398</v>
      </c>
      <c r="H17" s="45">
        <f t="shared" si="1"/>
        <v>95.66485537904073</v>
      </c>
      <c r="I17" s="45">
        <v>89.5</v>
      </c>
      <c r="J17" s="46">
        <v>753336</v>
      </c>
      <c r="K17" s="46">
        <f t="shared" si="2"/>
        <v>623255</v>
      </c>
      <c r="L17" s="46">
        <v>1376591</v>
      </c>
      <c r="M17" s="45">
        <f t="shared" si="3"/>
        <v>97.88284130873471</v>
      </c>
      <c r="N17" s="45">
        <v>91.57582116351264</v>
      </c>
      <c r="O17" s="34"/>
    </row>
    <row r="18" spans="1:15" ht="11.25">
      <c r="A18" s="32"/>
      <c r="B18" s="51" t="s">
        <v>31</v>
      </c>
      <c r="C18" s="33"/>
      <c r="D18" s="32">
        <f>SUM(D8:D17)</f>
        <v>382757260</v>
      </c>
      <c r="E18" s="32">
        <f>SUM(E8:E17)</f>
        <v>212293565</v>
      </c>
      <c r="F18" s="32">
        <f>SUM(F8:F17)</f>
        <v>160786606</v>
      </c>
      <c r="G18" s="32">
        <f>SUM(G8:G17)</f>
        <v>373080171</v>
      </c>
      <c r="H18" s="52">
        <f t="shared" si="1"/>
        <v>97.47174253468111</v>
      </c>
      <c r="I18" s="52">
        <v>96</v>
      </c>
      <c r="J18" s="32">
        <f>SUM(J8:J17)</f>
        <v>189245258</v>
      </c>
      <c r="K18" s="32">
        <f>SUM(K8:K17)</f>
        <v>171221920</v>
      </c>
      <c r="L18" s="32">
        <f>SUM(L8:L17)</f>
        <v>360467178</v>
      </c>
      <c r="M18" s="52">
        <f t="shared" si="3"/>
        <v>94.1764443605851</v>
      </c>
      <c r="N18" s="52">
        <v>92.62016832695605</v>
      </c>
      <c r="O18" s="34"/>
    </row>
    <row r="19" spans="1:14" ht="15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</sheetData>
  <sheetProtection/>
  <printOptions/>
  <pageMargins left="0.5905511811023622" right="0.39370078740157477" top="0.7874015748031495" bottom="0.7874015748031495" header="19.96062992125984" footer="20.27559055118110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D:\財政公表\H18上半期\２歳入.jsd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出納：平成17年度予算の執行状況（歳入）</dc:title>
  <dc:subject/>
  <dc:creator>岐阜県</dc:creator>
  <cp:keywords/>
  <dc:description/>
  <cp:lastModifiedBy> </cp:lastModifiedBy>
  <cp:lastPrinted>2021-06-28T11:25:01Z</cp:lastPrinted>
  <dcterms:created xsi:type="dcterms:W3CDTF">2006-05-12T05:37:48Z</dcterms:created>
  <dcterms:modified xsi:type="dcterms:W3CDTF">2021-06-30T03:59:13Z</dcterms:modified>
  <cp:category/>
  <cp:version/>
  <cp:contentType/>
  <cp:contentStatus/>
  <cp:revision>31</cp:revision>
</cp:coreProperties>
</file>