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35" yWindow="65521" windowWidth="7680" windowHeight="9480" activeTab="0"/>
  </bookViews>
  <sheets>
    <sheet name="教育委員会" sheetId="1" r:id="rId1"/>
  </sheets>
  <definedNames>
    <definedName name="_xlnm.Print_Area" localSheetId="0">'教育委員会'!$A$3:$G$44</definedName>
    <definedName name="_xlnm.Print_Titles" localSheetId="0">'教育委員会'!$1:$3</definedName>
  </definedNames>
  <calcPr fullCalcOnLoad="1"/>
</workbook>
</file>

<file path=xl/sharedStrings.xml><?xml version="1.0" encoding="utf-8"?>
<sst xmlns="http://schemas.openxmlformats.org/spreadsheetml/2006/main" count="138" uniqueCount="132">
  <si>
    <r>
      <t xml:space="preserve">  H16年度から東濃フロンティア高校と長良養護学校で学校給食を開
設することに伴い、給食調理業務と運搬業務の委託を実施
　◆給食調理業務委託費　　　7,900 (8,039)千円
     ・東濃フロンティア高校の給食の調理、盛りつけ、食器の洗浄、
　　　清掃業務の民間委託　←　</t>
    </r>
    <r>
      <rPr>
        <b/>
        <i/>
        <sz val="11"/>
        <rFont val="ＭＳ Ｐゴシック"/>
        <family val="3"/>
      </rPr>
      <t>アウトソーシング</t>
    </r>
    <r>
      <rPr>
        <sz val="10"/>
        <rFont val="ＭＳ Ｐ明朝"/>
        <family val="1"/>
      </rPr>
      <t xml:space="preserve">
　　・人件費比較　直営 平均 4,611千円　＜　民間　平均 2,653千円　
　　・給食日数　２００日　１日食数９２食(Ｈ１９年には２８２食)
　　・献立の作成は学校栄養職員が行う（設置者が直接責任）
　　・定数１要求　（知事部局からの異動）
　◆給食調理業務委託費(搬送含む)　　　9,240千円
　　・入院生は病院食(国立長良病院)、在宅医療の増加、給食要望
　　・長良養護学校、希望が丘養護(学園から)以外は給食実施
　　・民間業者に委託←　</t>
    </r>
    <r>
      <rPr>
        <b/>
        <i/>
        <sz val="11"/>
        <rFont val="ＭＳ Ｐゴシック"/>
        <family val="3"/>
      </rPr>
      <t>アウトソーシング</t>
    </r>
    <r>
      <rPr>
        <sz val="10"/>
        <rFont val="ＭＳ Ｐ明朝"/>
        <family val="1"/>
      </rPr>
      <t xml:space="preserve">
　　・給食日数　２００日　１日食数１１０食
　　　　</t>
    </r>
  </si>
  <si>
    <t>　２４国体に向け、競技力の向上を図るとともに、人づくりの根
幹であるという点に鑑み、財政状況厳しき折ではあるが、昨
年度決定額ベースの４５０，０００千円を計上することとした。
　　 ※なお、スポーツ科学トレーニングセンター機器整備費
　　　 については、財源に宝くじ助成(諸収入)を活用するこ
　　　 ととした。　</t>
  </si>
  <si>
    <t xml:space="preserve"> 　２００５年に開催される世界ボート選手権大会のリハーサル大会
として全日本軽量級選手権大会を開催し、大会をＰＲするとともに、
準備状況を検証う。
　　・県対応分    　　　　　   8,500(13,636)千円
　　　関係機関との連絡調整、県民へのPR、FISA総会への出席経費等
　　・実行委員会事務局負担金  17,800(20,000)千円
　　　組織委員会への負担金(全日本軽量級選手権大会の開催等)　
　◆関連予算
　　・TV,ﾗｼﾞｵ,ｲﾝﾀｰﾈｯﾄ,くらしと県政等による広報　(広報枠)
    ・養老天命反転地維持修繕費　　 27,000(84,023)千円
　※ボート選手権概要
　　　開催期間：平成17年8月28日(日)～9月4日(日)　
　　　開催地：海津町・長良川国際レガッタコース　
　　　主催：国際ボート連盟(FISA)　主管：(社)日本ボート協会・岐阜県　　　　　　　　　　　　
       参加者：約６５ヶ国　選手等　約1,200人　役員　約300人
　　　観客見込数：１０万人　</t>
  </si>
  <si>
    <r>
      <t xml:space="preserve">  オリベプロジェクトの一環として、岐阜県ｸﾗﾌﾄ・ﾃﾞｻﾞｲﾝﾐｭｰｼﾞｱﾑ構想
の基本構想に沿って企画展等の開催等を行う。
《目的》
</t>
    </r>
    <r>
      <rPr>
        <u val="single"/>
        <sz val="9"/>
        <rFont val="ＭＳ Ｐ明朝"/>
        <family val="1"/>
      </rPr>
      <t>個性的で心豊かな県民生活の実現</t>
    </r>
    <r>
      <rPr>
        <sz val="10"/>
        <rFont val="ＭＳ Ｐ明朝"/>
        <family val="1"/>
      </rPr>
      <t>　</t>
    </r>
    <r>
      <rPr>
        <b/>
        <i/>
        <u val="double"/>
        <sz val="9"/>
        <rFont val="ＭＳ Ｐ明朝"/>
        <family val="1"/>
      </rPr>
      <t>岐阜県ｸﾗﾌﾄ・ﾃﾞｻﾞｲﾝﾐｭｰｼﾞｱﾑ構想</t>
    </r>
    <r>
      <rPr>
        <sz val="10"/>
        <rFont val="ＭＳ Ｐ明朝"/>
        <family val="1"/>
      </rPr>
      <t xml:space="preserve">　
  </t>
    </r>
    <r>
      <rPr>
        <u val="single"/>
        <sz val="10"/>
        <rFont val="ＭＳ Ｐ明朝"/>
        <family val="1"/>
      </rPr>
      <t>県内地場産業の活性化</t>
    </r>
    <r>
      <rPr>
        <sz val="10"/>
        <rFont val="ＭＳ Ｐ明朝"/>
        <family val="1"/>
      </rPr>
      <t xml:space="preserve">　　　　　　→ ・県民のﾃﾞｻﾞｲﾝ、ｸﾗﾌﾄに対
</t>
    </r>
    <r>
      <rPr>
        <u val="single"/>
        <sz val="10"/>
        <rFont val="ＭＳ Ｐ明朝"/>
        <family val="1"/>
      </rPr>
      <t>匠の文化の保存・伝承</t>
    </r>
    <r>
      <rPr>
        <sz val="10"/>
        <rFont val="ＭＳ Ｐ明朝"/>
        <family val="1"/>
      </rPr>
      <t>　　　　　　　　　　する意識、理解を促す　　
　　　　　　　　　　　　　　　　　　　　　　 ・県内地場産業ﾌﾟﾛﾀﾞｸﾄﾃﾞｻﾞｲﾝ力
　　　　　　　　　　　　　　　　　　　　　　 ・匠の伝統文化との融合
　　　　　　　　　　　　　　　　　　　　　　 ・人材育成、ﾈｯﾄﾜｰｸづくり　
　《１６年度事業》  →(財）教育文化財団へ業務委託
　　　　◆企画展示(準備費含む)「美術館、飛騨ｾﾝﾀｰ」　　
　　　　◆ﾜｰｸｼｮｯﾌﾟ  作家とのふれあい、自由創作       
　　　　◆シンポジウム・講演会   体系的な学び     
　　　　◆委員会運営　　企画委員会、収集委員会 　 
　　　　◆ﾃﾞｼﾞﾀﾙｱｰｶｲﾌﾞ  伝統工芸の保存、ﾃﾞｰﾀ化  　　
　　　　◆ホームページ　バーチャルミュージアムの構築　　　
　　　　◆作品の購入等　　　　　　　　　　　　　　　 　</t>
    </r>
  </si>
  <si>
    <r>
      <t xml:space="preserve">　本県のスポーツ競技力の向上を図るため、選手の育成強化、指導者
養成等の事業費の充実を図り「スポーツ王国・ぎふ」の実現を目指す。
</t>
    </r>
    <r>
      <rPr>
        <b/>
        <i/>
        <sz val="11"/>
        <rFont val="ＭＳ Ｐゴシック"/>
        <family val="3"/>
      </rPr>
      <t>スポーツ枠</t>
    </r>
    <r>
      <rPr>
        <sz val="10"/>
        <rFont val="ＭＳ Ｐ明朝"/>
        <family val="1"/>
      </rPr>
      <t>《ｽﾎﾟｰﾂ競技力向上対策費》　
　【Ｈ１６要求】　４５０，０００(５１６，３６５)千円
　　</t>
    </r>
    <r>
      <rPr>
        <u val="single"/>
        <sz val="10"/>
        <rFont val="ＭＳ Ｐ明朝"/>
        <family val="1"/>
      </rPr>
      <t>　(趣旨)　Ｈ２４国体開催に向け、競技力向上対策を念頭</t>
    </r>
    <r>
      <rPr>
        <sz val="10"/>
        <rFont val="ＭＳ Ｐ明朝"/>
        <family val="1"/>
      </rPr>
      <t xml:space="preserve">
　</t>
    </r>
    <r>
      <rPr>
        <b/>
        <i/>
        <sz val="11"/>
        <rFont val="ＭＳ Ｐゴシック"/>
        <family val="3"/>
      </rPr>
      <t>新規</t>
    </r>
    <r>
      <rPr>
        <sz val="10"/>
        <rFont val="ＭＳ Ｐ明朝"/>
        <family val="1"/>
      </rPr>
      <t>◇２４国体特別支援事業費　 
    　（国内ﾄｯﾌﾟﾚﾍﾞﾙ以上の大会での活躍可能選手に強化費交付) 　　　　　　　　　
　　　　◇ｼﾞｭﾆｱｸﾞﾛｳｱｯﾌﾟ作戦事業費　
        　(合宿回数の増などｼﾞｭﾆｱの強化)
　　　　◇ｳｲﾆﾝｸﾞﾌﾟﾗﾝ事業費　　
      　  (全中大会県内開催４種目の強化、優秀指導者招へい等)
　　　　◇国体強化対策費　　
    　    (競技団体の習熟度に応じた強化、指導者の派遣事業等)
　</t>
    </r>
    <r>
      <rPr>
        <b/>
        <i/>
        <sz val="11"/>
        <rFont val="ＭＳ Ｐゴシック"/>
        <family val="3"/>
      </rPr>
      <t>新規</t>
    </r>
    <r>
      <rPr>
        <sz val="10"/>
        <rFont val="ＭＳ Ｐ明朝"/>
        <family val="1"/>
      </rPr>
      <t xml:space="preserve">◇小学生健康・体力づくり推進事業費　
  　      (小学生の体力づくりを推進、選手育成の底辺拡大)
　〔競技力向上対策費事業〕（４つに分類）
　①ｽﾎﾟｰﾂ科学ﾄﾚｰﾆﾝｸﾞｾﾝﾀｰによるｴﾘｰﾄｽﾎﾟｰﾂの強化　
  ②競技団体による県内優秀選手の強化対策　　
　③所属での日常的な強化対策　　
  ④その他の強化対策　　
</t>
    </r>
  </si>
  <si>
    <t>　　◇後補充非常勤講師報酬
　　　　前回(H8)の当該大会に対する前年度の人的措置が行
　　　　われていないことから、今回も大会開催年のみの措置
　　　　とし、今年度の計上を見送る。
　　</t>
  </si>
  <si>
    <t>　　県対応分のうち、広報費に関しては既定の媒体も活用す
  ることとし全体所要額を計上した。
　　実行委員会事務局への負担金については、過去の国際
　大会の実例をもとに県負担額を計上した。
　</t>
  </si>
  <si>
    <t>　基本設計時以降に緊急的に実施する必要のある地盤改良
工事について上乗せして計上することとした。　　　
  ◇利用料金、維持管理経費
　　１６年度中に管理運営計画、条例設定、指定管理
　　者の制定を実施　</t>
  </si>
  <si>
    <t>　平成17年12月にオープンを予定しているｽｹｰﾄ場整備に要する経費
《争点》　　  
　基本計画時に予定されていなかった事項について、目標額に上乗
  せ措置されたい
　　　上乗せ額 40,000(148,104）千円（消費税含む）※必要最小限
　　　・地盤改良工事40,000(43,790)・リンク内放送設備等(54,880)
       ・外周フェンス工事(12,141) ・Ｌ型擁壁工事等　(30,240) 
《スケート場概要》
　　　・建設地　恵那市武並町竹折地内
　　　・面積　約5.4Ha 
        (ｽｹｰﾄ場3.2 駐車場等1.8(恵那市整備) 調整池0.4)
　　　・施設概要　400m標準ﾀﾞﾌﾞﾙﾄﾗｯｸ　6,279㎡　照明6基　P200台
　　　・入札　ﾘﾝｸ；総合評価落札方式　その他；設計施工分離方式</t>
  </si>
  <si>
    <t xml:space="preserve">　　　長良川球場電光表示板取替工事に関しては、補修を検
　討することとし、今年度の計上を見送る。
　　なお、必要に応じて補正時検討とする。
　　◇課金機についてはリースでの対応とする。
</t>
  </si>
  <si>
    <t>　岐阜メモリアルセンターの機能を最大限に発揮でき、また県民の利便性向上のため、施設整備を行う。
《１６年度要求概要》　
 　 ・ｽﾎﾟｰﾂ顕彰者等設置事業費  
　　・その他工事(枠予算)         
　　・個別要求工事             　  4,750 (449,810)千円
　　　　・長良川球場電光表示板取替工事 　0 (327,292)千円
　　　　・長良川球場人工芝張替工事　0 (54,193)千円
　　　　・駐車場課金機装置入替工事　4,750 (68,325)千円
　　・備      品                  
《ＥＳ事業団定数要求》　
　　ｽﾎﾟｰﾂ科学ﾄﾚｰﾆﾝｸﾞｾﾝﾀｰ
　　・測定業務専門職 　日々雇用測定員→専門業務専門ﾌﾟﾛﾊﾟｰ
　　・看護師の増強 　　日々雇用看護師→非常勤専門職</t>
  </si>
  <si>
    <r>
      <t xml:space="preserve">   産業教育の一環として「花フェスタ2005」に参加し、花壇つくり、実習製品販売等により学習成果をＰＲするとともに、花壇づくりの競い合いによる技術の向
上を図る。
　◇花壇づくり計画　農業系高校一校割り当て面積　３６㎡
   　　　岐阜農林、大垣農業、加茂農林、恵那農業、斐太農林　　　　　　　　　
　◇実習製品の販売計画　実習製品の販売
　　　　 </t>
    </r>
    <r>
      <rPr>
        <sz val="9"/>
        <rFont val="ＭＳ Ｐ明朝"/>
        <family val="1"/>
      </rPr>
      <t>岐阜農林、大垣農業、郡上、加茂農林、 阿木、恵那農業、斐太農林</t>
    </r>
    <r>
      <rPr>
        <sz val="10"/>
        <rFont val="ＭＳ Ｐ明朝"/>
        <family val="1"/>
      </rPr>
      <t xml:space="preserve">
     ※上記２事業の経費　　花壇、販売等　計 2,000 (3,038)千円
　◇「花の甲子園」事業
　　　・デザイン画による予選審査→予選通過１８校　会場での作庭
     ※経費　1,400 (4,000)千円
</t>
    </r>
  </si>
  <si>
    <t>●美術館費
岐阜県クラフト・デザインミュージアム構想推進費
［社会教育課］
（特定課題）</t>
  </si>
  <si>
    <t xml:space="preserve">   養護学校児童生徒の安全通学の確保及び適正就学の推進を図るため、スクールバスを購入する。
    ・大垣養護学校 （更新）  １台
            (平成３年購入　走行距離245,525Km)                               
  （国庫補助率：1/2  上限 4,377千円／１台）</t>
  </si>
  <si>
    <t xml:space="preserve">   養護学校運転士の退職・異動に伴い、スクールバスの運行を委託
  　　□中濃養護学校(関養護学校)　　美濃コース          5,000千円
　　  □東濃養護学校　　　　　　　　　　多治見コース　　　3,500千円
　　※運転士２人とも知事部局への転籍予定
　　※スクールバス運転士２人　委託１２人(新規委託２人含む)</t>
  </si>
  <si>
    <t>　
　◇検査項目の追加（健康診断岐阜モデル）
　◇健康障害半減計画の一環
　　　　体脂肪率、LDLｺﾚｽﾃﾛｰﾙ　1,800人
　　　　骨密度(25歳、45歳)　　　　　  130人
　　　　前立腺ガン(50歳以上男性)　 260人
                   ※　岐阜モデル分　1,854千円　　　　　　　</t>
  </si>
  <si>
    <t xml:space="preserve">
　◇希望者全員の受講を可能とした
　◇健康障害半減計画の一環
　　　　　　　　</t>
  </si>
  <si>
    <t xml:space="preserve">
◇定数崩しルール分
　少人数指導県単加配分の定数崩し相当数
    (定数換算６４人分)
　　　　</t>
  </si>
  <si>
    <r>
      <t>173,612</t>
    </r>
    <r>
      <rPr>
        <strike/>
        <sz val="10"/>
        <rFont val="ＭＳ Ｐ明朝"/>
        <family val="1"/>
      </rPr>
      <t xml:space="preserve">
200,000
300,000</t>
    </r>
  </si>
  <si>
    <t>●教育指導費
児童生徒の花かざり派遣事業費
［教育財務課］
（特定課題）</t>
  </si>
  <si>
    <t>　耐震整備計画、方針が確定された後、優先順位を決定
　　　</t>
  </si>
  <si>
    <t>　枠予算の削減率に準じた額を計上。</t>
  </si>
  <si>
    <t>　計上する。</t>
  </si>
  <si>
    <t>　平成８年度に実施された県有施設耐震調査のうち「Eランク」の判定となった総合教育センター第２棟を「耐震補強工事年次計画」に沿って改修する。
　《概要》　
　　建築年；昭和51年８月　鉄筋コンクリート4F　
　　面積；建築面積　538.49㎡　総面積　2,195.96㎡
 　 用途；理科研修棟</t>
  </si>
  <si>
    <t>調  査  額  の  考  え  方</t>
  </si>
  <si>
    <t xml:space="preserve">   平成１４年度から「新学習指導要領」「学校週５日制」導入に伴い基礎学力と学ぶ意欲の向上を図るため、非常勤講師を設置する。（２２９人）
　□免許外担任の解消(中学校)　６学級以下の中学校　6h/週　60人　
　□小学校専科指導(小学校)　教育振興事務所必要数　5h/週　20人
　□少人数指導(小,中学校)　教育振興事務所必要数　14h/週　149人
・報  酬  258,419千円
    少 人 数 指 導　  @2,900円 × 14h/週 × 35週 × 149人
    小学校専科指導  @2,900円 ×  5h/週 × 35週 × 20人
　　免許外担当の解消　@2,900円 × 6h/週 × 35週 ×60人
・共済費    1,423千円</t>
  </si>
  <si>
    <t>予　算　計　上　を　し　た　も　の</t>
  </si>
  <si>
    <t>政策予算協議事項一覧（教育委員会）</t>
  </si>
  <si>
    <t xml:space="preserve">●図書館費
巡回運転等業務管理委託費
［社会教育課］
</t>
  </si>
  <si>
    <r>
      <t xml:space="preserve">  </t>
    </r>
    <r>
      <rPr>
        <u val="single"/>
        <sz val="10"/>
        <rFont val="ＭＳ Ｐ明朝"/>
        <family val="1"/>
      </rPr>
      <t>図書館巡回業務等運転業務</t>
    </r>
    <r>
      <rPr>
        <sz val="10"/>
        <rFont val="ＭＳ Ｐ明朝"/>
        <family val="1"/>
      </rPr>
      <t>をアウトソーシングする。
　　・巡回業務　市町村図書館４２館　未設置町村５２　個別巡回　　　
　　・講師等送迎業務
　　・公用車の管理・運転業務全般
　　　※　運転士　知事部局へ転籍予定</t>
    </r>
  </si>
  <si>
    <t>　公用車等の活用により、職員での対応が可能であると考えら
れることから、見送ることとする。</t>
  </si>
  <si>
    <t>●図書館費
岐阜県図書館駐車場用地取得費
［社会教育課］
（一千万以上）</t>
  </si>
  <si>
    <t>　岐阜県土地開発公社が先行取得した図書館駐車場用地を、再取得
する。
　・事業費  171,394千円
　・所在地  岐阜市市橋2-1-6　
　・取得日　平成１５年１０月２１日　 
　</t>
  </si>
  <si>
    <t xml:space="preserve">   財政状況を勘案し、当初予算での買い戻しについては計上
を見送ることとする。　
　　</t>
  </si>
  <si>
    <t>●博物館費
環境整備事業費
［社会教育課］
（一千万以上）</t>
  </si>
  <si>
    <t>　老朽化した博物館施設設備の改修を行う。
　・本館人文展示室２及び特別展示室ｹｰｽ内照明改修 
         0 (18,889)千円
　　　調光盤の取替、ケース内の照明器具、ルーバーの取替
　　　省エネタイプの照明器具への更新(電力削減)　1日約9Kw削減
　・中央監視装置機能移設工事         　  0 (15,728)千円
       監視装置と「更新後のﾃﾞｺｰﾀﾞ」の接続
      〈監視ｼｽﾃﾑの簡略化、故障回避〉</t>
  </si>
  <si>
    <t xml:space="preserve">   即座に利用不能となる状態がつづいているわけではないこ
とから,今年度の予算計上を見送る。</t>
  </si>
  <si>
    <t>●美術館費
作品購入費
［社会教育課］
（一千万以上）</t>
  </si>
  <si>
    <t>　「美術品取得基金」で先行取得した美術品を再取得する。
　・美術館美術品取得基金 1,007,425千円
　　（現金 211,841千円　美術品 795,584千円（４４点））
　</t>
  </si>
  <si>
    <t>　現金部分に比較的余裕があることから、当初予算での計上
は見送ることとする。</t>
  </si>
  <si>
    <t>●総合教育センター費
校内ＬＡＮアクセス用パソコン整備事業費
［研修管理課］
（一千万以上）</t>
  </si>
  <si>
    <t xml:space="preserve">  校内ＬＡＮ整備の一環として、プロジェクタを追加整備する。また、更新等により不要となったデスクトップ型パソコンを廃棄する。　
　・プロジェクタ購入  34,262千円（@463 × 74 台）
　・パソコン廃棄料       386千円（@3.75 × 98 台 × 1.05）
                     　　　　　　　　  　　　 (H9:78台  H10:20台)</t>
  </si>
  <si>
    <t>　　事業の必要性が見いだせないことから、プロジェクタの要求
　については見送ることとする。なお、パソコン廃棄料に関して
　は、H15 年度の契約差金を活用することとし、３月補正検討
　とする。</t>
  </si>
  <si>
    <t>予　算　計　上　を　見　送　っ　た　も　の</t>
  </si>
  <si>
    <r>
      <t>　養護学校内に看護師資格を有する特別非常勤講師を配置し、学校
教育の一環としてより安心、安全な医療的ケアを実施出来る体制整備
　《ルール》　医師法第１７条　学校での医療行為は医師及び指導を受
                                         けた 保護者のみ実施可能
　　　　　　　　　・保護者の負担（肉体的、精神的、経済的）　　　　　　　
　　　　　　　　　・医療ケアを必要とする児童生徒の増加　
　　　　　　　　　　　　　　　　　　　　↓
　　　　　　　　　　　　　　　　</t>
    </r>
    <r>
      <rPr>
        <u val="double"/>
        <sz val="10"/>
        <rFont val="ＭＳ Ｐ明朝"/>
        <family val="1"/>
      </rPr>
      <t>特別非常勤講師</t>
    </r>
    <r>
      <rPr>
        <sz val="10"/>
        <rFont val="ＭＳ Ｐ明朝"/>
        <family val="1"/>
      </rPr>
      <t xml:space="preserve">
　《配置》 養護学校６校に８人配置
             (訪問看護師１人あたりの児童生徒数は５人)
　《経費》 (@2,900円＊30時間＊35週) * 8人
　《緊急雇用》　H14年度から緊急雇用事業で実施</t>
    </r>
  </si>
  <si>
    <r>
      <t xml:space="preserve">   単位制・総合学科高校の出欠管理や履修登録、成績管理等の効率化を図るため、管理用システムを導入し運営を行う。
　＊学習情報の処理のためハードウェア、</t>
    </r>
    <r>
      <rPr>
        <u val="single"/>
        <sz val="10"/>
        <rFont val="ＭＳ Ｐ明朝"/>
        <family val="1"/>
      </rPr>
      <t>ソフトウェア</t>
    </r>
    <r>
      <rPr>
        <sz val="10"/>
        <rFont val="ＭＳ Ｐ明朝"/>
        <family val="1"/>
      </rPr>
      <t>の整備
　＊パッケージソフトを購入し、該当校の学校形態によりカスタマイズ
　＊時間割データ、出欠席管理、成績管理、学籍管理
　＊管理パソコン室、校長室、事務室、各指導室等
  ＊経費　　43,990(47,056)千円＋設備運営費　3,696千円
  導入校…　全日制単位　　： 本巣松陽、東濃
　　　　　　 　３部制単位制　： 東濃フロンティア　
　　　　　　 　総合学科　　　 ： 岐阜城北</t>
    </r>
  </si>
  <si>
    <t>債務負担行為</t>
  </si>
  <si>
    <t xml:space="preserve">●教職員定数
教職員定数
［学校人事課］
</t>
  </si>
  <si>
    <t>●学校建設費
学校建設枠
［教育財務課］
（学建枠）</t>
  </si>
  <si>
    <t>●
特別支援教育アシスタント設置事業</t>
  </si>
  <si>
    <t>●
医療的ケア非常勤講師設置事業</t>
  </si>
  <si>
    <t xml:space="preserve">  児童生徒の障害の状態や程度に応じて校内ＬＡＮアクセス用パソコン及び周辺機器を段階的に整備する。
  ・整備対象校   ８校（モデル整備した岐阜聾、希望ヶ丘を除く）
  ・整備内容     障害児童生徒用ﾊﾟｿｺﾝ    意志伝達装置
　　                 発声発語訓練装置  特殊音声装置
     　　            特殊キーボード 等
　・整備計画　　平成１４～１７年度</t>
  </si>
  <si>
    <t xml:space="preserve">   実験・実習における利用度が高く、必要不可欠な設備や危険で事故の発生が常に心配される設備を更新し、産業教育の充実を図る。
  ・備品購入費    97,682千円 → 88,000千円
  ・リース整備       　 318千円 →         0千円
  ・修繕料           10,000千円 → 10,000千円
  ・役務費               　  0千円 → 10,000千円</t>
  </si>
  <si>
    <t>●養護学校費
スクールバス購入費
［教育財務課］
（一千万以上）</t>
  </si>
  <si>
    <t>●事務局管理費
教育委員会事務局
ＧＡＩＢパソコン更新費
［教育総務課］
（一千万以上）</t>
  </si>
  <si>
    <t>●事務局管理費
健康管理事業費
［教育総務課］
（特定課題）</t>
  </si>
  <si>
    <t>●スポーツ振興費
第６７回国民体育大会開催準備推進事業費
［スポーツ課］
（特定課題）</t>
  </si>
  <si>
    <t>●スポーツ振興費
２００５年世界ボート選手権大会開催推進事業費
［スポーツ課］
（特定課題）</t>
  </si>
  <si>
    <t>●競技力向上対策費
スケート場整備事業費
［スポーツ課］
（特定課題）</t>
  </si>
  <si>
    <t>（単位：千円）</t>
  </si>
  <si>
    <t>事業名及び所管課</t>
  </si>
  <si>
    <t>前年度
予算額</t>
  </si>
  <si>
    <t>要求額</t>
  </si>
  <si>
    <t>調査額</t>
  </si>
  <si>
    <t>事　　業　　の　　概　　要</t>
  </si>
  <si>
    <t>番号</t>
  </si>
  <si>
    <t>教育総務課</t>
  </si>
  <si>
    <t>学校人事課</t>
  </si>
  <si>
    <t>教育財務課</t>
  </si>
  <si>
    <t>社会教育課</t>
  </si>
  <si>
    <t>スポーツ課</t>
  </si>
  <si>
    <t>研修管理課</t>
  </si>
  <si>
    <t>●福利厚生事業費
受診料負担金
［教育総務課］
（特定課題）</t>
  </si>
  <si>
    <t>●教育財産管理費
償還金
［教育総務課］
（一千万以上）</t>
  </si>
  <si>
    <t>●学校給食費
学校給食運営事業費
［スポーツ課］
（プロその他）</t>
  </si>
  <si>
    <t>●学校体育振興費
強化運動部指導者派遣事業費
［スポーツ課］
（スポーツ枠）</t>
  </si>
  <si>
    <t>●スポーツ振興費
全国中学校体育大会開催推進事業費（補助金）
［スポーツ課］
（特定課題）</t>
  </si>
  <si>
    <t>●岐阜メモリアル
　　　　　　　　センター費施設整備費
［スポーツ課］
（一千万以上）</t>
  </si>
  <si>
    <t>●教職員人事費　　　　　　　　　　資質向上研修事業費
［学校人事課］
（特定課題）</t>
  </si>
  <si>
    <t>●教育指導費
単位制・総合学科管理システム設備整備費
［教育財務課］
（一千万以上）</t>
  </si>
  <si>
    <t>●高等学校管理費
高等学校教育環境整備費
［教育財務課］
（一千万以上）</t>
  </si>
  <si>
    <t>●教育振興費
産業教育振興設備充実費
［教育財務課］
（一千万以上）</t>
  </si>
  <si>
    <t>●教育振興費
産業教育振興設備更新費
［教育財務課］
（一千万以上）</t>
  </si>
  <si>
    <t>●社会教育施設費
施設設備整備費
［社会教育課］
（一千万以上）</t>
  </si>
  <si>
    <t>●社会教育施設費
施設耐震工事費
［社会教育課］
（一千万以上）</t>
  </si>
  <si>
    <t>●美術館費
美術館改修費
［社会教育課］
（一千万以上）</t>
  </si>
  <si>
    <t>●美術館費
川が育んだ日本の伝統文化展開催費
［社会教育課］
（特定課題）</t>
  </si>
  <si>
    <t>●現代陶芸美術館費
美術品等収集費
［社会教育課］
（一千万以上）</t>
  </si>
  <si>
    <t>●現代陶芸美術館費
世界の名窯収集費
［社会教育課］
（一千万以上）</t>
  </si>
  <si>
    <t>　平成１７年度開催予定の「３周年記念　世界の名窯の現在展」に展示するため、「世界の名窯」を収集する。また継続的に収集することで現代陶芸美術館の特色の一つとする。
　・収集計画　第１期　３０百万円（平成１３～１４年度） ３７点
　　 　　　　　　 第２期  ７７百万円（平成１５～２４年度）
                              （美術品等収集費と合わせて400百万円を計画）</t>
  </si>
  <si>
    <t>●総合教育センター費
第２棟耐震整備事業費
［研修管理課］
（一千万以上）</t>
  </si>
  <si>
    <t>●総合教育センター費
特殊教育諸学校情報機器整備事業費
［研修管理課］
（一千万以上）</t>
  </si>
  <si>
    <t xml:space="preserve">●養護学校費
スクールバス新規運行委託費
［教育財務課］
</t>
  </si>
  <si>
    <t>　県立学校職員及び事務局職員等の健康管理のため、人間ドックにかかる経費の負担し、教職員の健康管理や健康づくりの意識向上を図る。
  県費負担額　　　21,200円/人（固定）
  受診者数    　　   4,219人（３０歳以上の希望する全ての教職員）</t>
  </si>
  <si>
    <t>　教職員宿舎建設に係る公立学校共済組合借入金の償還並びに公租公課、災害分担金等に要する経費を負担する。
　　　償還金　　　　132,652千円
　　　公租公課　　　　7,140千円
　　　災害分担金　　　　216千円　</t>
  </si>
  <si>
    <t>◇アウトソーシング事業。
　　・人件費の節減
　　・事故の際に、迅速な対応可能
　　・バスの維持管理費が不要
　　・運転手の管理不要</t>
  </si>
  <si>
    <t>　社会教育施設（８施設）で計画している修繕・更新計画（１００万円以上１千万未満）を、「中長期的に管理」し効率的に整備を行う。
　　・１年あたり３千万円、３カ年で９千万円の枠予算（H14～16）
　　・８施設中６施設が建築後２０年以上を経過
　※社会教育施設　博物館、美術館、現代陶芸美術館、図書館
　　　　　　　　　　　　伊自良、関ヶ原、土岐、御嶽自然の家</t>
  </si>
  <si>
    <t>●小、中学校費　　　　　　　　　岐阜県型少人数指導非常勤講師設置費
［学校人事課］
（特定課題）</t>
  </si>
  <si>
    <t>　教職員の健康管理のため、県立学校職員及び事務局職員に健康診断を実施する。
　【根拠】　 労働安全衛生法
          　   学校保健法（6月30日までに実施）　　
  ・定期健康診断    1,800人   22,556千円
  ・胸部Ｘ線要精検      80人       921千円
　　　＜健康診断岐阜モデル(教育)＞
　　　・体脂肪率　　　　　　　　・LDLコレステロール　
　　　・骨粗しょう症検査　　　 ・前立腺ガン血液検査</t>
  </si>
  <si>
    <t>　「岐阜県現代陶芸美術館」における美術品等を収集する。
　・収集計画　第１期　５４０百万円（平成１０～１４年度） ４７３点
　　　　　　　　 第２期  ３２３百万円（平成１５～２４年度）
                          （世界の名窯収集費と合わせて400百万円を計画）
　・収集方針
　　　　　　個人作家の陶芸・実用陶磁器(ｸﾗﾌﾄ)・産業陶磁器(名窯等)</t>
  </si>
  <si>
    <t>　耐震整備計画、方針が確定された後、優先順位を決定
　　　　　</t>
  </si>
  <si>
    <t>●ｸﾞﾘｰﾝﾃｸﾉ研修室費
みんなに見せたい学校花壇事業費
［研修管理課］
（プロその他）</t>
  </si>
  <si>
    <t>　電子県庁システム等新システムの業務遂行のため、能力不足となるＧＡＩＢパソコンの更新を行う。
対象・・・Windows９５搭載機（９年度～12年度導入）
  ・ノート型パソコン 175台（９年度導入  99台）　 （10年度導入  76台）
  ・OSアップグレード (24)台（12年度導入）
　※１１年度導入機は17年度要求予定
  　 ・７年を経過しておりH14年度には10%程度が故障
　　・Win95は02末にサポート終了
　　・ウィルス対策ソフトもサポート終了間近
　　・電子県庁システムWin2000が最低必要</t>
  </si>
  <si>
    <t>　・OSアップグレードの２４台については、更新時に検討する
 こととして見送る。
  ・買い取り→リース
　　　　Ｈ１６年度リース期間　　１２月→６月
　　　　　　</t>
  </si>
  <si>
    <t>　・比較的重度の生徒２２人に関しては引き続き緊急雇用
　創出対策基金を活用し、非常勤講師で対応する。
　・一方、その他の８５人に関しては、有償ボランティアを活
　用することとし、61,489千円を計上する。　
　・１７年度以降は緊急雇用がなくなることから、Ｈ１６年度
　の実績を踏まえ、有償ボランティアの活用方法について
　次年度再検討。</t>
  </si>
  <si>
    <t xml:space="preserve">　スーパーハイウェイ事業として昨年度までに順次導入された
光ファイバーを活用する目的から、高山高校と斐太農林にTV
会議システムを導入することとし、計上する。また、
同様に中高一貫教育を計画している八百津高校についても
計上する。
　　※備品整備にあっては、活用出来るものについては
      極力活用することとし、必要最小限のもののみ計
      上することとした。
    </t>
  </si>
  <si>
    <t xml:space="preserve">   高等学校に時代に対応した実験・実習装置や設備等を整備し、産業教育の円滑な振興を図る。
　　 ・基準設備  　70,600千円 →   70,494千円 
 　　・特別装置  240,120千円 →  240,379(399,640)千円
　　 ・設備更新  　 1,980千円 →     0 (3,920)千円
 　　・普通科等 　 10,300千円 →  12,127千円　　（国庫補助率：1/3）
                                        　　　　　　　　　</t>
  </si>
  <si>
    <t xml:space="preserve">　・設備更新については、基準を満たしていない自動車の
　更新であるため、計上しない。
　・一方、総額は枠予算の削減率に準じた額を計上。
</t>
  </si>
  <si>
    <t xml:space="preserve">【通常枠】４，３００百万円　
　　　　　　・「いきいきプラン分」「耐震改築分」を通常枠
　　　　　　に加える。　
　　　　　　・昨年度の総額から耐震等を除いた額に枠予算の
　　　　　　削減率を準じて計上。　
　　　　　　・耐震改築分は通常枠に含む(ただし、応急補強
　　　　　　分に関しては耐震枠)。　
　　　　　　・いきいきプランによる統合によって、新設を予
　　　　　　定している棟については、極力既存の校舎の活用
　　　　　　を図るとともに、効率的な配置を行った上で、所
　　　　　　要額を精査し、予算を計上した。　　
【耐震枠】　４，９００百万円
　　　　　　・耐震補強に関しては、公共施設に関する耐震補
　　　　　　強工事の優先順位の基準にあわせて実施箇所を１
　　　　　　６年度中に検討。
　　　　　　※H13,14の予定価格率を勘案し計上。　　　　　　　　
　　　　    ※改築工事は、通常枠の中で計画的に実施。　　　
【特別枠】　２６０百万円
　　　　　　・県と中核市(及び規模の大きい市)の位置づけを
　　　　　　明確にした上で、予算計上を検討することとし、
　　　　　　希望が丘高等部、大垣養護に係る経費を見送る。　
　　　　　　・恵那養護に関しては恵那市との協力体制、用地
　　　　　　取得の規模等を検討することとして見送る。
　　　　　　・施設の建設にあっては、適正な児童・生徒数の
　　　　　　算定に基づき、真に必要な施設規模、事業費を明
　　　　　　確にした上で、執行時協議とする。
</t>
  </si>
  <si>
    <t>◇工事費に関しては、シミュレーション後の金額とする。
◇美術館事務所移設に関しては、閉館中の企画展等経費の
　活用を図ることとし、部局枠での対応とする。
◇閉館中は、観覧券の販売に伴う収納事務補助、展示作品・
　資料の監視及び開設の業務が不要となることから、美術館
　管理業務推進職の報酬等を期間分減することとした。
　</t>
  </si>
  <si>
    <t>　美術館において、平成１４年度に策定した施設設備の段階的な改修
計画に基づき、老朽化した空調設備の更新を行う。また、工事期間中
は、収蔵品を飛騨センター・現代陶芸美術館に輸送し保管する。
　◆空調改修費  　　396,700(413,300)千円
　◆美術館収蔵品輸送費  26,300(27,395)千円
　　　《所蔵品（2,800点）の保管方法》　
　　①県施設(飛騨ｾﾝﾀｰ、現代陶芸美術館)保管、活用　2,600点
　　②茨城県立近代美術館→ﾙﾄﾞﾝ展、岐阜県美術館所蔵品展  200点
　◆美術館事務所移設費   (1,050)千円 → 部局枠対応
※入札後工事開始、１１月から３月までを閉館予定</t>
  </si>
  <si>
    <t xml:space="preserve">   障害に沿った形で特殊機材が導入されることから 学校
間の流用を図るなど効率的、効果的な活用を図られたい。</t>
  </si>
  <si>
    <t>　ドイツ国立ミュンヘン民俗学博物館において開催する「川が育んだ日本の伝統文化」に要する経費
　◆会期　平成１６年１０月１５日～１２月５日
　◆会場　国立ミュンヘン民俗学博物館（ﾄﾞｲﾂ）
　◆主催　ミュンヘン民俗学博物館・岐阜県・岐阜県美術館
　◆企画　所　鳳弘（岐阜県国際文化交流顧問）
　◆開催内容　①観る　②触れる　③体験する　④講演　
　◆出品作品　約５５点（陶芸・染織・絵画・刀剣類）
　《開催意義》
　・日本＝岐阜県の文化の紹介、岐阜県の魅力のＰＲ
　・県内の伝統文化産業の振興、発展寄与、美術館活動の展開・拡大
　・世界ボート選手権や愛知万博にあわせ県内文化を国内外情報発信
　■ドイツ記念展開催費　　44,300(47,522)
  ■帰国展開催費(Ｈ１７年度)    21,436(要求額)
　　　　・ドイツでの開催の成果を日本でも紹介するため、世界ボート
        選手権の日程にあわせて実施
　　</t>
  </si>
  <si>
    <t xml:space="preserve">　作品購入にあたっては商工局と連携して行うこと。　　
〔内　訳〕　
　　　・企画展示　→　自主企画経費対応
　　　・ﾜｰｸｼｮｯﾌﾟ,ｼﾝﾎﾟｼﾞｳﾑ、委員会運営費
　　　　　　　　　→　5,000千円
　　　・ﾃﾞｼﾞﾀﾙｱｰｶｲﾌﾞ　→　新産対応　　
　　　・収集経費　→　10,000千円
</t>
  </si>
  <si>
    <t xml:space="preserve">　
　　美術品の収集費と世界の名窯収集費をあわせた昨年度
　の総計に対し、枠予算の削減率に準じて２５，５００千円を
</t>
  </si>
  <si>
    <t xml:space="preserve">   事務局運営費、準備委員会の運営費をあわせた上で、必
要額を計上した。
　国体準備室開設費については、３月補正での検討とした。
　　　　       〔内訳〕　準備局運営費　　　 2,880千円
　　　　　　　　　　　　準備委員会運営費　6,530千円
　　　　　　　　　　　　　　　    計　　　　　　 9,410千円　</t>
  </si>
  <si>
    <t xml:space="preserve">
　</t>
  </si>
  <si>
    <r>
      <t>　平成１７年度に東海ブロックで開催される「全国中学校体育大会」の円滑な運営を図るため、準備委員会の業務に対して助成を行うとともに大会準備委
員会等へ派遣するために、後補充として非常勤講師を配置する　　
　　</t>
    </r>
    <r>
      <rPr>
        <u val="single"/>
        <sz val="10"/>
        <rFont val="ＭＳ Ｐ明朝"/>
        <family val="1"/>
      </rPr>
      <t>岐阜県開催種目</t>
    </r>
    <r>
      <rPr>
        <sz val="10"/>
        <rFont val="ＭＳ Ｐ明朝"/>
        <family val="1"/>
      </rPr>
      <t>　　陸上競技、ﾊﾞｽｹｯﾄﾎﾞｰﾙ、ｿﾌﾄﾃﾆｽ、バトミントン
  ◆開催準備補助金　　1,700(2,000)
        開催前年の全国大会の視察、準備委員会の発足に伴う経費等
　　　　・前回Ｈ７年度　　岐阜県 2,000千円
　　　　・Ｈ１６年度　他県　三重県 2,000千円　静岡県　2,500千円
　　　　・交付先  全国中学校体育大会岐阜県準備委員会
　◆大会派遣後補充非常勤講師報酬　     (4,591)
         ・準備委員長　(１)人　各競技種目専門委員長　４人
       　・H7 本県加配なし　H16他県　静岡県4人 三重県 保留非常勤</t>
    </r>
  </si>
  <si>
    <t xml:space="preserve">  平成２４年度に本県で開催される第６７回国民体育大会に向けて、準備体制を強化するため、平成１６年度に知事部局に移管し、国体準備室を設置する。
　　　準備局運営費　　　　　2,880(4,863)千円
　　　準備委員会運営費　 6,530(10,522)千円
　　　国体準備室開設費　　　　　 (2,581)千円     3補検討
       組織体制　　　　室長以下１０名
   《１６年度の主な業務》
　　　　・総合計画の調整　　　・会場地市町村の選定作業
　　　　・県有施設(岐阜ﾒﾓﾘｱﾙｾﾝﾀｰ等)の改修・修繕計画の検討</t>
  </si>
  <si>
    <t xml:space="preserve">  「花フェスタ２００５岐阜」において、小中学校の児童生徒が花かざりを行うために必要な苗の提供及び栽培の技術指導を行う。
　・概要　ｸﾞﾘｰﾝﾃｸﾉ研修室で生産したプラグ苗を、会場周辺の小中
　　　　　学校１１３校が各４５個のプランターで栽培し、会場に提供
　・プラグ苗の生産・参加校の栽培費用　（2,484）千円
　・参加校・会場等への移送費　　 　　　  （3,570）千円　　　5,000</t>
  </si>
  <si>
    <t xml:space="preserve">財政状況等を勘案して、可能な限り、既存の職員、他の学校
からの一時的な配置等で対応することとし、県単加配につい
ては必要最小限に限定した。
◎少人数指導に対する加配について
〔調査案〕
・国の加配減に対し、既存職員や他の加配等の活用により対
応していくこととするが、なお約半数の残分(２２人)につい
ては、県単加配分として今年度計上することとする。
・なお、引き続き国の加配の確保に努めること。
・１７年度以降の加配のあり方については、再度検討するこ
ととする。　
◎生徒いきいきプランに対する加配について　
〔準備加配〕　従来どおり該当校に１人計上
〔推進加配〕　統合される学校が生徒のニーズに応じた高校づ
　　　　　　　くりを行うなど、手厚い教育を実施していくた
　　　　　　　めに統合校に１人ずつ、計４人計上する。　　
〔円滑化加配〕統合に伴い、カリキュラム上必要となる教員に　
　　　　　　　ついて所要の人数を計上することとした。一方
　　　　　　　養護教員、事務職員等については、在校生の卒
　　　　　　　業までの暫定の期間について、配置の見直し等　　
　　　　　　　により対応することとし、見送ることとした。
　※栄養職員　東濃フロンティア高校については特定給食施
　　　　　　　設の基準を満たしていないが、次年度以降の
　　　　　　　食数増加は確実であり、またH16.4月から給食
　　　　　　　も始まることから、栄養職員の１年前倒しを
　　　　　　　認め、計上する。　
　※能力開花支援事業　スーパー教員の補助的な役割を担う
　　　　　　　モデル教員を創設し、その養成のためにｅ－
　　　　　　　ラーニングを活用。H16年度,コンテンツの作
　　　　　　　成の調査、研究を部局内枠予算を活用して実
　　　　　　　施。次年度本格開発を実施。　　
</t>
  </si>
  <si>
    <t xml:space="preserve">◇資質向上研修について
　・児童生徒のことを考えた場合、研修の必要な教員について
　　は、早急に実施する必要があることから所要額について計
    上する。ただし、以下の点について留意すること。
　　①第２ステージの研修期間　　　
　　・第２ステージの研修期間を２年間に限定する
　　②研修旅費
　　・昨年度の趣旨と異なることから、計上しないこととする
　　　※非常勤講師(人件費)のみ計上(拡充分は計上しない)
◇資質向上研修(拡充分)について
　・既存の研修を巻きかえることとし、計上しない。
</t>
  </si>
  <si>
    <t xml:space="preserve">　　非常勤講師の採用にあたっては看護師資格を有するもの
  を確保し、優先的に当該事業に割り当てることとし、予算計
  上は見送ることとする。
</t>
  </si>
  <si>
    <r>
      <t xml:space="preserve">●学級経営力が不足している教員等に対する資質向上研修を実施
(例)担任をすることが出来ない、常に管理者等の指導助言を得ている教員等
　　　　　　　　　　　　　　　　　　　　　↓　　
　《研修方法》
　・ｽﾃｰｼﾞ1 担任をはずし校内における計画的研修【教育現場】
　・ｽﾃｰｼﾞ2 個別ﾌﾟﾛｸﾞﾗﾑに基づく資質向上研修【市町村教育委員会】
　　　　　　　　　１年を超えない範囲(再研修を妨げない)
　・ｽﾃｰｼﾞ3 総合教育センターでの資質向上研修【教育振興事務所】　
 　　　　　　　　 原則１年、３年まで更新可　｛定数から削除｝ 
                                                  ↓
                    分限処分、退職、転勤の勧め、配置換え、復帰
                                                     60(70)    (170,420)135,000
    指導力不足教員研修〔第２ステージ〕 </t>
    </r>
    <r>
      <rPr>
        <strike/>
        <sz val="10"/>
        <rFont val="ＭＳ Ｐ明朝"/>
        <family val="1"/>
      </rPr>
      <t xml:space="preserve"> 94人</t>
    </r>
    <r>
      <rPr>
        <sz val="10"/>
        <rFont val="ＭＳ Ｐ明朝"/>
        <family val="1"/>
      </rPr>
      <t>　</t>
    </r>
    <r>
      <rPr>
        <strike/>
        <sz val="10"/>
        <rFont val="ＭＳ Ｐ明朝"/>
        <family val="1"/>
      </rPr>
      <t>234,000</t>
    </r>
    <r>
      <rPr>
        <sz val="10"/>
        <rFont val="ＭＳ Ｐ明朝"/>
        <family val="1"/>
      </rPr>
      <t>千円
　　　　　　　　(継続34人(年度途中21人,継続13人)、新規</t>
    </r>
    <r>
      <rPr>
        <strike/>
        <sz val="10"/>
        <rFont val="ＭＳ Ｐ明朝"/>
        <family val="1"/>
      </rPr>
      <t>60</t>
    </r>
    <r>
      <rPr>
        <sz val="10"/>
        <rFont val="ＭＳ Ｐ明朝"/>
        <family val="1"/>
      </rPr>
      <t>人)
                                                                               26    
●資質向上研修(拡充分)　                     (29,580)
        教員自らの研修計画に基づき研修　</t>
    </r>
    <r>
      <rPr>
        <strike/>
        <sz val="10"/>
        <rFont val="ＭＳ Ｐ明朝"/>
        <family val="1"/>
      </rPr>
      <t>66,000</t>
    </r>
    <r>
      <rPr>
        <sz val="10"/>
        <rFont val="ＭＳ Ｐ明朝"/>
        <family val="1"/>
      </rPr>
      <t xml:space="preserve">千円
　　　・校長の推薦　・１年以内(非常勤講師の後補充)　
　　　・研修対象者18 </t>
    </r>
    <r>
      <rPr>
        <strike/>
        <sz val="10"/>
        <rFont val="ＭＳ Ｐ明朝"/>
        <family val="1"/>
      </rPr>
      <t>40</t>
    </r>
    <r>
      <rPr>
        <sz val="10"/>
        <rFont val="ＭＳ Ｐ明朝"/>
        <family val="1"/>
      </rPr>
      <t xml:space="preserve">人　旅費等 390千円/人
      　非常勤講師 1,260千円/人
</t>
    </r>
  </si>
  <si>
    <t>　ADHD(注意欠陥多動性障害)やLD(学習障害)等軽度発達障害のた
め、授業に集中出来ない要配慮児童生徒が在籍する学級に支援員を
配置し、健常児とともに学習が出来るようにするもの。
　〔特別支援教育アシスタント〕　小学校９２校　中学校１５校
　　　　・寄り添って個別に指導
　　　　・周りの児童生徒が授業に集中出来るように配慮
　〔経費〕　報酬2,000円*5時間*5日*4週*11月              61,489
　　　　=　｛2,200,000円　+　共済費(12,100)｝ ＊人数 =(236,695)千円
　〔緊急雇用〕　緊急雇用対策事業で50,000千円措置
　　　　　　　　　H11年度から緊急雇用、緊急雇用創出事業活用
　※事業の切替り時のH13 ９月補正で県費要求　５０，０００千円措置
　※H16年度から教育免許状を要件</t>
  </si>
  <si>
    <t>買い取り (43,990千円) → リース (18,450)</t>
  </si>
  <si>
    <t xml:space="preserve">   学校改築、生徒いきいきプラン等により新たに必要な教育環境の整備
　◆学校運営体制整備　　　　6,000(6,091)千円
 　　　◇高山高校と斐太農林高校の統合(別校舎)
　　　　　　・内線システム
　　　　　　・TV会議システム　等
　◆備品整備   17,500(41,794)千円
　　　　・食堂棟、特別教室棟、実習教室棟新設等の整備
　　　　　　・教室に「最低限必要な机、いす
　　　　　　・単位制高校においてはﾎｰﾑﾙｰﾑがないため、ﾛｯｶｰﾙｰﾑの
              新設
　　　　　　・新たに３部制高校となる東濃フロンティア高校の食堂の
              設備</t>
  </si>
  <si>
    <t xml:space="preserve">　平成８及び９年度に実施された県有施設耐震調査のうち、「Eランク」の判定となった社会教育施設を、「耐震補強工事年次計画」に沿って改修する。
　◆土岐少年自然の家(体育館棟）耐震工事     (77,283)千円
         ＜体育館棟　735.00㎡　鉄筋ｺﾝｸﾘｰﾄ造　平屋建　Ｅランク＞
　　　　・避難場所　地域防災指定(給食施設あり)　
　　　　・Ｓ50.9開設　築後28年　　　
　◆博物館本館南耐震工事  　　　                   (86,017)千円
         ＜博物館　本館南ピロティ　Ｅランク＞
　　　　・Ｓ５１開設　築後27年
　　　　・工事車両の作業道必要→身障者通路、緊急避難道路に活用　　
  ※一般単独事業債(緊急防災基盤整備事業)：充当率90%  交付税50%
</t>
  </si>
  <si>
    <t>　枠予算の削減率に準じた額を計上</t>
  </si>
  <si>
    <t>◇次年度以降養護学校の再編整備が計画されていることか
   ら、スクールバスの整備にあっても再編後の新たなルール
  の構築を行うこと。</t>
  </si>
  <si>
    <r>
      <t>《要求の趣旨》
　　基礎学力の向上、個に応じたきめ細かな指導の実現の観点から、
　　教員一人あたりの児童生徒数を欧米並みの水準に改善
    小学校　 　 46(72)人(7,542→7,614)  
  　中学校　　△64(△62)人(4,650→4,588)  
    高等学校　△58(△21)人(4,392→4,371)
    特殊教育　  40(42)人(1,090→1,132)
　◆小中学校
　　◎少人数指導(H16年度完全実施) 【国加配分　50人(285→335)】　　
            　　　　　　　　　　          　   【県単加配　34(57)人(19→76)】
　　　・すべての学校(小3～6)　(中1～3)において３教科で実施　　　　　
　　　　※小学校｛国語、算数、理科｝　中学校｛数学、理科、英語｝
　　　・学級規模は40人を上限、学習集団を20人程度の少人数で編成　　　
　　  　※国加配分　</t>
    </r>
    <r>
      <rPr>
        <i/>
        <u val="single"/>
        <sz val="10"/>
        <rFont val="ＭＳ Ｐ明朝"/>
        <family val="1"/>
      </rPr>
      <t>5ヶ年で475人(年あたり95人)→</t>
    </r>
    <r>
      <rPr>
        <b/>
        <sz val="10"/>
        <rFont val="ＭＳ Ｐ明朝"/>
        <family val="1"/>
      </rPr>
      <t>今年度50人</t>
    </r>
    <r>
      <rPr>
        <sz val="10"/>
        <rFont val="ＭＳ Ｐ明朝"/>
        <family val="1"/>
      </rPr>
      <t>　
  ◆高等学校
　　◎生徒いきいきプラン 
        【15(34)人(教諭等24,養護教諭5,事務職員等5)】
　　　　・準備加配(実施前年度の準備)　各校1人　
　　　　・推進加配(統合、改編への問題解決…当該年以降) 各校1or2
　　　　・円滑化加配(統合、改編への円滑対応…当該年以降)　
　　　　　　　　　</t>
    </r>
  </si>
  <si>
    <t>　老朽化の進んだ校舎の改築、また児童生徒の安全を図るための耐
震性が不足する校舎の改築改修など、計画的な施設の更新、既存施
設の各種老朽化対策工事を実施し、「安全」で「快適」な学習環境
を整備。
　　要求額　１２，３９７，０７３千円
　　　　　　　（H16　当初分　10,089,485千円）
　　　　　　　（H15　３補分　　 2,307,588千円）
　《昨年との比較》
　　　◆全体　4,825(7,572→12,397)百万円　
　　　　　　◇生徒いきいきプラン関係    　 660(　458→1,118)百万円
　　　　　　　＊特別教室棟等の建設　　　
　　　　　　　　　〔岐阜城北　総合学科棟　RC3 1,076㎡〕
　　　　　　　　　〔大垣農業　総合学科棟　RC4 4,406㎡〕　　
　　　　　　　　　〔益田高校　総合学科棟　RC5 2,291㎡〕　　　
　　　　　　　＊校舎改修
　　　　　　　　　〔関有知高校の校舎改修等　7高校の改修〕　
　　　　　　　　　　　・ガイダンス室の設置、ロッカー室の設置　
　　　　　　　　　　　・総合学習室の設置、教育相談室の設置
　　　　　　　　　　　・教室の間仕切り、壁撤去、トイレ改修等
　　　　　　◇耐震化補強事業の推進　　 4,720(1,391→6,110)百万円
　　　　　　　＊耐震改築
　　　　　　　　　〔本巣松陽高校の改築等　13高校の改築計画着手〕
　　　　　　　　　　　・H16年度　実施設計13高校
　　　　　　　＊耐震補強
　　　　　　　　　〔H15 3補債務設定事業(0:100)   16高校〕　
　　　　　　　　　〔H16 補強工事 22校(22棟) 実施設計 31校(33棟)〕　　
            ◇特殊教育諸学校施設の整備　874(  264→1,138)百万円
                　・希望が丘養護高等部　給食棟 302,784千円
　　　　　　　　　(岐阜盲学校跡地)　　本館改修　395,304千円
　　　　　　　　・郡上養護小,中,高等部 小学校跡地改修 283,675千円
                　・大垣養護高等部等　高等技専跡地　設計 15,942千円
　　　　　　　　・恵那養護高等部等　用地のﾌﾟﾛﾎﾟｰｻﾞﾙ経費 1,837千円</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</si>
</sst>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quot;教&quot;&quot;育&quot;\,##0"/>
    <numFmt numFmtId="179" formatCode="&quot;教&quot;&quot;育&quot;##0"/>
  </numFmts>
  <fonts count="16">
    <font>
      <sz val="11"/>
      <name val="ＭＳ Ｐゴシック"/>
      <family val="3"/>
    </font>
    <font>
      <sz val="6"/>
      <name val="ＭＳ Ｐゴシック"/>
      <family val="3"/>
    </font>
    <font>
      <b/>
      <sz val="14"/>
      <name val="ＭＳ Ｐゴシック"/>
      <family val="3"/>
    </font>
    <font>
      <sz val="10"/>
      <name val="ＭＳ Ｐゴシック"/>
      <family val="3"/>
    </font>
    <font>
      <sz val="10"/>
      <name val="ＭＳ Ｐ明朝"/>
      <family val="1"/>
    </font>
    <font>
      <u val="single"/>
      <sz val="11"/>
      <color indexed="12"/>
      <name val="ＭＳ Ｐゴシック"/>
      <family val="3"/>
    </font>
    <font>
      <u val="single"/>
      <sz val="11"/>
      <color indexed="36"/>
      <name val="ＭＳ Ｐゴシック"/>
      <family val="3"/>
    </font>
    <font>
      <u val="double"/>
      <sz val="10"/>
      <name val="ＭＳ Ｐ明朝"/>
      <family val="1"/>
    </font>
    <font>
      <sz val="9"/>
      <name val="ＭＳ Ｐ明朝"/>
      <family val="1"/>
    </font>
    <font>
      <u val="single"/>
      <sz val="10"/>
      <name val="ＭＳ Ｐ明朝"/>
      <family val="1"/>
    </font>
    <font>
      <b/>
      <i/>
      <sz val="11"/>
      <name val="ＭＳ Ｐゴシック"/>
      <family val="3"/>
    </font>
    <font>
      <i/>
      <u val="single"/>
      <sz val="10"/>
      <name val="ＭＳ Ｐ明朝"/>
      <family val="1"/>
    </font>
    <font>
      <b/>
      <sz val="10"/>
      <name val="ＭＳ Ｐ明朝"/>
      <family val="1"/>
    </font>
    <font>
      <strike/>
      <sz val="10"/>
      <name val="ＭＳ Ｐ明朝"/>
      <family val="1"/>
    </font>
    <font>
      <b/>
      <i/>
      <u val="double"/>
      <sz val="9"/>
      <name val="ＭＳ Ｐ明朝"/>
      <family val="1"/>
    </font>
    <font>
      <u val="single"/>
      <sz val="9"/>
      <name val="ＭＳ Ｐ明朝"/>
      <family val="1"/>
    </font>
  </fonts>
  <fills count="2">
    <fill>
      <patternFill/>
    </fill>
    <fill>
      <patternFill patternType="gray125"/>
    </fill>
  </fills>
  <borders count="7">
    <border>
      <left/>
      <right/>
      <top/>
      <bottom/>
      <diagonal/>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 fillId="0" borderId="0" applyNumberFormat="0" applyFill="0" applyBorder="0" applyAlignment="0" applyProtection="0"/>
  </cellStyleXfs>
  <cellXfs count="29">
    <xf numFmtId="0" fontId="0" fillId="0" borderId="0" xfId="0" applyAlignment="1">
      <alignment/>
    </xf>
    <xf numFmtId="176" fontId="0" fillId="0" borderId="0" xfId="0" applyNumberFormat="1" applyAlignment="1">
      <alignment/>
    </xf>
    <xf numFmtId="0" fontId="0" fillId="0" borderId="0" xfId="0" applyAlignment="1">
      <alignment vertical="center" wrapText="1"/>
    </xf>
    <xf numFmtId="0" fontId="2" fillId="0" borderId="0" xfId="0" applyFont="1" applyAlignment="1">
      <alignment/>
    </xf>
    <xf numFmtId="0" fontId="0" fillId="0" borderId="0" xfId="0" applyAlignment="1">
      <alignment horizontal="right" vertical="center"/>
    </xf>
    <xf numFmtId="0" fontId="0" fillId="0" borderId="1" xfId="0" applyBorder="1" applyAlignment="1">
      <alignment horizontal="center" vertical="center" wrapText="1"/>
    </xf>
    <xf numFmtId="176" fontId="0" fillId="0" borderId="1" xfId="0" applyNumberFormat="1" applyBorder="1" applyAlignment="1">
      <alignment horizontal="center" vertical="center" wrapText="1"/>
    </xf>
    <xf numFmtId="176" fontId="0" fillId="0" borderId="1" xfId="0" applyNumberFormat="1" applyBorder="1" applyAlignment="1">
      <alignment horizontal="center" vertical="center"/>
    </xf>
    <xf numFmtId="0" fontId="4" fillId="0" borderId="1" xfId="0" applyFont="1" applyBorder="1" applyAlignment="1">
      <alignment/>
    </xf>
    <xf numFmtId="0" fontId="0" fillId="0" borderId="1" xfId="0" applyBorder="1" applyAlignment="1">
      <alignment/>
    </xf>
    <xf numFmtId="0" fontId="0" fillId="0" borderId="1" xfId="0" applyBorder="1" applyAlignment="1">
      <alignment shrinkToFit="1"/>
    </xf>
    <xf numFmtId="0" fontId="3" fillId="0" borderId="1" xfId="0" applyFont="1" applyFill="1" applyBorder="1" applyAlignment="1">
      <alignment vertical="top" wrapText="1"/>
    </xf>
    <xf numFmtId="177" fontId="4" fillId="0" borderId="1" xfId="0" applyNumberFormat="1" applyFont="1" applyFill="1" applyBorder="1" applyAlignment="1">
      <alignment/>
    </xf>
    <xf numFmtId="0" fontId="4" fillId="0" borderId="1" xfId="0" applyFont="1" applyFill="1" applyBorder="1" applyAlignment="1">
      <alignment vertical="top" wrapText="1"/>
    </xf>
    <xf numFmtId="0" fontId="4" fillId="0" borderId="1" xfId="0" applyFont="1" applyFill="1" applyBorder="1" applyAlignment="1">
      <alignment vertical="top"/>
    </xf>
    <xf numFmtId="0" fontId="4" fillId="0" borderId="2" xfId="0" applyFont="1" applyFill="1" applyBorder="1" applyAlignment="1">
      <alignment vertical="top"/>
    </xf>
    <xf numFmtId="0" fontId="0" fillId="0" borderId="3" xfId="0" applyBorder="1" applyAlignment="1">
      <alignment/>
    </xf>
    <xf numFmtId="0" fontId="4" fillId="0" borderId="1" xfId="0" applyFont="1" applyFill="1" applyBorder="1" applyAlignment="1">
      <alignment horizontal="left" vertical="top" wrapText="1"/>
    </xf>
    <xf numFmtId="177" fontId="4" fillId="0" borderId="1" xfId="0" applyNumberFormat="1" applyFont="1" applyFill="1" applyBorder="1" applyAlignment="1">
      <alignment horizontal="right" wrapText="1"/>
    </xf>
    <xf numFmtId="0" fontId="4" fillId="0" borderId="4" xfId="0" applyFont="1" applyFill="1" applyBorder="1" applyAlignment="1">
      <alignment vertical="top" wrapText="1"/>
    </xf>
    <xf numFmtId="0" fontId="0" fillId="0" borderId="1" xfId="0" applyBorder="1" applyAlignment="1">
      <alignment horizontal="center" vertical="center"/>
    </xf>
    <xf numFmtId="0" fontId="0" fillId="0" borderId="1" xfId="0" applyFill="1" applyBorder="1" applyAlignment="1" quotePrefix="1">
      <alignment horizontal="right" vertical="center"/>
    </xf>
    <xf numFmtId="0" fontId="0" fillId="0" borderId="1" xfId="0" applyFill="1" applyBorder="1" applyAlignment="1">
      <alignment vertical="center"/>
    </xf>
    <xf numFmtId="0" fontId="0" fillId="0" borderId="1" xfId="0" applyFill="1" applyBorder="1" applyAlignment="1" quotePrefix="1">
      <alignment vertical="center"/>
    </xf>
    <xf numFmtId="0" fontId="0" fillId="0" borderId="5" xfId="0" applyFont="1" applyBorder="1" applyAlignment="1">
      <alignment horizontal="center" vertical="center"/>
    </xf>
    <xf numFmtId="0" fontId="0" fillId="0" borderId="6" xfId="0" applyFont="1" applyBorder="1" applyAlignment="1">
      <alignment horizontal="left" vertical="center" wrapText="1"/>
    </xf>
    <xf numFmtId="0" fontId="0" fillId="0" borderId="3" xfId="0" applyFont="1" applyBorder="1" applyAlignment="1">
      <alignment horizontal="left" vertical="center" wrapText="1"/>
    </xf>
    <xf numFmtId="0" fontId="0" fillId="0" borderId="6" xfId="0" applyBorder="1" applyAlignment="1">
      <alignment horizontal="left" vertical="center" wrapText="1"/>
    </xf>
    <xf numFmtId="0" fontId="0" fillId="0" borderId="3" xfId="0" applyBorder="1" applyAlignment="1">
      <alignment horizontal="left" vertical="center"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S44"/>
  <sheetViews>
    <sheetView tabSelected="1" zoomScaleSheetLayoutView="75" workbookViewId="0" topLeftCell="A1">
      <selection activeCell="A1" sqref="A1"/>
    </sheetView>
  </sheetViews>
  <sheetFormatPr defaultColWidth="9.00390625" defaultRowHeight="13.5"/>
  <cols>
    <col min="1" max="1" width="5.50390625" style="0" customWidth="1"/>
    <col min="2" max="2" width="19.875" style="0" customWidth="1"/>
    <col min="3" max="3" width="9.25390625" style="0" bestFit="1" customWidth="1"/>
    <col min="4" max="4" width="10.625" style="0" customWidth="1"/>
    <col min="5" max="5" width="10.25390625" style="0" customWidth="1"/>
    <col min="6" max="6" width="53.625" style="0" customWidth="1"/>
    <col min="7" max="7" width="47.375" style="0" customWidth="1"/>
    <col min="8" max="19" width="0" style="0" hidden="1" customWidth="1"/>
  </cols>
  <sheetData>
    <row r="1" spans="2:7" ht="17.25">
      <c r="B1" s="3" t="s">
        <v>27</v>
      </c>
      <c r="D1" s="1"/>
      <c r="E1" s="1"/>
      <c r="F1" s="2"/>
      <c r="G1" s="2"/>
    </row>
    <row r="2" spans="2:7" ht="13.5">
      <c r="B2" s="2"/>
      <c r="C2" s="1"/>
      <c r="D2" s="1"/>
      <c r="E2" s="1"/>
      <c r="F2" s="2"/>
      <c r="G2" s="4" t="s">
        <v>59</v>
      </c>
    </row>
    <row r="3" spans="1:19" ht="27">
      <c r="A3" s="20" t="s">
        <v>65</v>
      </c>
      <c r="B3" s="5" t="s">
        <v>60</v>
      </c>
      <c r="C3" s="6" t="s">
        <v>61</v>
      </c>
      <c r="D3" s="7" t="s">
        <v>62</v>
      </c>
      <c r="E3" s="7" t="s">
        <v>63</v>
      </c>
      <c r="F3" s="5" t="s">
        <v>64</v>
      </c>
      <c r="G3" s="5" t="s">
        <v>24</v>
      </c>
      <c r="H3" s="10" t="s">
        <v>66</v>
      </c>
      <c r="I3" s="10" t="s">
        <v>67</v>
      </c>
      <c r="J3" s="10" t="s">
        <v>68</v>
      </c>
      <c r="K3" s="10" t="s">
        <v>69</v>
      </c>
      <c r="L3" s="10" t="s">
        <v>70</v>
      </c>
      <c r="M3" s="10" t="s">
        <v>71</v>
      </c>
      <c r="N3" s="10" t="s">
        <v>66</v>
      </c>
      <c r="O3" s="10" t="s">
        <v>67</v>
      </c>
      <c r="P3" s="10" t="s">
        <v>68</v>
      </c>
      <c r="Q3" s="10" t="s">
        <v>69</v>
      </c>
      <c r="R3" s="10" t="s">
        <v>70</v>
      </c>
      <c r="S3" s="10" t="s">
        <v>71</v>
      </c>
    </row>
    <row r="4" spans="1:7" ht="27" customHeight="1">
      <c r="A4" s="24"/>
      <c r="B4" s="25" t="s">
        <v>26</v>
      </c>
      <c r="C4" s="25"/>
      <c r="D4" s="25"/>
      <c r="E4" s="25"/>
      <c r="F4" s="25"/>
      <c r="G4" s="26"/>
    </row>
    <row r="5" spans="1:19" ht="409.5" customHeight="1">
      <c r="A5" s="21">
        <v>1</v>
      </c>
      <c r="B5" s="11" t="s">
        <v>47</v>
      </c>
      <c r="C5" s="12">
        <v>0</v>
      </c>
      <c r="D5" s="12">
        <v>0</v>
      </c>
      <c r="E5" s="12">
        <v>0</v>
      </c>
      <c r="F5" s="17" t="s">
        <v>130</v>
      </c>
      <c r="G5" s="13" t="s">
        <v>120</v>
      </c>
      <c r="H5" s="16"/>
      <c r="I5" s="9"/>
      <c r="J5" s="9"/>
      <c r="K5" s="9"/>
      <c r="L5" s="9"/>
      <c r="M5" s="9"/>
      <c r="N5" s="8"/>
      <c r="O5" s="8"/>
      <c r="P5" s="8"/>
      <c r="Q5" s="8"/>
      <c r="R5" s="8"/>
      <c r="S5" s="8"/>
    </row>
    <row r="6" spans="1:19" ht="150" customHeight="1">
      <c r="A6" s="22">
        <v>2</v>
      </c>
      <c r="B6" s="11" t="s">
        <v>54</v>
      </c>
      <c r="C6" s="12">
        <v>0</v>
      </c>
      <c r="D6" s="12">
        <v>29650</v>
      </c>
      <c r="E6" s="12">
        <v>3479</v>
      </c>
      <c r="F6" s="13" t="s">
        <v>102</v>
      </c>
      <c r="G6" s="13" t="s">
        <v>103</v>
      </c>
      <c r="H6" s="9">
        <f aca="true" t="shared" si="0" ref="H6:M11">SEARCH(H$3,$B6)</f>
        <v>31</v>
      </c>
      <c r="I6" s="9" t="e">
        <f t="shared" si="0"/>
        <v>#VALUE!</v>
      </c>
      <c r="J6" s="9" t="e">
        <f t="shared" si="0"/>
        <v>#VALUE!</v>
      </c>
      <c r="K6" s="9" t="e">
        <f t="shared" si="0"/>
        <v>#VALUE!</v>
      </c>
      <c r="L6" s="9" t="e">
        <f t="shared" si="0"/>
        <v>#VALUE!</v>
      </c>
      <c r="M6" s="9" t="e">
        <f t="shared" si="0"/>
        <v>#VALUE!</v>
      </c>
      <c r="N6" s="8" t="b">
        <f aca="true" t="shared" si="1" ref="N6:N19">ISERROR(H6)</f>
        <v>0</v>
      </c>
      <c r="O6" s="8" t="b">
        <f aca="true" t="shared" si="2" ref="O6:O19">ISERROR(I6)</f>
        <v>1</v>
      </c>
      <c r="P6" s="8" t="b">
        <f aca="true" t="shared" si="3" ref="P6:P19">ISERROR(J6)</f>
        <v>1</v>
      </c>
      <c r="Q6" s="8" t="b">
        <f aca="true" t="shared" si="4" ref="Q6:Q19">ISERROR(K6)</f>
        <v>1</v>
      </c>
      <c r="R6" s="8" t="b">
        <f aca="true" t="shared" si="5" ref="R6:R19">ISERROR(L6)</f>
        <v>1</v>
      </c>
      <c r="S6" s="8" t="b">
        <f aca="true" t="shared" si="6" ref="S6:S19">ISERROR(M6)</f>
        <v>1</v>
      </c>
    </row>
    <row r="7" spans="1:19" ht="150.75" customHeight="1">
      <c r="A7" s="22">
        <v>3</v>
      </c>
      <c r="B7" s="11" t="s">
        <v>55</v>
      </c>
      <c r="C7" s="12">
        <v>27293</v>
      </c>
      <c r="D7" s="12">
        <v>24675</v>
      </c>
      <c r="E7" s="12">
        <v>24675</v>
      </c>
      <c r="F7" s="13" t="s">
        <v>98</v>
      </c>
      <c r="G7" s="13" t="s">
        <v>15</v>
      </c>
      <c r="H7" s="16">
        <f t="shared" si="0"/>
        <v>18</v>
      </c>
      <c r="I7" s="9" t="e">
        <f t="shared" si="0"/>
        <v>#VALUE!</v>
      </c>
      <c r="J7" s="9" t="e">
        <f t="shared" si="0"/>
        <v>#VALUE!</v>
      </c>
      <c r="K7" s="9" t="e">
        <f t="shared" si="0"/>
        <v>#VALUE!</v>
      </c>
      <c r="L7" s="9" t="e">
        <f t="shared" si="0"/>
        <v>#VALUE!</v>
      </c>
      <c r="M7" s="9" t="e">
        <f t="shared" si="0"/>
        <v>#VALUE!</v>
      </c>
      <c r="N7" s="8" t="b">
        <f t="shared" si="1"/>
        <v>0</v>
      </c>
      <c r="O7" s="8" t="b">
        <f t="shared" si="2"/>
        <v>1</v>
      </c>
      <c r="P7" s="8" t="b">
        <f t="shared" si="3"/>
        <v>1</v>
      </c>
      <c r="Q7" s="8" t="b">
        <f t="shared" si="4"/>
        <v>1</v>
      </c>
      <c r="R7" s="8" t="b">
        <f t="shared" si="5"/>
        <v>1</v>
      </c>
      <c r="S7" s="8" t="b">
        <f t="shared" si="6"/>
        <v>1</v>
      </c>
    </row>
    <row r="8" spans="1:19" ht="75.75" customHeight="1">
      <c r="A8" s="22">
        <v>4</v>
      </c>
      <c r="B8" s="11" t="s">
        <v>72</v>
      </c>
      <c r="C8" s="12">
        <v>74412</v>
      </c>
      <c r="D8" s="12">
        <v>89443</v>
      </c>
      <c r="E8" s="12">
        <v>89443</v>
      </c>
      <c r="F8" s="13" t="s">
        <v>93</v>
      </c>
      <c r="G8" s="13" t="s">
        <v>16</v>
      </c>
      <c r="H8" s="16">
        <f t="shared" si="0"/>
        <v>18</v>
      </c>
      <c r="I8" s="9" t="e">
        <f t="shared" si="0"/>
        <v>#VALUE!</v>
      </c>
      <c r="J8" s="9" t="e">
        <f t="shared" si="0"/>
        <v>#VALUE!</v>
      </c>
      <c r="K8" s="9" t="e">
        <f t="shared" si="0"/>
        <v>#VALUE!</v>
      </c>
      <c r="L8" s="9" t="e">
        <f t="shared" si="0"/>
        <v>#VALUE!</v>
      </c>
      <c r="M8" s="9" t="e">
        <f t="shared" si="0"/>
        <v>#VALUE!</v>
      </c>
      <c r="N8" s="8" t="b">
        <f t="shared" si="1"/>
        <v>0</v>
      </c>
      <c r="O8" s="8" t="b">
        <f t="shared" si="2"/>
        <v>1</v>
      </c>
      <c r="P8" s="8" t="b">
        <f t="shared" si="3"/>
        <v>1</v>
      </c>
      <c r="Q8" s="8" t="b">
        <f t="shared" si="4"/>
        <v>1</v>
      </c>
      <c r="R8" s="8" t="b">
        <f t="shared" si="5"/>
        <v>1</v>
      </c>
      <c r="S8" s="8" t="b">
        <f t="shared" si="6"/>
        <v>1</v>
      </c>
    </row>
    <row r="9" spans="1:19" ht="75.75" customHeight="1">
      <c r="A9" s="22">
        <v>5</v>
      </c>
      <c r="B9" s="11" t="s">
        <v>73</v>
      </c>
      <c r="C9" s="12">
        <v>161094</v>
      </c>
      <c r="D9" s="12">
        <v>140008</v>
      </c>
      <c r="E9" s="12">
        <v>140008</v>
      </c>
      <c r="F9" s="13" t="s">
        <v>94</v>
      </c>
      <c r="G9" s="14" t="s">
        <v>46</v>
      </c>
      <c r="H9" s="9">
        <f t="shared" si="0"/>
        <v>15</v>
      </c>
      <c r="I9" s="9" t="e">
        <f t="shared" si="0"/>
        <v>#VALUE!</v>
      </c>
      <c r="J9" s="9" t="e">
        <f t="shared" si="0"/>
        <v>#VALUE!</v>
      </c>
      <c r="K9" s="9" t="e">
        <f t="shared" si="0"/>
        <v>#VALUE!</v>
      </c>
      <c r="L9" s="9" t="e">
        <f t="shared" si="0"/>
        <v>#VALUE!</v>
      </c>
      <c r="M9" s="9" t="e">
        <f t="shared" si="0"/>
        <v>#VALUE!</v>
      </c>
      <c r="N9" s="8" t="b">
        <f t="shared" si="1"/>
        <v>0</v>
      </c>
      <c r="O9" s="8" t="b">
        <f t="shared" si="2"/>
        <v>1</v>
      </c>
      <c r="P9" s="8" t="b">
        <f t="shared" si="3"/>
        <v>1</v>
      </c>
      <c r="Q9" s="8" t="b">
        <f t="shared" si="4"/>
        <v>1</v>
      </c>
      <c r="R9" s="8" t="b">
        <f t="shared" si="5"/>
        <v>1</v>
      </c>
      <c r="S9" s="8" t="b">
        <f t="shared" si="6"/>
        <v>1</v>
      </c>
    </row>
    <row r="10" spans="1:19" ht="282" customHeight="1">
      <c r="A10" s="22">
        <v>6</v>
      </c>
      <c r="B10" s="11" t="s">
        <v>78</v>
      </c>
      <c r="C10" s="12">
        <v>300000</v>
      </c>
      <c r="D10" s="18" t="s">
        <v>18</v>
      </c>
      <c r="E10" s="12">
        <v>135000</v>
      </c>
      <c r="F10" s="13" t="s">
        <v>123</v>
      </c>
      <c r="G10" s="13" t="s">
        <v>121</v>
      </c>
      <c r="H10" s="16" t="e">
        <f t="shared" si="0"/>
        <v>#VALUE!</v>
      </c>
      <c r="I10" s="9">
        <f t="shared" si="0"/>
        <v>29</v>
      </c>
      <c r="J10" s="9" t="e">
        <f t="shared" si="0"/>
        <v>#VALUE!</v>
      </c>
      <c r="K10" s="9" t="e">
        <f t="shared" si="0"/>
        <v>#VALUE!</v>
      </c>
      <c r="L10" s="9" t="e">
        <f t="shared" si="0"/>
        <v>#VALUE!</v>
      </c>
      <c r="M10" s="9" t="e">
        <f t="shared" si="0"/>
        <v>#VALUE!</v>
      </c>
      <c r="N10" s="8" t="b">
        <f t="shared" si="1"/>
        <v>1</v>
      </c>
      <c r="O10" s="8" t="b">
        <f t="shared" si="2"/>
        <v>0</v>
      </c>
      <c r="P10" s="8" t="b">
        <f t="shared" si="3"/>
        <v>1</v>
      </c>
      <c r="Q10" s="8" t="b">
        <f t="shared" si="4"/>
        <v>1</v>
      </c>
      <c r="R10" s="8" t="b">
        <f t="shared" si="5"/>
        <v>1</v>
      </c>
      <c r="S10" s="8" t="b">
        <f t="shared" si="6"/>
        <v>1</v>
      </c>
    </row>
    <row r="11" spans="1:19" ht="151.5" customHeight="1">
      <c r="A11" s="22">
        <v>7</v>
      </c>
      <c r="B11" s="11" t="s">
        <v>97</v>
      </c>
      <c r="C11" s="12">
        <v>207996</v>
      </c>
      <c r="D11" s="12">
        <v>259842</v>
      </c>
      <c r="E11" s="12">
        <v>259842</v>
      </c>
      <c r="F11" s="13" t="s">
        <v>25</v>
      </c>
      <c r="G11" s="13" t="s">
        <v>17</v>
      </c>
      <c r="H11" s="9" t="e">
        <f t="shared" si="0"/>
        <v>#VALUE!</v>
      </c>
      <c r="I11" s="9">
        <f t="shared" si="0"/>
        <v>36</v>
      </c>
      <c r="J11" s="9" t="e">
        <f t="shared" si="0"/>
        <v>#VALUE!</v>
      </c>
      <c r="K11" s="9" t="e">
        <f t="shared" si="0"/>
        <v>#VALUE!</v>
      </c>
      <c r="L11" s="9" t="e">
        <f t="shared" si="0"/>
        <v>#VALUE!</v>
      </c>
      <c r="M11" s="9" t="e">
        <f t="shared" si="0"/>
        <v>#VALUE!</v>
      </c>
      <c r="N11" s="8" t="b">
        <f t="shared" si="1"/>
        <v>1</v>
      </c>
      <c r="O11" s="8" t="b">
        <f t="shared" si="2"/>
        <v>0</v>
      </c>
      <c r="P11" s="8" t="b">
        <f t="shared" si="3"/>
        <v>1</v>
      </c>
      <c r="Q11" s="8" t="b">
        <f t="shared" si="4"/>
        <v>1</v>
      </c>
      <c r="R11" s="8" t="b">
        <f t="shared" si="5"/>
        <v>1</v>
      </c>
      <c r="S11" s="8" t="b">
        <f t="shared" si="6"/>
        <v>1</v>
      </c>
    </row>
    <row r="12" spans="1:19" ht="151.5" customHeight="1">
      <c r="A12" s="23">
        <v>8</v>
      </c>
      <c r="B12" s="11" t="s">
        <v>49</v>
      </c>
      <c r="C12" s="12">
        <v>0</v>
      </c>
      <c r="D12" s="12">
        <v>186696</v>
      </c>
      <c r="E12" s="12">
        <v>61489</v>
      </c>
      <c r="F12" s="13" t="s">
        <v>124</v>
      </c>
      <c r="G12" s="13" t="s">
        <v>104</v>
      </c>
      <c r="H12" s="16"/>
      <c r="I12" s="9"/>
      <c r="J12" s="9"/>
      <c r="K12" s="9"/>
      <c r="L12" s="9"/>
      <c r="M12" s="9"/>
      <c r="N12" s="8"/>
      <c r="O12" s="8"/>
      <c r="P12" s="8"/>
      <c r="Q12" s="8"/>
      <c r="R12" s="8"/>
      <c r="S12" s="8"/>
    </row>
    <row r="13" spans="1:19" ht="171.75" customHeight="1">
      <c r="A13" s="23">
        <v>9</v>
      </c>
      <c r="B13" s="11" t="s">
        <v>50</v>
      </c>
      <c r="C13" s="12">
        <v>0</v>
      </c>
      <c r="D13" s="12">
        <v>28871</v>
      </c>
      <c r="E13" s="12">
        <v>0</v>
      </c>
      <c r="F13" s="13" t="s">
        <v>44</v>
      </c>
      <c r="G13" s="13" t="s">
        <v>122</v>
      </c>
      <c r="H13" s="16"/>
      <c r="I13" s="9"/>
      <c r="J13" s="9"/>
      <c r="K13" s="9"/>
      <c r="L13" s="9"/>
      <c r="M13" s="9"/>
      <c r="N13" s="8"/>
      <c r="O13" s="8"/>
      <c r="P13" s="8"/>
      <c r="Q13" s="8"/>
      <c r="R13" s="8"/>
      <c r="S13" s="8"/>
    </row>
    <row r="14" spans="1:19" ht="150" customHeight="1">
      <c r="A14" s="22">
        <v>10</v>
      </c>
      <c r="B14" s="11" t="s">
        <v>19</v>
      </c>
      <c r="C14" s="12">
        <v>0</v>
      </c>
      <c r="D14" s="12">
        <v>7038</v>
      </c>
      <c r="E14" s="12">
        <v>3400</v>
      </c>
      <c r="F14" s="13" t="s">
        <v>11</v>
      </c>
      <c r="G14" s="14"/>
      <c r="H14" s="9" t="e">
        <f aca="true" t="shared" si="7" ref="H14:M18">SEARCH(H$3,$B14)</f>
        <v>#VALUE!</v>
      </c>
      <c r="I14" s="9" t="e">
        <f t="shared" si="7"/>
        <v>#VALUE!</v>
      </c>
      <c r="J14" s="9">
        <f t="shared" si="7"/>
        <v>24</v>
      </c>
      <c r="K14" s="9" t="e">
        <f t="shared" si="7"/>
        <v>#VALUE!</v>
      </c>
      <c r="L14" s="9" t="e">
        <f t="shared" si="7"/>
        <v>#VALUE!</v>
      </c>
      <c r="M14" s="9" t="e">
        <f t="shared" si="7"/>
        <v>#VALUE!</v>
      </c>
      <c r="N14" s="8" t="b">
        <f t="shared" si="1"/>
        <v>1</v>
      </c>
      <c r="O14" s="8" t="b">
        <f t="shared" si="2"/>
        <v>1</v>
      </c>
      <c r="P14" s="8" t="b">
        <f t="shared" si="3"/>
        <v>0</v>
      </c>
      <c r="Q14" s="8" t="b">
        <f t="shared" si="4"/>
        <v>1</v>
      </c>
      <c r="R14" s="8" t="b">
        <f t="shared" si="5"/>
        <v>1</v>
      </c>
      <c r="S14" s="8" t="b">
        <f t="shared" si="6"/>
        <v>1</v>
      </c>
    </row>
    <row r="15" spans="1:19" ht="150" customHeight="1">
      <c r="A15" s="22">
        <v>11</v>
      </c>
      <c r="B15" s="11" t="s">
        <v>79</v>
      </c>
      <c r="C15" s="12">
        <v>22600</v>
      </c>
      <c r="D15" s="12">
        <v>50752</v>
      </c>
      <c r="E15" s="12">
        <v>18450</v>
      </c>
      <c r="F15" s="13" t="s">
        <v>45</v>
      </c>
      <c r="G15" s="13" t="s">
        <v>125</v>
      </c>
      <c r="H15" s="9" t="e">
        <f t="shared" si="7"/>
        <v>#VALUE!</v>
      </c>
      <c r="I15" s="9" t="e">
        <f t="shared" si="7"/>
        <v>#VALUE!</v>
      </c>
      <c r="J15" s="9">
        <f t="shared" si="7"/>
        <v>29</v>
      </c>
      <c r="K15" s="9" t="e">
        <f t="shared" si="7"/>
        <v>#VALUE!</v>
      </c>
      <c r="L15" s="9" t="e">
        <f t="shared" si="7"/>
        <v>#VALUE!</v>
      </c>
      <c r="M15" s="9" t="e">
        <f t="shared" si="7"/>
        <v>#VALUE!</v>
      </c>
      <c r="N15" s="8" t="b">
        <f t="shared" si="1"/>
        <v>1</v>
      </c>
      <c r="O15" s="8" t="b">
        <f t="shared" si="2"/>
        <v>1</v>
      </c>
      <c r="P15" s="8" t="b">
        <f t="shared" si="3"/>
        <v>0</v>
      </c>
      <c r="Q15" s="8" t="b">
        <f t="shared" si="4"/>
        <v>1</v>
      </c>
      <c r="R15" s="8" t="b">
        <f t="shared" si="5"/>
        <v>1</v>
      </c>
      <c r="S15" s="8" t="b">
        <f t="shared" si="6"/>
        <v>1</v>
      </c>
    </row>
    <row r="16" spans="1:19" ht="225.75" customHeight="1">
      <c r="A16" s="22">
        <v>12</v>
      </c>
      <c r="B16" s="11" t="s">
        <v>80</v>
      </c>
      <c r="C16" s="12">
        <v>0</v>
      </c>
      <c r="D16" s="12">
        <v>47885</v>
      </c>
      <c r="E16" s="12">
        <v>23570</v>
      </c>
      <c r="F16" s="13" t="s">
        <v>126</v>
      </c>
      <c r="G16" s="13" t="s">
        <v>105</v>
      </c>
      <c r="H16" s="16" t="e">
        <f t="shared" si="7"/>
        <v>#VALUE!</v>
      </c>
      <c r="I16" s="9" t="e">
        <f t="shared" si="7"/>
        <v>#VALUE!</v>
      </c>
      <c r="J16" s="9">
        <f t="shared" si="7"/>
        <v>23</v>
      </c>
      <c r="K16" s="9" t="e">
        <f t="shared" si="7"/>
        <v>#VALUE!</v>
      </c>
      <c r="L16" s="9" t="e">
        <f t="shared" si="7"/>
        <v>#VALUE!</v>
      </c>
      <c r="M16" s="9" t="e">
        <f t="shared" si="7"/>
        <v>#VALUE!</v>
      </c>
      <c r="N16" s="8" t="b">
        <f t="shared" si="1"/>
        <v>1</v>
      </c>
      <c r="O16" s="8" t="b">
        <f t="shared" si="2"/>
        <v>1</v>
      </c>
      <c r="P16" s="8" t="b">
        <f t="shared" si="3"/>
        <v>0</v>
      </c>
      <c r="Q16" s="8" t="b">
        <f t="shared" si="4"/>
        <v>1</v>
      </c>
      <c r="R16" s="8" t="b">
        <f t="shared" si="5"/>
        <v>1</v>
      </c>
      <c r="S16" s="8" t="b">
        <f t="shared" si="6"/>
        <v>1</v>
      </c>
    </row>
    <row r="17" spans="1:19" ht="77.25" customHeight="1">
      <c r="A17" s="22">
        <v>13</v>
      </c>
      <c r="B17" s="11" t="s">
        <v>81</v>
      </c>
      <c r="C17" s="12">
        <v>323000</v>
      </c>
      <c r="D17" s="12">
        <v>486181</v>
      </c>
      <c r="E17" s="12">
        <v>323000</v>
      </c>
      <c r="F17" s="13" t="s">
        <v>106</v>
      </c>
      <c r="G17" s="13" t="s">
        <v>107</v>
      </c>
      <c r="H17" s="9" t="e">
        <f t="shared" si="7"/>
        <v>#VALUE!</v>
      </c>
      <c r="I17" s="9" t="e">
        <f t="shared" si="7"/>
        <v>#VALUE!</v>
      </c>
      <c r="J17" s="9">
        <f t="shared" si="7"/>
        <v>21</v>
      </c>
      <c r="K17" s="9" t="e">
        <f t="shared" si="7"/>
        <v>#VALUE!</v>
      </c>
      <c r="L17" s="9" t="e">
        <f t="shared" si="7"/>
        <v>#VALUE!</v>
      </c>
      <c r="M17" s="9" t="e">
        <f t="shared" si="7"/>
        <v>#VALUE!</v>
      </c>
      <c r="N17" s="8" t="b">
        <f t="shared" si="1"/>
        <v>1</v>
      </c>
      <c r="O17" s="8" t="b">
        <f t="shared" si="2"/>
        <v>1</v>
      </c>
      <c r="P17" s="8" t="b">
        <f t="shared" si="3"/>
        <v>0</v>
      </c>
      <c r="Q17" s="8" t="b">
        <f t="shared" si="4"/>
        <v>1</v>
      </c>
      <c r="R17" s="8" t="b">
        <f t="shared" si="5"/>
        <v>1</v>
      </c>
      <c r="S17" s="8" t="b">
        <f t="shared" si="6"/>
        <v>1</v>
      </c>
    </row>
    <row r="18" spans="1:19" ht="75" customHeight="1">
      <c r="A18" s="22">
        <v>14</v>
      </c>
      <c r="B18" s="11" t="s">
        <v>82</v>
      </c>
      <c r="C18" s="12">
        <v>108000</v>
      </c>
      <c r="D18" s="12">
        <v>108000</v>
      </c>
      <c r="E18" s="12">
        <v>108000</v>
      </c>
      <c r="F18" s="13" t="s">
        <v>52</v>
      </c>
      <c r="G18" s="14" t="s">
        <v>21</v>
      </c>
      <c r="H18" s="9" t="e">
        <f t="shared" si="7"/>
        <v>#VALUE!</v>
      </c>
      <c r="I18" s="9" t="e">
        <f t="shared" si="7"/>
        <v>#VALUE!</v>
      </c>
      <c r="J18" s="9">
        <f t="shared" si="7"/>
        <v>21</v>
      </c>
      <c r="K18" s="9" t="e">
        <f t="shared" si="7"/>
        <v>#VALUE!</v>
      </c>
      <c r="L18" s="9" t="e">
        <f t="shared" si="7"/>
        <v>#VALUE!</v>
      </c>
      <c r="M18" s="9" t="e">
        <f t="shared" si="7"/>
        <v>#VALUE!</v>
      </c>
      <c r="N18" s="8" t="b">
        <f t="shared" si="1"/>
        <v>1</v>
      </c>
      <c r="O18" s="8" t="b">
        <f t="shared" si="2"/>
        <v>1</v>
      </c>
      <c r="P18" s="8" t="b">
        <f t="shared" si="3"/>
        <v>0</v>
      </c>
      <c r="Q18" s="8" t="b">
        <f t="shared" si="4"/>
        <v>1</v>
      </c>
      <c r="R18" s="8" t="b">
        <f t="shared" si="5"/>
        <v>1</v>
      </c>
      <c r="S18" s="8" t="b">
        <f t="shared" si="6"/>
        <v>1</v>
      </c>
    </row>
    <row r="19" spans="1:19" ht="409.5" customHeight="1">
      <c r="A19" s="22">
        <v>15</v>
      </c>
      <c r="B19" s="11" t="s">
        <v>48</v>
      </c>
      <c r="C19" s="12">
        <v>7571585</v>
      </c>
      <c r="D19" s="12">
        <v>12397073</v>
      </c>
      <c r="E19" s="12">
        <v>9460000</v>
      </c>
      <c r="F19" s="13" t="s">
        <v>131</v>
      </c>
      <c r="G19" s="13" t="s">
        <v>108</v>
      </c>
      <c r="H19" s="16" t="e">
        <f aca="true" t="shared" si="8" ref="H19:M19">SEARCH(H$3,$B19)</f>
        <v>#VALUE!</v>
      </c>
      <c r="I19" s="9" t="e">
        <f t="shared" si="8"/>
        <v>#VALUE!</v>
      </c>
      <c r="J19" s="9">
        <f t="shared" si="8"/>
        <v>15</v>
      </c>
      <c r="K19" s="9" t="e">
        <f t="shared" si="8"/>
        <v>#VALUE!</v>
      </c>
      <c r="L19" s="9" t="e">
        <f t="shared" si="8"/>
        <v>#VALUE!</v>
      </c>
      <c r="M19" s="9" t="e">
        <f t="shared" si="8"/>
        <v>#VALUE!</v>
      </c>
      <c r="N19" s="8" t="b">
        <f t="shared" si="1"/>
        <v>1</v>
      </c>
      <c r="O19" s="8" t="b">
        <f t="shared" si="2"/>
        <v>1</v>
      </c>
      <c r="P19" s="8" t="b">
        <f t="shared" si="3"/>
        <v>0</v>
      </c>
      <c r="Q19" s="8" t="b">
        <f t="shared" si="4"/>
        <v>1</v>
      </c>
      <c r="R19" s="8" t="b">
        <f t="shared" si="5"/>
        <v>1</v>
      </c>
      <c r="S19" s="8" t="b">
        <f t="shared" si="6"/>
        <v>1</v>
      </c>
    </row>
    <row r="20" spans="1:19" ht="63" customHeight="1">
      <c r="A20" s="22">
        <v>16</v>
      </c>
      <c r="B20" s="11" t="s">
        <v>53</v>
      </c>
      <c r="C20" s="12">
        <v>0</v>
      </c>
      <c r="D20" s="12">
        <v>19000</v>
      </c>
      <c r="E20" s="12">
        <v>19000</v>
      </c>
      <c r="F20" s="13" t="s">
        <v>13</v>
      </c>
      <c r="G20" s="13" t="s">
        <v>129</v>
      </c>
      <c r="H20" s="9" t="e">
        <f aca="true" t="shared" si="9" ref="H20:M23">SEARCH(H$3,$B20)</f>
        <v>#VALUE!</v>
      </c>
      <c r="I20" s="9" t="e">
        <f t="shared" si="9"/>
        <v>#VALUE!</v>
      </c>
      <c r="J20" s="9">
        <f t="shared" si="9"/>
        <v>19</v>
      </c>
      <c r="K20" s="9" t="e">
        <f t="shared" si="9"/>
        <v>#VALUE!</v>
      </c>
      <c r="L20" s="9" t="e">
        <f t="shared" si="9"/>
        <v>#VALUE!</v>
      </c>
      <c r="M20" s="9" t="e">
        <f t="shared" si="9"/>
        <v>#VALUE!</v>
      </c>
      <c r="N20" s="8" t="b">
        <f aca="true" t="shared" si="10" ref="N20:N29">ISERROR(H20)</f>
        <v>1</v>
      </c>
      <c r="O20" s="8" t="b">
        <f aca="true" t="shared" si="11" ref="O20:O29">ISERROR(I20)</f>
        <v>1</v>
      </c>
      <c r="P20" s="8" t="b">
        <f aca="true" t="shared" si="12" ref="P20:P29">ISERROR(J20)</f>
        <v>0</v>
      </c>
      <c r="Q20" s="8" t="b">
        <f aca="true" t="shared" si="13" ref="Q20:Q29">ISERROR(K20)</f>
        <v>1</v>
      </c>
      <c r="R20" s="8" t="b">
        <f aca="true" t="shared" si="14" ref="R20:R29">ISERROR(L20)</f>
        <v>1</v>
      </c>
      <c r="S20" s="8" t="b">
        <f aca="true" t="shared" si="15" ref="S20:S29">ISERROR(M20)</f>
        <v>1</v>
      </c>
    </row>
    <row r="21" spans="1:19" ht="66.75" customHeight="1">
      <c r="A21" s="22">
        <v>17</v>
      </c>
      <c r="B21" s="11" t="s">
        <v>92</v>
      </c>
      <c r="C21" s="12">
        <v>0</v>
      </c>
      <c r="D21" s="12">
        <v>8500</v>
      </c>
      <c r="E21" s="12">
        <v>8500</v>
      </c>
      <c r="F21" s="13" t="s">
        <v>14</v>
      </c>
      <c r="G21" s="13" t="s">
        <v>95</v>
      </c>
      <c r="H21" s="9"/>
      <c r="I21" s="9"/>
      <c r="J21" s="9"/>
      <c r="K21" s="9"/>
      <c r="L21" s="9"/>
      <c r="M21" s="9"/>
      <c r="N21" s="8"/>
      <c r="O21" s="8"/>
      <c r="P21" s="8"/>
      <c r="Q21" s="8"/>
      <c r="R21" s="8"/>
      <c r="S21" s="8"/>
    </row>
    <row r="22" spans="1:19" ht="74.25" customHeight="1">
      <c r="A22" s="22">
        <v>18</v>
      </c>
      <c r="B22" s="11" t="s">
        <v>83</v>
      </c>
      <c r="C22" s="12">
        <v>30000</v>
      </c>
      <c r="D22" s="12">
        <v>30000</v>
      </c>
      <c r="E22" s="12">
        <v>25500</v>
      </c>
      <c r="F22" s="13" t="s">
        <v>96</v>
      </c>
      <c r="G22" s="13" t="s">
        <v>128</v>
      </c>
      <c r="H22" s="9" t="e">
        <f t="shared" si="9"/>
        <v>#VALUE!</v>
      </c>
      <c r="I22" s="9" t="e">
        <f t="shared" si="9"/>
        <v>#VALUE!</v>
      </c>
      <c r="J22" s="9" t="e">
        <f t="shared" si="9"/>
        <v>#VALUE!</v>
      </c>
      <c r="K22" s="9">
        <f t="shared" si="9"/>
        <v>19</v>
      </c>
      <c r="L22" s="9" t="e">
        <f t="shared" si="9"/>
        <v>#VALUE!</v>
      </c>
      <c r="M22" s="9" t="e">
        <f t="shared" si="9"/>
        <v>#VALUE!</v>
      </c>
      <c r="N22" s="8" t="b">
        <f t="shared" si="10"/>
        <v>1</v>
      </c>
      <c r="O22" s="8" t="b">
        <f t="shared" si="11"/>
        <v>1</v>
      </c>
      <c r="P22" s="8" t="b">
        <f t="shared" si="12"/>
        <v>1</v>
      </c>
      <c r="Q22" s="8" t="b">
        <f t="shared" si="13"/>
        <v>0</v>
      </c>
      <c r="R22" s="8" t="b">
        <f t="shared" si="14"/>
        <v>1</v>
      </c>
      <c r="S22" s="8" t="b">
        <f t="shared" si="15"/>
        <v>1</v>
      </c>
    </row>
    <row r="23" spans="1:19" ht="150.75" customHeight="1">
      <c r="A23" s="22">
        <v>19</v>
      </c>
      <c r="B23" s="11" t="s">
        <v>84</v>
      </c>
      <c r="C23" s="12">
        <v>82300</v>
      </c>
      <c r="D23" s="12">
        <v>163300</v>
      </c>
      <c r="E23" s="12">
        <v>0</v>
      </c>
      <c r="F23" s="13" t="s">
        <v>127</v>
      </c>
      <c r="G23" s="13" t="s">
        <v>20</v>
      </c>
      <c r="H23" s="16" t="e">
        <f t="shared" si="9"/>
        <v>#VALUE!</v>
      </c>
      <c r="I23" s="9" t="e">
        <f t="shared" si="9"/>
        <v>#VALUE!</v>
      </c>
      <c r="J23" s="9" t="e">
        <f t="shared" si="9"/>
        <v>#VALUE!</v>
      </c>
      <c r="K23" s="9">
        <f t="shared" si="9"/>
        <v>19</v>
      </c>
      <c r="L23" s="9" t="e">
        <f t="shared" si="9"/>
        <v>#VALUE!</v>
      </c>
      <c r="M23" s="9" t="e">
        <f t="shared" si="9"/>
        <v>#VALUE!</v>
      </c>
      <c r="N23" s="8" t="b">
        <f t="shared" si="10"/>
        <v>1</v>
      </c>
      <c r="O23" s="8" t="b">
        <f t="shared" si="11"/>
        <v>1</v>
      </c>
      <c r="P23" s="8" t="b">
        <f t="shared" si="12"/>
        <v>1</v>
      </c>
      <c r="Q23" s="8" t="b">
        <f t="shared" si="13"/>
        <v>0</v>
      </c>
      <c r="R23" s="8" t="b">
        <f t="shared" si="14"/>
        <v>1</v>
      </c>
      <c r="S23" s="8" t="b">
        <f t="shared" si="15"/>
        <v>1</v>
      </c>
    </row>
    <row r="24" spans="1:19" ht="243" customHeight="1">
      <c r="A24" s="22">
        <v>20</v>
      </c>
      <c r="B24" s="11" t="s">
        <v>85</v>
      </c>
      <c r="C24" s="12">
        <v>13900</v>
      </c>
      <c r="D24" s="12">
        <v>441745</v>
      </c>
      <c r="E24" s="12">
        <v>423000</v>
      </c>
      <c r="F24" s="13" t="s">
        <v>110</v>
      </c>
      <c r="G24" s="13" t="s">
        <v>109</v>
      </c>
      <c r="H24" s="9" t="e">
        <f aca="true" t="shared" si="16" ref="H24:M27">SEARCH(H$3,$B24)</f>
        <v>#VALUE!</v>
      </c>
      <c r="I24" s="9" t="e">
        <f t="shared" si="16"/>
        <v>#VALUE!</v>
      </c>
      <c r="J24" s="9" t="e">
        <f t="shared" si="16"/>
        <v>#VALUE!</v>
      </c>
      <c r="K24" s="9">
        <f t="shared" si="16"/>
        <v>15</v>
      </c>
      <c r="L24" s="9" t="e">
        <f t="shared" si="16"/>
        <v>#VALUE!</v>
      </c>
      <c r="M24" s="9" t="e">
        <f t="shared" si="16"/>
        <v>#VALUE!</v>
      </c>
      <c r="N24" s="8" t="b">
        <f t="shared" si="10"/>
        <v>1</v>
      </c>
      <c r="O24" s="8" t="b">
        <f t="shared" si="11"/>
        <v>1</v>
      </c>
      <c r="P24" s="8" t="b">
        <f t="shared" si="12"/>
        <v>1</v>
      </c>
      <c r="Q24" s="8" t="b">
        <f t="shared" si="13"/>
        <v>0</v>
      </c>
      <c r="R24" s="8" t="b">
        <f t="shared" si="14"/>
        <v>1</v>
      </c>
      <c r="S24" s="8" t="b">
        <f t="shared" si="15"/>
        <v>1</v>
      </c>
    </row>
    <row r="25" spans="1:19" ht="234" customHeight="1">
      <c r="A25" s="22">
        <v>21</v>
      </c>
      <c r="B25" s="11" t="s">
        <v>86</v>
      </c>
      <c r="C25" s="12">
        <v>0</v>
      </c>
      <c r="D25" s="12">
        <v>47522</v>
      </c>
      <c r="E25" s="12">
        <v>44300</v>
      </c>
      <c r="F25" s="13" t="s">
        <v>112</v>
      </c>
      <c r="G25" s="13"/>
      <c r="H25" s="16" t="e">
        <f t="shared" si="16"/>
        <v>#VALUE!</v>
      </c>
      <c r="I25" s="9" t="e">
        <f t="shared" si="16"/>
        <v>#VALUE!</v>
      </c>
      <c r="J25" s="9" t="e">
        <f t="shared" si="16"/>
        <v>#VALUE!</v>
      </c>
      <c r="K25" s="9">
        <f t="shared" si="16"/>
        <v>25</v>
      </c>
      <c r="L25" s="9" t="e">
        <f t="shared" si="16"/>
        <v>#VALUE!</v>
      </c>
      <c r="M25" s="9" t="e">
        <f t="shared" si="16"/>
        <v>#VALUE!</v>
      </c>
      <c r="N25" s="8" t="b">
        <f t="shared" si="10"/>
        <v>1</v>
      </c>
      <c r="O25" s="8" t="b">
        <f t="shared" si="11"/>
        <v>1</v>
      </c>
      <c r="P25" s="8" t="b">
        <f t="shared" si="12"/>
        <v>1</v>
      </c>
      <c r="Q25" s="8" t="b">
        <f t="shared" si="13"/>
        <v>0</v>
      </c>
      <c r="R25" s="8" t="b">
        <f t="shared" si="14"/>
        <v>1</v>
      </c>
      <c r="S25" s="8" t="b">
        <f t="shared" si="15"/>
        <v>1</v>
      </c>
    </row>
    <row r="26" spans="1:19" ht="231.75" customHeight="1">
      <c r="A26" s="22">
        <v>22</v>
      </c>
      <c r="B26" s="11" t="s">
        <v>12</v>
      </c>
      <c r="C26" s="12">
        <v>10000</v>
      </c>
      <c r="D26" s="12">
        <v>52743</v>
      </c>
      <c r="E26" s="12">
        <v>15000</v>
      </c>
      <c r="F26" s="13" t="s">
        <v>3</v>
      </c>
      <c r="G26" s="13" t="s">
        <v>113</v>
      </c>
      <c r="H26" s="16" t="e">
        <f t="shared" si="16"/>
        <v>#VALUE!</v>
      </c>
      <c r="I26" s="9" t="e">
        <f t="shared" si="16"/>
        <v>#VALUE!</v>
      </c>
      <c r="J26" s="9" t="e">
        <f t="shared" si="16"/>
        <v>#VALUE!</v>
      </c>
      <c r="K26" s="9">
        <f t="shared" si="16"/>
        <v>32</v>
      </c>
      <c r="L26" s="9" t="e">
        <f t="shared" si="16"/>
        <v>#VALUE!</v>
      </c>
      <c r="M26" s="9" t="e">
        <f t="shared" si="16"/>
        <v>#VALUE!</v>
      </c>
      <c r="N26" s="8" t="b">
        <f t="shared" si="10"/>
        <v>1</v>
      </c>
      <c r="O26" s="8" t="b">
        <f t="shared" si="11"/>
        <v>1</v>
      </c>
      <c r="P26" s="8" t="b">
        <f t="shared" si="12"/>
        <v>1</v>
      </c>
      <c r="Q26" s="8" t="b">
        <f t="shared" si="13"/>
        <v>0</v>
      </c>
      <c r="R26" s="8" t="b">
        <f t="shared" si="14"/>
        <v>1</v>
      </c>
      <c r="S26" s="8" t="b">
        <f t="shared" si="15"/>
        <v>1</v>
      </c>
    </row>
    <row r="27" spans="1:19" ht="76.5" customHeight="1">
      <c r="A27" s="22">
        <v>23</v>
      </c>
      <c r="B27" s="11" t="s">
        <v>87</v>
      </c>
      <c r="C27" s="12">
        <v>15000</v>
      </c>
      <c r="D27" s="12">
        <v>20000</v>
      </c>
      <c r="E27" s="12">
        <v>25500</v>
      </c>
      <c r="F27" s="13" t="s">
        <v>99</v>
      </c>
      <c r="G27" s="19" t="s">
        <v>114</v>
      </c>
      <c r="H27" s="9" t="e">
        <f t="shared" si="16"/>
        <v>#VALUE!</v>
      </c>
      <c r="I27" s="9" t="e">
        <f t="shared" si="16"/>
        <v>#VALUE!</v>
      </c>
      <c r="J27" s="9" t="e">
        <f t="shared" si="16"/>
        <v>#VALUE!</v>
      </c>
      <c r="K27" s="9">
        <f t="shared" si="16"/>
        <v>20</v>
      </c>
      <c r="L27" s="9" t="e">
        <f t="shared" si="16"/>
        <v>#VALUE!</v>
      </c>
      <c r="M27" s="9" t="e">
        <f t="shared" si="16"/>
        <v>#VALUE!</v>
      </c>
      <c r="N27" s="8" t="b">
        <f t="shared" si="10"/>
        <v>1</v>
      </c>
      <c r="O27" s="8" t="b">
        <f t="shared" si="11"/>
        <v>1</v>
      </c>
      <c r="P27" s="8" t="b">
        <f t="shared" si="12"/>
        <v>1</v>
      </c>
      <c r="Q27" s="8" t="b">
        <f t="shared" si="13"/>
        <v>0</v>
      </c>
      <c r="R27" s="8" t="b">
        <f t="shared" si="14"/>
        <v>1</v>
      </c>
      <c r="S27" s="8" t="b">
        <f t="shared" si="15"/>
        <v>1</v>
      </c>
    </row>
    <row r="28" spans="1:19" ht="75.75" customHeight="1">
      <c r="A28" s="22">
        <v>24</v>
      </c>
      <c r="B28" s="11" t="s">
        <v>88</v>
      </c>
      <c r="C28" s="12">
        <v>15000</v>
      </c>
      <c r="D28" s="12">
        <v>30000</v>
      </c>
      <c r="E28" s="12"/>
      <c r="F28" s="13" t="s">
        <v>89</v>
      </c>
      <c r="G28" s="15" t="s">
        <v>22</v>
      </c>
      <c r="H28" s="9" t="e">
        <f aca="true" t="shared" si="17" ref="H28:M31">SEARCH(H$3,$B28)</f>
        <v>#VALUE!</v>
      </c>
      <c r="I28" s="9" t="e">
        <f t="shared" si="17"/>
        <v>#VALUE!</v>
      </c>
      <c r="J28" s="9" t="e">
        <f t="shared" si="17"/>
        <v>#VALUE!</v>
      </c>
      <c r="K28" s="9">
        <f t="shared" si="17"/>
        <v>21</v>
      </c>
      <c r="L28" s="9" t="e">
        <f t="shared" si="17"/>
        <v>#VALUE!</v>
      </c>
      <c r="M28" s="9" t="e">
        <f t="shared" si="17"/>
        <v>#VALUE!</v>
      </c>
      <c r="N28" s="8" t="b">
        <f t="shared" si="10"/>
        <v>1</v>
      </c>
      <c r="O28" s="8" t="b">
        <f t="shared" si="11"/>
        <v>1</v>
      </c>
      <c r="P28" s="8" t="b">
        <f t="shared" si="12"/>
        <v>1</v>
      </c>
      <c r="Q28" s="8" t="b">
        <f t="shared" si="13"/>
        <v>0</v>
      </c>
      <c r="R28" s="8" t="b">
        <f t="shared" si="14"/>
        <v>1</v>
      </c>
      <c r="S28" s="8" t="b">
        <f t="shared" si="15"/>
        <v>1</v>
      </c>
    </row>
    <row r="29" spans="1:19" ht="228.75" customHeight="1">
      <c r="A29" s="22">
        <v>25</v>
      </c>
      <c r="B29" s="11" t="s">
        <v>74</v>
      </c>
      <c r="C29" s="12">
        <v>0</v>
      </c>
      <c r="D29" s="12">
        <v>11039</v>
      </c>
      <c r="E29" s="12">
        <v>17140</v>
      </c>
      <c r="F29" s="13" t="s">
        <v>0</v>
      </c>
      <c r="G29" s="13" t="s">
        <v>116</v>
      </c>
      <c r="H29" s="9" t="e">
        <f t="shared" si="17"/>
        <v>#VALUE!</v>
      </c>
      <c r="I29" s="9" t="e">
        <f t="shared" si="17"/>
        <v>#VALUE!</v>
      </c>
      <c r="J29" s="9" t="e">
        <f t="shared" si="17"/>
        <v>#VALUE!</v>
      </c>
      <c r="K29" s="9" t="e">
        <f t="shared" si="17"/>
        <v>#VALUE!</v>
      </c>
      <c r="L29" s="9">
        <f t="shared" si="17"/>
        <v>19</v>
      </c>
      <c r="M29" s="9" t="e">
        <f t="shared" si="17"/>
        <v>#VALUE!</v>
      </c>
      <c r="N29" s="8" t="b">
        <f t="shared" si="10"/>
        <v>1</v>
      </c>
      <c r="O29" s="8" t="b">
        <f t="shared" si="11"/>
        <v>1</v>
      </c>
      <c r="P29" s="8" t="b">
        <f t="shared" si="12"/>
        <v>1</v>
      </c>
      <c r="Q29" s="8" t="b">
        <f t="shared" si="13"/>
        <v>1</v>
      </c>
      <c r="R29" s="8" t="b">
        <f t="shared" si="14"/>
        <v>0</v>
      </c>
      <c r="S29" s="8" t="b">
        <f t="shared" si="15"/>
        <v>1</v>
      </c>
    </row>
    <row r="30" spans="1:19" ht="303" customHeight="1">
      <c r="A30" s="22">
        <v>26</v>
      </c>
      <c r="B30" s="11" t="s">
        <v>75</v>
      </c>
      <c r="C30" s="12">
        <v>450000</v>
      </c>
      <c r="D30" s="12">
        <v>516365</v>
      </c>
      <c r="E30" s="12">
        <v>450000</v>
      </c>
      <c r="F30" s="13" t="s">
        <v>4</v>
      </c>
      <c r="G30" s="13" t="s">
        <v>1</v>
      </c>
      <c r="H30" s="16" t="e">
        <f t="shared" si="17"/>
        <v>#VALUE!</v>
      </c>
      <c r="I30" s="9" t="e">
        <f t="shared" si="17"/>
        <v>#VALUE!</v>
      </c>
      <c r="J30" s="9" t="e">
        <f t="shared" si="17"/>
        <v>#VALUE!</v>
      </c>
      <c r="K30" s="9" t="e">
        <f t="shared" si="17"/>
        <v>#VALUE!</v>
      </c>
      <c r="L30" s="9">
        <f t="shared" si="17"/>
        <v>25</v>
      </c>
      <c r="M30" s="9" t="e">
        <f t="shared" si="17"/>
        <v>#VALUE!</v>
      </c>
      <c r="N30" s="8" t="b">
        <f aca="true" t="shared" si="18" ref="N30:N35">ISERROR(H30)</f>
        <v>1</v>
      </c>
      <c r="O30" s="8" t="b">
        <f aca="true" t="shared" si="19" ref="O30:O35">ISERROR(I30)</f>
        <v>1</v>
      </c>
      <c r="P30" s="8" t="b">
        <f aca="true" t="shared" si="20" ref="P30:P35">ISERROR(J30)</f>
        <v>1</v>
      </c>
      <c r="Q30" s="8" t="b">
        <f aca="true" t="shared" si="21" ref="Q30:Q35">ISERROR(K30)</f>
        <v>1</v>
      </c>
      <c r="R30" s="8" t="b">
        <f aca="true" t="shared" si="22" ref="R30:R35">ISERROR(L30)</f>
        <v>0</v>
      </c>
      <c r="S30" s="8" t="b">
        <f aca="true" t="shared" si="23" ref="S30:S35">ISERROR(M30)</f>
        <v>1</v>
      </c>
    </row>
    <row r="31" spans="1:19" ht="170.25" customHeight="1">
      <c r="A31" s="22">
        <v>27</v>
      </c>
      <c r="B31" s="11" t="s">
        <v>76</v>
      </c>
      <c r="C31" s="12">
        <v>0</v>
      </c>
      <c r="D31" s="12">
        <v>6591</v>
      </c>
      <c r="E31" s="12">
        <v>1700</v>
      </c>
      <c r="F31" s="13" t="s">
        <v>117</v>
      </c>
      <c r="G31" s="13" t="s">
        <v>5</v>
      </c>
      <c r="H31" s="9" t="e">
        <f t="shared" si="17"/>
        <v>#VALUE!</v>
      </c>
      <c r="I31" s="9" t="e">
        <f t="shared" si="17"/>
        <v>#VALUE!</v>
      </c>
      <c r="J31" s="9" t="e">
        <f t="shared" si="17"/>
        <v>#VALUE!</v>
      </c>
      <c r="K31" s="9" t="e">
        <f t="shared" si="17"/>
        <v>#VALUE!</v>
      </c>
      <c r="L31" s="9">
        <f t="shared" si="17"/>
        <v>33</v>
      </c>
      <c r="M31" s="9" t="e">
        <f t="shared" si="17"/>
        <v>#VALUE!</v>
      </c>
      <c r="N31" s="8" t="b">
        <f t="shared" si="18"/>
        <v>1</v>
      </c>
      <c r="O31" s="8" t="b">
        <f t="shared" si="19"/>
        <v>1</v>
      </c>
      <c r="P31" s="8" t="b">
        <f t="shared" si="20"/>
        <v>1</v>
      </c>
      <c r="Q31" s="8" t="b">
        <f t="shared" si="21"/>
        <v>1</v>
      </c>
      <c r="R31" s="8" t="b">
        <f t="shared" si="22"/>
        <v>0</v>
      </c>
      <c r="S31" s="8" t="b">
        <f t="shared" si="23"/>
        <v>1</v>
      </c>
    </row>
    <row r="32" spans="1:19" ht="150" customHeight="1">
      <c r="A32" s="22">
        <v>28</v>
      </c>
      <c r="B32" s="11" t="s">
        <v>56</v>
      </c>
      <c r="C32" s="12">
        <v>6000</v>
      </c>
      <c r="D32" s="12">
        <v>17966</v>
      </c>
      <c r="E32" s="12">
        <v>9410</v>
      </c>
      <c r="F32" s="13" t="s">
        <v>118</v>
      </c>
      <c r="G32" s="13" t="s">
        <v>115</v>
      </c>
      <c r="H32" s="16" t="e">
        <f aca="true" t="shared" si="24" ref="H32:M32">SEARCH(H$3,$B32)</f>
        <v>#VALUE!</v>
      </c>
      <c r="I32" s="9" t="e">
        <f t="shared" si="24"/>
        <v>#VALUE!</v>
      </c>
      <c r="J32" s="9" t="e">
        <f t="shared" si="24"/>
        <v>#VALUE!</v>
      </c>
      <c r="K32" s="9" t="e">
        <f t="shared" si="24"/>
        <v>#VALUE!</v>
      </c>
      <c r="L32" s="9">
        <f t="shared" si="24"/>
        <v>31</v>
      </c>
      <c r="M32" s="9" t="e">
        <f t="shared" si="24"/>
        <v>#VALUE!</v>
      </c>
      <c r="N32" s="8" t="b">
        <f t="shared" si="18"/>
        <v>1</v>
      </c>
      <c r="O32" s="8" t="b">
        <f t="shared" si="19"/>
        <v>1</v>
      </c>
      <c r="P32" s="8" t="b">
        <f t="shared" si="20"/>
        <v>1</v>
      </c>
      <c r="Q32" s="8" t="b">
        <f t="shared" si="21"/>
        <v>1</v>
      </c>
      <c r="R32" s="8" t="b">
        <f t="shared" si="22"/>
        <v>0</v>
      </c>
      <c r="S32" s="8" t="b">
        <f t="shared" si="23"/>
        <v>1</v>
      </c>
    </row>
    <row r="33" spans="1:19" ht="259.5" customHeight="1">
      <c r="A33" s="22">
        <v>29</v>
      </c>
      <c r="B33" s="11" t="s">
        <v>57</v>
      </c>
      <c r="C33" s="12">
        <v>6000</v>
      </c>
      <c r="D33" s="12">
        <v>33636</v>
      </c>
      <c r="E33" s="12">
        <v>26300</v>
      </c>
      <c r="F33" s="13" t="s">
        <v>2</v>
      </c>
      <c r="G33" s="13" t="s">
        <v>6</v>
      </c>
      <c r="H33" s="16" t="e">
        <f aca="true" t="shared" si="25" ref="H33:M33">SEARCH(H$3,$B33)</f>
        <v>#VALUE!</v>
      </c>
      <c r="I33" s="9" t="e">
        <f t="shared" si="25"/>
        <v>#VALUE!</v>
      </c>
      <c r="J33" s="9" t="e">
        <f t="shared" si="25"/>
        <v>#VALUE!</v>
      </c>
      <c r="K33" s="9" t="e">
        <f t="shared" si="25"/>
        <v>#VALUE!</v>
      </c>
      <c r="L33" s="9">
        <f t="shared" si="25"/>
        <v>34</v>
      </c>
      <c r="M33" s="9" t="e">
        <f t="shared" si="25"/>
        <v>#VALUE!</v>
      </c>
      <c r="N33" s="8" t="b">
        <f t="shared" si="18"/>
        <v>1</v>
      </c>
      <c r="O33" s="8" t="b">
        <f t="shared" si="19"/>
        <v>1</v>
      </c>
      <c r="P33" s="8" t="b">
        <f t="shared" si="20"/>
        <v>1</v>
      </c>
      <c r="Q33" s="8" t="b">
        <f t="shared" si="21"/>
        <v>1</v>
      </c>
      <c r="R33" s="8" t="b">
        <f t="shared" si="22"/>
        <v>0</v>
      </c>
      <c r="S33" s="8" t="b">
        <f t="shared" si="23"/>
        <v>1</v>
      </c>
    </row>
    <row r="34" spans="1:19" ht="293.25" customHeight="1">
      <c r="A34" s="22">
        <v>30</v>
      </c>
      <c r="B34" s="11" t="s">
        <v>58</v>
      </c>
      <c r="C34" s="12">
        <v>200886</v>
      </c>
      <c r="D34" s="12">
        <v>816795</v>
      </c>
      <c r="E34" s="12">
        <v>740139</v>
      </c>
      <c r="F34" s="13" t="s">
        <v>8</v>
      </c>
      <c r="G34" s="13" t="s">
        <v>7</v>
      </c>
      <c r="H34" s="16" t="e">
        <f aca="true" t="shared" si="26" ref="H34:M36">SEARCH(H$3,$B34)</f>
        <v>#VALUE!</v>
      </c>
      <c r="I34" s="9" t="e">
        <f t="shared" si="26"/>
        <v>#VALUE!</v>
      </c>
      <c r="J34" s="9" t="e">
        <f t="shared" si="26"/>
        <v>#VALUE!</v>
      </c>
      <c r="K34" s="9" t="e">
        <f t="shared" si="26"/>
        <v>#VALUE!</v>
      </c>
      <c r="L34" s="9">
        <f t="shared" si="26"/>
        <v>23</v>
      </c>
      <c r="M34" s="9" t="e">
        <f t="shared" si="26"/>
        <v>#VALUE!</v>
      </c>
      <c r="N34" s="8" t="b">
        <f t="shared" si="18"/>
        <v>1</v>
      </c>
      <c r="O34" s="8" t="b">
        <f t="shared" si="19"/>
        <v>1</v>
      </c>
      <c r="P34" s="8" t="b">
        <f t="shared" si="20"/>
        <v>1</v>
      </c>
      <c r="Q34" s="8" t="b">
        <f t="shared" si="21"/>
        <v>1</v>
      </c>
      <c r="R34" s="8" t="b">
        <f t="shared" si="22"/>
        <v>0</v>
      </c>
      <c r="S34" s="8" t="b">
        <f t="shared" si="23"/>
        <v>1</v>
      </c>
    </row>
    <row r="35" spans="1:19" ht="228" customHeight="1">
      <c r="A35" s="22">
        <v>31</v>
      </c>
      <c r="B35" s="11" t="s">
        <v>77</v>
      </c>
      <c r="C35" s="12">
        <v>60300</v>
      </c>
      <c r="D35" s="12">
        <v>521602</v>
      </c>
      <c r="E35" s="12">
        <v>55640</v>
      </c>
      <c r="F35" s="13" t="s">
        <v>10</v>
      </c>
      <c r="G35" s="13" t="s">
        <v>9</v>
      </c>
      <c r="H35" s="16" t="e">
        <f t="shared" si="26"/>
        <v>#VALUE!</v>
      </c>
      <c r="I35" s="9" t="e">
        <f t="shared" si="26"/>
        <v>#VALUE!</v>
      </c>
      <c r="J35" s="9" t="e">
        <f t="shared" si="26"/>
        <v>#VALUE!</v>
      </c>
      <c r="K35" s="9" t="e">
        <f t="shared" si="26"/>
        <v>#VALUE!</v>
      </c>
      <c r="L35" s="9">
        <f t="shared" si="26"/>
        <v>30</v>
      </c>
      <c r="M35" s="9" t="e">
        <f t="shared" si="26"/>
        <v>#VALUE!</v>
      </c>
      <c r="N35" s="8" t="b">
        <f t="shared" si="18"/>
        <v>1</v>
      </c>
      <c r="O35" s="8" t="b">
        <f t="shared" si="19"/>
        <v>1</v>
      </c>
      <c r="P35" s="8" t="b">
        <f t="shared" si="20"/>
        <v>1</v>
      </c>
      <c r="Q35" s="8" t="b">
        <f t="shared" si="21"/>
        <v>1</v>
      </c>
      <c r="R35" s="8" t="b">
        <f t="shared" si="22"/>
        <v>0</v>
      </c>
      <c r="S35" s="8" t="b">
        <f t="shared" si="23"/>
        <v>1</v>
      </c>
    </row>
    <row r="36" spans="1:19" ht="75" customHeight="1">
      <c r="A36" s="22">
        <v>32</v>
      </c>
      <c r="B36" s="11" t="s">
        <v>90</v>
      </c>
      <c r="C36" s="12">
        <v>0</v>
      </c>
      <c r="D36" s="12">
        <v>70334</v>
      </c>
      <c r="E36" s="12">
        <v>0</v>
      </c>
      <c r="F36" s="13" t="s">
        <v>23</v>
      </c>
      <c r="G36" s="13" t="s">
        <v>100</v>
      </c>
      <c r="H36" s="16" t="e">
        <f t="shared" si="26"/>
        <v>#VALUE!</v>
      </c>
      <c r="I36" s="9" t="e">
        <f t="shared" si="26"/>
        <v>#VALUE!</v>
      </c>
      <c r="J36" s="9" t="e">
        <f t="shared" si="26"/>
        <v>#VALUE!</v>
      </c>
      <c r="K36" s="9" t="e">
        <f t="shared" si="26"/>
        <v>#VALUE!</v>
      </c>
      <c r="L36" s="9" t="e">
        <f t="shared" si="26"/>
        <v>#VALUE!</v>
      </c>
      <c r="M36" s="9">
        <f t="shared" si="26"/>
        <v>24</v>
      </c>
      <c r="N36" s="8" t="b">
        <f aca="true" t="shared" si="27" ref="N36:S38">ISERROR(H36)</f>
        <v>1</v>
      </c>
      <c r="O36" s="8" t="b">
        <f t="shared" si="27"/>
        <v>1</v>
      </c>
      <c r="P36" s="8" t="b">
        <f t="shared" si="27"/>
        <v>1</v>
      </c>
      <c r="Q36" s="8" t="b">
        <f t="shared" si="27"/>
        <v>1</v>
      </c>
      <c r="R36" s="8" t="b">
        <f t="shared" si="27"/>
        <v>1</v>
      </c>
      <c r="S36" s="8" t="b">
        <f t="shared" si="27"/>
        <v>0</v>
      </c>
    </row>
    <row r="37" spans="1:19" ht="150.75" customHeight="1">
      <c r="A37" s="22">
        <v>33</v>
      </c>
      <c r="B37" s="11" t="s">
        <v>91</v>
      </c>
      <c r="C37" s="12">
        <v>22200</v>
      </c>
      <c r="D37" s="12">
        <v>28743</v>
      </c>
      <c r="E37" s="12">
        <v>4923</v>
      </c>
      <c r="F37" s="13" t="s">
        <v>51</v>
      </c>
      <c r="G37" s="13" t="s">
        <v>111</v>
      </c>
      <c r="H37" s="9" t="e">
        <f aca="true" t="shared" si="28" ref="H37:M38">SEARCH(H$3,$B37)</f>
        <v>#VALUE!</v>
      </c>
      <c r="I37" s="9" t="e">
        <f t="shared" si="28"/>
        <v>#VALUE!</v>
      </c>
      <c r="J37" s="9" t="e">
        <f t="shared" si="28"/>
        <v>#VALUE!</v>
      </c>
      <c r="K37" s="9" t="e">
        <f t="shared" si="28"/>
        <v>#VALUE!</v>
      </c>
      <c r="L37" s="9" t="e">
        <f t="shared" si="28"/>
        <v>#VALUE!</v>
      </c>
      <c r="M37" s="9">
        <f t="shared" si="28"/>
        <v>30</v>
      </c>
      <c r="N37" s="8" t="b">
        <f t="shared" si="27"/>
        <v>1</v>
      </c>
      <c r="O37" s="8" t="b">
        <f t="shared" si="27"/>
        <v>1</v>
      </c>
      <c r="P37" s="8" t="b">
        <f t="shared" si="27"/>
        <v>1</v>
      </c>
      <c r="Q37" s="8" t="b">
        <f t="shared" si="27"/>
        <v>1</v>
      </c>
      <c r="R37" s="8" t="b">
        <f t="shared" si="27"/>
        <v>1</v>
      </c>
      <c r="S37" s="8" t="b">
        <f t="shared" si="27"/>
        <v>0</v>
      </c>
    </row>
    <row r="38" spans="1:19" ht="75.75" customHeight="1">
      <c r="A38" s="22">
        <v>34</v>
      </c>
      <c r="B38" s="11" t="s">
        <v>101</v>
      </c>
      <c r="C38" s="12">
        <v>0</v>
      </c>
      <c r="D38" s="12">
        <v>6054</v>
      </c>
      <c r="E38" s="12">
        <v>5000</v>
      </c>
      <c r="F38" s="13" t="s">
        <v>119</v>
      </c>
      <c r="G38" s="14"/>
      <c r="H38" s="9" t="e">
        <f t="shared" si="28"/>
        <v>#VALUE!</v>
      </c>
      <c r="I38" s="9" t="e">
        <f t="shared" si="28"/>
        <v>#VALUE!</v>
      </c>
      <c r="J38" s="9" t="e">
        <f t="shared" si="28"/>
        <v>#VALUE!</v>
      </c>
      <c r="K38" s="9" t="e">
        <f t="shared" si="28"/>
        <v>#VALUE!</v>
      </c>
      <c r="L38" s="9" t="e">
        <f t="shared" si="28"/>
        <v>#VALUE!</v>
      </c>
      <c r="M38" s="9">
        <f t="shared" si="28"/>
        <v>32</v>
      </c>
      <c r="N38" s="8" t="b">
        <f t="shared" si="27"/>
        <v>1</v>
      </c>
      <c r="O38" s="8" t="b">
        <f t="shared" si="27"/>
        <v>1</v>
      </c>
      <c r="P38" s="8" t="b">
        <f t="shared" si="27"/>
        <v>1</v>
      </c>
      <c r="Q38" s="8" t="b">
        <f t="shared" si="27"/>
        <v>1</v>
      </c>
      <c r="R38" s="8" t="b">
        <f t="shared" si="27"/>
        <v>1</v>
      </c>
      <c r="S38" s="8" t="b">
        <f t="shared" si="27"/>
        <v>0</v>
      </c>
    </row>
    <row r="39" spans="1:7" ht="27" customHeight="1">
      <c r="A39" s="24"/>
      <c r="B39" s="27" t="s">
        <v>43</v>
      </c>
      <c r="C39" s="27"/>
      <c r="D39" s="27"/>
      <c r="E39" s="27"/>
      <c r="F39" s="27"/>
      <c r="G39" s="28"/>
    </row>
    <row r="40" spans="1:7" ht="60">
      <c r="A40" s="23">
        <v>35</v>
      </c>
      <c r="B40" s="11" t="s">
        <v>28</v>
      </c>
      <c r="C40" s="12">
        <v>0</v>
      </c>
      <c r="D40" s="12">
        <v>4662</v>
      </c>
      <c r="E40" s="12">
        <v>0</v>
      </c>
      <c r="F40" s="13" t="s">
        <v>29</v>
      </c>
      <c r="G40" s="13" t="s">
        <v>30</v>
      </c>
    </row>
    <row r="41" spans="1:7" ht="84">
      <c r="A41" s="22">
        <v>36</v>
      </c>
      <c r="B41" s="11" t="s">
        <v>31</v>
      </c>
      <c r="C41" s="12">
        <v>0</v>
      </c>
      <c r="D41" s="12">
        <v>171394</v>
      </c>
      <c r="E41" s="12">
        <v>0</v>
      </c>
      <c r="F41" s="13" t="s">
        <v>32</v>
      </c>
      <c r="G41" s="13" t="s">
        <v>33</v>
      </c>
    </row>
    <row r="42" spans="1:7" ht="96">
      <c r="A42" s="22">
        <v>37</v>
      </c>
      <c r="B42" s="11" t="s">
        <v>34</v>
      </c>
      <c r="C42" s="12">
        <v>0</v>
      </c>
      <c r="D42" s="12">
        <v>34617</v>
      </c>
      <c r="E42" s="12">
        <v>0</v>
      </c>
      <c r="F42" s="13" t="s">
        <v>35</v>
      </c>
      <c r="G42" s="13" t="s">
        <v>36</v>
      </c>
    </row>
    <row r="43" spans="1:7" ht="48">
      <c r="A43" s="22">
        <v>38</v>
      </c>
      <c r="B43" s="11" t="s">
        <v>37</v>
      </c>
      <c r="C43" s="12">
        <v>0</v>
      </c>
      <c r="D43" s="12">
        <v>100000</v>
      </c>
      <c r="E43" s="12">
        <v>0</v>
      </c>
      <c r="F43" s="13" t="s">
        <v>38</v>
      </c>
      <c r="G43" s="13" t="s">
        <v>39</v>
      </c>
    </row>
    <row r="44" spans="1:7" ht="60">
      <c r="A44" s="22">
        <v>39</v>
      </c>
      <c r="B44" s="11" t="s">
        <v>40</v>
      </c>
      <c r="C44" s="12">
        <v>18900</v>
      </c>
      <c r="D44" s="12">
        <v>34648</v>
      </c>
      <c r="E44" s="12">
        <v>0</v>
      </c>
      <c r="F44" s="13" t="s">
        <v>41</v>
      </c>
      <c r="G44" s="13" t="s">
        <v>42</v>
      </c>
    </row>
  </sheetData>
  <sheetProtection/>
  <mergeCells count="2">
    <mergeCell ref="B4:G4"/>
    <mergeCell ref="B39:G39"/>
  </mergeCells>
  <printOptions horizontalCentered="1"/>
  <pageMargins left="0.55" right="0.21" top="0.45" bottom="0.4724409448818898" header="0.1968503937007874" footer="0.1968503937007874"/>
  <pageSetup fitToHeight="0" fitToWidth="1" horizontalDpi="400" verticalDpi="400" orientation="landscape" paperSize="9" scale="90" r:id="rId1"/>
  <headerFooter alignWithMargins="0">
    <oddFooter>&amp;R&amp;8教育 政策-&amp;P</oddFooter>
  </headerFooter>
  <rowBreaks count="1" manualBreakCount="1">
    <brk id="38"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岐阜県</dc:creator>
  <cp:keywords/>
  <dc:description/>
  <cp:lastModifiedBy>p32968</cp:lastModifiedBy>
  <cp:lastPrinted>2004-05-10T06:08:22Z</cp:lastPrinted>
  <dcterms:created xsi:type="dcterms:W3CDTF">2002-10-23T12:44:46Z</dcterms:created>
  <dcterms:modified xsi:type="dcterms:W3CDTF">2004-05-10T06:09:03Z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1188150328</vt:i4>
  </property>
  <property fmtid="{D5CDD505-2E9C-101B-9397-08002B2CF9AE}" pid="3" name="_EmailSubject">
    <vt:lpwstr>プロセス公開</vt:lpwstr>
  </property>
  <property fmtid="{D5CDD505-2E9C-101B-9397-08002B2CF9AE}" pid="4" name="_AuthorEmail">
    <vt:lpwstr>watanabe-yukinobu@pref.gifu.lg.jp</vt:lpwstr>
  </property>
  <property fmtid="{D5CDD505-2E9C-101B-9397-08002B2CF9AE}" pid="5" name="_AuthorEmailDisplayName">
    <vt:lpwstr>渡辺 幸伸</vt:lpwstr>
  </property>
  <property fmtid="{D5CDD505-2E9C-101B-9397-08002B2CF9AE}" pid="6" name="_PreviousAdHocReviewCycleID">
    <vt:i4>-1559014701</vt:i4>
  </property>
  <property fmtid="{D5CDD505-2E9C-101B-9397-08002B2CF9AE}" pid="7" name="_ReviewingToolsShownOnce">
    <vt:lpwstr/>
  </property>
</Properties>
</file>