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1475" windowHeight="6330" activeTab="0"/>
  </bookViews>
  <sheets>
    <sheet name="建設管理局" sheetId="1" r:id="rId1"/>
  </sheets>
  <definedNames>
    <definedName name="_xlnm.Print_Titles" localSheetId="0">'建設管理局'!$4:$7</definedName>
  </definedNames>
  <calcPr fullCalcOnLoad="1"/>
</workbook>
</file>

<file path=xl/sharedStrings.xml><?xml version="1.0" encoding="utf-8"?>
<sst xmlns="http://schemas.openxmlformats.org/spreadsheetml/2006/main" count="54" uniqueCount="54">
  <si>
    <r>
      <t>○平成15年度新設道路施設の管理費</t>
    </r>
    <r>
      <rPr>
        <sz val="9"/>
        <rFont val="ＭＳ 明朝"/>
        <family val="1"/>
      </rPr>
      <t xml:space="preserve">
　・道路分(道路・トンネル・橋りょう)                     26,684
　　※道路：事業費/改良延長/照明設置数＊照明維持費で算出
　　※トンネル：１箇所当たり2,000千円＋延長1m当たり5,080円
　　※橋りょう：延長1m当たり670円
  ・交通安全施設分(道の駅)                                1,308
　　※１駅当たり３２７千円＊４駅　
  ・情報関係システム分                                 -(33,676)
　　　うち道路施設分　       　　-(20,879)　（事業費の7.62％）
　　 　　　河川施設分      　　  -( 7,945)　（事業費の2.33％）
　　 　　　ダム施設分      　　  -(　 932)　（事業費の2.33％）
　　 　　　砂防施設分　       　 -( 3,920)　（事業費の1.62％）</t>
    </r>
  </si>
  <si>
    <t>○積雪寒冷特別地域における道路交通の確保に関する特別措置法による除雪機械の整備 
　・更新機械：除雪ドーザ    　　　３台
　　　　　（11t級　１台　13,230　　13t級　２台　17,421×2）</t>
  </si>
  <si>
    <t>○財政状況を勘案し、ロータリ除雪車の更新時期を延期した。</t>
  </si>
  <si>
    <r>
      <t>○県有施設の耐震性に関する調査の実施
　・調査対象  ぎふアリーナ・勤労福祉センター・製品技術研究所・ 
　　　　　　　生物産業技術研究所・森林科学研究所　　計５棟
　　※平成６～９年度の耐震診断により補強計画の策定が必要とされた
　　　</t>
    </r>
    <r>
      <rPr>
        <b/>
        <u val="single"/>
        <sz val="9"/>
        <rFont val="ＭＳ 明朝"/>
        <family val="1"/>
      </rPr>
      <t>２２０棟</t>
    </r>
    <r>
      <rPr>
        <u val="single"/>
        <sz val="9"/>
        <rFont val="ＭＳ 明朝"/>
        <family val="1"/>
      </rPr>
      <t>についての調査が完了</t>
    </r>
    <r>
      <rPr>
        <sz val="9"/>
        <rFont val="ＭＳ 明朝"/>
        <family val="1"/>
      </rPr>
      <t xml:space="preserve">
　　　補強計画委託料                              　7,700(7,736)
　　　県有建築物耐震検討委員会費　　                  300( 334)
　　　　　（外部委員３名）
　　　事務費                                 　      　300(330)</t>
    </r>
  </si>
  <si>
    <t>○河川情報システムのトラブルを未然に防ぐとともに、発生後に速やかに対処するための技術者を確保する体制をとる。
　　技術者(ＳＥ）の派遣・常駐
　　　　出水期  週２回 、非出水期  月１回、
　　　　その他勤務時間外で大雨又は洪水注意報・警報発令時
　　　  328時間分</t>
  </si>
  <si>
    <t>○公共事業　         　      　2,736,748　→1,759,031
　・過年災　　  　　          　1,236,748　→ 259,031　　　
　　うち道路災　　          　 　 421,237　→　75,643
　　うち河川災                    633,475　→ 145,675
　　うち砂防災             　　　 160,487　→　31,455　
　・現年災                     1,500,000　→1,500,000
　　うち道路災　               　 477,000　→ 456,000
　　うち河川災              　 　 873,000　→ 888,000
　　うち砂防災　               　 117,000　→ 123,000
○単独事業
　・現年災　　　　         　   　 68,214　→　68,000（68,214）
○災害復旧市町村事業監督費
　・過年災　　　　　　           　 4,622　→ 　1,706
○直轄災害復旧事業負担金
　・現年災                         10,000　→　10,000</t>
  </si>
  <si>
    <t>○再度災害防止のため災害復旧事業にあわせて実施する改良事業
　・河川災害関連事業費　　　　　48,000
　　　15年災    瑞穂市  　 宝江川
　・河川災害特定関連事業費　  　66,876（うち受託分：30,667）
　　　14年災　　高鷲村　　長良川</t>
  </si>
  <si>
    <t>○日本一の清流・美しい長良川を守るため、長良川ビジョンアクションプログラムのフォローアップを行う。
　事業内容：平成４年に策定した長良川ビジョンの具体的な行動計画で
           あるアクションプログラムの達成状況等の調査
　・行政施策実施状況調査、住民組織活動状況調査、流域ネットワーク
　　関係者リスト作成、長良川流域関係者会議開催</t>
  </si>
  <si>
    <r>
      <t>○徳山ダム建設事業に伴う工業用水水源費負担金
　　工業用水確保水量  ３.５ｔ／ｓ
　　【利水負担】工水  １１.１％、上水　4.1％
 　 【負担区分】国　３０％、県　２１％、公団　４９％
    【負担金額】
　　　　国庫補助金　　(総事業費9,339,000－諸収入18,000)
　　　　　　　　　　　　　　＊111/1,000＊30/100≒310,300
　　　　県負担額　　   (総事業費9,339,000－諸収入18,000)
　　　　　　　　　　　　　　＊111/1,000＊21/100≒217,299
　　　　　　　　　　　　　　　　うち工業用水道事業債　217,000
　　＊総事業費は、改訂前事業費に対する残事業費であり、
　　　</t>
    </r>
    <r>
      <rPr>
        <b/>
        <u val="single"/>
        <sz val="9"/>
        <rFont val="ＭＳ 明朝"/>
        <family val="1"/>
      </rPr>
      <t>国予算内示に相当する額</t>
    </r>
  </si>
  <si>
    <t>○公共用地先行取得費貸付金
     対象：市街化区域内  取得面積1,000㎡以上
   　取得箇所：県単  道路改良（－）上白金真砂線
 　　財源：公共用地先行取得等事業債　200,000</t>
  </si>
  <si>
    <t>○情報関係システム分については、以下の理由から計上を見送る。
　①システム管理費は基盤整備部のみではなく、全庁的にあること。
　②他部局においては、部局別枠予算対応としており、特段の措置をしていないこと。
　③従って、基盤整備部のみ措置した場合、他部局とのバランスを失すること。</t>
  </si>
  <si>
    <t>（単位：千円）</t>
  </si>
  <si>
    <t>事業名及び所管課</t>
  </si>
  <si>
    <t>前年度
予算額</t>
  </si>
  <si>
    <t>要求額</t>
  </si>
  <si>
    <t>調査額</t>
  </si>
  <si>
    <t>事　　業　　の　　概　　要</t>
  </si>
  <si>
    <t>番号</t>
  </si>
  <si>
    <t>調　　査　　額　　の　　考　　え　　方</t>
  </si>
  <si>
    <t>建設ＣＡＬＳ／ＥＣ推進費
［企画管理課］
（特定課題）</t>
  </si>
  <si>
    <t>移動通信用鉄塔施設
整備費補助金
［企画管理課］
（特定課題）</t>
  </si>
  <si>
    <t>○電気通信事業者による携帯電話等の移動通信サービスの提供が見込めない地域の解消を図る。
  事業箇所    七宗町   
  負担割合    国１／２、県１／５、市町村３／１０</t>
  </si>
  <si>
    <t>岐阜県版ＩＴＳ推進費
［企画管理課］
（特定課題）</t>
  </si>
  <si>
    <t>岐阜情報スーパー
ハイウェイ事業費
［企画管理課］
（特定課題）</t>
  </si>
  <si>
    <t>県有施設耐震調査費
［公共建築課］
（特定課題）</t>
  </si>
  <si>
    <t>工業用水道水源費負担金
［水資源課］
（一千万円以上）</t>
  </si>
  <si>
    <t>公共用地取得推進費
［用地課］
（一千万以上）</t>
  </si>
  <si>
    <t>土木施設管理費（新規分）
［道路維持課他］
（一千万以上）</t>
  </si>
  <si>
    <t>除雪機械購入費
［道路維持課］
（一千万円以上）</t>
  </si>
  <si>
    <t>県所管排水機場修繕費
［河川課］
（一千万円以上）</t>
  </si>
  <si>
    <t>河川情報システム維持管理費
［河川課］
（一千万円以上）</t>
  </si>
  <si>
    <t>砂防指定地台帳整備事業費
［砂防課］
（一千万以上）</t>
  </si>
  <si>
    <t>土木施設災害復旧費
［河川課］
（一千万円以上）</t>
  </si>
  <si>
    <t xml:space="preserve">災害関連事業費
［河川課］
</t>
  </si>
  <si>
    <t>自然回復型改良復旧
工法調査費
［河川課］
（一千万円以上）</t>
  </si>
  <si>
    <t>長良川ビジョンフォロー
アップ調査費
［河川課］
（一千万円以上）</t>
  </si>
  <si>
    <t>○県所管の排水機場等の修繕工事
 　実施施設：忠節逆水樋門
 　修繕内容：樋門本体コンクリート補修</t>
  </si>
  <si>
    <t xml:space="preserve">○砂防指定地台帳整備規則の一部改正に対応するため、砂防指定地台帳の再整備を実施
　・砂防指定地の適正な管理に資するとともに、固定資産税評価額の減
　免措置に必要な資料とする。
　　【全体事業費】　　　　　139,436千円
　　　　　うち　平成１６年度　　４６，４５６千円
　　　　　　　　平成１７年度　　４６，４９０千円
　　　　　　　　平成１８年度　　４６，４９０千円
　　　　平成１６年度は、山林部分を主体に実施
</t>
  </si>
  <si>
    <r>
      <t>○</t>
    </r>
    <r>
      <rPr>
        <b/>
        <sz val="9"/>
        <rFont val="ＭＳ 明朝"/>
        <family val="1"/>
      </rPr>
      <t>建設CALS／ECの各システム運営費             157,254(160,276)</t>
    </r>
    <r>
      <rPr>
        <sz val="9"/>
        <rFont val="ＭＳ 明朝"/>
        <family val="1"/>
      </rPr>
      <t xml:space="preserve">
  ・電子入札、情報共有、電子納品に関する運営費
○</t>
    </r>
    <r>
      <rPr>
        <b/>
        <sz val="9"/>
        <rFont val="ＭＳ 明朝"/>
        <family val="1"/>
      </rPr>
      <t>建設CALS／ECの機器整備費                     5,000( 30,823)</t>
    </r>
    <r>
      <rPr>
        <sz val="9"/>
        <rFont val="ＭＳ 明朝"/>
        <family val="1"/>
      </rPr>
      <t xml:space="preserve">
　&lt;整備内容&gt;情報共有システムサーバー、プロッタプリンタ
　 　　　　 ＰＤＦ変換ソフト、検査用パソコンモニター
○</t>
    </r>
    <r>
      <rPr>
        <b/>
        <sz val="9"/>
        <rFont val="ＭＳ 明朝"/>
        <family val="1"/>
      </rPr>
      <t>建設CALS／ECのシステム改良費                     -( 32,685)</t>
    </r>
    <r>
      <rPr>
        <sz val="9"/>
        <rFont val="ＭＳ 明朝"/>
        <family val="1"/>
      </rPr>
      <t xml:space="preserve">
  ・情報共有の本格運用、電子納品の全件実施に対応するため、システ
   ムを改良
○建設CALS／EC推進協議会費</t>
    </r>
    <r>
      <rPr>
        <sz val="11"/>
        <rFont val="ＭＳ Ｐゴシック"/>
        <family val="3"/>
      </rPr>
      <t xml:space="preserve">         </t>
    </r>
    <r>
      <rPr>
        <sz val="11"/>
        <rFont val="ＭＳ 明朝"/>
        <family val="1"/>
      </rPr>
      <t xml:space="preserve">                </t>
    </r>
    <r>
      <rPr>
        <sz val="9"/>
        <rFont val="ＭＳ 明朝"/>
        <family val="1"/>
      </rPr>
      <t xml:space="preserve"> -(    250)
（システムの概要）
①電子入札
　・利</t>
    </r>
    <r>
      <rPr>
        <sz val="9"/>
        <color indexed="9"/>
        <rFont val="ＭＳ 明朝"/>
        <family val="1"/>
      </rPr>
      <t>○○</t>
    </r>
    <r>
      <rPr>
        <sz val="9"/>
        <rFont val="ＭＳ 明朝"/>
        <family val="1"/>
      </rPr>
      <t xml:space="preserve">点：地理的・時間的制約解消、受発注者の事務合理化、競争
              の広域的確保、透明性の確保
　・運用時期：H14 一部実施、H15 一部運用(900件)、
</t>
    </r>
    <r>
      <rPr>
        <sz val="9"/>
        <color indexed="9"/>
        <rFont val="ＭＳ 明朝"/>
        <family val="1"/>
      </rPr>
      <t>　・運用時期：</t>
    </r>
    <r>
      <rPr>
        <sz val="9"/>
        <rFont val="ＭＳ 明朝"/>
        <family val="1"/>
      </rPr>
      <t>H16 本格運用(6,000件)
②情報共有
　・内</t>
    </r>
    <r>
      <rPr>
        <sz val="9"/>
        <color indexed="9"/>
        <rFont val="ＭＳ 明朝"/>
        <family val="1"/>
      </rPr>
      <t>○○</t>
    </r>
    <r>
      <rPr>
        <sz val="9"/>
        <rFont val="ＭＳ 明朝"/>
        <family val="1"/>
      </rPr>
      <t>容：インターネットを活用し、工事施工中の受発注者間の情
              報を交換・共有
　・利</t>
    </r>
    <r>
      <rPr>
        <sz val="9"/>
        <color indexed="9"/>
        <rFont val="ＭＳ 明朝"/>
        <family val="1"/>
      </rPr>
      <t>○○</t>
    </r>
    <r>
      <rPr>
        <sz val="9"/>
        <rFont val="ＭＳ 明朝"/>
        <family val="1"/>
      </rPr>
      <t>点：電子納品・文書管理の効率化、移動時間の短縮化、
　・運用時期：H12 実証実験、H15 一部運用、H16 本格運用(6,000件)
③電子納品
　・利</t>
    </r>
    <r>
      <rPr>
        <sz val="9"/>
        <color indexed="9"/>
        <rFont val="ＭＳ 明朝"/>
        <family val="1"/>
      </rPr>
      <t>○○</t>
    </r>
    <r>
      <rPr>
        <sz val="9"/>
        <rFont val="ＭＳ 明朝"/>
        <family val="1"/>
      </rPr>
      <t>点：文書管理の効率化、発注者の事務合理化、品質の向上</t>
    </r>
    <r>
      <rPr>
        <sz val="9"/>
        <color indexed="9"/>
        <rFont val="ＭＳ 明朝"/>
        <family val="1"/>
      </rPr>
      <t xml:space="preserve">
</t>
    </r>
    <r>
      <rPr>
        <sz val="9"/>
        <rFont val="ＭＳ 明朝"/>
        <family val="1"/>
      </rPr>
      <t>　・運用時期：H13 実証実験、H15 一部運用、H16 一部運用(6,000件)</t>
    </r>
  </si>
  <si>
    <r>
      <t>○</t>
    </r>
    <r>
      <rPr>
        <b/>
        <sz val="9"/>
        <rFont val="ＭＳ 明朝"/>
        <family val="1"/>
      </rPr>
      <t>岐阜情報スーパーハイウェイ事業費              60,000( 62,016)</t>
    </r>
    <r>
      <rPr>
        <sz val="9"/>
        <rFont val="ＭＳ 明朝"/>
        <family val="1"/>
      </rPr>
      <t xml:space="preserve">
　・県関連施設の接続                              50,000( 51,965)
　　&lt;接続&gt;総合防災情報ｼｽﾃﾑ18箇所､福祉施設5箇所等､計37箇所
　・幹線網の本敷設                                10,000( 10,051)
○</t>
    </r>
    <r>
      <rPr>
        <b/>
        <sz val="9"/>
        <rFont val="ＭＳ 明朝"/>
        <family val="1"/>
      </rPr>
      <t>岐阜情報スーパーハイウェイ管理費             663,000(666,837)</t>
    </r>
    <r>
      <rPr>
        <sz val="9"/>
        <rFont val="ＭＳ 明朝"/>
        <family val="1"/>
      </rPr>
      <t xml:space="preserve">
　・保守・運用管理費                             270,000(273,159)
　・借用回線管理費                               271,000(271,340)
　・小中学校接続回線管理費                        86,555
　・電柱・管路・立上管路管理費等                  35,445( 35,783)
○</t>
    </r>
    <r>
      <rPr>
        <b/>
        <sz val="9"/>
        <rFont val="ＭＳ 明朝"/>
        <family val="1"/>
      </rPr>
      <t>岐阜情報スーパーハイウェイ回線故障対応費       40,000</t>
    </r>
    <r>
      <rPr>
        <sz val="9"/>
        <rFont val="ＭＳ 明朝"/>
        <family val="1"/>
      </rPr>
      <t xml:space="preserve">
　・道路改良等による支障移転や、災害・事故等による復旧等
　　に関する経費
（参考）
　・小中学校接続に係る増蒿経費：86,555
　　うち、市町村負担金：48,629</t>
    </r>
  </si>
  <si>
    <t>○岐阜県の渓流を守るため、従前の自然を残しつつ、災害にも強い災害復旧工法を研究する。
  事業内容：災害復旧における床固めの計画ガイドラインを作成
  経費積算：委託料10,209千円
　　　　　　　　　検討委員会開催、模型実験、ガイドライン作成等</t>
  </si>
  <si>
    <t>予　算　計　上　を　し　た　も　の</t>
  </si>
  <si>
    <t>政策予算協議事項一覧（建設管理局）</t>
  </si>
  <si>
    <t>○岐阜県ＩＴＳセンター運営費補助金のうち、GIS連携機能については、H17年度以降に予定されている携帯電話対応システム構築との調整を図る必要があることから、これに併せて実施することとして、計上を見送った。</t>
  </si>
  <si>
    <t>○H15における施設あたりの単価に基づき所要額を計上する。</t>
  </si>
  <si>
    <t>○修繕費であることから、枠予算の削減率に準じて計上する。</t>
  </si>
  <si>
    <t>○電子県庁のSE単価により、定期的な動作確認のため月１回分と随時対応分として注意報・警報時（328時間）の対応に必要となる所要額を計上する。</t>
  </si>
  <si>
    <t>○部局別枠予算の削減率に準じ、４２，０００千円を上限に県単枠対応とする。</t>
  </si>
  <si>
    <t>○事業の緊要性がないことから、計上を見送る。
○必要ならば、部局別枠予算において対応すること。</t>
  </si>
  <si>
    <t>○建設研究センターにおいて対応を検討することとして、計上を見送る。
○必要ならば部局別枠予算において対応すること。</t>
  </si>
  <si>
    <r>
      <t>○</t>
    </r>
    <r>
      <rPr>
        <u val="single"/>
        <sz val="9"/>
        <rFont val="ＭＳ 明朝"/>
        <family val="1"/>
      </rPr>
      <t>情報共有システムの本格運用は全国初</t>
    </r>
    <r>
      <rPr>
        <sz val="9"/>
        <rFont val="ＭＳ 明朝"/>
        <family val="1"/>
      </rPr>
      <t xml:space="preserve">
○情報共有システム用サーバをリース対応とする。
○システム改良費は、29,000千円を上限に枠事務費対応とする。
○建設CALS／EC推進協議会費は、250千円を上限に枠事務費対応とする。</t>
    </r>
  </si>
  <si>
    <t>○利水者の費用負担同意に基づく事業実施計画変更により事業費・費用負担が確定するため、現段階では
　①現行事業費
　②現行負担率
　に基づく額を計上する。</t>
  </si>
  <si>
    <r>
      <t>○</t>
    </r>
    <r>
      <rPr>
        <b/>
        <sz val="9"/>
        <rFont val="ＭＳ 明朝"/>
        <family val="1"/>
      </rPr>
      <t>岐阜県版ＩＴＳ推進費                           3,500( 3,830)</t>
    </r>
    <r>
      <rPr>
        <sz val="9"/>
        <rFont val="ＭＳ 明朝"/>
        <family val="1"/>
      </rPr>
      <t xml:space="preserve">
　・ＩＴＳｾﾐﾅｰ開催(於：IT CITY MESSE in GIFU)        700(   857)
　・ＩＴＳ世界会議(愛知県)へのﾌﾞｰｽ出展･ﾃｸﾆｶﾙﾂｱｰ催行2,800( 2,973)
○</t>
    </r>
    <r>
      <rPr>
        <b/>
        <sz val="9"/>
        <rFont val="ＭＳ 明朝"/>
        <family val="1"/>
      </rPr>
      <t>岐阜県ＩＴＳセンター運営費補助金              17,347(28,087)</t>
    </r>
    <r>
      <rPr>
        <sz val="9"/>
        <rFont val="ＭＳ 明朝"/>
        <family val="1"/>
      </rPr>
      <t xml:space="preserve">
　&lt;補助先&gt; (財)岐阜県建設研究センター(ITSｾﾝﾀｰ)
　&lt;内　容&gt; ＩＴＳ推進事業費(情報収集・公開、ＧＩＳ連携等実施)、
　　　　　　運営費、人件費(派遣職員1名分)
○</t>
    </r>
    <r>
      <rPr>
        <b/>
        <sz val="9"/>
        <rFont val="ＭＳ 明朝"/>
        <family val="1"/>
      </rPr>
      <t>ＩＴＳ導入モデル事業費                        11,164</t>
    </r>
    <r>
      <rPr>
        <sz val="9"/>
        <rFont val="ＭＳ 明朝"/>
        <family val="1"/>
      </rPr>
      <t xml:space="preserve">
　・岐阜県版ＩＴＳの実践の場として１５年度に平成記念公園へ
　　モデル的に導入する情報提供システムの運用経費
　【H15債務負担行為設定済】</t>
    </r>
  </si>
  <si>
    <t>予　算　計　上　を　見　送　っ　た　も　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</si>
</sst>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11">
    <font>
      <sz val="11"/>
      <name val="ＭＳ Ｐゴシック"/>
      <family val="3"/>
    </font>
    <font>
      <sz val="6"/>
      <name val="ＭＳ Ｐゴシック"/>
      <family val="3"/>
    </font>
    <font>
      <b/>
      <sz val="14"/>
      <name val="ＭＳ Ｐゴシック"/>
      <family val="3"/>
    </font>
    <font>
      <sz val="9"/>
      <name val="ＭＳ 明朝"/>
      <family val="1"/>
    </font>
    <font>
      <sz val="11"/>
      <name val="ＭＳ ゴシック"/>
      <family val="3"/>
    </font>
    <font>
      <sz val="9"/>
      <name val="ＭＳ Ｐゴシック"/>
      <family val="3"/>
    </font>
    <font>
      <b/>
      <sz val="9"/>
      <name val="ＭＳ 明朝"/>
      <family val="1"/>
    </font>
    <font>
      <sz val="9"/>
      <color indexed="9"/>
      <name val="ＭＳ 明朝"/>
      <family val="1"/>
    </font>
    <font>
      <u val="single"/>
      <sz val="9"/>
      <name val="ＭＳ 明朝"/>
      <family val="1"/>
    </font>
    <font>
      <b/>
      <u val="single"/>
      <sz val="9"/>
      <name val="ＭＳ 明朝"/>
      <family val="1"/>
    </font>
    <font>
      <sz val="11"/>
      <name val="ＭＳ 明朝"/>
      <family val="1"/>
    </font>
  </fonts>
  <fills count="2">
    <fill>
      <patternFill/>
    </fill>
    <fill>
      <patternFill patternType="gray125"/>
    </fill>
  </fills>
  <borders count="12">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0" xfId="0" applyAlignment="1">
      <alignment horizontal="righ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3" fillId="0" borderId="1" xfId="0" applyFont="1" applyBorder="1" applyAlignment="1">
      <alignment vertical="center" wrapText="1"/>
    </xf>
    <xf numFmtId="177" fontId="3" fillId="0" borderId="1" xfId="0" applyNumberFormat="1" applyFont="1" applyBorder="1" applyAlignment="1">
      <alignment/>
    </xf>
    <xf numFmtId="0" fontId="3" fillId="0" borderId="1" xfId="0" applyFont="1" applyBorder="1" applyAlignment="1">
      <alignment/>
    </xf>
    <xf numFmtId="0" fontId="3" fillId="0" borderId="2" xfId="0" applyFont="1" applyBorder="1" applyAlignment="1">
      <alignment/>
    </xf>
    <xf numFmtId="177" fontId="3" fillId="0" borderId="2" xfId="0" applyNumberFormat="1" applyFont="1" applyBorder="1" applyAlignment="1">
      <alignment/>
    </xf>
    <xf numFmtId="0" fontId="3" fillId="0" borderId="2"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vertical="top"/>
    </xf>
    <xf numFmtId="0" fontId="0" fillId="0" borderId="3" xfId="0" applyFont="1" applyBorder="1" applyAlignment="1">
      <alignment horizontal="center" vertical="center"/>
    </xf>
    <xf numFmtId="0" fontId="0" fillId="0" borderId="4" xfId="0" applyFont="1" applyBorder="1" applyAlignment="1">
      <alignment horizontal="center" vertical="center"/>
    </xf>
    <xf numFmtId="177" fontId="3" fillId="0" borderId="5" xfId="0" applyNumberFormat="1" applyFont="1" applyBorder="1" applyAlignment="1">
      <alignment/>
    </xf>
    <xf numFmtId="0" fontId="3" fillId="0" borderId="5" xfId="0" applyFont="1" applyBorder="1" applyAlignment="1">
      <alignment vertical="center" wrapText="1"/>
    </xf>
    <xf numFmtId="0" fontId="3" fillId="0" borderId="5" xfId="0" applyFont="1" applyBorder="1" applyAlignment="1">
      <alignment vertical="top"/>
    </xf>
    <xf numFmtId="0" fontId="3" fillId="0" borderId="5" xfId="0" applyFont="1" applyBorder="1" applyAlignment="1">
      <alignment vertical="top" wrapText="1"/>
    </xf>
    <xf numFmtId="0" fontId="6" fillId="0" borderId="2" xfId="0" applyFont="1" applyBorder="1" applyAlignment="1">
      <alignment vertical="center" wrapText="1"/>
    </xf>
    <xf numFmtId="0" fontId="3" fillId="0" borderId="2" xfId="0" applyFont="1" applyBorder="1" applyAlignment="1">
      <alignment vertical="top" wrapText="1"/>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0" fillId="0" borderId="0" xfId="0" applyAlignment="1">
      <alignment vertical="center" wrapText="1"/>
    </xf>
    <xf numFmtId="0" fontId="0" fillId="0" borderId="0" xfId="0" applyAlignment="1">
      <alignment/>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pageSetUpPr fitToPage="1"/>
  </sheetPr>
  <dimension ref="A4:G25"/>
  <sheetViews>
    <sheetView tabSelected="1" zoomScaleSheetLayoutView="100" workbookViewId="0" topLeftCell="B5">
      <pane ySplit="3" topLeftCell="BM8" activePane="bottomLeft" state="frozen"/>
      <selection pane="topLeft" activeCell="A5" sqref="A5"/>
      <selection pane="bottomLeft" activeCell="B5" sqref="B5"/>
    </sheetView>
  </sheetViews>
  <sheetFormatPr defaultColWidth="9.00390625" defaultRowHeight="13.5"/>
  <cols>
    <col min="1" max="1" width="4.625" style="0" customWidth="1"/>
    <col min="2" max="2" width="18.875" style="0" customWidth="1"/>
    <col min="6" max="6" width="53.625" style="0" customWidth="1"/>
    <col min="7" max="7" width="47.375" style="0" customWidth="1"/>
  </cols>
  <sheetData>
    <row r="4" spans="2:7" ht="13.5">
      <c r="B4" s="32"/>
      <c r="C4" s="33"/>
      <c r="D4" s="33"/>
      <c r="E4" s="33"/>
      <c r="F4" s="33"/>
      <c r="G4" s="2"/>
    </row>
    <row r="5" spans="2:7" ht="17.25">
      <c r="B5" s="3" t="s">
        <v>42</v>
      </c>
      <c r="D5" s="1"/>
      <c r="E5" s="1"/>
      <c r="F5" s="2"/>
      <c r="G5" s="2"/>
    </row>
    <row r="6" spans="2:7" ht="13.5">
      <c r="B6" s="2"/>
      <c r="C6" s="1"/>
      <c r="D6" s="1"/>
      <c r="E6" s="1"/>
      <c r="F6" s="2"/>
      <c r="G6" s="4" t="s">
        <v>11</v>
      </c>
    </row>
    <row r="7" spans="1:7" ht="27">
      <c r="A7" s="17" t="s">
        <v>17</v>
      </c>
      <c r="B7" s="14" t="s">
        <v>12</v>
      </c>
      <c r="C7" s="6" t="s">
        <v>13</v>
      </c>
      <c r="D7" s="7" t="s">
        <v>14</v>
      </c>
      <c r="E7" s="7" t="s">
        <v>15</v>
      </c>
      <c r="F7" s="5" t="s">
        <v>16</v>
      </c>
      <c r="G7" s="5" t="s">
        <v>18</v>
      </c>
    </row>
    <row r="8" spans="1:7" ht="27" customHeight="1">
      <c r="A8" s="18"/>
      <c r="B8" s="34" t="s">
        <v>41</v>
      </c>
      <c r="C8" s="35"/>
      <c r="D8" s="35"/>
      <c r="E8" s="35"/>
      <c r="F8" s="35"/>
      <c r="G8" s="36"/>
    </row>
    <row r="9" spans="1:7" ht="266.25" customHeight="1">
      <c r="A9" s="25">
        <v>1</v>
      </c>
      <c r="B9" s="28" t="s">
        <v>19</v>
      </c>
      <c r="C9" s="9">
        <v>274834</v>
      </c>
      <c r="D9" s="9">
        <v>224034</v>
      </c>
      <c r="E9" s="9">
        <f>152363+9891</f>
        <v>162254</v>
      </c>
      <c r="F9" s="15" t="s">
        <v>38</v>
      </c>
      <c r="G9" s="15" t="s">
        <v>50</v>
      </c>
    </row>
    <row r="10" spans="1:7" ht="52.5" customHeight="1">
      <c r="A10" s="26">
        <v>2</v>
      </c>
      <c r="B10" s="29" t="s">
        <v>20</v>
      </c>
      <c r="C10" s="19">
        <v>0</v>
      </c>
      <c r="D10" s="19">
        <v>37800</v>
      </c>
      <c r="E10" s="19">
        <v>37800</v>
      </c>
      <c r="F10" s="20" t="s">
        <v>21</v>
      </c>
      <c r="G10" s="21"/>
    </row>
    <row r="11" spans="1:7" ht="135" customHeight="1">
      <c r="A11" s="25">
        <v>3</v>
      </c>
      <c r="B11" s="30" t="s">
        <v>22</v>
      </c>
      <c r="C11" s="9">
        <v>117454</v>
      </c>
      <c r="D11" s="9">
        <f>44517-1436</f>
        <v>43081</v>
      </c>
      <c r="E11" s="9">
        <v>32011</v>
      </c>
      <c r="F11" s="8" t="s">
        <v>52</v>
      </c>
      <c r="G11" s="15" t="s">
        <v>43</v>
      </c>
    </row>
    <row r="12" spans="1:7" ht="178.5" customHeight="1">
      <c r="A12" s="25">
        <v>4</v>
      </c>
      <c r="B12" s="30" t="s">
        <v>23</v>
      </c>
      <c r="C12" s="9">
        <v>669000</v>
      </c>
      <c r="D12" s="9">
        <f>811012-32159-10000</f>
        <v>768853</v>
      </c>
      <c r="E12" s="9">
        <f>659633+50000+53367</f>
        <v>763000</v>
      </c>
      <c r="F12" s="8" t="s">
        <v>39</v>
      </c>
      <c r="G12" s="15"/>
    </row>
    <row r="13" spans="1:7" ht="111.75" customHeight="1">
      <c r="A13" s="25">
        <v>5</v>
      </c>
      <c r="B13" s="29" t="s">
        <v>24</v>
      </c>
      <c r="C13" s="19">
        <v>11850</v>
      </c>
      <c r="D13" s="19">
        <v>8400</v>
      </c>
      <c r="E13" s="19">
        <v>8300</v>
      </c>
      <c r="F13" s="22" t="s">
        <v>3</v>
      </c>
      <c r="G13" s="22" t="s">
        <v>44</v>
      </c>
    </row>
    <row r="14" spans="1:7" ht="145.5" customHeight="1">
      <c r="A14" s="25">
        <v>6</v>
      </c>
      <c r="B14" s="30" t="s">
        <v>25</v>
      </c>
      <c r="C14" s="9">
        <v>825770</v>
      </c>
      <c r="D14" s="9">
        <v>527599</v>
      </c>
      <c r="E14" s="9">
        <v>527599</v>
      </c>
      <c r="F14" s="8" t="s">
        <v>8</v>
      </c>
      <c r="G14" s="15" t="s">
        <v>51</v>
      </c>
    </row>
    <row r="15" spans="1:7" ht="144" customHeight="1">
      <c r="A15" s="27">
        <v>7</v>
      </c>
      <c r="B15" s="31" t="s">
        <v>27</v>
      </c>
      <c r="C15" s="12">
        <v>0</v>
      </c>
      <c r="D15" s="12">
        <v>61668</v>
      </c>
      <c r="E15" s="12">
        <v>27992</v>
      </c>
      <c r="F15" s="23" t="s">
        <v>0</v>
      </c>
      <c r="G15" s="24" t="s">
        <v>10</v>
      </c>
    </row>
    <row r="16" spans="1:7" ht="55.5" customHeight="1">
      <c r="A16" s="25">
        <v>8</v>
      </c>
      <c r="B16" s="30" t="s">
        <v>28</v>
      </c>
      <c r="C16" s="9">
        <v>105411</v>
      </c>
      <c r="D16" s="9">
        <v>48162</v>
      </c>
      <c r="E16" s="9">
        <v>48162</v>
      </c>
      <c r="F16" s="8" t="s">
        <v>1</v>
      </c>
      <c r="G16" s="16" t="s">
        <v>2</v>
      </c>
    </row>
    <row r="17" spans="1:7" ht="45.75" customHeight="1">
      <c r="A17" s="25">
        <v>9</v>
      </c>
      <c r="B17" s="30" t="s">
        <v>29</v>
      </c>
      <c r="C17" s="9">
        <v>24300</v>
      </c>
      <c r="D17" s="9">
        <v>23000</v>
      </c>
      <c r="E17" s="9">
        <f>ROUNDDOWN(C17*0.85,-2)</f>
        <v>20600</v>
      </c>
      <c r="F17" s="15" t="s">
        <v>36</v>
      </c>
      <c r="G17" s="15" t="s">
        <v>45</v>
      </c>
    </row>
    <row r="18" spans="1:7" ht="73.5" customHeight="1">
      <c r="A18" s="25">
        <v>10</v>
      </c>
      <c r="B18" s="30" t="s">
        <v>30</v>
      </c>
      <c r="C18" s="9">
        <v>0</v>
      </c>
      <c r="D18" s="9">
        <v>8391</v>
      </c>
      <c r="E18" s="9">
        <v>2600</v>
      </c>
      <c r="F18" s="8" t="s">
        <v>4</v>
      </c>
      <c r="G18" s="15" t="s">
        <v>46</v>
      </c>
    </row>
    <row r="19" spans="1:7" ht="112.5">
      <c r="A19" s="25">
        <v>11</v>
      </c>
      <c r="B19" s="30" t="s">
        <v>31</v>
      </c>
      <c r="C19" s="9">
        <v>0</v>
      </c>
      <c r="D19" s="9">
        <v>46456</v>
      </c>
      <c r="E19" s="9">
        <v>0</v>
      </c>
      <c r="F19" s="8" t="s">
        <v>37</v>
      </c>
      <c r="G19" s="15" t="s">
        <v>47</v>
      </c>
    </row>
    <row r="20" spans="1:7" ht="175.5" customHeight="1">
      <c r="A20" s="25">
        <v>12</v>
      </c>
      <c r="B20" s="30" t="s">
        <v>32</v>
      </c>
      <c r="C20" s="9">
        <v>2819584</v>
      </c>
      <c r="D20" s="9">
        <v>1838951</v>
      </c>
      <c r="E20" s="9">
        <v>1838737</v>
      </c>
      <c r="F20" s="8" t="s">
        <v>5</v>
      </c>
      <c r="G20" s="10"/>
    </row>
    <row r="21" spans="1:7" ht="63" customHeight="1">
      <c r="A21" s="25">
        <v>13</v>
      </c>
      <c r="B21" s="30" t="s">
        <v>33</v>
      </c>
      <c r="C21" s="9">
        <v>176405</v>
      </c>
      <c r="D21" s="9">
        <v>114876</v>
      </c>
      <c r="E21" s="9">
        <v>114876</v>
      </c>
      <c r="F21" s="8" t="s">
        <v>6</v>
      </c>
      <c r="G21" s="10"/>
    </row>
    <row r="22" spans="1:7" ht="27" customHeight="1">
      <c r="A22" s="17"/>
      <c r="B22" s="37" t="s">
        <v>53</v>
      </c>
      <c r="C22" s="38"/>
      <c r="D22" s="38"/>
      <c r="E22" s="38"/>
      <c r="F22" s="38"/>
      <c r="G22" s="39"/>
    </row>
    <row r="23" spans="1:7" ht="45" customHeight="1" hidden="1">
      <c r="A23" s="27">
        <v>7</v>
      </c>
      <c r="B23" s="31" t="s">
        <v>26</v>
      </c>
      <c r="C23" s="12">
        <v>200000</v>
      </c>
      <c r="D23" s="12">
        <v>0</v>
      </c>
      <c r="E23" s="12">
        <v>0</v>
      </c>
      <c r="F23" s="13" t="s">
        <v>9</v>
      </c>
      <c r="G23" s="11"/>
    </row>
    <row r="24" spans="1:7" ht="66" customHeight="1">
      <c r="A24" s="25">
        <v>1</v>
      </c>
      <c r="B24" s="30" t="s">
        <v>34</v>
      </c>
      <c r="C24" s="9">
        <v>0</v>
      </c>
      <c r="D24" s="9">
        <v>10209</v>
      </c>
      <c r="E24" s="9">
        <v>0</v>
      </c>
      <c r="F24" s="15" t="s">
        <v>40</v>
      </c>
      <c r="G24" s="15" t="s">
        <v>49</v>
      </c>
    </row>
    <row r="25" spans="1:7" ht="78" customHeight="1">
      <c r="A25" s="25">
        <v>2</v>
      </c>
      <c r="B25" s="30" t="s">
        <v>35</v>
      </c>
      <c r="C25" s="9">
        <v>0</v>
      </c>
      <c r="D25" s="9">
        <v>15000</v>
      </c>
      <c r="E25" s="9">
        <v>0</v>
      </c>
      <c r="F25" s="15" t="s">
        <v>7</v>
      </c>
      <c r="G25" s="15" t="s">
        <v>48</v>
      </c>
    </row>
  </sheetData>
  <mergeCells count="3">
    <mergeCell ref="B4:F4"/>
    <mergeCell ref="B8:G8"/>
    <mergeCell ref="B22:G22"/>
  </mergeCells>
  <printOptions horizontalCentered="1"/>
  <pageMargins left="0.5905511811023623" right="0.1968503937007874" top="0.1968503937007874" bottom="0.4724409448818898" header="0.1968503937007874" footer="0.1968503937007874"/>
  <pageSetup fitToHeight="0" fitToWidth="1" horizontalDpi="400" verticalDpi="400" orientation="landscape" paperSize="9" scale="92" r:id="rId1"/>
  <headerFooter alignWithMargins="0">
    <oddFooter>&amp;R&amp;8建設 政策-&amp;P</oddFooter>
  </headerFooter>
  <rowBreaks count="1" manualBreakCount="1">
    <brk id="21"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2004-05-10T05:49:50Z</cp:lastPrinted>
  <dcterms:created xsi:type="dcterms:W3CDTF">2002-10-23T12:44:46Z</dcterms:created>
  <dcterms:modified xsi:type="dcterms:W3CDTF">2004-05-10T06:03:13Z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1743993250</vt:i4>
  </property>
  <property fmtid="{D5CDD505-2E9C-101B-9397-08002B2CF9AE}" pid="3" name="_EmailSubject">
    <vt:lpwstr>政策予算協議事項一覧の書式等について</vt:lpwstr>
  </property>
  <property fmtid="{D5CDD505-2E9C-101B-9397-08002B2CF9AE}" pid="4" name="_AuthorEmail">
    <vt:lpwstr>kunishima-hideki@pref.gifu.lg.jp</vt:lpwstr>
  </property>
  <property fmtid="{D5CDD505-2E9C-101B-9397-08002B2CF9AE}" pid="5" name="_AuthorEmailDisplayName">
    <vt:lpwstr>国島 英樹</vt:lpwstr>
  </property>
  <property fmtid="{D5CDD505-2E9C-101B-9397-08002B2CF9AE}" pid="6" name="_ReviewingToolsShownOnce">
    <vt:lpwstr/>
  </property>
</Properties>
</file>