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9540" windowHeight="3855" firstSheet="1" activeTab="1"/>
  </bookViews>
  <sheets>
    <sheet name="Graph1" sheetId="1" r:id="rId1"/>
    <sheet name="Graph(s58～）" sheetId="2" r:id="rId2"/>
    <sheet name="最高地点（s58～）" sheetId="3" r:id="rId3"/>
    <sheet name="Graph(s49～）" sheetId="4" r:id="rId4"/>
    <sheet name="最高地点（s49～）" sheetId="5" r:id="rId5"/>
  </sheets>
  <definedNames>
    <definedName name="_xlnm.Print_Area" localSheetId="4">'最高地点（s49～）'!$A$1:$AB$17</definedName>
    <definedName name="_xlnm.Print_Area" localSheetId="2">'最高地点（s58～）'!$A$1:$J$14</definedName>
  </definedNames>
  <calcPr fullCalcOnLoad="1"/>
</workbook>
</file>

<file path=xl/sharedStrings.xml><?xml version="1.0" encoding="utf-8"?>
<sst xmlns="http://schemas.openxmlformats.org/spreadsheetml/2006/main" count="87" uniqueCount="45">
  <si>
    <t>Ｓ５８</t>
  </si>
  <si>
    <t>Ｓ５９</t>
  </si>
  <si>
    <t>Ｓ６０</t>
  </si>
  <si>
    <t>Ｓ６１</t>
  </si>
  <si>
    <t>Ｓ６２</t>
  </si>
  <si>
    <t>Ｓ６３</t>
  </si>
  <si>
    <t>Ｈ１</t>
  </si>
  <si>
    <t>Ｈ２</t>
  </si>
  <si>
    <t>Ｈ３</t>
  </si>
  <si>
    <t>Ｈ４</t>
  </si>
  <si>
    <t>Ｈ５</t>
  </si>
  <si>
    <t>Ｈ６</t>
  </si>
  <si>
    <t>Ｈ７</t>
  </si>
  <si>
    <t>Ｈ８</t>
  </si>
  <si>
    <t>Ｈ９</t>
  </si>
  <si>
    <t>Ｈ10</t>
  </si>
  <si>
    <t>【最高地点の推移】</t>
  </si>
  <si>
    <t>Ｈ11</t>
  </si>
  <si>
    <t>価格</t>
  </si>
  <si>
    <t>年間変動率</t>
  </si>
  <si>
    <t>指数</t>
  </si>
  <si>
    <t>岐阜(県) -39　（八ツ梅）</t>
  </si>
  <si>
    <t>岐阜(県)5- 6　（弥八）</t>
  </si>
  <si>
    <t>岐阜(県)5-10　（金町）</t>
  </si>
  <si>
    <t>岐阜(県)5-11　（神田町）</t>
  </si>
  <si>
    <t>大垣(県)5- 1　（郭町）</t>
  </si>
  <si>
    <t>Ｓ４９</t>
  </si>
  <si>
    <t>Ｓ５０</t>
  </si>
  <si>
    <t>Ｓ５１</t>
  </si>
  <si>
    <t>Ｓ５２</t>
  </si>
  <si>
    <t>Ｓ５３</t>
  </si>
  <si>
    <t>Ｓ５４</t>
  </si>
  <si>
    <t>Ｓ５５</t>
  </si>
  <si>
    <t>Ｓ５６</t>
  </si>
  <si>
    <t>Ｓ５７</t>
  </si>
  <si>
    <t>Ｈ12</t>
  </si>
  <si>
    <t>Ｈ13</t>
  </si>
  <si>
    <t>Ｈ14</t>
  </si>
  <si>
    <t>Ｈ15</t>
  </si>
  <si>
    <t>Ｈ16</t>
  </si>
  <si>
    <t>岐阜-5　（栗矢田町）</t>
  </si>
  <si>
    <t>岐阜-1　（八ツ梅町）</t>
  </si>
  <si>
    <t>岐阜5-1　（柳ヶ瀬通）</t>
  </si>
  <si>
    <t>岐阜5-5　（神田町）</t>
  </si>
  <si>
    <t>H17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</si>
</sst>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</numFmts>
  <fonts count="12">
    <font>
      <sz val="14"/>
      <name val="明朝"/>
      <family val="1"/>
    </font>
    <font>
      <b/>
      <sz val="14"/>
      <name val="明朝"/>
      <family val="1"/>
    </font>
    <font>
      <i/>
      <sz val="14"/>
      <name val="明朝"/>
      <family val="1"/>
    </font>
    <font>
      <b/>
      <i/>
      <sz val="14"/>
      <name val="明朝"/>
      <family val="1"/>
    </font>
    <font>
      <sz val="7"/>
      <name val="ＭＳ Ｐ明朝"/>
      <family val="1"/>
    </font>
    <font>
      <sz val="9"/>
      <name val="明朝"/>
      <family val="1"/>
    </font>
    <font>
      <sz val="6"/>
      <name val="ＭＳ Ｐゴシック"/>
      <family val="3"/>
    </font>
    <font>
      <sz val="7.5"/>
      <name val="ＭＳ Ｐゴシック"/>
      <family val="3"/>
    </font>
    <font>
      <u val="single"/>
      <sz val="20"/>
      <name val="ＭＳ Ｐゴシック"/>
      <family val="3"/>
    </font>
    <font>
      <u val="single"/>
      <sz val="16"/>
      <name val="ＭＳ Ｐゴシック"/>
      <family val="3"/>
    </font>
    <font>
      <sz val="11"/>
      <name val="ＭＳ Ｐゴシック"/>
      <family val="3"/>
    </font>
    <font>
      <sz val="5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29">
    <xf numFmtId="2" fontId="0" fillId="0" borderId="0" xfId="0" applyNumberFormat="1" applyAlignment="1">
      <alignment/>
    </xf>
    <xf numFmtId="2" fontId="5" fillId="0" borderId="1" xfId="0" applyNumberFormat="1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176" fontId="5" fillId="0" borderId="0" xfId="0" applyNumberFormat="1" applyFont="1" applyAlignment="1">
      <alignment/>
    </xf>
    <xf numFmtId="177" fontId="5" fillId="0" borderId="2" xfId="0" applyNumberFormat="1" applyFont="1" applyBorder="1" applyAlignment="1">
      <alignment/>
    </xf>
    <xf numFmtId="177" fontId="5" fillId="0" borderId="0" xfId="0" applyNumberFormat="1" applyFont="1" applyAlignment="1">
      <alignment/>
    </xf>
    <xf numFmtId="2" fontId="5" fillId="0" borderId="3" xfId="0" applyNumberFormat="1" applyFont="1" applyBorder="1" applyAlignment="1">
      <alignment/>
    </xf>
    <xf numFmtId="176" fontId="5" fillId="0" borderId="3" xfId="0" applyNumberFormat="1" applyFont="1" applyBorder="1" applyAlignment="1">
      <alignment/>
    </xf>
    <xf numFmtId="177" fontId="5" fillId="0" borderId="3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176" fontId="5" fillId="0" borderId="4" xfId="0" applyNumberFormat="1" applyFont="1" applyBorder="1" applyAlignment="1">
      <alignment/>
    </xf>
    <xf numFmtId="177" fontId="5" fillId="0" borderId="4" xfId="0" applyNumberFormat="1" applyFont="1" applyBorder="1" applyAlignment="1">
      <alignment/>
    </xf>
    <xf numFmtId="177" fontId="5" fillId="0" borderId="5" xfId="0" applyNumberFormat="1" applyFont="1" applyBorder="1" applyAlignment="1">
      <alignment/>
    </xf>
    <xf numFmtId="177" fontId="5" fillId="0" borderId="6" xfId="0" applyNumberFormat="1" applyFont="1" applyBorder="1" applyAlignment="1">
      <alignment/>
    </xf>
    <xf numFmtId="177" fontId="5" fillId="0" borderId="7" xfId="0" applyNumberFormat="1" applyFont="1" applyBorder="1" applyAlignment="1">
      <alignment/>
    </xf>
    <xf numFmtId="176" fontId="5" fillId="0" borderId="8" xfId="0" applyNumberFormat="1" applyFont="1" applyBorder="1" applyAlignment="1">
      <alignment/>
    </xf>
    <xf numFmtId="177" fontId="5" fillId="0" borderId="8" xfId="0" applyNumberFormat="1" applyFont="1" applyBorder="1" applyAlignment="1">
      <alignment/>
    </xf>
    <xf numFmtId="176" fontId="5" fillId="0" borderId="7" xfId="0" applyNumberFormat="1" applyFont="1" applyBorder="1" applyAlignment="1">
      <alignment/>
    </xf>
    <xf numFmtId="177" fontId="5" fillId="0" borderId="9" xfId="0" applyNumberFormat="1" applyFont="1" applyBorder="1" applyAlignment="1">
      <alignment/>
    </xf>
    <xf numFmtId="2" fontId="5" fillId="0" borderId="5" xfId="0" applyNumberFormat="1" applyFont="1" applyBorder="1" applyAlignment="1">
      <alignment/>
    </xf>
    <xf numFmtId="176" fontId="5" fillId="0" borderId="9" xfId="0" applyNumberFormat="1" applyFont="1" applyBorder="1" applyAlignment="1">
      <alignment/>
    </xf>
    <xf numFmtId="177" fontId="5" fillId="0" borderId="10" xfId="0" applyNumberFormat="1" applyFont="1" applyBorder="1" applyAlignment="1">
      <alignment/>
    </xf>
    <xf numFmtId="176" fontId="5" fillId="0" borderId="11" xfId="0" applyNumberFormat="1" applyFont="1" applyBorder="1" applyAlignment="1">
      <alignment/>
    </xf>
    <xf numFmtId="176" fontId="5" fillId="0" borderId="8" xfId="0" applyNumberFormat="1" applyFont="1" applyBorder="1" applyAlignment="1" quotePrefix="1">
      <alignment horizontal="center"/>
    </xf>
    <xf numFmtId="178" fontId="5" fillId="0" borderId="8" xfId="0" applyNumberFormat="1" applyFont="1" applyBorder="1" applyAlignment="1" quotePrefix="1">
      <alignment horizontal="center"/>
    </xf>
    <xf numFmtId="2" fontId="5" fillId="0" borderId="12" xfId="0" applyNumberFormat="1" applyFont="1" applyBorder="1" applyAlignment="1">
      <alignment/>
    </xf>
    <xf numFmtId="176" fontId="5" fillId="0" borderId="12" xfId="0" applyNumberFormat="1" applyFont="1" applyBorder="1" applyAlignment="1">
      <alignment/>
    </xf>
  </cellXfs>
  <cellStyles count="4">
    <cellStyle name="Normal" xfId="0"/>
    <cellStyle name="Percent" xfId="15"/>
    <cellStyle name="Comma [0]" xfId="16"/>
    <cellStyle name="Currency [0]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岐阜(県) -1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'最高地点（s58～）'!$C$3:$S$3</c:f>
              <c:numCache>
                <c:ptCount val="17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岐阜(県) -1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'最高地点（s58～）'!$C$4:$S$4</c:f>
              <c:numCache>
                <c:ptCount val="17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岐阜(県) -1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'最高地点（s58～）'!$C$5:$S$5</c:f>
              <c:numCache>
                <c:ptCount val="17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岐阜(県) -5　（栗矢田）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'最高地点（s58～）'!$C$6:$S$6</c:f>
              <c:numCache>
                <c:ptCount val="17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岐阜(県) -5　（栗矢田）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'最高地点（s58～）'!$C$7:$S$7</c:f>
              <c:numCache>
                <c:ptCount val="17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岐阜(県) -5　（栗矢田）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'最高地点（s58～）'!$C$8:$S$8</c:f>
              <c:numCache>
                <c:ptCount val="17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岐阜(県)5-1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'最高地点（s58～）'!$C$9:$S$9</c:f>
              <c:numCache>
                <c:ptCount val="17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岐阜(県)5-1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'最高地点（s58～）'!$C$10:$S$10</c:f>
              <c:numCache>
                <c:ptCount val="17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岐阜(県)5-1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'最高地点（s58～）'!$C$11:$S$11</c:f>
              <c:numCache>
                <c:ptCount val="17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岐阜(県)5-5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'最高地点（s58～）'!$C$12:$S$12</c:f>
              <c:numCache>
                <c:ptCount val="17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岐阜(県)5-5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'最高地点（s58～）'!$C$13:$S$13</c:f>
              <c:numCache>
                <c:ptCount val="17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岐阜(県)5-5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'最高地点（s58～）'!$C$14:$S$14</c:f>
              <c:numCache>
                <c:ptCount val="17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最高地点（s58～）!#REF!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'最高地点（s58～）'!$C$2:$S$2</c:f>
              <c:strCache>
                <c:ptCount val="17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</c:strCache>
            </c:strRef>
          </c:cat>
          <c:val>
            <c:numRef>
              <c:f>最高地点（s58～）!#REF!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3135209"/>
        <c:crosses val="autoZero"/>
        <c:auto val="1"/>
        <c:lblOffset val="100"/>
        <c:noMultiLvlLbl val="0"/>
      </c:catAx>
      <c:valAx>
        <c:axId val="23135209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4940200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6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0" i="0" u="sng" baseline="0"/>
              <a:t>資料１２　住宅地・商業地　最高地点の推移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'最高地点（s58～）'!$A$3:$B$3</c:f>
              <c:strCache>
                <c:ptCount val="1"/>
                <c:pt idx="0">
                  <c:v>岐阜-1　（八ツ梅町）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'最高地点（s58～）'!$C$3:$Y$3</c:f>
              <c:numCache>
                <c:ptCount val="23"/>
                <c:pt idx="3">
                  <c:v>206000</c:v>
                </c:pt>
                <c:pt idx="4">
                  <c:v>215000</c:v>
                </c:pt>
                <c:pt idx="5">
                  <c:v>228000</c:v>
                </c:pt>
                <c:pt idx="6">
                  <c:v>257000</c:v>
                </c:pt>
                <c:pt idx="7">
                  <c:v>310000</c:v>
                </c:pt>
                <c:pt idx="8">
                  <c:v>371000</c:v>
                </c:pt>
                <c:pt idx="9">
                  <c:v>377000</c:v>
                </c:pt>
                <c:pt idx="10">
                  <c:v>348000</c:v>
                </c:pt>
                <c:pt idx="11">
                  <c:v>300000</c:v>
                </c:pt>
                <c:pt idx="12">
                  <c:v>283000</c:v>
                </c:pt>
                <c:pt idx="13">
                  <c:v>265000</c:v>
                </c:pt>
                <c:pt idx="14">
                  <c:v>250000</c:v>
                </c:pt>
                <c:pt idx="15">
                  <c:v>228000</c:v>
                </c:pt>
                <c:pt idx="16">
                  <c:v>199000</c:v>
                </c:pt>
                <c:pt idx="17">
                  <c:v>180000</c:v>
                </c:pt>
                <c:pt idx="18">
                  <c:v>166000</c:v>
                </c:pt>
                <c:pt idx="19">
                  <c:v>155000</c:v>
                </c:pt>
                <c:pt idx="20">
                  <c:v>150000</c:v>
                </c:pt>
                <c:pt idx="21">
                  <c:v>143000</c:v>
                </c:pt>
                <c:pt idx="22">
                  <c:v>133000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'最高地点（s58～）'!$A$4:$B$4</c:f>
              <c:strCache>
                <c:ptCount val="1"/>
                <c:pt idx="0">
                  <c:v>岐阜-1　（八ツ梅町）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'最高地点（s58～）'!$C$4:$Y$4</c:f>
              <c:numCache>
                <c:ptCount val="23"/>
                <c:pt idx="4">
                  <c:v>4.368932038834951</c:v>
                </c:pt>
                <c:pt idx="5">
                  <c:v>6.046511627906977</c:v>
                </c:pt>
                <c:pt idx="6">
                  <c:v>12.719298245614036</c:v>
                </c:pt>
                <c:pt idx="7">
                  <c:v>20.622568093385212</c:v>
                </c:pt>
                <c:pt idx="8">
                  <c:v>19.67741935483871</c:v>
                </c:pt>
                <c:pt idx="9">
                  <c:v>1.6172506738544474</c:v>
                </c:pt>
                <c:pt idx="10">
                  <c:v>-7.6923076923076925</c:v>
                </c:pt>
                <c:pt idx="11">
                  <c:v>-13.793103448275861</c:v>
                </c:pt>
                <c:pt idx="12">
                  <c:v>-5.666666666666666</c:v>
                </c:pt>
                <c:pt idx="13">
                  <c:v>-6.36042402826855</c:v>
                </c:pt>
                <c:pt idx="14">
                  <c:v>-5.660377358490567</c:v>
                </c:pt>
                <c:pt idx="15">
                  <c:v>-8.799999999999999</c:v>
                </c:pt>
                <c:pt idx="16">
                  <c:v>-12.719298245614036</c:v>
                </c:pt>
                <c:pt idx="17">
                  <c:v>-9.547738693467336</c:v>
                </c:pt>
                <c:pt idx="18">
                  <c:v>-7.777777777777778</c:v>
                </c:pt>
                <c:pt idx="19">
                  <c:v>-6.626506024096386</c:v>
                </c:pt>
                <c:pt idx="20">
                  <c:v>-3.225806451612903</c:v>
                </c:pt>
                <c:pt idx="21">
                  <c:v>-4.666666666666667</c:v>
                </c:pt>
                <c:pt idx="22">
                  <c:v>-6.993006993006993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'最高地点（s58～）'!$A$5:$B$5</c:f>
              <c:strCache>
                <c:ptCount val="1"/>
                <c:pt idx="0">
                  <c:v>岐阜-1　（八ツ梅町）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'最高地点（s58～）'!$C$5:$Y$5</c:f>
              <c:numCache>
                <c:ptCount val="23"/>
                <c:pt idx="3">
                  <c:v>100</c:v>
                </c:pt>
                <c:pt idx="4">
                  <c:v>104.36893203883496</c:v>
                </c:pt>
                <c:pt idx="5">
                  <c:v>110.67961165048544</c:v>
                </c:pt>
                <c:pt idx="6">
                  <c:v>124.75728155339807</c:v>
                </c:pt>
                <c:pt idx="7">
                  <c:v>150.48543689320388</c:v>
                </c:pt>
                <c:pt idx="8">
                  <c:v>180.09708737864077</c:v>
                </c:pt>
                <c:pt idx="9">
                  <c:v>183.0097087378641</c:v>
                </c:pt>
                <c:pt idx="10">
                  <c:v>168.93203883495147</c:v>
                </c:pt>
                <c:pt idx="11">
                  <c:v>145.63106796116506</c:v>
                </c:pt>
                <c:pt idx="12">
                  <c:v>137.37864077669903</c:v>
                </c:pt>
                <c:pt idx="13">
                  <c:v>128.64077669902912</c:v>
                </c:pt>
                <c:pt idx="14">
                  <c:v>121.35922330097087</c:v>
                </c:pt>
                <c:pt idx="15">
                  <c:v>110.67961165048544</c:v>
                </c:pt>
                <c:pt idx="16">
                  <c:v>96.60194174757281</c:v>
                </c:pt>
                <c:pt idx="17">
                  <c:v>87.37864077669903</c:v>
                </c:pt>
                <c:pt idx="18">
                  <c:v>80.58252427184466</c:v>
                </c:pt>
                <c:pt idx="19">
                  <c:v>75.24271844660194</c:v>
                </c:pt>
                <c:pt idx="20">
                  <c:v>72.81553398058253</c:v>
                </c:pt>
                <c:pt idx="21">
                  <c:v>69.41747572815535</c:v>
                </c:pt>
                <c:pt idx="22">
                  <c:v>64.56310679611651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'最高地点（s58～）'!$A$6:$B$6</c:f>
              <c:strCache>
                <c:ptCount val="1"/>
                <c:pt idx="0">
                  <c:v>岐阜-5　（栗矢田町）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'最高地点（s58～）'!$C$6:$Y$6</c:f>
              <c:numCache>
                <c:ptCount val="23"/>
                <c:pt idx="4">
                  <c:v>213000</c:v>
                </c:pt>
                <c:pt idx="5">
                  <c:v>225000</c:v>
                </c:pt>
                <c:pt idx="6">
                  <c:v>251000</c:v>
                </c:pt>
                <c:pt idx="7">
                  <c:v>315000</c:v>
                </c:pt>
                <c:pt idx="8">
                  <c:v>379000</c:v>
                </c:pt>
                <c:pt idx="9">
                  <c:v>384000</c:v>
                </c:pt>
                <c:pt idx="10">
                  <c:v>364000</c:v>
                </c:pt>
                <c:pt idx="11">
                  <c:v>318000</c:v>
                </c:pt>
                <c:pt idx="12">
                  <c:v>297000</c:v>
                </c:pt>
                <c:pt idx="13">
                  <c:v>270000</c:v>
                </c:pt>
                <c:pt idx="14">
                  <c:v>250000</c:v>
                </c:pt>
                <c:pt idx="15">
                  <c:v>227000</c:v>
                </c:pt>
                <c:pt idx="16">
                  <c:v>198000</c:v>
                </c:pt>
                <c:pt idx="17">
                  <c:v>181000</c:v>
                </c:pt>
                <c:pt idx="18">
                  <c:v>167000</c:v>
                </c:pt>
                <c:pt idx="19">
                  <c:v>156000</c:v>
                </c:pt>
                <c:pt idx="20">
                  <c:v>151000</c:v>
                </c:pt>
                <c:pt idx="21">
                  <c:v>145000</c:v>
                </c:pt>
                <c:pt idx="22">
                  <c:v>142000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'最高地点（s58～）'!$A$7:$B$7</c:f>
              <c:strCache>
                <c:ptCount val="1"/>
                <c:pt idx="0">
                  <c:v>岐阜-5　（栗矢田町）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'最高地点（s58～）'!$C$7:$Y$7</c:f>
              <c:numCache>
                <c:ptCount val="23"/>
                <c:pt idx="5">
                  <c:v>5.633802816901409</c:v>
                </c:pt>
                <c:pt idx="6">
                  <c:v>11.555555555555555</c:v>
                </c:pt>
                <c:pt idx="7">
                  <c:v>25.49800796812749</c:v>
                </c:pt>
                <c:pt idx="8">
                  <c:v>20.317460317460316</c:v>
                </c:pt>
                <c:pt idx="9">
                  <c:v>1.3192612137203166</c:v>
                </c:pt>
                <c:pt idx="10">
                  <c:v>-5.208333333333334</c:v>
                </c:pt>
                <c:pt idx="11">
                  <c:v>-12.637362637362637</c:v>
                </c:pt>
                <c:pt idx="12">
                  <c:v>-6.60377358490566</c:v>
                </c:pt>
                <c:pt idx="13">
                  <c:v>-9.090909090909092</c:v>
                </c:pt>
                <c:pt idx="14">
                  <c:v>-7.4074074074074066</c:v>
                </c:pt>
                <c:pt idx="15">
                  <c:v>-9.2</c:v>
                </c:pt>
                <c:pt idx="16">
                  <c:v>-12.77533039647577</c:v>
                </c:pt>
                <c:pt idx="17">
                  <c:v>-8.585858585858585</c:v>
                </c:pt>
                <c:pt idx="18">
                  <c:v>-7.734806629834254</c:v>
                </c:pt>
                <c:pt idx="19">
                  <c:v>-6.58682634730539</c:v>
                </c:pt>
                <c:pt idx="20">
                  <c:v>-3.205128205128205</c:v>
                </c:pt>
                <c:pt idx="21">
                  <c:v>-3.9735099337748347</c:v>
                </c:pt>
                <c:pt idx="22">
                  <c:v>-2.0689655172413794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'最高地点（s58～）'!$A$8:$B$8</c:f>
              <c:strCache>
                <c:ptCount val="1"/>
                <c:pt idx="0">
                  <c:v>岐阜-5　（栗矢田町）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'最高地点（s58～）'!$C$8:$Y$8</c:f>
              <c:numCache>
                <c:ptCount val="23"/>
                <c:pt idx="4">
                  <c:v>100</c:v>
                </c:pt>
                <c:pt idx="5">
                  <c:v>105.63380281690141</c:v>
                </c:pt>
                <c:pt idx="6">
                  <c:v>117.84037558685446</c:v>
                </c:pt>
                <c:pt idx="7">
                  <c:v>147.88732394366198</c:v>
                </c:pt>
                <c:pt idx="8">
                  <c:v>177.9342723004695</c:v>
                </c:pt>
                <c:pt idx="9">
                  <c:v>180.28169014084511</c:v>
                </c:pt>
                <c:pt idx="10">
                  <c:v>170.89201877934275</c:v>
                </c:pt>
                <c:pt idx="11">
                  <c:v>149.29577464788736</c:v>
                </c:pt>
                <c:pt idx="12">
                  <c:v>139.43661971830988</c:v>
                </c:pt>
                <c:pt idx="13">
                  <c:v>126.76056338028171</c:v>
                </c:pt>
                <c:pt idx="14">
                  <c:v>117.37089201877936</c:v>
                </c:pt>
                <c:pt idx="15">
                  <c:v>106.57276995305166</c:v>
                </c:pt>
                <c:pt idx="16">
                  <c:v>92.95774647887326</c:v>
                </c:pt>
                <c:pt idx="17">
                  <c:v>84.97652582159627</c:v>
                </c:pt>
                <c:pt idx="18">
                  <c:v>78.40375586854462</c:v>
                </c:pt>
                <c:pt idx="19">
                  <c:v>73.23943661971833</c:v>
                </c:pt>
                <c:pt idx="20">
                  <c:v>70.89201877934275</c:v>
                </c:pt>
                <c:pt idx="21">
                  <c:v>68.07511737089204</c:v>
                </c:pt>
                <c:pt idx="22">
                  <c:v>66.66666666666669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'最高地点（s58～）'!$A$9:$B$9</c:f>
              <c:strCache>
                <c:ptCount val="1"/>
                <c:pt idx="0">
                  <c:v>岐阜5-1　（柳ヶ瀬通）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'最高地点（s58～）'!$C$9:$Y$9</c:f>
              <c:numCache>
                <c:ptCount val="23"/>
                <c:pt idx="0">
                  <c:v>1440000</c:v>
                </c:pt>
                <c:pt idx="1">
                  <c:v>1510000</c:v>
                </c:pt>
                <c:pt idx="2">
                  <c:v>1560000</c:v>
                </c:pt>
                <c:pt idx="3">
                  <c:v>1650000</c:v>
                </c:pt>
                <c:pt idx="4">
                  <c:v>1890000</c:v>
                </c:pt>
                <c:pt idx="5">
                  <c:v>2370000</c:v>
                </c:pt>
                <c:pt idx="6">
                  <c:v>3010000</c:v>
                </c:pt>
                <c:pt idx="7">
                  <c:v>3980000</c:v>
                </c:pt>
                <c:pt idx="8">
                  <c:v>5200000</c:v>
                </c:pt>
                <c:pt idx="9">
                  <c:v>5200000</c:v>
                </c:pt>
                <c:pt idx="10">
                  <c:v>4280000</c:v>
                </c:pt>
                <c:pt idx="11">
                  <c:v>3520000</c:v>
                </c:pt>
                <c:pt idx="12">
                  <c:v>2790000</c:v>
                </c:pt>
                <c:pt idx="13">
                  <c:v>2220000</c:v>
                </c:pt>
                <c:pt idx="14">
                  <c:v>1760000</c:v>
                </c:pt>
                <c:pt idx="15">
                  <c:v>1430000</c:v>
                </c:pt>
                <c:pt idx="16">
                  <c:v>1200000</c:v>
                </c:pt>
                <c:pt idx="17">
                  <c:v>950000</c:v>
                </c:pt>
                <c:pt idx="18">
                  <c:v>768000</c:v>
                </c:pt>
                <c:pt idx="19">
                  <c:v>605000</c:v>
                </c:pt>
                <c:pt idx="20">
                  <c:v>500000</c:v>
                </c:pt>
                <c:pt idx="21">
                  <c:v>419000</c:v>
                </c:pt>
                <c:pt idx="22">
                  <c:v>365000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'最高地点（s58～）'!$A$10:$B$10</c:f>
              <c:strCache>
                <c:ptCount val="1"/>
                <c:pt idx="0">
                  <c:v>岐阜5-1　（柳ヶ瀬通）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'最高地点（s58～）'!$C$10:$Y$10</c:f>
              <c:numCache>
                <c:ptCount val="23"/>
                <c:pt idx="1">
                  <c:v>4.861111111111112</c:v>
                </c:pt>
                <c:pt idx="2">
                  <c:v>3.3112582781456954</c:v>
                </c:pt>
                <c:pt idx="3">
                  <c:v>5.769230769230769</c:v>
                </c:pt>
                <c:pt idx="4">
                  <c:v>14.545454545454545</c:v>
                </c:pt>
                <c:pt idx="5">
                  <c:v>25.396825396825395</c:v>
                </c:pt>
                <c:pt idx="6">
                  <c:v>27.004219409282697</c:v>
                </c:pt>
                <c:pt idx="7">
                  <c:v>32.22591362126246</c:v>
                </c:pt>
                <c:pt idx="8">
                  <c:v>30.65326633165829</c:v>
                </c:pt>
                <c:pt idx="9">
                  <c:v>0</c:v>
                </c:pt>
                <c:pt idx="10">
                  <c:v>-17.692307692307693</c:v>
                </c:pt>
                <c:pt idx="11">
                  <c:v>-17.75700934579439</c:v>
                </c:pt>
                <c:pt idx="12">
                  <c:v>-20.738636363636363</c:v>
                </c:pt>
                <c:pt idx="13">
                  <c:v>-20.43010752688172</c:v>
                </c:pt>
                <c:pt idx="14">
                  <c:v>-20.72072072072072</c:v>
                </c:pt>
                <c:pt idx="15">
                  <c:v>-18.75</c:v>
                </c:pt>
                <c:pt idx="16">
                  <c:v>-16.083916083916083</c:v>
                </c:pt>
                <c:pt idx="17">
                  <c:v>-20.833333333333336</c:v>
                </c:pt>
                <c:pt idx="18">
                  <c:v>-19.157894736842103</c:v>
                </c:pt>
                <c:pt idx="19">
                  <c:v>-21.223958333333336</c:v>
                </c:pt>
                <c:pt idx="20">
                  <c:v>-17.355371900826448</c:v>
                </c:pt>
                <c:pt idx="21">
                  <c:v>-16.2</c:v>
                </c:pt>
                <c:pt idx="22">
                  <c:v>-12.887828162291171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'最高地点（s58～）'!$A$11:$B$11</c:f>
              <c:strCache>
                <c:ptCount val="1"/>
                <c:pt idx="0">
                  <c:v>岐阜5-1　（柳ヶ瀬通）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'最高地点（s58～）'!$C$11:$Y$11</c:f>
              <c:numCache>
                <c:ptCount val="23"/>
                <c:pt idx="0">
                  <c:v>100</c:v>
                </c:pt>
                <c:pt idx="1">
                  <c:v>104.86111111111111</c:v>
                </c:pt>
                <c:pt idx="2">
                  <c:v>108.33333333333333</c:v>
                </c:pt>
                <c:pt idx="3">
                  <c:v>114.58333333333333</c:v>
                </c:pt>
                <c:pt idx="4">
                  <c:v>131.25</c:v>
                </c:pt>
                <c:pt idx="5">
                  <c:v>164.58333333333334</c:v>
                </c:pt>
                <c:pt idx="6">
                  <c:v>209.0277777777778</c:v>
                </c:pt>
                <c:pt idx="7">
                  <c:v>276.3888888888889</c:v>
                </c:pt>
                <c:pt idx="8">
                  <c:v>361.1111111111111</c:v>
                </c:pt>
                <c:pt idx="9">
                  <c:v>361.1111111111111</c:v>
                </c:pt>
                <c:pt idx="10">
                  <c:v>297.2222222222222</c:v>
                </c:pt>
                <c:pt idx="11">
                  <c:v>244.4444444444444</c:v>
                </c:pt>
                <c:pt idx="12">
                  <c:v>193.74999999999997</c:v>
                </c:pt>
                <c:pt idx="13">
                  <c:v>154.16666666666663</c:v>
                </c:pt>
                <c:pt idx="14">
                  <c:v>122.2222222222222</c:v>
                </c:pt>
                <c:pt idx="15">
                  <c:v>99.30555555555554</c:v>
                </c:pt>
                <c:pt idx="16">
                  <c:v>83.33333333333333</c:v>
                </c:pt>
                <c:pt idx="17">
                  <c:v>65.97222222222221</c:v>
                </c:pt>
                <c:pt idx="18">
                  <c:v>53.33333333333333</c:v>
                </c:pt>
                <c:pt idx="19">
                  <c:v>42.013888888888886</c:v>
                </c:pt>
                <c:pt idx="20">
                  <c:v>34.72222222222222</c:v>
                </c:pt>
                <c:pt idx="21">
                  <c:v>29.09722222222222</c:v>
                </c:pt>
                <c:pt idx="22">
                  <c:v>25.34722222222222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'最高地点（s58～）'!$A$12:$B$12</c:f>
              <c:strCache>
                <c:ptCount val="1"/>
                <c:pt idx="0">
                  <c:v>岐阜5-5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'最高地点（s58～）'!$C$12:$Y$12</c:f>
              <c:numCache>
                <c:ptCount val="23"/>
                <c:pt idx="0">
                  <c:v>1350000</c:v>
                </c:pt>
                <c:pt idx="1">
                  <c:v>1400000</c:v>
                </c:pt>
                <c:pt idx="2">
                  <c:v>1460000</c:v>
                </c:pt>
                <c:pt idx="3">
                  <c:v>1550000</c:v>
                </c:pt>
                <c:pt idx="4">
                  <c:v>1770000</c:v>
                </c:pt>
                <c:pt idx="5">
                  <c:v>2190000</c:v>
                </c:pt>
                <c:pt idx="6">
                  <c:v>3030000</c:v>
                </c:pt>
                <c:pt idx="7">
                  <c:v>4050000</c:v>
                </c:pt>
                <c:pt idx="8">
                  <c:v>5300000</c:v>
                </c:pt>
                <c:pt idx="9">
                  <c:v>5300000</c:v>
                </c:pt>
                <c:pt idx="10">
                  <c:v>4480000</c:v>
                </c:pt>
                <c:pt idx="11">
                  <c:v>3790000</c:v>
                </c:pt>
                <c:pt idx="12">
                  <c:v>3010000</c:v>
                </c:pt>
                <c:pt idx="13">
                  <c:v>2400000</c:v>
                </c:pt>
                <c:pt idx="14">
                  <c:v>1990000</c:v>
                </c:pt>
                <c:pt idx="15">
                  <c:v>1660000</c:v>
                </c:pt>
                <c:pt idx="16">
                  <c:v>1380000</c:v>
                </c:pt>
                <c:pt idx="17">
                  <c:v>1110000</c:v>
                </c:pt>
                <c:pt idx="18">
                  <c:v>920000</c:v>
                </c:pt>
                <c:pt idx="19">
                  <c:v>770000</c:v>
                </c:pt>
                <c:pt idx="20">
                  <c:v>663000</c:v>
                </c:pt>
                <c:pt idx="21">
                  <c:v>576000</c:v>
                </c:pt>
                <c:pt idx="22">
                  <c:v>525000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'最高地点（s58～）'!$A$13:$B$13</c:f>
              <c:strCache>
                <c:ptCount val="1"/>
                <c:pt idx="0">
                  <c:v>岐阜5-5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'最高地点（s58～）'!$C$13:$Y$13</c:f>
              <c:numCache>
                <c:ptCount val="23"/>
                <c:pt idx="1">
                  <c:v>3.7037037037037033</c:v>
                </c:pt>
                <c:pt idx="2">
                  <c:v>4.285714285714286</c:v>
                </c:pt>
                <c:pt idx="3">
                  <c:v>6.164383561643835</c:v>
                </c:pt>
                <c:pt idx="4">
                  <c:v>14.193548387096774</c:v>
                </c:pt>
                <c:pt idx="5">
                  <c:v>23.728813559322035</c:v>
                </c:pt>
                <c:pt idx="6">
                  <c:v>38.35616438356164</c:v>
                </c:pt>
                <c:pt idx="7">
                  <c:v>33.663366336633665</c:v>
                </c:pt>
                <c:pt idx="8">
                  <c:v>30.864197530864196</c:v>
                </c:pt>
                <c:pt idx="9">
                  <c:v>0</c:v>
                </c:pt>
                <c:pt idx="10">
                  <c:v>-15.471698113207546</c:v>
                </c:pt>
                <c:pt idx="11">
                  <c:v>-15.401785714285715</c:v>
                </c:pt>
                <c:pt idx="12">
                  <c:v>-20.58047493403694</c:v>
                </c:pt>
                <c:pt idx="13">
                  <c:v>-20.26578073089701</c:v>
                </c:pt>
                <c:pt idx="14">
                  <c:v>-17.083333333333332</c:v>
                </c:pt>
                <c:pt idx="15">
                  <c:v>-16.582914572864322</c:v>
                </c:pt>
                <c:pt idx="16">
                  <c:v>-16.867469879518072</c:v>
                </c:pt>
                <c:pt idx="17">
                  <c:v>-19.565217391304348</c:v>
                </c:pt>
                <c:pt idx="18">
                  <c:v>-17.117117117117118</c:v>
                </c:pt>
                <c:pt idx="19">
                  <c:v>-16.304347826086957</c:v>
                </c:pt>
                <c:pt idx="20">
                  <c:v>-13.896103896103895</c:v>
                </c:pt>
                <c:pt idx="21">
                  <c:v>-13.122171945701359</c:v>
                </c:pt>
                <c:pt idx="22">
                  <c:v>-8.854166666666668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'最高地点（s58～）'!$A$14:$B$14</c:f>
              <c:strCache>
                <c:ptCount val="1"/>
                <c:pt idx="0">
                  <c:v>岐阜5-5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'最高地点（s58～）'!$C$2:$Y$2</c:f>
              <c:strCache>
                <c:ptCount val="23"/>
                <c:pt idx="0">
                  <c:v>Ｓ５８</c:v>
                </c:pt>
                <c:pt idx="1">
                  <c:v>Ｓ５９</c:v>
                </c:pt>
                <c:pt idx="2">
                  <c:v>Ｓ６０</c:v>
                </c:pt>
                <c:pt idx="3">
                  <c:v>Ｓ６１</c:v>
                </c:pt>
                <c:pt idx="4">
                  <c:v>Ｓ６２</c:v>
                </c:pt>
                <c:pt idx="5">
                  <c:v>Ｓ６３</c:v>
                </c:pt>
                <c:pt idx="6">
                  <c:v>Ｈ１</c:v>
                </c:pt>
                <c:pt idx="7">
                  <c:v>Ｈ２</c:v>
                </c:pt>
                <c:pt idx="8">
                  <c:v>Ｈ３</c:v>
                </c:pt>
                <c:pt idx="9">
                  <c:v>Ｈ４</c:v>
                </c:pt>
                <c:pt idx="10">
                  <c:v>Ｈ５</c:v>
                </c:pt>
                <c:pt idx="11">
                  <c:v>Ｈ６</c:v>
                </c:pt>
                <c:pt idx="12">
                  <c:v>Ｈ７</c:v>
                </c:pt>
                <c:pt idx="13">
                  <c:v>Ｈ８</c:v>
                </c:pt>
                <c:pt idx="14">
                  <c:v>Ｈ９</c:v>
                </c:pt>
                <c:pt idx="15">
                  <c:v>Ｈ10</c:v>
                </c:pt>
                <c:pt idx="16">
                  <c:v>Ｈ11</c:v>
                </c:pt>
                <c:pt idx="17">
                  <c:v>Ｈ12</c:v>
                </c:pt>
                <c:pt idx="18">
                  <c:v>Ｈ13</c:v>
                </c:pt>
                <c:pt idx="19">
                  <c:v>Ｈ14</c:v>
                </c:pt>
                <c:pt idx="20">
                  <c:v>Ｈ15</c:v>
                </c:pt>
                <c:pt idx="21">
                  <c:v>Ｈ16</c:v>
                </c:pt>
                <c:pt idx="22">
                  <c:v>H17</c:v>
                </c:pt>
              </c:strCache>
            </c:strRef>
          </c:cat>
          <c:val>
            <c:numRef>
              <c:f>'最高地点（s58～）'!$C$14:$Y$14</c:f>
              <c:numCache>
                <c:ptCount val="23"/>
                <c:pt idx="0">
                  <c:v>100</c:v>
                </c:pt>
                <c:pt idx="1">
                  <c:v>103.7037037037037</c:v>
                </c:pt>
                <c:pt idx="2">
                  <c:v>108.14814814814815</c:v>
                </c:pt>
                <c:pt idx="3">
                  <c:v>114.81481481481482</c:v>
                </c:pt>
                <c:pt idx="4">
                  <c:v>131.11111111111111</c:v>
                </c:pt>
                <c:pt idx="5">
                  <c:v>162.22222222222223</c:v>
                </c:pt>
                <c:pt idx="6">
                  <c:v>224.44444444444446</c:v>
                </c:pt>
                <c:pt idx="7">
                  <c:v>300.00000000000006</c:v>
                </c:pt>
                <c:pt idx="8">
                  <c:v>392.59259259259267</c:v>
                </c:pt>
                <c:pt idx="9">
                  <c:v>392.59259259259267</c:v>
                </c:pt>
                <c:pt idx="10">
                  <c:v>331.8518518518519</c:v>
                </c:pt>
                <c:pt idx="11">
                  <c:v>280.74074074074076</c:v>
                </c:pt>
                <c:pt idx="12">
                  <c:v>222.96296296296296</c:v>
                </c:pt>
                <c:pt idx="13">
                  <c:v>177.77777777777777</c:v>
                </c:pt>
                <c:pt idx="14">
                  <c:v>147.40740740740742</c:v>
                </c:pt>
                <c:pt idx="15">
                  <c:v>122.96296296296298</c:v>
                </c:pt>
                <c:pt idx="16">
                  <c:v>102.22222222222223</c:v>
                </c:pt>
                <c:pt idx="17">
                  <c:v>82.22222222222223</c:v>
                </c:pt>
                <c:pt idx="18">
                  <c:v>68.14814814814815</c:v>
                </c:pt>
                <c:pt idx="19">
                  <c:v>57.03703703703704</c:v>
                </c:pt>
                <c:pt idx="20">
                  <c:v>49.111111111111114</c:v>
                </c:pt>
                <c:pt idx="21">
                  <c:v>42.66666666666667</c:v>
                </c:pt>
                <c:pt idx="22">
                  <c:v>38.88888888888889</c:v>
                </c:pt>
              </c:numCache>
            </c:numRef>
          </c:val>
          <c:smooth val="0"/>
        </c:ser>
        <c:marker val="1"/>
        <c:axId val="6890290"/>
        <c:axId val="62012611"/>
      </c:lineChart>
      <c:catAx>
        <c:axId val="6890290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2012611"/>
        <c:crosses val="autoZero"/>
        <c:auto val="1"/>
        <c:lblOffset val="100"/>
        <c:noMultiLvlLbl val="0"/>
      </c:catAx>
      <c:valAx>
        <c:axId val="62012611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890290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明朝"/>
                <a:ea typeface="明朝"/>
                <a:cs typeface="明朝"/>
              </a:defRPr>
            </a:pPr>
          </a:p>
        </c:txPr>
      </c:dTable>
      <c:spPr>
        <a:noFill/>
        <a:ln w="3175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5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sng" baseline="0"/>
              <a:t>住宅地・商業地　最高地点の推移（昭和49年～）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'最高地点（s49～）'!$A$3:$B$3</c:f>
              <c:strCache>
                <c:ptCount val="1"/>
                <c:pt idx="0">
                  <c:v>岐阜(県) -39　（八ツ梅）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'最高地点（s49～）'!$C$3:$AB$3</c:f>
              <c:numCache>
                <c:ptCount val="26"/>
                <c:pt idx="15">
                  <c:v>274000</c:v>
                </c:pt>
                <c:pt idx="16">
                  <c:v>342000</c:v>
                </c:pt>
                <c:pt idx="17">
                  <c:v>373000</c:v>
                </c:pt>
                <c:pt idx="18">
                  <c:v>367000</c:v>
                </c:pt>
                <c:pt idx="19">
                  <c:v>330000</c:v>
                </c:pt>
                <c:pt idx="20">
                  <c:v>292000</c:v>
                </c:pt>
                <c:pt idx="21">
                  <c:v>276000</c:v>
                </c:pt>
                <c:pt idx="22">
                  <c:v>259000</c:v>
                </c:pt>
                <c:pt idx="23">
                  <c:v>244000</c:v>
                </c:pt>
                <c:pt idx="24">
                  <c:v>213000</c:v>
                </c:pt>
                <c:pt idx="25">
                  <c:v>192000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'最高地点（s49～）'!$A$4:$B$4</c:f>
              <c:strCache>
                <c:ptCount val="1"/>
                <c:pt idx="0">
                  <c:v>岐阜(県) -39　（八ツ梅）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'最高地点（s49～）'!$C$4:$AB$4</c:f>
              <c:numCache>
                <c:ptCount val="26"/>
                <c:pt idx="16">
                  <c:v>24.8</c:v>
                </c:pt>
                <c:pt idx="17">
                  <c:v>9.1</c:v>
                </c:pt>
                <c:pt idx="18">
                  <c:v>-1.6</c:v>
                </c:pt>
                <c:pt idx="19">
                  <c:v>-10.1</c:v>
                </c:pt>
                <c:pt idx="20">
                  <c:v>-11.5</c:v>
                </c:pt>
                <c:pt idx="21">
                  <c:v>-5.5</c:v>
                </c:pt>
                <c:pt idx="22">
                  <c:v>-6.2</c:v>
                </c:pt>
                <c:pt idx="23">
                  <c:v>-5.8</c:v>
                </c:pt>
                <c:pt idx="24">
                  <c:v>-12.7</c:v>
                </c:pt>
                <c:pt idx="25">
                  <c:v>-9.9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'最高地点（s49～）'!$A$5:$B$5</c:f>
              <c:strCache>
                <c:ptCount val="1"/>
                <c:pt idx="0">
                  <c:v>岐阜(県) -39　（八ツ梅） 指数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'最高地点（s49～）'!$C$5:$AB$5</c:f>
              <c:numCache>
                <c:ptCount val="26"/>
                <c:pt idx="15">
                  <c:v>100</c:v>
                </c:pt>
                <c:pt idx="16">
                  <c:v>124.8</c:v>
                </c:pt>
                <c:pt idx="17">
                  <c:v>136.1</c:v>
                </c:pt>
                <c:pt idx="18">
                  <c:v>133.9</c:v>
                </c:pt>
                <c:pt idx="19">
                  <c:v>120.4</c:v>
                </c:pt>
                <c:pt idx="20">
                  <c:v>106.6</c:v>
                </c:pt>
                <c:pt idx="21">
                  <c:v>100.7</c:v>
                </c:pt>
                <c:pt idx="22">
                  <c:v>94.5</c:v>
                </c:pt>
                <c:pt idx="23">
                  <c:v>89.1</c:v>
                </c:pt>
                <c:pt idx="24">
                  <c:v>77.7</c:v>
                </c:pt>
                <c:pt idx="25">
                  <c:v>70.1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'最高地点（s49～）'!$A$6:$B$6</c:f>
              <c:strCache>
                <c:ptCount val="1"/>
                <c:pt idx="0">
                  <c:v>岐阜(県)5- 6　（弥八）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'最高地点（s49～）'!$C$6:$AB$6</c:f>
              <c:numCache>
                <c:ptCount val="26"/>
                <c:pt idx="14">
                  <c:v>820000</c:v>
                </c:pt>
                <c:pt idx="15">
                  <c:v>935000</c:v>
                </c:pt>
                <c:pt idx="16">
                  <c:v>1140000</c:v>
                </c:pt>
                <c:pt idx="17">
                  <c:v>1280000</c:v>
                </c:pt>
                <c:pt idx="18">
                  <c:v>1240000</c:v>
                </c:pt>
                <c:pt idx="19">
                  <c:v>1100000</c:v>
                </c:pt>
                <c:pt idx="20">
                  <c:v>1000000</c:v>
                </c:pt>
                <c:pt idx="21">
                  <c:v>840000</c:v>
                </c:pt>
                <c:pt idx="22">
                  <c:v>705000</c:v>
                </c:pt>
                <c:pt idx="23">
                  <c:v>640000</c:v>
                </c:pt>
                <c:pt idx="24">
                  <c:v>525000</c:v>
                </c:pt>
                <c:pt idx="25">
                  <c:v>462000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'最高地点（s49～）'!$A$7:$B$7</c:f>
              <c:strCache>
                <c:ptCount val="1"/>
                <c:pt idx="0">
                  <c:v>岐阜(県)5- 6　（弥八）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'最高地点（s49～）'!$C$7:$AB$7</c:f>
              <c:numCache>
                <c:ptCount val="26"/>
                <c:pt idx="15">
                  <c:v>14</c:v>
                </c:pt>
                <c:pt idx="16">
                  <c:v>21.9</c:v>
                </c:pt>
                <c:pt idx="17">
                  <c:v>12.3</c:v>
                </c:pt>
                <c:pt idx="18">
                  <c:v>-3.1</c:v>
                </c:pt>
                <c:pt idx="19">
                  <c:v>-11.3</c:v>
                </c:pt>
                <c:pt idx="20">
                  <c:v>-9.1</c:v>
                </c:pt>
                <c:pt idx="21">
                  <c:v>-16</c:v>
                </c:pt>
                <c:pt idx="22">
                  <c:v>-16.1</c:v>
                </c:pt>
                <c:pt idx="23">
                  <c:v>-9.2</c:v>
                </c:pt>
                <c:pt idx="24">
                  <c:v>-18</c:v>
                </c:pt>
                <c:pt idx="25">
                  <c:v>-12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'最高地点（s49～）'!$A$8:$B$8</c:f>
              <c:strCache>
                <c:ptCount val="1"/>
                <c:pt idx="0">
                  <c:v>岐阜(県)5- 6　（弥八）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'最高地点（s49～）'!$C$8:$AB$8</c:f>
              <c:numCache>
                <c:ptCount val="26"/>
                <c:pt idx="14">
                  <c:v>100</c:v>
                </c:pt>
                <c:pt idx="15">
                  <c:v>114</c:v>
                </c:pt>
                <c:pt idx="16">
                  <c:v>139</c:v>
                </c:pt>
                <c:pt idx="17">
                  <c:v>156.1</c:v>
                </c:pt>
                <c:pt idx="18">
                  <c:v>151.2</c:v>
                </c:pt>
                <c:pt idx="19">
                  <c:v>134.1</c:v>
                </c:pt>
                <c:pt idx="20">
                  <c:v>122</c:v>
                </c:pt>
                <c:pt idx="21">
                  <c:v>102.4</c:v>
                </c:pt>
                <c:pt idx="22">
                  <c:v>86</c:v>
                </c:pt>
                <c:pt idx="23">
                  <c:v>78</c:v>
                </c:pt>
                <c:pt idx="24">
                  <c:v>64</c:v>
                </c:pt>
                <c:pt idx="25">
                  <c:v>56.3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'最高地点（s49～）'!$A$9:$B$9</c:f>
              <c:strCache>
                <c:ptCount val="1"/>
                <c:pt idx="0">
                  <c:v>岐阜(県)5-10　（金町）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'最高地点（s49～）'!$C$9:$AB$9</c:f>
              <c:numCache>
                <c:ptCount val="26"/>
                <c:pt idx="15">
                  <c:v>1130000</c:v>
                </c:pt>
                <c:pt idx="16">
                  <c:v>1400000</c:v>
                </c:pt>
                <c:pt idx="17">
                  <c:v>1640000</c:v>
                </c:pt>
                <c:pt idx="18">
                  <c:v>1630000</c:v>
                </c:pt>
                <c:pt idx="19">
                  <c:v>1380000</c:v>
                </c:pt>
                <c:pt idx="20">
                  <c:v>1180000</c:v>
                </c:pt>
                <c:pt idx="21">
                  <c:v>1020000</c:v>
                </c:pt>
                <c:pt idx="22">
                  <c:v>867000</c:v>
                </c:pt>
                <c:pt idx="23">
                  <c:v>757000</c:v>
                </c:pt>
                <c:pt idx="24">
                  <c:v>660000</c:v>
                </c:pt>
                <c:pt idx="25">
                  <c:v>560000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'最高地点（s49～）'!$A$10:$B$10</c:f>
              <c:strCache>
                <c:ptCount val="1"/>
                <c:pt idx="0">
                  <c:v>岐阜(県)5-10　（金町）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'最高地点（s49～）'!$C$10:$AB$10</c:f>
              <c:numCache>
                <c:ptCount val="26"/>
                <c:pt idx="16">
                  <c:v>23.9</c:v>
                </c:pt>
                <c:pt idx="17">
                  <c:v>17.1</c:v>
                </c:pt>
                <c:pt idx="18">
                  <c:v>-0.6</c:v>
                </c:pt>
                <c:pt idx="19">
                  <c:v>-15.3</c:v>
                </c:pt>
                <c:pt idx="20">
                  <c:v>-14.5</c:v>
                </c:pt>
                <c:pt idx="21">
                  <c:v>-13.6</c:v>
                </c:pt>
                <c:pt idx="22">
                  <c:v>-15</c:v>
                </c:pt>
                <c:pt idx="23">
                  <c:v>-12.7</c:v>
                </c:pt>
                <c:pt idx="24">
                  <c:v>-12.8</c:v>
                </c:pt>
                <c:pt idx="25">
                  <c:v>-15.2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'最高地点（s49～）'!$A$11:$B$11</c:f>
              <c:strCache>
                <c:ptCount val="1"/>
                <c:pt idx="0">
                  <c:v>岐阜(県)5-10　（金町）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'最高地点（s49～）'!$C$11:$AB$11</c:f>
              <c:numCache>
                <c:ptCount val="26"/>
                <c:pt idx="15">
                  <c:v>100</c:v>
                </c:pt>
                <c:pt idx="16">
                  <c:v>123.9</c:v>
                </c:pt>
                <c:pt idx="17">
                  <c:v>145.1</c:v>
                </c:pt>
                <c:pt idx="18">
                  <c:v>144.2</c:v>
                </c:pt>
                <c:pt idx="19">
                  <c:v>122.1</c:v>
                </c:pt>
                <c:pt idx="20">
                  <c:v>104.4</c:v>
                </c:pt>
                <c:pt idx="21">
                  <c:v>90.3</c:v>
                </c:pt>
                <c:pt idx="22">
                  <c:v>76.7</c:v>
                </c:pt>
                <c:pt idx="23">
                  <c:v>67</c:v>
                </c:pt>
                <c:pt idx="24">
                  <c:v>58.4</c:v>
                </c:pt>
                <c:pt idx="25">
                  <c:v>49.6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'最高地点（s49～）'!$A$12:$B$12</c:f>
              <c:strCache>
                <c:ptCount val="1"/>
                <c:pt idx="0">
                  <c:v>岐阜(県)5-11　（神田町）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'最高地点（s49～）'!$C$12:$AB$12</c:f>
              <c:numCache>
                <c:ptCount val="26"/>
                <c:pt idx="9">
                  <c:v>1210000</c:v>
                </c:pt>
                <c:pt idx="10">
                  <c:v>1260000</c:v>
                </c:pt>
                <c:pt idx="11">
                  <c:v>1310000</c:v>
                </c:pt>
                <c:pt idx="12">
                  <c:v>1430000</c:v>
                </c:pt>
                <c:pt idx="13">
                  <c:v>1690000</c:v>
                </c:pt>
                <c:pt idx="14">
                  <c:v>2040000</c:v>
                </c:pt>
                <c:pt idx="15">
                  <c:v>2700000</c:v>
                </c:pt>
                <c:pt idx="16">
                  <c:v>3700000</c:v>
                </c:pt>
                <c:pt idx="17">
                  <c:v>4500000</c:v>
                </c:pt>
                <c:pt idx="18">
                  <c:v>4270000</c:v>
                </c:pt>
                <c:pt idx="19">
                  <c:v>3630000</c:v>
                </c:pt>
                <c:pt idx="20">
                  <c:v>3050000</c:v>
                </c:pt>
                <c:pt idx="21">
                  <c:v>2400000</c:v>
                </c:pt>
                <c:pt idx="22">
                  <c:v>1950000</c:v>
                </c:pt>
                <c:pt idx="23">
                  <c:v>1630000</c:v>
                </c:pt>
                <c:pt idx="24">
                  <c:v>1360000</c:v>
                </c:pt>
                <c:pt idx="25">
                  <c:v>1080000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'最高地点（s49～）'!$A$13:$B$13</c:f>
              <c:strCache>
                <c:ptCount val="1"/>
                <c:pt idx="0">
                  <c:v>岐阜(県)5-11　（神田町）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'最高地点（s49～）'!$C$13:$AB$13</c:f>
              <c:numCache>
                <c:ptCount val="26"/>
                <c:pt idx="10">
                  <c:v>4.1</c:v>
                </c:pt>
                <c:pt idx="11">
                  <c:v>4</c:v>
                </c:pt>
                <c:pt idx="12">
                  <c:v>9.2</c:v>
                </c:pt>
                <c:pt idx="13">
                  <c:v>18.2</c:v>
                </c:pt>
                <c:pt idx="14">
                  <c:v>20.7</c:v>
                </c:pt>
                <c:pt idx="15">
                  <c:v>32.4</c:v>
                </c:pt>
                <c:pt idx="16">
                  <c:v>37</c:v>
                </c:pt>
                <c:pt idx="17">
                  <c:v>21.6</c:v>
                </c:pt>
                <c:pt idx="18">
                  <c:v>-5.1</c:v>
                </c:pt>
                <c:pt idx="19">
                  <c:v>-15</c:v>
                </c:pt>
                <c:pt idx="20">
                  <c:v>-16</c:v>
                </c:pt>
                <c:pt idx="21">
                  <c:v>-21.3</c:v>
                </c:pt>
                <c:pt idx="22">
                  <c:v>-18.8</c:v>
                </c:pt>
                <c:pt idx="23">
                  <c:v>-16.4</c:v>
                </c:pt>
                <c:pt idx="24">
                  <c:v>-16.6</c:v>
                </c:pt>
                <c:pt idx="25">
                  <c:v>-20.6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'最高地点（s49～）'!$A$14:$B$14</c:f>
              <c:strCache>
                <c:ptCount val="1"/>
                <c:pt idx="0">
                  <c:v>岐阜(県)5-11　（神田町）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'最高地点（s49～）'!$C$14:$AB$14</c:f>
              <c:numCache>
                <c:ptCount val="26"/>
                <c:pt idx="9">
                  <c:v>100</c:v>
                </c:pt>
                <c:pt idx="10">
                  <c:v>104.1</c:v>
                </c:pt>
                <c:pt idx="11">
                  <c:v>108.3</c:v>
                </c:pt>
                <c:pt idx="12">
                  <c:v>118.2</c:v>
                </c:pt>
                <c:pt idx="13">
                  <c:v>139.7</c:v>
                </c:pt>
                <c:pt idx="14">
                  <c:v>168.6</c:v>
                </c:pt>
                <c:pt idx="15">
                  <c:v>223.1</c:v>
                </c:pt>
                <c:pt idx="16">
                  <c:v>305.8</c:v>
                </c:pt>
                <c:pt idx="17">
                  <c:v>371.9</c:v>
                </c:pt>
                <c:pt idx="18">
                  <c:v>352.9</c:v>
                </c:pt>
                <c:pt idx="19">
                  <c:v>300</c:v>
                </c:pt>
                <c:pt idx="20">
                  <c:v>252.1</c:v>
                </c:pt>
                <c:pt idx="21">
                  <c:v>198.3</c:v>
                </c:pt>
                <c:pt idx="22">
                  <c:v>161.2</c:v>
                </c:pt>
                <c:pt idx="23">
                  <c:v>134.7</c:v>
                </c:pt>
                <c:pt idx="24">
                  <c:v>112.4</c:v>
                </c:pt>
                <c:pt idx="25">
                  <c:v>89.3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'最高地点（s49～）'!$A$15:$B$15</c:f>
              <c:strCache>
                <c:ptCount val="1"/>
                <c:pt idx="0">
                  <c:v>大垣(県)5- 1　（郭町） 価格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'最高地点（s49～）'!$C$15:$AB$15</c:f>
              <c:numCache>
                <c:ptCount val="26"/>
                <c:pt idx="0">
                  <c:v>572000</c:v>
                </c:pt>
                <c:pt idx="1">
                  <c:v>545000</c:v>
                </c:pt>
                <c:pt idx="2">
                  <c:v>555000</c:v>
                </c:pt>
                <c:pt idx="3">
                  <c:v>559000</c:v>
                </c:pt>
                <c:pt idx="4">
                  <c:v>576000</c:v>
                </c:pt>
                <c:pt idx="5">
                  <c:v>593000</c:v>
                </c:pt>
                <c:pt idx="6">
                  <c:v>622000</c:v>
                </c:pt>
                <c:pt idx="7">
                  <c:v>658000</c:v>
                </c:pt>
                <c:pt idx="8">
                  <c:v>688000</c:v>
                </c:pt>
                <c:pt idx="9">
                  <c:v>708000</c:v>
                </c:pt>
                <c:pt idx="10">
                  <c:v>726000</c:v>
                </c:pt>
                <c:pt idx="11">
                  <c:v>744000</c:v>
                </c:pt>
                <c:pt idx="12">
                  <c:v>790000</c:v>
                </c:pt>
                <c:pt idx="13">
                  <c:v>850000</c:v>
                </c:pt>
                <c:pt idx="14">
                  <c:v>926000</c:v>
                </c:pt>
                <c:pt idx="15">
                  <c:v>1100000</c:v>
                </c:pt>
                <c:pt idx="16">
                  <c:v>1540000</c:v>
                </c:pt>
                <c:pt idx="17">
                  <c:v>1730000</c:v>
                </c:pt>
                <c:pt idx="18">
                  <c:v>1470000</c:v>
                </c:pt>
                <c:pt idx="19">
                  <c:v>1140000</c:v>
                </c:pt>
                <c:pt idx="20">
                  <c:v>980000</c:v>
                </c:pt>
                <c:pt idx="21">
                  <c:v>813000</c:v>
                </c:pt>
                <c:pt idx="22">
                  <c:v>675000</c:v>
                </c:pt>
                <c:pt idx="23">
                  <c:v>582000</c:v>
                </c:pt>
                <c:pt idx="24">
                  <c:v>495000</c:v>
                </c:pt>
                <c:pt idx="25">
                  <c:v>421000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'最高地点（s49～）'!$A$16:$B$16</c:f>
              <c:strCache>
                <c:ptCount val="1"/>
                <c:pt idx="0">
                  <c:v>大垣(県)5- 1　（郭町） 年間変動率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'最高地点（s49～）'!$C$16:$AB$16</c:f>
              <c:numCache>
                <c:ptCount val="26"/>
                <c:pt idx="1">
                  <c:v>-4.72027972027972</c:v>
                </c:pt>
                <c:pt idx="2">
                  <c:v>1.834862385321101</c:v>
                </c:pt>
                <c:pt idx="3">
                  <c:v>0.7207207207207207</c:v>
                </c:pt>
                <c:pt idx="4">
                  <c:v>3.041144901610018</c:v>
                </c:pt>
                <c:pt idx="5">
                  <c:v>2.951388888888889</c:v>
                </c:pt>
                <c:pt idx="6">
                  <c:v>4.8903878583473865</c:v>
                </c:pt>
                <c:pt idx="7">
                  <c:v>5.787781350482315</c:v>
                </c:pt>
                <c:pt idx="8">
                  <c:v>4.5592705167173255</c:v>
                </c:pt>
                <c:pt idx="9">
                  <c:v>2.9069767441860463</c:v>
                </c:pt>
                <c:pt idx="10">
                  <c:v>2.5423728813559325</c:v>
                </c:pt>
                <c:pt idx="11">
                  <c:v>2.479338842975207</c:v>
                </c:pt>
                <c:pt idx="12">
                  <c:v>6.182795698924731</c:v>
                </c:pt>
                <c:pt idx="13">
                  <c:v>7.59493670886076</c:v>
                </c:pt>
                <c:pt idx="14">
                  <c:v>8.941176470588236</c:v>
                </c:pt>
                <c:pt idx="15">
                  <c:v>18.790496760259177</c:v>
                </c:pt>
                <c:pt idx="16">
                  <c:v>40</c:v>
                </c:pt>
                <c:pt idx="17">
                  <c:v>12.337662337662337</c:v>
                </c:pt>
                <c:pt idx="18">
                  <c:v>-15.028901734104046</c:v>
                </c:pt>
                <c:pt idx="19">
                  <c:v>-22.448979591836736</c:v>
                </c:pt>
                <c:pt idx="20">
                  <c:v>-14.035087719298245</c:v>
                </c:pt>
                <c:pt idx="21">
                  <c:v>-17.04081632653061</c:v>
                </c:pt>
                <c:pt idx="22">
                  <c:v>-16.974169741697416</c:v>
                </c:pt>
                <c:pt idx="23">
                  <c:v>-13.777777777777779</c:v>
                </c:pt>
                <c:pt idx="24">
                  <c:v>-14.948453608247423</c:v>
                </c:pt>
                <c:pt idx="25">
                  <c:v>-14.948453608247423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'最高地点（s49～）'!$A$17:$B$17</c:f>
              <c:strCache>
                <c:ptCount val="1"/>
                <c:pt idx="0">
                  <c:v>大垣(県)5- 1　（郭町） 指数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multiLvlStrRef>
              <c:f>'最高地点（s49～）'!$C$1:$AB$2</c:f>
              <c:multiLvlStrCache>
                <c:ptCount val="26"/>
                <c:lvl>
                  <c:pt idx="0">
                    <c:v>Ｓ４９</c:v>
                  </c:pt>
                  <c:pt idx="1">
                    <c:v>Ｓ５０</c:v>
                  </c:pt>
                  <c:pt idx="2">
                    <c:v>Ｓ５１</c:v>
                  </c:pt>
                  <c:pt idx="3">
                    <c:v>Ｓ５２</c:v>
                  </c:pt>
                  <c:pt idx="4">
                    <c:v>Ｓ５３</c:v>
                  </c:pt>
                  <c:pt idx="5">
                    <c:v>Ｓ５４</c:v>
                  </c:pt>
                  <c:pt idx="6">
                    <c:v>Ｓ５５</c:v>
                  </c:pt>
                  <c:pt idx="7">
                    <c:v>Ｓ５６</c:v>
                  </c:pt>
                  <c:pt idx="8">
                    <c:v>Ｓ５７</c:v>
                  </c:pt>
                  <c:pt idx="9">
                    <c:v>Ｓ５８</c:v>
                  </c:pt>
                  <c:pt idx="10">
                    <c:v>Ｓ５９</c:v>
                  </c:pt>
                  <c:pt idx="11">
                    <c:v>Ｓ６０</c:v>
                  </c:pt>
                  <c:pt idx="12">
                    <c:v>Ｓ６１</c:v>
                  </c:pt>
                  <c:pt idx="13">
                    <c:v>Ｓ６２</c:v>
                  </c:pt>
                  <c:pt idx="14">
                    <c:v>Ｓ６３</c:v>
                  </c:pt>
                  <c:pt idx="15">
                    <c:v>Ｈ１</c:v>
                  </c:pt>
                  <c:pt idx="16">
                    <c:v>Ｈ２</c:v>
                  </c:pt>
                  <c:pt idx="17">
                    <c:v>Ｈ３</c:v>
                  </c:pt>
                  <c:pt idx="18">
                    <c:v>Ｈ４</c:v>
                  </c:pt>
                  <c:pt idx="19">
                    <c:v>Ｈ５</c:v>
                  </c:pt>
                  <c:pt idx="20">
                    <c:v>Ｈ６</c:v>
                  </c:pt>
                  <c:pt idx="21">
                    <c:v>Ｈ７</c:v>
                  </c:pt>
                  <c:pt idx="22">
                    <c:v>Ｈ８</c:v>
                  </c:pt>
                  <c:pt idx="23">
                    <c:v>Ｈ９</c:v>
                  </c:pt>
                  <c:pt idx="24">
                    <c:v>Ｈ10</c:v>
                  </c:pt>
                  <c:pt idx="25">
                    <c:v>Ｈ11</c:v>
                  </c:pt>
                </c:lvl>
              </c:multiLvlStrCache>
            </c:multiLvlStrRef>
          </c:cat>
          <c:val>
            <c:numRef>
              <c:f>'最高地点（s49～）'!$C$17:$AB$17</c:f>
              <c:numCache>
                <c:ptCount val="26"/>
                <c:pt idx="0">
                  <c:v>100</c:v>
                </c:pt>
                <c:pt idx="1">
                  <c:v>95.3</c:v>
                </c:pt>
                <c:pt idx="2">
                  <c:v>97</c:v>
                </c:pt>
                <c:pt idx="3">
                  <c:v>97.7</c:v>
                </c:pt>
                <c:pt idx="4">
                  <c:v>100.7</c:v>
                </c:pt>
                <c:pt idx="5">
                  <c:v>103.7</c:v>
                </c:pt>
                <c:pt idx="6">
                  <c:v>108.7</c:v>
                </c:pt>
                <c:pt idx="7">
                  <c:v>115</c:v>
                </c:pt>
                <c:pt idx="8">
                  <c:v>120.3</c:v>
                </c:pt>
                <c:pt idx="9">
                  <c:v>123.8</c:v>
                </c:pt>
                <c:pt idx="10">
                  <c:v>126.9</c:v>
                </c:pt>
                <c:pt idx="11">
                  <c:v>130.1</c:v>
                </c:pt>
                <c:pt idx="12">
                  <c:v>138.1</c:v>
                </c:pt>
                <c:pt idx="13">
                  <c:v>148.6</c:v>
                </c:pt>
                <c:pt idx="14">
                  <c:v>161.9</c:v>
                </c:pt>
                <c:pt idx="15">
                  <c:v>192.3</c:v>
                </c:pt>
                <c:pt idx="16">
                  <c:v>269.2</c:v>
                </c:pt>
                <c:pt idx="17">
                  <c:v>302.4</c:v>
                </c:pt>
                <c:pt idx="18">
                  <c:v>257</c:v>
                </c:pt>
                <c:pt idx="19">
                  <c:v>199.3</c:v>
                </c:pt>
                <c:pt idx="20">
                  <c:v>171.3</c:v>
                </c:pt>
                <c:pt idx="21">
                  <c:v>142.1</c:v>
                </c:pt>
                <c:pt idx="22">
                  <c:v>118</c:v>
                </c:pt>
                <c:pt idx="23">
                  <c:v>101.7</c:v>
                </c:pt>
                <c:pt idx="24">
                  <c:v>86.5</c:v>
                </c:pt>
                <c:pt idx="25">
                  <c:v>73.6</c:v>
                </c:pt>
              </c:numCache>
            </c:numRef>
          </c:val>
          <c:smooth val="0"/>
        </c:ser>
        <c:marker val="1"/>
        <c:axId val="21242588"/>
        <c:axId val="56965565"/>
      </c:lineChart>
      <c:catAx>
        <c:axId val="2124258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56965565"/>
        <c:crosses val="autoZero"/>
        <c:auto val="1"/>
        <c:lblOffset val="100"/>
        <c:noMultiLvlLbl val="0"/>
      </c:catAx>
      <c:valAx>
        <c:axId val="56965565"/>
        <c:scaling>
          <c:orientation val="minMax"/>
          <c:max val="400"/>
          <c:min val="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/>
            </a:pPr>
          </a:p>
        </c:txPr>
        <c:crossAx val="21242588"/>
        <c:crossesAt val="1"/>
        <c:crossBetween val="between"/>
        <c:dispUnits/>
        <c:majorUnit val="20"/>
        <c:minorUnit val="20"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500" b="0" i="0" u="none" baseline="0"/>
            </a:pPr>
          </a:p>
        </c:txPr>
      </c:dTable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874015748031497" right="0.7874015748031497" top="0.984251968503937" bottom="0.984251968503937" header="0.5118110236220472" footer="0.5118110236220472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 zoomToFit="1"/>
  </sheetViews>
  <pageMargins left="0.75" right="0.75" top="1" bottom="1" header="0.512" footer="0.512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12" footer="0.512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954000" cy="7162800"/>
    <xdr:graphicFrame>
      <xdr:nvGraphicFramePr>
        <xdr:cNvPr id="1" name="Shape 1025"/>
        <xdr:cNvGraphicFramePr/>
      </xdr:nvGraphicFramePr>
      <xdr:xfrm>
        <a:off x="0" y="0"/>
        <a:ext cx="129540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workbookViewId="0" topLeftCell="P1">
      <selection activeCell="Y20" sqref="Y20"/>
    </sheetView>
  </sheetViews>
  <sheetFormatPr defaultColWidth="10.58203125" defaultRowHeight="18"/>
  <cols>
    <col min="1" max="1" width="13.16015625" style="2" customWidth="1"/>
    <col min="2" max="2" width="6.91015625" style="2" bestFit="1" customWidth="1"/>
    <col min="3" max="3" width="7.33203125" style="2" bestFit="1" customWidth="1"/>
    <col min="4" max="4" width="7.08203125" style="2" customWidth="1"/>
    <col min="5" max="11" width="7.33203125" style="2" bestFit="1" customWidth="1"/>
    <col min="12" max="19" width="6.91015625" style="2" bestFit="1" customWidth="1"/>
    <col min="20" max="21" width="6.66015625" style="2" customWidth="1"/>
    <col min="22" max="22" width="6.91015625" style="2" customWidth="1"/>
    <col min="23" max="24" width="7.16015625" style="2" customWidth="1"/>
    <col min="25" max="16384" width="11.08203125" style="2" customWidth="1"/>
  </cols>
  <sheetData>
    <row r="1" spans="1:10" ht="11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</row>
    <row r="2" spans="1:25" ht="11.25">
      <c r="A2" s="21"/>
      <c r="B2" s="3"/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8" t="s">
        <v>15</v>
      </c>
      <c r="S2" s="11" t="s">
        <v>17</v>
      </c>
      <c r="T2" s="11" t="s">
        <v>35</v>
      </c>
      <c r="U2" s="11" t="s">
        <v>36</v>
      </c>
      <c r="V2" s="11" t="s">
        <v>37</v>
      </c>
      <c r="W2" s="11" t="s">
        <v>38</v>
      </c>
      <c r="X2" s="27" t="s">
        <v>39</v>
      </c>
      <c r="Y2" s="11" t="s">
        <v>44</v>
      </c>
    </row>
    <row r="3" spans="1:25" s="5" customFormat="1" ht="11.25">
      <c r="A3" s="19" t="s">
        <v>41</v>
      </c>
      <c r="B3" s="17" t="s">
        <v>18</v>
      </c>
      <c r="C3" s="4"/>
      <c r="D3" s="4"/>
      <c r="E3" s="4"/>
      <c r="F3" s="4">
        <v>206000</v>
      </c>
      <c r="G3" s="4">
        <v>215000</v>
      </c>
      <c r="H3" s="4">
        <v>228000</v>
      </c>
      <c r="I3" s="4">
        <v>257000</v>
      </c>
      <c r="J3" s="4">
        <v>310000</v>
      </c>
      <c r="K3" s="4">
        <v>371000</v>
      </c>
      <c r="L3" s="4">
        <v>377000</v>
      </c>
      <c r="M3" s="4">
        <v>348000</v>
      </c>
      <c r="N3" s="4">
        <v>300000</v>
      </c>
      <c r="O3" s="4">
        <v>283000</v>
      </c>
      <c r="P3" s="4">
        <v>265000</v>
      </c>
      <c r="Q3" s="4">
        <v>250000</v>
      </c>
      <c r="R3" s="9">
        <v>228000</v>
      </c>
      <c r="S3" s="12">
        <v>199000</v>
      </c>
      <c r="T3" s="12">
        <v>180000</v>
      </c>
      <c r="U3" s="12">
        <v>166000</v>
      </c>
      <c r="V3" s="12">
        <v>155000</v>
      </c>
      <c r="W3" s="12">
        <v>150000</v>
      </c>
      <c r="X3" s="28">
        <v>143000</v>
      </c>
      <c r="Y3" s="12">
        <v>133000</v>
      </c>
    </row>
    <row r="4" spans="1:25" s="7" customFormat="1" ht="11.25">
      <c r="A4" s="20"/>
      <c r="B4" s="18" t="s">
        <v>19</v>
      </c>
      <c r="C4" s="6"/>
      <c r="D4" s="6"/>
      <c r="E4" s="6"/>
      <c r="F4" s="6"/>
      <c r="G4" s="6">
        <f aca="true" t="shared" si="0" ref="G4:Y4">(G3-F3)/F3*100</f>
        <v>4.368932038834951</v>
      </c>
      <c r="H4" s="6">
        <f t="shared" si="0"/>
        <v>6.046511627906977</v>
      </c>
      <c r="I4" s="6">
        <f t="shared" si="0"/>
        <v>12.719298245614036</v>
      </c>
      <c r="J4" s="6">
        <f t="shared" si="0"/>
        <v>20.622568093385212</v>
      </c>
      <c r="K4" s="6">
        <f t="shared" si="0"/>
        <v>19.67741935483871</v>
      </c>
      <c r="L4" s="6">
        <f t="shared" si="0"/>
        <v>1.6172506738544474</v>
      </c>
      <c r="M4" s="6">
        <f t="shared" si="0"/>
        <v>-7.6923076923076925</v>
      </c>
      <c r="N4" s="6">
        <f t="shared" si="0"/>
        <v>-13.793103448275861</v>
      </c>
      <c r="O4" s="6">
        <f t="shared" si="0"/>
        <v>-5.666666666666666</v>
      </c>
      <c r="P4" s="6">
        <f t="shared" si="0"/>
        <v>-6.36042402826855</v>
      </c>
      <c r="Q4" s="6">
        <f t="shared" si="0"/>
        <v>-5.660377358490567</v>
      </c>
      <c r="R4" s="6">
        <f t="shared" si="0"/>
        <v>-8.799999999999999</v>
      </c>
      <c r="S4" s="6">
        <f t="shared" si="0"/>
        <v>-12.719298245614036</v>
      </c>
      <c r="T4" s="6">
        <f t="shared" si="0"/>
        <v>-9.547738693467336</v>
      </c>
      <c r="U4" s="6">
        <f t="shared" si="0"/>
        <v>-7.777777777777778</v>
      </c>
      <c r="V4" s="6">
        <f t="shared" si="0"/>
        <v>-6.626506024096386</v>
      </c>
      <c r="W4" s="6">
        <f t="shared" si="0"/>
        <v>-3.225806451612903</v>
      </c>
      <c r="X4" s="10">
        <f t="shared" si="0"/>
        <v>-4.666666666666667</v>
      </c>
      <c r="Y4" s="13">
        <f t="shared" si="0"/>
        <v>-6.993006993006993</v>
      </c>
    </row>
    <row r="5" spans="1:25" s="7" customFormat="1" ht="11.25">
      <c r="A5" s="23"/>
      <c r="B5" s="18" t="s">
        <v>20</v>
      </c>
      <c r="C5" s="6"/>
      <c r="D5" s="6"/>
      <c r="E5" s="6"/>
      <c r="F5" s="6">
        <v>100</v>
      </c>
      <c r="G5" s="6">
        <f aca="true" t="shared" si="1" ref="G5:Y5">F5*(1+G4/100)</f>
        <v>104.36893203883496</v>
      </c>
      <c r="H5" s="6">
        <f t="shared" si="1"/>
        <v>110.67961165048544</v>
      </c>
      <c r="I5" s="6">
        <f t="shared" si="1"/>
        <v>124.75728155339807</v>
      </c>
      <c r="J5" s="6">
        <f t="shared" si="1"/>
        <v>150.48543689320388</v>
      </c>
      <c r="K5" s="6">
        <f t="shared" si="1"/>
        <v>180.09708737864077</v>
      </c>
      <c r="L5" s="6">
        <f t="shared" si="1"/>
        <v>183.0097087378641</v>
      </c>
      <c r="M5" s="6">
        <f t="shared" si="1"/>
        <v>168.93203883495147</v>
      </c>
      <c r="N5" s="6">
        <f t="shared" si="1"/>
        <v>145.63106796116506</v>
      </c>
      <c r="O5" s="6">
        <f t="shared" si="1"/>
        <v>137.37864077669903</v>
      </c>
      <c r="P5" s="6">
        <f t="shared" si="1"/>
        <v>128.64077669902912</v>
      </c>
      <c r="Q5" s="6">
        <f t="shared" si="1"/>
        <v>121.35922330097087</v>
      </c>
      <c r="R5" s="6">
        <f t="shared" si="1"/>
        <v>110.67961165048544</v>
      </c>
      <c r="S5" s="6">
        <f t="shared" si="1"/>
        <v>96.60194174757281</v>
      </c>
      <c r="T5" s="6">
        <f t="shared" si="1"/>
        <v>87.37864077669903</v>
      </c>
      <c r="U5" s="6">
        <f t="shared" si="1"/>
        <v>80.58252427184466</v>
      </c>
      <c r="V5" s="6">
        <f t="shared" si="1"/>
        <v>75.24271844660194</v>
      </c>
      <c r="W5" s="6">
        <f t="shared" si="1"/>
        <v>72.81553398058253</v>
      </c>
      <c r="X5" s="10">
        <f t="shared" si="1"/>
        <v>69.41747572815535</v>
      </c>
      <c r="Y5" s="13">
        <f t="shared" si="1"/>
        <v>64.56310679611651</v>
      </c>
    </row>
    <row r="6" spans="1:25" s="5" customFormat="1" ht="11.25">
      <c r="A6" s="19" t="s">
        <v>40</v>
      </c>
      <c r="B6" s="17" t="s">
        <v>18</v>
      </c>
      <c r="C6" s="4"/>
      <c r="D6" s="4"/>
      <c r="E6" s="4"/>
      <c r="F6" s="4"/>
      <c r="G6" s="4">
        <v>213000</v>
      </c>
      <c r="H6" s="4">
        <v>225000</v>
      </c>
      <c r="I6" s="4">
        <v>251000</v>
      </c>
      <c r="J6" s="4">
        <v>315000</v>
      </c>
      <c r="K6" s="4">
        <v>379000</v>
      </c>
      <c r="L6" s="4">
        <v>384000</v>
      </c>
      <c r="M6" s="4">
        <v>364000</v>
      </c>
      <c r="N6" s="4">
        <v>318000</v>
      </c>
      <c r="O6" s="4">
        <v>297000</v>
      </c>
      <c r="P6" s="4">
        <v>270000</v>
      </c>
      <c r="Q6" s="4">
        <v>250000</v>
      </c>
      <c r="R6" s="9">
        <v>227000</v>
      </c>
      <c r="S6" s="12">
        <v>198000</v>
      </c>
      <c r="T6" s="12">
        <v>181000</v>
      </c>
      <c r="U6" s="12">
        <v>167000</v>
      </c>
      <c r="V6" s="12">
        <v>156000</v>
      </c>
      <c r="W6" s="12">
        <v>151000</v>
      </c>
      <c r="X6" s="28">
        <v>145000</v>
      </c>
      <c r="Y6" s="12">
        <v>142000</v>
      </c>
    </row>
    <row r="7" spans="1:25" s="7" customFormat="1" ht="11.25">
      <c r="A7" s="20"/>
      <c r="B7" s="18" t="s">
        <v>19</v>
      </c>
      <c r="C7" s="6"/>
      <c r="D7" s="6"/>
      <c r="E7" s="6"/>
      <c r="F7" s="6"/>
      <c r="G7" s="6"/>
      <c r="H7" s="6">
        <f aca="true" t="shared" si="2" ref="H7:Y7">(H6-G6)/G6*100</f>
        <v>5.633802816901409</v>
      </c>
      <c r="I7" s="6">
        <f t="shared" si="2"/>
        <v>11.555555555555555</v>
      </c>
      <c r="J7" s="6">
        <f t="shared" si="2"/>
        <v>25.49800796812749</v>
      </c>
      <c r="K7" s="6">
        <f t="shared" si="2"/>
        <v>20.317460317460316</v>
      </c>
      <c r="L7" s="6">
        <f t="shared" si="2"/>
        <v>1.3192612137203166</v>
      </c>
      <c r="M7" s="6">
        <f t="shared" si="2"/>
        <v>-5.208333333333334</v>
      </c>
      <c r="N7" s="6">
        <f t="shared" si="2"/>
        <v>-12.637362637362637</v>
      </c>
      <c r="O7" s="6">
        <f t="shared" si="2"/>
        <v>-6.60377358490566</v>
      </c>
      <c r="P7" s="6">
        <f t="shared" si="2"/>
        <v>-9.090909090909092</v>
      </c>
      <c r="Q7" s="6">
        <f t="shared" si="2"/>
        <v>-7.4074074074074066</v>
      </c>
      <c r="R7" s="6">
        <f t="shared" si="2"/>
        <v>-9.2</v>
      </c>
      <c r="S7" s="6">
        <f t="shared" si="2"/>
        <v>-12.77533039647577</v>
      </c>
      <c r="T7" s="6">
        <f t="shared" si="2"/>
        <v>-8.585858585858585</v>
      </c>
      <c r="U7" s="6">
        <f t="shared" si="2"/>
        <v>-7.734806629834254</v>
      </c>
      <c r="V7" s="6">
        <f t="shared" si="2"/>
        <v>-6.58682634730539</v>
      </c>
      <c r="W7" s="6">
        <f t="shared" si="2"/>
        <v>-3.205128205128205</v>
      </c>
      <c r="X7" s="10">
        <f t="shared" si="2"/>
        <v>-3.9735099337748347</v>
      </c>
      <c r="Y7" s="13">
        <f t="shared" si="2"/>
        <v>-2.0689655172413794</v>
      </c>
    </row>
    <row r="8" spans="1:25" s="7" customFormat="1" ht="11.25">
      <c r="A8" s="23"/>
      <c r="B8" s="18" t="s">
        <v>20</v>
      </c>
      <c r="C8" s="6"/>
      <c r="D8" s="6"/>
      <c r="E8" s="6"/>
      <c r="F8" s="6"/>
      <c r="G8" s="6">
        <v>100</v>
      </c>
      <c r="H8" s="6">
        <f aca="true" t="shared" si="3" ref="H8:Y8">G8*(1+H7/100)</f>
        <v>105.63380281690141</v>
      </c>
      <c r="I8" s="6">
        <f t="shared" si="3"/>
        <v>117.84037558685446</v>
      </c>
      <c r="J8" s="6">
        <f t="shared" si="3"/>
        <v>147.88732394366198</v>
      </c>
      <c r="K8" s="6">
        <f t="shared" si="3"/>
        <v>177.9342723004695</v>
      </c>
      <c r="L8" s="6">
        <f t="shared" si="3"/>
        <v>180.28169014084511</v>
      </c>
      <c r="M8" s="6">
        <f t="shared" si="3"/>
        <v>170.89201877934275</v>
      </c>
      <c r="N8" s="6">
        <f t="shared" si="3"/>
        <v>149.29577464788736</v>
      </c>
      <c r="O8" s="6">
        <f t="shared" si="3"/>
        <v>139.43661971830988</v>
      </c>
      <c r="P8" s="6">
        <f t="shared" si="3"/>
        <v>126.76056338028171</v>
      </c>
      <c r="Q8" s="6">
        <f t="shared" si="3"/>
        <v>117.37089201877936</v>
      </c>
      <c r="R8" s="6">
        <f t="shared" si="3"/>
        <v>106.57276995305166</v>
      </c>
      <c r="S8" s="6">
        <f t="shared" si="3"/>
        <v>92.95774647887326</v>
      </c>
      <c r="T8" s="6">
        <f t="shared" si="3"/>
        <v>84.97652582159627</v>
      </c>
      <c r="U8" s="6">
        <f t="shared" si="3"/>
        <v>78.40375586854462</v>
      </c>
      <c r="V8" s="6">
        <f t="shared" si="3"/>
        <v>73.23943661971833</v>
      </c>
      <c r="W8" s="6">
        <f t="shared" si="3"/>
        <v>70.89201877934275</v>
      </c>
      <c r="X8" s="10">
        <f t="shared" si="3"/>
        <v>68.07511737089204</v>
      </c>
      <c r="Y8" s="13">
        <f t="shared" si="3"/>
        <v>66.66666666666669</v>
      </c>
    </row>
    <row r="9" spans="1:25" s="5" customFormat="1" ht="11.25">
      <c r="A9" s="19" t="s">
        <v>42</v>
      </c>
      <c r="B9" s="17" t="s">
        <v>18</v>
      </c>
      <c r="C9" s="4">
        <v>1440000</v>
      </c>
      <c r="D9" s="4">
        <v>1510000</v>
      </c>
      <c r="E9" s="4">
        <v>1560000</v>
      </c>
      <c r="F9" s="4">
        <v>1650000</v>
      </c>
      <c r="G9" s="4">
        <v>1890000</v>
      </c>
      <c r="H9" s="4">
        <v>2370000</v>
      </c>
      <c r="I9" s="4">
        <v>3010000</v>
      </c>
      <c r="J9" s="4">
        <v>3980000</v>
      </c>
      <c r="K9" s="4">
        <v>5200000</v>
      </c>
      <c r="L9" s="4">
        <v>5200000</v>
      </c>
      <c r="M9" s="4">
        <v>4280000</v>
      </c>
      <c r="N9" s="4">
        <v>3520000</v>
      </c>
      <c r="O9" s="4">
        <v>2790000</v>
      </c>
      <c r="P9" s="4">
        <v>2220000</v>
      </c>
      <c r="Q9" s="4">
        <v>1760000</v>
      </c>
      <c r="R9" s="9">
        <v>1430000</v>
      </c>
      <c r="S9" s="12">
        <v>1200000</v>
      </c>
      <c r="T9" s="12">
        <v>950000</v>
      </c>
      <c r="U9" s="12">
        <v>768000</v>
      </c>
      <c r="V9" s="12">
        <v>605000</v>
      </c>
      <c r="W9" s="12">
        <v>500000</v>
      </c>
      <c r="X9" s="28">
        <v>419000</v>
      </c>
      <c r="Y9" s="12">
        <v>365000</v>
      </c>
    </row>
    <row r="10" spans="1:25" s="7" customFormat="1" ht="11.25">
      <c r="A10" s="20"/>
      <c r="B10" s="18" t="s">
        <v>19</v>
      </c>
      <c r="C10" s="6"/>
      <c r="D10" s="6">
        <f aca="true" t="shared" si="4" ref="D10:Y10">(D9-C9)/C9*100</f>
        <v>4.861111111111112</v>
      </c>
      <c r="E10" s="6">
        <f t="shared" si="4"/>
        <v>3.3112582781456954</v>
      </c>
      <c r="F10" s="6">
        <f t="shared" si="4"/>
        <v>5.769230769230769</v>
      </c>
      <c r="G10" s="6">
        <f t="shared" si="4"/>
        <v>14.545454545454545</v>
      </c>
      <c r="H10" s="6">
        <f t="shared" si="4"/>
        <v>25.396825396825395</v>
      </c>
      <c r="I10" s="6">
        <f t="shared" si="4"/>
        <v>27.004219409282697</v>
      </c>
      <c r="J10" s="6">
        <f t="shared" si="4"/>
        <v>32.22591362126246</v>
      </c>
      <c r="K10" s="6">
        <f t="shared" si="4"/>
        <v>30.65326633165829</v>
      </c>
      <c r="L10" s="6">
        <f t="shared" si="4"/>
        <v>0</v>
      </c>
      <c r="M10" s="6">
        <f t="shared" si="4"/>
        <v>-17.692307692307693</v>
      </c>
      <c r="N10" s="6">
        <f t="shared" si="4"/>
        <v>-17.75700934579439</v>
      </c>
      <c r="O10" s="6">
        <f t="shared" si="4"/>
        <v>-20.738636363636363</v>
      </c>
      <c r="P10" s="6">
        <f t="shared" si="4"/>
        <v>-20.43010752688172</v>
      </c>
      <c r="Q10" s="6">
        <f t="shared" si="4"/>
        <v>-20.72072072072072</v>
      </c>
      <c r="R10" s="6">
        <f t="shared" si="4"/>
        <v>-18.75</v>
      </c>
      <c r="S10" s="6">
        <f t="shared" si="4"/>
        <v>-16.083916083916083</v>
      </c>
      <c r="T10" s="6">
        <f t="shared" si="4"/>
        <v>-20.833333333333336</v>
      </c>
      <c r="U10" s="6">
        <f t="shared" si="4"/>
        <v>-19.157894736842103</v>
      </c>
      <c r="V10" s="6">
        <f t="shared" si="4"/>
        <v>-21.223958333333336</v>
      </c>
      <c r="W10" s="6">
        <f t="shared" si="4"/>
        <v>-17.355371900826448</v>
      </c>
      <c r="X10" s="10">
        <f t="shared" si="4"/>
        <v>-16.2</v>
      </c>
      <c r="Y10" s="13">
        <f t="shared" si="4"/>
        <v>-12.887828162291171</v>
      </c>
    </row>
    <row r="11" spans="1:25" s="7" customFormat="1" ht="11.25">
      <c r="A11" s="23"/>
      <c r="B11" s="18" t="s">
        <v>20</v>
      </c>
      <c r="C11" s="6">
        <v>100</v>
      </c>
      <c r="D11" s="6">
        <f aca="true" t="shared" si="5" ref="D11:Y11">C11*(1+D10/100)</f>
        <v>104.86111111111111</v>
      </c>
      <c r="E11" s="6">
        <f t="shared" si="5"/>
        <v>108.33333333333333</v>
      </c>
      <c r="F11" s="6">
        <f t="shared" si="5"/>
        <v>114.58333333333333</v>
      </c>
      <c r="G11" s="6">
        <f t="shared" si="5"/>
        <v>131.25</v>
      </c>
      <c r="H11" s="6">
        <f t="shared" si="5"/>
        <v>164.58333333333334</v>
      </c>
      <c r="I11" s="6">
        <f t="shared" si="5"/>
        <v>209.0277777777778</v>
      </c>
      <c r="J11" s="6">
        <f t="shared" si="5"/>
        <v>276.3888888888889</v>
      </c>
      <c r="K11" s="6">
        <f t="shared" si="5"/>
        <v>361.1111111111111</v>
      </c>
      <c r="L11" s="6">
        <f t="shared" si="5"/>
        <v>361.1111111111111</v>
      </c>
      <c r="M11" s="6">
        <f t="shared" si="5"/>
        <v>297.2222222222222</v>
      </c>
      <c r="N11" s="6">
        <f t="shared" si="5"/>
        <v>244.4444444444444</v>
      </c>
      <c r="O11" s="6">
        <f t="shared" si="5"/>
        <v>193.74999999999997</v>
      </c>
      <c r="P11" s="6">
        <f t="shared" si="5"/>
        <v>154.16666666666663</v>
      </c>
      <c r="Q11" s="6">
        <f t="shared" si="5"/>
        <v>122.2222222222222</v>
      </c>
      <c r="R11" s="6">
        <f t="shared" si="5"/>
        <v>99.30555555555554</v>
      </c>
      <c r="S11" s="6">
        <f t="shared" si="5"/>
        <v>83.33333333333333</v>
      </c>
      <c r="T11" s="6">
        <f t="shared" si="5"/>
        <v>65.97222222222221</v>
      </c>
      <c r="U11" s="6">
        <f t="shared" si="5"/>
        <v>53.33333333333333</v>
      </c>
      <c r="V11" s="6">
        <f t="shared" si="5"/>
        <v>42.013888888888886</v>
      </c>
      <c r="W11" s="6">
        <f t="shared" si="5"/>
        <v>34.72222222222222</v>
      </c>
      <c r="X11" s="10">
        <f t="shared" si="5"/>
        <v>29.09722222222222</v>
      </c>
      <c r="Y11" s="13">
        <f t="shared" si="5"/>
        <v>25.34722222222222</v>
      </c>
    </row>
    <row r="12" spans="1:25" s="5" customFormat="1" ht="11.25">
      <c r="A12" s="19" t="s">
        <v>43</v>
      </c>
      <c r="B12" s="17" t="s">
        <v>18</v>
      </c>
      <c r="C12" s="4">
        <v>1350000</v>
      </c>
      <c r="D12" s="4">
        <v>1400000</v>
      </c>
      <c r="E12" s="4">
        <v>1460000</v>
      </c>
      <c r="F12" s="4">
        <v>1550000</v>
      </c>
      <c r="G12" s="4">
        <v>1770000</v>
      </c>
      <c r="H12" s="4">
        <v>2190000</v>
      </c>
      <c r="I12" s="4">
        <v>3030000</v>
      </c>
      <c r="J12" s="4">
        <v>4050000</v>
      </c>
      <c r="K12" s="4">
        <v>5300000</v>
      </c>
      <c r="L12" s="4">
        <v>5300000</v>
      </c>
      <c r="M12" s="4">
        <v>4480000</v>
      </c>
      <c r="N12" s="4">
        <v>3790000</v>
      </c>
      <c r="O12" s="4">
        <v>3010000</v>
      </c>
      <c r="P12" s="4">
        <v>2400000</v>
      </c>
      <c r="Q12" s="4">
        <v>1990000</v>
      </c>
      <c r="R12" s="9">
        <v>1660000</v>
      </c>
      <c r="S12" s="12">
        <v>1380000</v>
      </c>
      <c r="T12" s="12">
        <v>1110000</v>
      </c>
      <c r="U12" s="12">
        <v>920000</v>
      </c>
      <c r="V12" s="12">
        <v>770000</v>
      </c>
      <c r="W12" s="12">
        <v>663000</v>
      </c>
      <c r="X12" s="28">
        <v>576000</v>
      </c>
      <c r="Y12" s="12">
        <v>525000</v>
      </c>
    </row>
    <row r="13" spans="1:25" s="7" customFormat="1" ht="11.25">
      <c r="A13" s="20"/>
      <c r="B13" s="18" t="s">
        <v>19</v>
      </c>
      <c r="C13" s="6"/>
      <c r="D13" s="6">
        <f aca="true" t="shared" si="6" ref="D13:X13">(D12-C12)/C12*100</f>
        <v>3.7037037037037033</v>
      </c>
      <c r="E13" s="6">
        <f t="shared" si="6"/>
        <v>4.285714285714286</v>
      </c>
      <c r="F13" s="6">
        <f t="shared" si="6"/>
        <v>6.164383561643835</v>
      </c>
      <c r="G13" s="6">
        <f t="shared" si="6"/>
        <v>14.193548387096774</v>
      </c>
      <c r="H13" s="6">
        <f t="shared" si="6"/>
        <v>23.728813559322035</v>
      </c>
      <c r="I13" s="6">
        <f t="shared" si="6"/>
        <v>38.35616438356164</v>
      </c>
      <c r="J13" s="6">
        <f t="shared" si="6"/>
        <v>33.663366336633665</v>
      </c>
      <c r="K13" s="6">
        <f t="shared" si="6"/>
        <v>30.864197530864196</v>
      </c>
      <c r="L13" s="6">
        <f t="shared" si="6"/>
        <v>0</v>
      </c>
      <c r="M13" s="6">
        <f t="shared" si="6"/>
        <v>-15.471698113207546</v>
      </c>
      <c r="N13" s="6">
        <f t="shared" si="6"/>
        <v>-15.401785714285715</v>
      </c>
      <c r="O13" s="6">
        <f t="shared" si="6"/>
        <v>-20.58047493403694</v>
      </c>
      <c r="P13" s="6">
        <f t="shared" si="6"/>
        <v>-20.26578073089701</v>
      </c>
      <c r="Q13" s="6">
        <f t="shared" si="6"/>
        <v>-17.083333333333332</v>
      </c>
      <c r="R13" s="6">
        <f t="shared" si="6"/>
        <v>-16.582914572864322</v>
      </c>
      <c r="S13" s="6">
        <f t="shared" si="6"/>
        <v>-16.867469879518072</v>
      </c>
      <c r="T13" s="6">
        <f t="shared" si="6"/>
        <v>-19.565217391304348</v>
      </c>
      <c r="U13" s="6">
        <f t="shared" si="6"/>
        <v>-17.117117117117118</v>
      </c>
      <c r="V13" s="6">
        <f t="shared" si="6"/>
        <v>-16.304347826086957</v>
      </c>
      <c r="W13" s="6">
        <f t="shared" si="6"/>
        <v>-13.896103896103895</v>
      </c>
      <c r="X13" s="10">
        <f>(X12-W12)/W12*100</f>
        <v>-13.122171945701359</v>
      </c>
      <c r="Y13" s="13">
        <f>(Y12-X12)/X12*100</f>
        <v>-8.854166666666668</v>
      </c>
    </row>
    <row r="14" spans="1:25" s="7" customFormat="1" ht="11.25">
      <c r="A14" s="23"/>
      <c r="B14" s="18" t="s">
        <v>20</v>
      </c>
      <c r="C14" s="6">
        <v>100</v>
      </c>
      <c r="D14" s="6">
        <f aca="true" t="shared" si="7" ref="D14:X14">C14*(1+D13/100)</f>
        <v>103.7037037037037</v>
      </c>
      <c r="E14" s="6">
        <f t="shared" si="7"/>
        <v>108.14814814814815</v>
      </c>
      <c r="F14" s="6">
        <f t="shared" si="7"/>
        <v>114.81481481481482</v>
      </c>
      <c r="G14" s="6">
        <f t="shared" si="7"/>
        <v>131.11111111111111</v>
      </c>
      <c r="H14" s="6">
        <f t="shared" si="7"/>
        <v>162.22222222222223</v>
      </c>
      <c r="I14" s="6">
        <f t="shared" si="7"/>
        <v>224.44444444444446</v>
      </c>
      <c r="J14" s="6">
        <f t="shared" si="7"/>
        <v>300.00000000000006</v>
      </c>
      <c r="K14" s="6">
        <f t="shared" si="7"/>
        <v>392.59259259259267</v>
      </c>
      <c r="L14" s="6">
        <f t="shared" si="7"/>
        <v>392.59259259259267</v>
      </c>
      <c r="M14" s="6">
        <f t="shared" si="7"/>
        <v>331.8518518518519</v>
      </c>
      <c r="N14" s="6">
        <f t="shared" si="7"/>
        <v>280.74074074074076</v>
      </c>
      <c r="O14" s="6">
        <f t="shared" si="7"/>
        <v>222.96296296296296</v>
      </c>
      <c r="P14" s="6">
        <f t="shared" si="7"/>
        <v>177.77777777777777</v>
      </c>
      <c r="Q14" s="6">
        <f t="shared" si="7"/>
        <v>147.40740740740742</v>
      </c>
      <c r="R14" s="6">
        <f t="shared" si="7"/>
        <v>122.96296296296298</v>
      </c>
      <c r="S14" s="6">
        <f t="shared" si="7"/>
        <v>102.22222222222223</v>
      </c>
      <c r="T14" s="6">
        <f t="shared" si="7"/>
        <v>82.22222222222223</v>
      </c>
      <c r="U14" s="6">
        <f t="shared" si="7"/>
        <v>68.14814814814815</v>
      </c>
      <c r="V14" s="6">
        <f t="shared" si="7"/>
        <v>57.03703703703704</v>
      </c>
      <c r="W14" s="6">
        <f t="shared" si="7"/>
        <v>49.111111111111114</v>
      </c>
      <c r="X14" s="10">
        <f>W14*(1+X13/100)</f>
        <v>42.66666666666667</v>
      </c>
      <c r="Y14" s="13">
        <f>X14*(1+Y13/100)</f>
        <v>38.88888888888889</v>
      </c>
    </row>
    <row r="15" spans="1:19" s="5" customFormat="1" ht="11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</row>
    <row r="16" spans="1:19" s="7" customFormat="1" ht="11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</row>
    <row r="17" spans="1:19" s="7" customFormat="1" ht="11.25">
      <c r="A17" s="2"/>
      <c r="B17" s="2"/>
      <c r="C17" s="2"/>
      <c r="D17" s="11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</row>
  </sheetData>
  <printOptions/>
  <pageMargins left="0.78" right="0.78" top="1" bottom="1" header="0.512" footer="0.512"/>
  <pageSetup horizontalDpi="600" verticalDpi="600" orientation="portrait" paperSize="9" r:id="rId1"/>
  <headerFooter alignWithMargins="0">
    <oddHeader>&amp;C&amp;F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"/>
  <sheetViews>
    <sheetView workbookViewId="0" topLeftCell="A1">
      <selection activeCell="AB10" sqref="AB10"/>
    </sheetView>
  </sheetViews>
  <sheetFormatPr defaultColWidth="8.66015625" defaultRowHeight="18"/>
  <cols>
    <col min="1" max="1" width="15.33203125" style="0" bestFit="1" customWidth="1"/>
    <col min="2" max="2" width="6.91015625" style="0" bestFit="1" customWidth="1"/>
    <col min="3" max="11" width="5.66015625" style="0" bestFit="1" customWidth="1"/>
    <col min="12" max="28" width="6.91015625" style="0" bestFit="1" customWidth="1"/>
  </cols>
  <sheetData>
    <row r="1" spans="1:28" ht="17.25">
      <c r="A1" s="1" t="s">
        <v>16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</row>
    <row r="2" spans="1:28" ht="17.25">
      <c r="A2" s="21"/>
      <c r="B2" s="3"/>
      <c r="C2" s="3" t="s">
        <v>26</v>
      </c>
      <c r="D2" s="3" t="s">
        <v>27</v>
      </c>
      <c r="E2" s="3" t="s">
        <v>28</v>
      </c>
      <c r="F2" s="3" t="s">
        <v>29</v>
      </c>
      <c r="G2" s="3" t="s">
        <v>30</v>
      </c>
      <c r="H2" s="3" t="s">
        <v>31</v>
      </c>
      <c r="I2" s="3" t="s">
        <v>32</v>
      </c>
      <c r="J2" s="3" t="s">
        <v>33</v>
      </c>
      <c r="K2" s="3" t="s">
        <v>34</v>
      </c>
      <c r="L2" s="3" t="s">
        <v>0</v>
      </c>
      <c r="M2" s="3" t="s">
        <v>1</v>
      </c>
      <c r="N2" s="3" t="s">
        <v>2</v>
      </c>
      <c r="O2" s="3" t="s">
        <v>3</v>
      </c>
      <c r="P2" s="3" t="s">
        <v>4</v>
      </c>
      <c r="Q2" s="3" t="s">
        <v>5</v>
      </c>
      <c r="R2" s="3" t="s">
        <v>6</v>
      </c>
      <c r="S2" s="3" t="s">
        <v>7</v>
      </c>
      <c r="T2" s="3" t="s">
        <v>8</v>
      </c>
      <c r="U2" s="3" t="s">
        <v>9</v>
      </c>
      <c r="V2" s="3" t="s">
        <v>10</v>
      </c>
      <c r="W2" s="3" t="s">
        <v>11</v>
      </c>
      <c r="X2" s="3" t="s">
        <v>12</v>
      </c>
      <c r="Y2" s="3" t="s">
        <v>13</v>
      </c>
      <c r="Z2" s="3" t="s">
        <v>14</v>
      </c>
      <c r="AA2" s="8" t="s">
        <v>15</v>
      </c>
      <c r="AB2" s="11" t="s">
        <v>17</v>
      </c>
    </row>
    <row r="3" spans="1:28" ht="17.25">
      <c r="A3" s="19" t="s">
        <v>21</v>
      </c>
      <c r="B3" s="17" t="s">
        <v>18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4">
        <v>274000</v>
      </c>
      <c r="S3" s="4">
        <v>342000</v>
      </c>
      <c r="T3" s="4">
        <v>373000</v>
      </c>
      <c r="U3" s="4">
        <v>367000</v>
      </c>
      <c r="V3" s="4">
        <v>330000</v>
      </c>
      <c r="W3" s="4">
        <v>292000</v>
      </c>
      <c r="X3" s="4">
        <v>276000</v>
      </c>
      <c r="Y3" s="4">
        <v>259000</v>
      </c>
      <c r="Z3" s="4">
        <v>244000</v>
      </c>
      <c r="AA3" s="9">
        <v>213000</v>
      </c>
      <c r="AB3" s="12">
        <v>192000</v>
      </c>
    </row>
    <row r="4" spans="1:28" ht="17.25">
      <c r="A4" s="20"/>
      <c r="B4" s="18" t="s">
        <v>19</v>
      </c>
      <c r="C4" s="18"/>
      <c r="D4" s="18"/>
      <c r="E4" s="18"/>
      <c r="F4" s="18"/>
      <c r="G4" s="18"/>
      <c r="H4" s="18"/>
      <c r="I4" s="18"/>
      <c r="J4" s="18"/>
      <c r="K4" s="18"/>
      <c r="L4" s="6"/>
      <c r="M4" s="6"/>
      <c r="N4" s="6"/>
      <c r="O4" s="6"/>
      <c r="P4" s="6"/>
      <c r="Q4" s="6"/>
      <c r="R4" s="6"/>
      <c r="S4" s="6">
        <f>ROUND((S3-R3)/R3*100,1)</f>
        <v>24.8</v>
      </c>
      <c r="T4" s="6">
        <f aca="true" t="shared" si="0" ref="T4:AB4">ROUND((T3-S3)/S3*100,1)</f>
        <v>9.1</v>
      </c>
      <c r="U4" s="6">
        <f t="shared" si="0"/>
        <v>-1.6</v>
      </c>
      <c r="V4" s="6">
        <f t="shared" si="0"/>
        <v>-10.1</v>
      </c>
      <c r="W4" s="6">
        <f t="shared" si="0"/>
        <v>-11.5</v>
      </c>
      <c r="X4" s="6">
        <f t="shared" si="0"/>
        <v>-5.5</v>
      </c>
      <c r="Y4" s="6">
        <f t="shared" si="0"/>
        <v>-6.2</v>
      </c>
      <c r="Z4" s="6">
        <f t="shared" si="0"/>
        <v>-5.8</v>
      </c>
      <c r="AA4" s="6">
        <f t="shared" si="0"/>
        <v>-12.7</v>
      </c>
      <c r="AB4" s="6">
        <f t="shared" si="0"/>
        <v>-9.9</v>
      </c>
    </row>
    <row r="5" spans="1:28" ht="17.25">
      <c r="A5" s="23"/>
      <c r="B5" s="18" t="s">
        <v>20</v>
      </c>
      <c r="C5" s="18"/>
      <c r="D5" s="18"/>
      <c r="E5" s="18"/>
      <c r="F5" s="18"/>
      <c r="G5" s="18"/>
      <c r="H5" s="18"/>
      <c r="I5" s="18"/>
      <c r="J5" s="18"/>
      <c r="K5" s="18"/>
      <c r="L5" s="6"/>
      <c r="M5" s="6"/>
      <c r="N5" s="6"/>
      <c r="O5" s="6"/>
      <c r="P5" s="6"/>
      <c r="Q5" s="6"/>
      <c r="R5" s="6">
        <v>100</v>
      </c>
      <c r="S5" s="6">
        <f>ROUND(S3/$R$3*100,1)</f>
        <v>124.8</v>
      </c>
      <c r="T5" s="6">
        <f>ROUND(T3/$R$3*100,1)</f>
        <v>136.1</v>
      </c>
      <c r="U5" s="6">
        <f aca="true" t="shared" si="1" ref="U5:AB5">ROUND(U3/$R$3*100,1)</f>
        <v>133.9</v>
      </c>
      <c r="V5" s="6">
        <f t="shared" si="1"/>
        <v>120.4</v>
      </c>
      <c r="W5" s="6">
        <f t="shared" si="1"/>
        <v>106.6</v>
      </c>
      <c r="X5" s="6">
        <f t="shared" si="1"/>
        <v>100.7</v>
      </c>
      <c r="Y5" s="6">
        <f t="shared" si="1"/>
        <v>94.5</v>
      </c>
      <c r="Z5" s="6">
        <f t="shared" si="1"/>
        <v>89.1</v>
      </c>
      <c r="AA5" s="6">
        <f t="shared" si="1"/>
        <v>77.7</v>
      </c>
      <c r="AB5" s="6">
        <f t="shared" si="1"/>
        <v>70.1</v>
      </c>
    </row>
    <row r="6" spans="1:28" ht="17.25">
      <c r="A6" s="19" t="s">
        <v>22</v>
      </c>
      <c r="B6" s="17" t="s">
        <v>18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4">
        <v>820000</v>
      </c>
      <c r="R6" s="4">
        <v>935000</v>
      </c>
      <c r="S6" s="4">
        <v>1140000</v>
      </c>
      <c r="T6" s="4">
        <v>1280000</v>
      </c>
      <c r="U6" s="4">
        <v>1240000</v>
      </c>
      <c r="V6" s="4">
        <v>1100000</v>
      </c>
      <c r="W6" s="4">
        <v>1000000</v>
      </c>
      <c r="X6" s="4">
        <v>840000</v>
      </c>
      <c r="Y6" s="4">
        <v>705000</v>
      </c>
      <c r="Z6" s="4">
        <v>640000</v>
      </c>
      <c r="AA6" s="9">
        <v>525000</v>
      </c>
      <c r="AB6" s="12">
        <v>462000</v>
      </c>
    </row>
    <row r="7" spans="1:28" ht="17.25">
      <c r="A7" s="20"/>
      <c r="B7" s="18" t="s">
        <v>19</v>
      </c>
      <c r="C7" s="18"/>
      <c r="D7" s="18"/>
      <c r="E7" s="18"/>
      <c r="F7" s="18"/>
      <c r="G7" s="18"/>
      <c r="H7" s="18"/>
      <c r="I7" s="18"/>
      <c r="J7" s="18"/>
      <c r="K7" s="18"/>
      <c r="L7" s="6"/>
      <c r="M7" s="6"/>
      <c r="N7" s="6"/>
      <c r="O7" s="6"/>
      <c r="P7" s="6"/>
      <c r="Q7" s="6"/>
      <c r="R7" s="6">
        <f>ROUND((R6-Q6)/Q6*100,1)</f>
        <v>14</v>
      </c>
      <c r="S7" s="6">
        <f aca="true" t="shared" si="2" ref="S7:AB7">ROUND((S6-R6)/R6*100,1)</f>
        <v>21.9</v>
      </c>
      <c r="T7" s="6">
        <f t="shared" si="2"/>
        <v>12.3</v>
      </c>
      <c r="U7" s="6">
        <f t="shared" si="2"/>
        <v>-3.1</v>
      </c>
      <c r="V7" s="6">
        <f t="shared" si="2"/>
        <v>-11.3</v>
      </c>
      <c r="W7" s="6">
        <f t="shared" si="2"/>
        <v>-9.1</v>
      </c>
      <c r="X7" s="6">
        <f t="shared" si="2"/>
        <v>-16</v>
      </c>
      <c r="Y7" s="6">
        <f t="shared" si="2"/>
        <v>-16.1</v>
      </c>
      <c r="Z7" s="6">
        <f t="shared" si="2"/>
        <v>-9.2</v>
      </c>
      <c r="AA7" s="6">
        <f t="shared" si="2"/>
        <v>-18</v>
      </c>
      <c r="AB7" s="6">
        <f t="shared" si="2"/>
        <v>-12</v>
      </c>
    </row>
    <row r="8" spans="1:28" ht="17.25">
      <c r="A8" s="23"/>
      <c r="B8" s="18" t="s">
        <v>20</v>
      </c>
      <c r="C8" s="18"/>
      <c r="D8" s="18"/>
      <c r="E8" s="18"/>
      <c r="F8" s="18"/>
      <c r="G8" s="18"/>
      <c r="H8" s="18"/>
      <c r="I8" s="18"/>
      <c r="J8" s="18"/>
      <c r="K8" s="18"/>
      <c r="L8" s="6"/>
      <c r="M8" s="6"/>
      <c r="N8" s="6"/>
      <c r="O8" s="6"/>
      <c r="P8" s="6"/>
      <c r="Q8" s="6">
        <v>100</v>
      </c>
      <c r="R8" s="6">
        <f>ROUND(R6/$Q$6*100,1)</f>
        <v>114</v>
      </c>
      <c r="S8" s="6">
        <f>ROUND(S6/$Q$6*100,1)</f>
        <v>139</v>
      </c>
      <c r="T8" s="6">
        <f aca="true" t="shared" si="3" ref="T8:AB8">ROUND(T6/$Q$6*100,1)</f>
        <v>156.1</v>
      </c>
      <c r="U8" s="6">
        <f t="shared" si="3"/>
        <v>151.2</v>
      </c>
      <c r="V8" s="6">
        <f t="shared" si="3"/>
        <v>134.1</v>
      </c>
      <c r="W8" s="6">
        <f t="shared" si="3"/>
        <v>122</v>
      </c>
      <c r="X8" s="6">
        <f t="shared" si="3"/>
        <v>102.4</v>
      </c>
      <c r="Y8" s="6">
        <f t="shared" si="3"/>
        <v>86</v>
      </c>
      <c r="Z8" s="6">
        <f t="shared" si="3"/>
        <v>78</v>
      </c>
      <c r="AA8" s="6">
        <f t="shared" si="3"/>
        <v>64</v>
      </c>
      <c r="AB8" s="6">
        <f t="shared" si="3"/>
        <v>56.3</v>
      </c>
    </row>
    <row r="9" spans="1:28" ht="17.25">
      <c r="A9" s="19" t="s">
        <v>23</v>
      </c>
      <c r="B9" s="17" t="s">
        <v>18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4">
        <v>1130000</v>
      </c>
      <c r="S9" s="4">
        <v>1400000</v>
      </c>
      <c r="T9" s="4">
        <v>1640000</v>
      </c>
      <c r="U9" s="4">
        <v>1630000</v>
      </c>
      <c r="V9" s="4">
        <v>1380000</v>
      </c>
      <c r="W9" s="4">
        <v>1180000</v>
      </c>
      <c r="X9" s="4">
        <v>1020000</v>
      </c>
      <c r="Y9" s="4">
        <v>867000</v>
      </c>
      <c r="Z9" s="4">
        <v>757000</v>
      </c>
      <c r="AA9" s="9">
        <v>660000</v>
      </c>
      <c r="AB9" s="12">
        <v>560000</v>
      </c>
    </row>
    <row r="10" spans="1:28" ht="17.25">
      <c r="A10" s="20"/>
      <c r="B10" s="18" t="s">
        <v>19</v>
      </c>
      <c r="C10" s="18"/>
      <c r="D10" s="18"/>
      <c r="E10" s="18"/>
      <c r="F10" s="18"/>
      <c r="G10" s="18"/>
      <c r="H10" s="18"/>
      <c r="I10" s="18"/>
      <c r="J10" s="18"/>
      <c r="K10" s="18"/>
      <c r="L10" s="6"/>
      <c r="M10" s="6"/>
      <c r="N10" s="6"/>
      <c r="O10" s="6"/>
      <c r="P10" s="6"/>
      <c r="Q10" s="6"/>
      <c r="R10" s="6"/>
      <c r="S10" s="6">
        <f>ROUND((S9-R9)/R9*100,1)</f>
        <v>23.9</v>
      </c>
      <c r="T10" s="6">
        <f aca="true" t="shared" si="4" ref="T10:AB10">ROUND((T9-S9)/S9*100,1)</f>
        <v>17.1</v>
      </c>
      <c r="U10" s="6">
        <f t="shared" si="4"/>
        <v>-0.6</v>
      </c>
      <c r="V10" s="6">
        <f t="shared" si="4"/>
        <v>-15.3</v>
      </c>
      <c r="W10" s="6">
        <f t="shared" si="4"/>
        <v>-14.5</v>
      </c>
      <c r="X10" s="6">
        <f t="shared" si="4"/>
        <v>-13.6</v>
      </c>
      <c r="Y10" s="6">
        <f t="shared" si="4"/>
        <v>-15</v>
      </c>
      <c r="Z10" s="6">
        <f t="shared" si="4"/>
        <v>-12.7</v>
      </c>
      <c r="AA10" s="6">
        <f t="shared" si="4"/>
        <v>-12.8</v>
      </c>
      <c r="AB10" s="6">
        <f t="shared" si="4"/>
        <v>-15.2</v>
      </c>
    </row>
    <row r="11" spans="1:28" ht="17.25">
      <c r="A11" s="23"/>
      <c r="B11" s="18" t="s">
        <v>20</v>
      </c>
      <c r="C11" s="18"/>
      <c r="D11" s="18"/>
      <c r="E11" s="18"/>
      <c r="F11" s="18"/>
      <c r="G11" s="18"/>
      <c r="H11" s="18"/>
      <c r="I11" s="18"/>
      <c r="J11" s="18"/>
      <c r="K11" s="18"/>
      <c r="L11" s="6"/>
      <c r="M11" s="6"/>
      <c r="N11" s="6"/>
      <c r="O11" s="6"/>
      <c r="P11" s="6"/>
      <c r="Q11" s="6"/>
      <c r="R11" s="6">
        <v>100</v>
      </c>
      <c r="S11" s="6">
        <f>ROUND(S9/$R$9*100,1)</f>
        <v>123.9</v>
      </c>
      <c r="T11" s="6">
        <f aca="true" t="shared" si="5" ref="T11:AB11">ROUND(T9/$R$9*100,1)</f>
        <v>145.1</v>
      </c>
      <c r="U11" s="6">
        <f t="shared" si="5"/>
        <v>144.2</v>
      </c>
      <c r="V11" s="6">
        <f t="shared" si="5"/>
        <v>122.1</v>
      </c>
      <c r="W11" s="6">
        <f t="shared" si="5"/>
        <v>104.4</v>
      </c>
      <c r="X11" s="6">
        <f t="shared" si="5"/>
        <v>90.3</v>
      </c>
      <c r="Y11" s="6">
        <f t="shared" si="5"/>
        <v>76.7</v>
      </c>
      <c r="Z11" s="6">
        <f t="shared" si="5"/>
        <v>67</v>
      </c>
      <c r="AA11" s="6">
        <f t="shared" si="5"/>
        <v>58.4</v>
      </c>
      <c r="AB11" s="6">
        <f t="shared" si="5"/>
        <v>49.6</v>
      </c>
    </row>
    <row r="12" spans="1:28" ht="17.25">
      <c r="A12" s="19" t="s">
        <v>24</v>
      </c>
      <c r="B12" s="17" t="s">
        <v>18</v>
      </c>
      <c r="C12" s="25"/>
      <c r="D12" s="25"/>
      <c r="E12" s="25"/>
      <c r="F12" s="25"/>
      <c r="G12" s="25"/>
      <c r="H12" s="25"/>
      <c r="I12" s="25"/>
      <c r="J12" s="25"/>
      <c r="K12" s="25"/>
      <c r="L12" s="4">
        <v>1210000</v>
      </c>
      <c r="M12" s="4">
        <v>1260000</v>
      </c>
      <c r="N12" s="4">
        <v>1310000</v>
      </c>
      <c r="O12" s="4">
        <v>1430000</v>
      </c>
      <c r="P12" s="4">
        <v>1690000</v>
      </c>
      <c r="Q12" s="4">
        <v>2040000</v>
      </c>
      <c r="R12" s="4">
        <v>2700000</v>
      </c>
      <c r="S12" s="4">
        <v>3700000</v>
      </c>
      <c r="T12" s="4">
        <v>4500000</v>
      </c>
      <c r="U12" s="4">
        <v>4270000</v>
      </c>
      <c r="V12" s="4">
        <v>3630000</v>
      </c>
      <c r="W12" s="4">
        <v>3050000</v>
      </c>
      <c r="X12" s="4">
        <v>2400000</v>
      </c>
      <c r="Y12" s="4">
        <v>1950000</v>
      </c>
      <c r="Z12" s="4">
        <v>1630000</v>
      </c>
      <c r="AA12" s="9">
        <v>1360000</v>
      </c>
      <c r="AB12" s="12">
        <v>1080000</v>
      </c>
    </row>
    <row r="13" spans="1:28" ht="17.25">
      <c r="A13" s="20"/>
      <c r="B13" s="18" t="s">
        <v>19</v>
      </c>
      <c r="C13" s="18"/>
      <c r="D13" s="18"/>
      <c r="E13" s="18"/>
      <c r="F13" s="18"/>
      <c r="G13" s="18"/>
      <c r="H13" s="18"/>
      <c r="I13" s="18"/>
      <c r="J13" s="18"/>
      <c r="K13" s="18"/>
      <c r="L13" s="6"/>
      <c r="M13" s="6">
        <f>ROUND((M12-L12)/L12*100,1)</f>
        <v>4.1</v>
      </c>
      <c r="N13" s="6">
        <f>ROUND((N12-M12)/M12*100,1)</f>
        <v>4</v>
      </c>
      <c r="O13" s="6">
        <f aca="true" t="shared" si="6" ref="O13:AB13">ROUND((O12-N12)/N12*100,1)</f>
        <v>9.2</v>
      </c>
      <c r="P13" s="6">
        <f t="shared" si="6"/>
        <v>18.2</v>
      </c>
      <c r="Q13" s="6">
        <f t="shared" si="6"/>
        <v>20.7</v>
      </c>
      <c r="R13" s="6">
        <f t="shared" si="6"/>
        <v>32.4</v>
      </c>
      <c r="S13" s="6">
        <f t="shared" si="6"/>
        <v>37</v>
      </c>
      <c r="T13" s="6">
        <f t="shared" si="6"/>
        <v>21.6</v>
      </c>
      <c r="U13" s="6">
        <f t="shared" si="6"/>
        <v>-5.1</v>
      </c>
      <c r="V13" s="6">
        <f t="shared" si="6"/>
        <v>-15</v>
      </c>
      <c r="W13" s="6">
        <f t="shared" si="6"/>
        <v>-16</v>
      </c>
      <c r="X13" s="6">
        <f t="shared" si="6"/>
        <v>-21.3</v>
      </c>
      <c r="Y13" s="6">
        <f t="shared" si="6"/>
        <v>-18.8</v>
      </c>
      <c r="Z13" s="6">
        <f t="shared" si="6"/>
        <v>-16.4</v>
      </c>
      <c r="AA13" s="6">
        <f t="shared" si="6"/>
        <v>-16.6</v>
      </c>
      <c r="AB13" s="6">
        <f t="shared" si="6"/>
        <v>-20.6</v>
      </c>
    </row>
    <row r="14" spans="1:28" ht="17.25">
      <c r="A14" s="23"/>
      <c r="B14" s="18" t="s">
        <v>20</v>
      </c>
      <c r="C14" s="18"/>
      <c r="D14" s="18"/>
      <c r="E14" s="18"/>
      <c r="F14" s="18"/>
      <c r="G14" s="18"/>
      <c r="H14" s="18"/>
      <c r="I14" s="18"/>
      <c r="J14" s="18"/>
      <c r="K14" s="18"/>
      <c r="L14" s="6">
        <v>100</v>
      </c>
      <c r="M14" s="6">
        <v>104.1</v>
      </c>
      <c r="N14" s="6">
        <v>108.3</v>
      </c>
      <c r="O14" s="6">
        <v>118.2</v>
      </c>
      <c r="P14" s="6">
        <v>139.7</v>
      </c>
      <c r="Q14" s="6">
        <v>168.6</v>
      </c>
      <c r="R14" s="6">
        <v>223.1</v>
      </c>
      <c r="S14" s="6">
        <v>305.8</v>
      </c>
      <c r="T14" s="6">
        <v>371.9</v>
      </c>
      <c r="U14" s="6">
        <v>352.9</v>
      </c>
      <c r="V14" s="6">
        <v>300</v>
      </c>
      <c r="W14" s="6">
        <v>252.1</v>
      </c>
      <c r="X14" s="6">
        <v>198.3</v>
      </c>
      <c r="Y14" s="6">
        <v>161.2</v>
      </c>
      <c r="Z14" s="6">
        <v>134.7</v>
      </c>
      <c r="AA14" s="10">
        <v>112.4</v>
      </c>
      <c r="AB14" s="13">
        <v>89.3</v>
      </c>
    </row>
    <row r="15" spans="1:28" ht="17.25">
      <c r="A15" s="22" t="s">
        <v>25</v>
      </c>
      <c r="B15" s="24" t="s">
        <v>18</v>
      </c>
      <c r="C15" s="24">
        <v>572000</v>
      </c>
      <c r="D15" s="24">
        <v>545000</v>
      </c>
      <c r="E15" s="24">
        <v>555000</v>
      </c>
      <c r="F15" s="24">
        <v>559000</v>
      </c>
      <c r="G15" s="24">
        <v>576000</v>
      </c>
      <c r="H15" s="24">
        <v>593000</v>
      </c>
      <c r="I15" s="24">
        <v>622000</v>
      </c>
      <c r="J15" s="24">
        <v>658000</v>
      </c>
      <c r="K15" s="24">
        <v>688000</v>
      </c>
      <c r="L15" s="4">
        <v>708000</v>
      </c>
      <c r="M15" s="4">
        <v>726000</v>
      </c>
      <c r="N15" s="4">
        <v>744000</v>
      </c>
      <c r="O15" s="4">
        <v>790000</v>
      </c>
      <c r="P15" s="4">
        <v>850000</v>
      </c>
      <c r="Q15" s="4">
        <v>926000</v>
      </c>
      <c r="R15" s="4">
        <v>1100000</v>
      </c>
      <c r="S15" s="4">
        <v>1540000</v>
      </c>
      <c r="T15" s="4">
        <v>1730000</v>
      </c>
      <c r="U15" s="4">
        <v>1470000</v>
      </c>
      <c r="V15" s="4">
        <v>1140000</v>
      </c>
      <c r="W15" s="4">
        <v>980000</v>
      </c>
      <c r="X15" s="4">
        <v>813000</v>
      </c>
      <c r="Y15" s="4">
        <v>675000</v>
      </c>
      <c r="Z15" s="4">
        <v>582000</v>
      </c>
      <c r="AA15" s="9">
        <v>495000</v>
      </c>
      <c r="AB15" s="12">
        <v>421000</v>
      </c>
    </row>
    <row r="16" spans="1:28" ht="17.25">
      <c r="A16" s="20"/>
      <c r="B16" s="13" t="s">
        <v>19</v>
      </c>
      <c r="C16" s="25"/>
      <c r="D16" s="13">
        <f>(D15-C15)/C15*100</f>
        <v>-4.72027972027972</v>
      </c>
      <c r="E16" s="13">
        <f aca="true" t="shared" si="7" ref="E16:M16">(E15-D15)/D15*100</f>
        <v>1.834862385321101</v>
      </c>
      <c r="F16" s="13">
        <f t="shared" si="7"/>
        <v>0.7207207207207207</v>
      </c>
      <c r="G16" s="13">
        <f t="shared" si="7"/>
        <v>3.041144901610018</v>
      </c>
      <c r="H16" s="13">
        <f t="shared" si="7"/>
        <v>2.951388888888889</v>
      </c>
      <c r="I16" s="13">
        <f t="shared" si="7"/>
        <v>4.8903878583473865</v>
      </c>
      <c r="J16" s="13">
        <f t="shared" si="7"/>
        <v>5.787781350482315</v>
      </c>
      <c r="K16" s="13">
        <f t="shared" si="7"/>
        <v>4.5592705167173255</v>
      </c>
      <c r="L16" s="13">
        <f t="shared" si="7"/>
        <v>2.9069767441860463</v>
      </c>
      <c r="M16" s="13">
        <f t="shared" si="7"/>
        <v>2.5423728813559325</v>
      </c>
      <c r="N16" s="14">
        <v>2.479338842975207</v>
      </c>
      <c r="O16" s="14">
        <v>6.182795698924731</v>
      </c>
      <c r="P16" s="14">
        <v>7.59493670886076</v>
      </c>
      <c r="Q16" s="14">
        <v>8.941176470588236</v>
      </c>
      <c r="R16" s="14">
        <v>18.790496760259177</v>
      </c>
      <c r="S16" s="14">
        <v>40</v>
      </c>
      <c r="T16" s="14">
        <v>12.337662337662337</v>
      </c>
      <c r="U16" s="14">
        <v>-15.028901734104046</v>
      </c>
      <c r="V16" s="14">
        <v>-22.448979591836736</v>
      </c>
      <c r="W16" s="14">
        <v>-14.035087719298245</v>
      </c>
      <c r="X16" s="14">
        <v>-17.04081632653061</v>
      </c>
      <c r="Y16" s="14">
        <v>-16.974169741697416</v>
      </c>
      <c r="Z16" s="14">
        <v>-13.777777777777779</v>
      </c>
      <c r="AA16" s="15">
        <v>-14.948453608247423</v>
      </c>
      <c r="AB16" s="16">
        <v>-14.948453608247423</v>
      </c>
    </row>
    <row r="17" spans="1:28" ht="17.25">
      <c r="A17" s="23"/>
      <c r="B17" s="13" t="s">
        <v>20</v>
      </c>
      <c r="C17" s="26">
        <v>100</v>
      </c>
      <c r="D17" s="13">
        <f>ROUND(D15/$C$15*100,1)</f>
        <v>95.3</v>
      </c>
      <c r="E17" s="13">
        <f>ROUND(E15/$C$15*100,1)</f>
        <v>97</v>
      </c>
      <c r="F17" s="13">
        <f>ROUND(F15/$C$15*100,1)</f>
        <v>97.7</v>
      </c>
      <c r="G17" s="13">
        <f>ROUND(G15/$C$15*100,1)</f>
        <v>100.7</v>
      </c>
      <c r="H17" s="13">
        <f aca="true" t="shared" si="8" ref="H17:AB17">ROUND(H15/$C$15*100,1)</f>
        <v>103.7</v>
      </c>
      <c r="I17" s="13">
        <f t="shared" si="8"/>
        <v>108.7</v>
      </c>
      <c r="J17" s="13">
        <f t="shared" si="8"/>
        <v>115</v>
      </c>
      <c r="K17" s="13">
        <f t="shared" si="8"/>
        <v>120.3</v>
      </c>
      <c r="L17" s="13">
        <f t="shared" si="8"/>
        <v>123.8</v>
      </c>
      <c r="M17" s="13">
        <f t="shared" si="8"/>
        <v>126.9</v>
      </c>
      <c r="N17" s="13">
        <f t="shared" si="8"/>
        <v>130.1</v>
      </c>
      <c r="O17" s="13">
        <f t="shared" si="8"/>
        <v>138.1</v>
      </c>
      <c r="P17" s="13">
        <f t="shared" si="8"/>
        <v>148.6</v>
      </c>
      <c r="Q17" s="13">
        <f t="shared" si="8"/>
        <v>161.9</v>
      </c>
      <c r="R17" s="13">
        <f t="shared" si="8"/>
        <v>192.3</v>
      </c>
      <c r="S17" s="13">
        <f t="shared" si="8"/>
        <v>269.2</v>
      </c>
      <c r="T17" s="13">
        <f t="shared" si="8"/>
        <v>302.4</v>
      </c>
      <c r="U17" s="13">
        <f t="shared" si="8"/>
        <v>257</v>
      </c>
      <c r="V17" s="13">
        <f t="shared" si="8"/>
        <v>199.3</v>
      </c>
      <c r="W17" s="13">
        <f t="shared" si="8"/>
        <v>171.3</v>
      </c>
      <c r="X17" s="13">
        <f t="shared" si="8"/>
        <v>142.1</v>
      </c>
      <c r="Y17" s="13">
        <f t="shared" si="8"/>
        <v>118</v>
      </c>
      <c r="Z17" s="13">
        <f t="shared" si="8"/>
        <v>101.7</v>
      </c>
      <c r="AA17" s="13">
        <f t="shared" si="8"/>
        <v>86.5</v>
      </c>
      <c r="AB17" s="13">
        <f t="shared" si="8"/>
        <v>73.6</v>
      </c>
    </row>
  </sheetData>
  <printOptions/>
  <pageMargins left="0.75" right="0.75" top="1" bottom="1" header="0.512" footer="0.512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p39042</cp:lastModifiedBy>
  <cp:lastPrinted>2004-02-23T07:48:18Z</cp:lastPrinted>
  <dcterms:created xsi:type="dcterms:W3CDTF">1999-09-02T11:13:54Z</dcterms:created>
  <dcterms:modified xsi:type="dcterms:W3CDTF">2005-02-09T01:27:07Z</dcterms:modified>
  <cp:category/>
  <cp:version/>
  <cp:contentType/>
  <cp:contentStatus/>
</cp:coreProperties>
</file>