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2390" windowHeight="4185" activeTab="0"/>
  </bookViews>
  <sheets>
    <sheet name="T8-11" sheetId="1" r:id="rId1"/>
  </sheets>
  <definedNames>
    <definedName name="印刷範囲" localSheetId="0">'T8-11'!$A$1:$R$30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<sst xmlns="http://schemas.openxmlformats.org/spreadsheetml/2006/main" count="60" uniqueCount="50">
  <si>
    <t>対象者</t>
  </si>
  <si>
    <t>受診者</t>
  </si>
  <si>
    <t>患者数</t>
  </si>
  <si>
    <t>管内総数</t>
  </si>
  <si>
    <t>小    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</si>
  <si>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</si>
  <si>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</si>
  <si>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</si>
  <si>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</si>
  <si>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</si>
  <si>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</si>
  <si>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</si>
  <si>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管    外</t>
  </si>
  <si>
    <t>揖斐川町</t>
  </si>
  <si>
    <t>大 野 町</t>
  </si>
  <si>
    <t>池 田 町</t>
  </si>
  <si>
    <t>計算式の訂正：家族検診　「管内総数」欄の計算式が、「その他」を含むものとなっているため。</t>
  </si>
  <si>
    <t>事例2</t>
  </si>
  <si>
    <t>事例3</t>
  </si>
  <si>
    <t>事例4</t>
  </si>
  <si>
    <t>事例5</t>
  </si>
  <si>
    <t>事例6</t>
  </si>
  <si>
    <t>（５） 接触者健診 （Ｔ８－１１）</t>
  </si>
  <si>
    <t>区　　分</t>
  </si>
  <si>
    <t>ツ 　反 　検 　査</t>
  </si>
  <si>
    <t>Q　F　T　検 　査</t>
  </si>
  <si>
    <t>間  接</t>
  </si>
  <si>
    <t>直  接</t>
  </si>
  <si>
    <t>発病の</t>
  </si>
  <si>
    <t>保健所</t>
  </si>
  <si>
    <t>受診率</t>
  </si>
  <si>
    <t>被
判定者</t>
  </si>
  <si>
    <t>陰　性</t>
  </si>
  <si>
    <t>陽　性</t>
  </si>
  <si>
    <t>判　定
保　留</t>
  </si>
  <si>
    <t>判　定
不　可</t>
  </si>
  <si>
    <t>撮  影</t>
  </si>
  <si>
    <t>恐れの</t>
  </si>
  <si>
    <t>潜在性
結　核
感染症</t>
  </si>
  <si>
    <t>実施分</t>
  </si>
  <si>
    <t xml:space="preserve"> （％）</t>
  </si>
  <si>
    <t>強陽性</t>
  </si>
  <si>
    <t>ある者</t>
  </si>
  <si>
    <t>家
族
検
診</t>
  </si>
  <si>
    <t>海 津 市</t>
  </si>
  <si>
    <t>「保健所実施分」・「強陽性」・「潜在性結核感染症」：再掲とする。</t>
  </si>
  <si>
    <t>事例1</t>
  </si>
  <si>
    <t>接触者1</t>
  </si>
  <si>
    <t>接触者2</t>
  </si>
  <si>
    <t>（平成１９年度）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</si>
</sst>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#,##0.0_ "/>
  </numFmts>
  <fonts count="41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8.5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double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2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horizontal="left" vertical="center"/>
    </xf>
    <xf numFmtId="180" fontId="0" fillId="0" borderId="0" xfId="0" applyNumberFormat="1" applyAlignment="1" applyProtection="1">
      <alignment vertical="center"/>
      <protection locked="0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41" fontId="1" fillId="0" borderId="13" xfId="0" applyNumberFormat="1" applyFont="1" applyBorder="1" applyAlignment="1" applyProtection="1">
      <alignment vertical="center"/>
      <protection locked="0"/>
    </xf>
    <xf numFmtId="41" fontId="1" fillId="0" borderId="14" xfId="0" applyNumberFormat="1" applyFont="1" applyBorder="1" applyAlignment="1" applyProtection="1">
      <alignment vertical="center"/>
      <protection locked="0"/>
    </xf>
    <xf numFmtId="41" fontId="1" fillId="0" borderId="14" xfId="0" applyNumberFormat="1" applyFont="1" applyBorder="1" applyAlignment="1" applyProtection="1">
      <alignment horizontal="right" vertical="center"/>
      <protection locked="0"/>
    </xf>
    <xf numFmtId="41" fontId="1" fillId="0" borderId="15" xfId="0" applyNumberFormat="1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41" fontId="1" fillId="0" borderId="20" xfId="0" applyNumberFormat="1" applyFont="1" applyBorder="1" applyAlignment="1" applyProtection="1">
      <alignment vertical="center"/>
      <protection locked="0"/>
    </xf>
    <xf numFmtId="41" fontId="1" fillId="0" borderId="21" xfId="0" applyNumberFormat="1" applyFont="1" applyBorder="1" applyAlignment="1" applyProtection="1">
      <alignment vertical="center"/>
      <protection locked="0"/>
    </xf>
    <xf numFmtId="41" fontId="1" fillId="33" borderId="22" xfId="0" applyNumberFormat="1" applyFont="1" applyFill="1" applyBorder="1" applyAlignment="1" applyProtection="1">
      <alignment vertical="center"/>
      <protection/>
    </xf>
    <xf numFmtId="41" fontId="1" fillId="0" borderId="15" xfId="0" applyNumberFormat="1" applyFont="1" applyBorder="1" applyAlignment="1" applyProtection="1">
      <alignment vertical="center"/>
      <protection locked="0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24" xfId="0" applyFont="1" applyBorder="1" applyAlignment="1">
      <alignment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 wrapText="1"/>
    </xf>
    <xf numFmtId="41" fontId="1" fillId="33" borderId="35" xfId="0" applyNumberFormat="1" applyFont="1" applyFill="1" applyBorder="1" applyAlignment="1" applyProtection="1">
      <alignment vertical="center"/>
      <protection/>
    </xf>
    <xf numFmtId="41" fontId="1" fillId="33" borderId="36" xfId="0" applyNumberFormat="1" applyFont="1" applyFill="1" applyBorder="1" applyAlignment="1" applyProtection="1">
      <alignment vertical="center"/>
      <protection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41" fontId="1" fillId="33" borderId="37" xfId="0" applyNumberFormat="1" applyFont="1" applyFill="1" applyBorder="1" applyAlignment="1" applyProtection="1">
      <alignment vertical="center"/>
      <protection/>
    </xf>
    <xf numFmtId="41" fontId="1" fillId="33" borderId="38" xfId="0" applyNumberFormat="1" applyFont="1" applyFill="1" applyBorder="1" applyAlignment="1" applyProtection="1">
      <alignment vertical="center"/>
      <protection/>
    </xf>
    <xf numFmtId="41" fontId="1" fillId="33" borderId="39" xfId="0" applyNumberFormat="1" applyFont="1" applyFill="1" applyBorder="1" applyAlignment="1" applyProtection="1">
      <alignment vertical="center"/>
      <protection/>
    </xf>
    <xf numFmtId="41" fontId="1" fillId="34" borderId="22" xfId="0" applyNumberFormat="1" applyFont="1" applyFill="1" applyBorder="1" applyAlignment="1" applyProtection="1">
      <alignment vertical="center"/>
      <protection/>
    </xf>
    <xf numFmtId="41" fontId="1" fillId="33" borderId="40" xfId="0" applyNumberFormat="1" applyFont="1" applyFill="1" applyBorder="1" applyAlignment="1" applyProtection="1">
      <alignment vertical="center"/>
      <protection/>
    </xf>
    <xf numFmtId="0" fontId="2" fillId="0" borderId="41" xfId="0" applyFont="1" applyBorder="1" applyAlignment="1">
      <alignment horizontal="center" vertical="center"/>
    </xf>
    <xf numFmtId="41" fontId="1" fillId="33" borderId="42" xfId="0" applyNumberFormat="1" applyFont="1" applyFill="1" applyBorder="1" applyAlignment="1" applyProtection="1">
      <alignment vertical="center"/>
      <protection/>
    </xf>
    <xf numFmtId="41" fontId="1" fillId="33" borderId="41" xfId="0" applyNumberFormat="1" applyFont="1" applyFill="1" applyBorder="1" applyAlignment="1" applyProtection="1">
      <alignment vertical="center"/>
      <protection/>
    </xf>
    <xf numFmtId="41" fontId="1" fillId="33" borderId="43" xfId="0" applyNumberFormat="1" applyFont="1" applyFill="1" applyBorder="1" applyAlignment="1" applyProtection="1">
      <alignment vertical="center"/>
      <protection/>
    </xf>
    <xf numFmtId="41" fontId="1" fillId="33" borderId="44" xfId="0" applyNumberFormat="1" applyFont="1" applyFill="1" applyBorder="1" applyAlignment="1" applyProtection="1">
      <alignment vertical="center"/>
      <protection/>
    </xf>
    <xf numFmtId="41" fontId="1" fillId="33" borderId="45" xfId="0" applyNumberFormat="1" applyFont="1" applyFill="1" applyBorder="1" applyAlignment="1" applyProtection="1">
      <alignment vertical="center"/>
      <protection/>
    </xf>
    <xf numFmtId="41" fontId="1" fillId="33" borderId="46" xfId="0" applyNumberFormat="1" applyFont="1" applyFill="1" applyBorder="1" applyAlignment="1" applyProtection="1">
      <alignment vertical="center"/>
      <protection/>
    </xf>
    <xf numFmtId="41" fontId="1" fillId="33" borderId="47" xfId="0" applyNumberFormat="1" applyFont="1" applyFill="1" applyBorder="1" applyAlignment="1" applyProtection="1">
      <alignment vertical="center"/>
      <protection/>
    </xf>
    <xf numFmtId="41" fontId="1" fillId="34" borderId="48" xfId="0" applyNumberFormat="1" applyFont="1" applyFill="1" applyBorder="1" applyAlignment="1" applyProtection="1">
      <alignment vertical="center"/>
      <protection/>
    </xf>
    <xf numFmtId="41" fontId="1" fillId="33" borderId="48" xfId="0" applyNumberFormat="1" applyFont="1" applyFill="1" applyBorder="1" applyAlignment="1" applyProtection="1">
      <alignment vertical="center"/>
      <protection/>
    </xf>
    <xf numFmtId="41" fontId="1" fillId="33" borderId="30" xfId="0" applyNumberFormat="1" applyFont="1" applyFill="1" applyBorder="1" applyAlignment="1" applyProtection="1">
      <alignment vertical="center"/>
      <protection/>
    </xf>
    <xf numFmtId="41" fontId="1" fillId="0" borderId="49" xfId="0" applyNumberFormat="1" applyFont="1" applyBorder="1" applyAlignment="1" applyProtection="1">
      <alignment vertical="center"/>
      <protection locked="0"/>
    </xf>
    <xf numFmtId="41" fontId="1" fillId="0" borderId="25" xfId="0" applyNumberFormat="1" applyFont="1" applyBorder="1" applyAlignment="1" applyProtection="1">
      <alignment vertical="center"/>
      <protection locked="0"/>
    </xf>
    <xf numFmtId="41" fontId="1" fillId="33" borderId="50" xfId="0" applyNumberFormat="1" applyFont="1" applyFill="1" applyBorder="1" applyAlignment="1" applyProtection="1">
      <alignment vertical="center"/>
      <protection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41" fontId="1" fillId="0" borderId="39" xfId="0" applyNumberFormat="1" applyFont="1" applyBorder="1" applyAlignment="1" applyProtection="1">
      <alignment vertical="center"/>
      <protection locked="0"/>
    </xf>
    <xf numFmtId="41" fontId="1" fillId="34" borderId="22" xfId="0" applyNumberFormat="1" applyFont="1" applyFill="1" applyBorder="1" applyAlignment="1" applyProtection="1">
      <alignment horizontal="right" vertical="center"/>
      <protection locked="0"/>
    </xf>
    <xf numFmtId="41" fontId="1" fillId="0" borderId="22" xfId="0" applyNumberFormat="1" applyFont="1" applyBorder="1" applyAlignment="1" applyProtection="1">
      <alignment vertical="center"/>
      <protection locked="0"/>
    </xf>
    <xf numFmtId="41" fontId="1" fillId="0" borderId="22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center"/>
    </xf>
    <xf numFmtId="41" fontId="1" fillId="0" borderId="51" xfId="0" applyNumberFormat="1" applyFont="1" applyBorder="1" applyAlignment="1" applyProtection="1">
      <alignment vertical="center"/>
      <protection locked="0"/>
    </xf>
    <xf numFmtId="41" fontId="1" fillId="0" borderId="51" xfId="0" applyNumberFormat="1" applyFont="1" applyBorder="1" applyAlignment="1" applyProtection="1">
      <alignment horizontal="right" vertical="center"/>
      <protection locked="0"/>
    </xf>
    <xf numFmtId="41" fontId="1" fillId="33" borderId="52" xfId="0" applyNumberFormat="1" applyFont="1" applyFill="1" applyBorder="1" applyAlignment="1" applyProtection="1">
      <alignment vertical="center"/>
      <protection/>
    </xf>
    <xf numFmtId="41" fontId="1" fillId="0" borderId="53" xfId="0" applyNumberFormat="1" applyFont="1" applyBorder="1" applyAlignment="1" applyProtection="1">
      <alignment horizontal="right" vertical="center"/>
      <protection locked="0"/>
    </xf>
    <xf numFmtId="41" fontId="1" fillId="34" borderId="16" xfId="0" applyNumberFormat="1" applyFont="1" applyFill="1" applyBorder="1" applyAlignment="1" applyProtection="1">
      <alignment horizontal="right" vertical="center"/>
      <protection locked="0"/>
    </xf>
    <xf numFmtId="41" fontId="1" fillId="0" borderId="16" xfId="0" applyNumberFormat="1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41" fontId="1" fillId="33" borderId="54" xfId="0" applyNumberFormat="1" applyFont="1" applyFill="1" applyBorder="1" applyAlignment="1" applyProtection="1">
      <alignment vertical="center"/>
      <protection/>
    </xf>
    <xf numFmtId="41" fontId="1" fillId="0" borderId="55" xfId="0" applyNumberFormat="1" applyFont="1" applyBorder="1" applyAlignment="1">
      <alignment horizontal="center"/>
    </xf>
    <xf numFmtId="41" fontId="1" fillId="33" borderId="56" xfId="0" applyNumberFormat="1" applyFont="1" applyFill="1" applyBorder="1" applyAlignment="1" applyProtection="1">
      <alignment vertical="center"/>
      <protection/>
    </xf>
    <xf numFmtId="41" fontId="1" fillId="0" borderId="16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 vertical="center"/>
    </xf>
    <xf numFmtId="41" fontId="1" fillId="33" borderId="58" xfId="0" applyNumberFormat="1" applyFont="1" applyFill="1" applyBorder="1" applyAlignment="1" applyProtection="1">
      <alignment vertical="center"/>
      <protection/>
    </xf>
    <xf numFmtId="41" fontId="1" fillId="0" borderId="59" xfId="0" applyNumberFormat="1" applyFont="1" applyBorder="1" applyAlignment="1">
      <alignment horizontal="center"/>
    </xf>
    <xf numFmtId="41" fontId="1" fillId="0" borderId="60" xfId="0" applyNumberFormat="1" applyFont="1" applyBorder="1" applyAlignment="1" applyProtection="1">
      <alignment horizontal="right" vertical="center"/>
      <protection locked="0"/>
    </xf>
    <xf numFmtId="41" fontId="1" fillId="0" borderId="61" xfId="0" applyNumberFormat="1" applyFont="1" applyBorder="1" applyAlignment="1">
      <alignment/>
    </xf>
    <xf numFmtId="41" fontId="1" fillId="0" borderId="61" xfId="0" applyNumberFormat="1" applyFont="1" applyBorder="1" applyAlignment="1">
      <alignment horizontal="center"/>
    </xf>
    <xf numFmtId="41" fontId="1" fillId="0" borderId="62" xfId="0" applyNumberFormat="1" applyFont="1" applyBorder="1" applyAlignment="1">
      <alignment horizontal="center"/>
    </xf>
    <xf numFmtId="41" fontId="1" fillId="0" borderId="63" xfId="0" applyNumberFormat="1" applyFont="1" applyBorder="1" applyAlignment="1" applyProtection="1">
      <alignment horizontal="right" vertical="center"/>
      <protection locked="0"/>
    </xf>
    <xf numFmtId="41" fontId="1" fillId="0" borderId="64" xfId="0" applyNumberFormat="1" applyFont="1" applyBorder="1" applyAlignment="1">
      <alignment/>
    </xf>
    <xf numFmtId="41" fontId="1" fillId="0" borderId="64" xfId="0" applyNumberFormat="1" applyFont="1" applyBorder="1" applyAlignment="1">
      <alignment horizontal="center"/>
    </xf>
    <xf numFmtId="41" fontId="1" fillId="0" borderId="65" xfId="0" applyNumberFormat="1" applyFont="1" applyBorder="1" applyAlignment="1">
      <alignment horizontal="center"/>
    </xf>
    <xf numFmtId="41" fontId="1" fillId="0" borderId="66" xfId="0" applyNumberFormat="1" applyFont="1" applyBorder="1" applyAlignment="1" applyProtection="1">
      <alignment vertical="center"/>
      <protection locked="0"/>
    </xf>
    <xf numFmtId="41" fontId="1" fillId="0" borderId="67" xfId="0" applyNumberFormat="1" applyFont="1" applyBorder="1" applyAlignment="1" applyProtection="1">
      <alignment vertical="center"/>
      <protection locked="0"/>
    </xf>
    <xf numFmtId="41" fontId="1" fillId="0" borderId="67" xfId="0" applyNumberFormat="1" applyFont="1" applyBorder="1" applyAlignment="1" applyProtection="1">
      <alignment horizontal="right" vertical="center"/>
      <protection locked="0"/>
    </xf>
    <xf numFmtId="41" fontId="1" fillId="0" borderId="68" xfId="0" applyNumberFormat="1" applyFont="1" applyBorder="1" applyAlignment="1" applyProtection="1">
      <alignment horizontal="right" vertical="center"/>
      <protection locked="0"/>
    </xf>
    <xf numFmtId="41" fontId="1" fillId="0" borderId="69" xfId="0" applyNumberFormat="1" applyFont="1" applyBorder="1" applyAlignment="1" applyProtection="1">
      <alignment horizontal="right" vertical="center"/>
      <protection locked="0"/>
    </xf>
    <xf numFmtId="41" fontId="1" fillId="34" borderId="70" xfId="0" applyNumberFormat="1" applyFont="1" applyFill="1" applyBorder="1" applyAlignment="1" applyProtection="1">
      <alignment horizontal="right" vertical="center"/>
      <protection locked="0"/>
    </xf>
    <xf numFmtId="41" fontId="1" fillId="0" borderId="71" xfId="0" applyNumberFormat="1" applyFont="1" applyBorder="1" applyAlignment="1" applyProtection="1">
      <alignment horizontal="right" vertical="center"/>
      <protection locked="0"/>
    </xf>
    <xf numFmtId="41" fontId="1" fillId="34" borderId="72" xfId="0" applyNumberFormat="1" applyFont="1" applyFill="1" applyBorder="1" applyAlignment="1" applyProtection="1">
      <alignment horizontal="right" vertical="center"/>
      <protection locked="0"/>
    </xf>
    <xf numFmtId="41" fontId="1" fillId="0" borderId="72" xfId="0" applyNumberFormat="1" applyFont="1" applyBorder="1" applyAlignment="1" applyProtection="1">
      <alignment vertical="center"/>
      <protection locked="0"/>
    </xf>
    <xf numFmtId="41" fontId="1" fillId="0" borderId="73" xfId="0" applyNumberFormat="1" applyFont="1" applyBorder="1" applyAlignment="1" applyProtection="1">
      <alignment vertical="center"/>
      <protection locked="0"/>
    </xf>
    <xf numFmtId="41" fontId="1" fillId="0" borderId="74" xfId="0" applyNumberFormat="1" applyFont="1" applyBorder="1" applyAlignment="1" applyProtection="1">
      <alignment vertical="center"/>
      <protection locked="0"/>
    </xf>
    <xf numFmtId="41" fontId="1" fillId="0" borderId="75" xfId="0" applyNumberFormat="1" applyFont="1" applyBorder="1" applyAlignment="1" applyProtection="1">
      <alignment horizontal="right" vertical="center"/>
      <protection locked="0"/>
    </xf>
    <xf numFmtId="41" fontId="1" fillId="0" borderId="76" xfId="0" applyNumberFormat="1" applyFont="1" applyBorder="1" applyAlignment="1" applyProtection="1">
      <alignment horizontal="right" vertical="center"/>
      <protection locked="0"/>
    </xf>
    <xf numFmtId="41" fontId="1" fillId="0" borderId="77" xfId="0" applyNumberFormat="1" applyFont="1" applyBorder="1" applyAlignment="1" applyProtection="1">
      <alignment horizontal="right" vertical="center"/>
      <protection locked="0"/>
    </xf>
    <xf numFmtId="41" fontId="1" fillId="34" borderId="76" xfId="0" applyNumberFormat="1" applyFont="1" applyFill="1" applyBorder="1" applyAlignment="1" applyProtection="1">
      <alignment horizontal="right" vertical="center"/>
      <protection locked="0"/>
    </xf>
    <xf numFmtId="41" fontId="1" fillId="0" borderId="76" xfId="0" applyNumberFormat="1" applyFont="1" applyBorder="1" applyAlignment="1" applyProtection="1">
      <alignment vertical="center"/>
      <protection locked="0"/>
    </xf>
    <xf numFmtId="41" fontId="1" fillId="0" borderId="78" xfId="0" applyNumberFormat="1" applyFont="1" applyBorder="1" applyAlignment="1">
      <alignment/>
    </xf>
    <xf numFmtId="41" fontId="1" fillId="0" borderId="78" xfId="0" applyNumberFormat="1" applyFont="1" applyBorder="1" applyAlignment="1">
      <alignment horizontal="center"/>
    </xf>
    <xf numFmtId="41" fontId="1" fillId="0" borderId="79" xfId="0" applyNumberFormat="1" applyFont="1" applyBorder="1" applyAlignment="1">
      <alignment horizontal="center"/>
    </xf>
    <xf numFmtId="41" fontId="1" fillId="0" borderId="80" xfId="0" applyNumberFormat="1" applyFont="1" applyBorder="1" applyAlignment="1" applyProtection="1">
      <alignment horizontal="right" vertical="center"/>
      <protection locked="0"/>
    </xf>
    <xf numFmtId="41" fontId="1" fillId="0" borderId="81" xfId="0" applyNumberFormat="1" applyFont="1" applyBorder="1" applyAlignment="1" applyProtection="1">
      <alignment horizontal="right" vertical="center"/>
      <protection locked="0"/>
    </xf>
    <xf numFmtId="41" fontId="1" fillId="0" borderId="82" xfId="0" applyNumberFormat="1" applyFont="1" applyBorder="1" applyAlignment="1" applyProtection="1">
      <alignment horizontal="right" vertical="center"/>
      <protection locked="0"/>
    </xf>
    <xf numFmtId="41" fontId="1" fillId="0" borderId="83" xfId="0" applyNumberFormat="1" applyFont="1" applyBorder="1" applyAlignment="1" applyProtection="1">
      <alignment horizontal="right" vertical="center"/>
      <protection locked="0"/>
    </xf>
    <xf numFmtId="41" fontId="1" fillId="0" borderId="19" xfId="0" applyNumberFormat="1" applyFont="1" applyBorder="1" applyAlignment="1" applyProtection="1">
      <alignment horizontal="right" vertical="center"/>
      <protection locked="0"/>
    </xf>
    <xf numFmtId="41" fontId="1" fillId="33" borderId="84" xfId="0" applyNumberFormat="1" applyFont="1" applyFill="1" applyBorder="1" applyAlignment="1" applyProtection="1">
      <alignment vertical="center"/>
      <protection/>
    </xf>
    <xf numFmtId="41" fontId="1" fillId="0" borderId="85" xfId="0" applyNumberFormat="1" applyFont="1" applyBorder="1" applyAlignment="1">
      <alignment horizontal="center"/>
    </xf>
    <xf numFmtId="41" fontId="1" fillId="0" borderId="86" xfId="0" applyNumberFormat="1" applyFont="1" applyBorder="1" applyAlignment="1" applyProtection="1">
      <alignment horizontal="right" vertical="center"/>
      <protection locked="0"/>
    </xf>
    <xf numFmtId="41" fontId="1" fillId="0" borderId="87" xfId="0" applyNumberFormat="1" applyFont="1" applyBorder="1" applyAlignment="1" applyProtection="1">
      <alignment horizontal="right" vertical="center"/>
      <protection locked="0"/>
    </xf>
    <xf numFmtId="41" fontId="1" fillId="34" borderId="88" xfId="0" applyNumberFormat="1" applyFont="1" applyFill="1" applyBorder="1" applyAlignment="1" applyProtection="1">
      <alignment horizontal="right" vertical="center"/>
      <protection locked="0"/>
    </xf>
    <xf numFmtId="41" fontId="1" fillId="0" borderId="88" xfId="0" applyNumberFormat="1" applyFont="1" applyBorder="1" applyAlignment="1" applyProtection="1">
      <alignment vertical="center"/>
      <protection locked="0"/>
    </xf>
    <xf numFmtId="41" fontId="1" fillId="0" borderId="85" xfId="0" applyNumberFormat="1" applyFont="1" applyBorder="1" applyAlignment="1" applyProtection="1">
      <alignment horizontal="right" vertical="center"/>
      <protection locked="0"/>
    </xf>
    <xf numFmtId="41" fontId="1" fillId="0" borderId="89" xfId="0" applyNumberFormat="1" applyFont="1" applyBorder="1" applyAlignment="1">
      <alignment/>
    </xf>
    <xf numFmtId="41" fontId="1" fillId="0" borderId="89" xfId="0" applyNumberFormat="1" applyFont="1" applyBorder="1" applyAlignment="1">
      <alignment horizontal="center"/>
    </xf>
    <xf numFmtId="41" fontId="1" fillId="0" borderId="90" xfId="0" applyNumberFormat="1" applyFont="1" applyBorder="1" applyAlignment="1">
      <alignment horizontal="center"/>
    </xf>
    <xf numFmtId="41" fontId="1" fillId="0" borderId="91" xfId="0" applyNumberFormat="1" applyFont="1" applyBorder="1" applyAlignment="1" applyProtection="1">
      <alignment vertical="center"/>
      <protection locked="0"/>
    </xf>
    <xf numFmtId="41" fontId="1" fillId="0" borderId="92" xfId="0" applyNumberFormat="1" applyFont="1" applyBorder="1" applyAlignment="1" applyProtection="1">
      <alignment vertical="center"/>
      <protection locked="0"/>
    </xf>
    <xf numFmtId="41" fontId="1" fillId="33" borderId="93" xfId="0" applyNumberFormat="1" applyFont="1" applyFill="1" applyBorder="1" applyAlignment="1" applyProtection="1">
      <alignment vertical="center"/>
      <protection/>
    </xf>
    <xf numFmtId="41" fontId="1" fillId="0" borderId="94" xfId="0" applyNumberFormat="1" applyFont="1" applyBorder="1" applyAlignment="1" applyProtection="1">
      <alignment vertical="center"/>
      <protection locked="0"/>
    </xf>
    <xf numFmtId="41" fontId="1" fillId="0" borderId="95" xfId="0" applyNumberFormat="1" applyFont="1" applyBorder="1" applyAlignment="1" applyProtection="1">
      <alignment vertical="center"/>
      <protection locked="0"/>
    </xf>
    <xf numFmtId="41" fontId="1" fillId="0" borderId="51" xfId="0" applyNumberFormat="1" applyFont="1" applyBorder="1" applyAlignment="1" applyProtection="1">
      <alignment vertical="center"/>
      <protection locked="0"/>
    </xf>
    <xf numFmtId="41" fontId="1" fillId="0" borderId="31" xfId="0" applyNumberFormat="1" applyFont="1" applyBorder="1" applyAlignment="1" applyProtection="1">
      <alignment vertical="center"/>
      <protection locked="0"/>
    </xf>
    <xf numFmtId="41" fontId="1" fillId="0" borderId="96" xfId="0" applyNumberFormat="1" applyFont="1" applyBorder="1" applyAlignment="1" applyProtection="1">
      <alignment vertical="center"/>
      <protection locked="0"/>
    </xf>
    <xf numFmtId="41" fontId="1" fillId="0" borderId="97" xfId="0" applyNumberFormat="1" applyFont="1" applyBorder="1" applyAlignment="1" applyProtection="1">
      <alignment horizontal="right" vertical="center"/>
      <protection locked="0"/>
    </xf>
    <xf numFmtId="41" fontId="1" fillId="0" borderId="89" xfId="0" applyNumberFormat="1" applyFont="1" applyBorder="1" applyAlignment="1" applyProtection="1">
      <alignment horizontal="right" vertical="center"/>
      <protection locked="0"/>
    </xf>
    <xf numFmtId="41" fontId="1" fillId="0" borderId="78" xfId="0" applyNumberFormat="1" applyFont="1" applyBorder="1" applyAlignment="1" applyProtection="1">
      <alignment vertical="center"/>
      <protection locked="0"/>
    </xf>
    <xf numFmtId="41" fontId="1" fillId="0" borderId="98" xfId="0" applyNumberFormat="1" applyFont="1" applyBorder="1" applyAlignment="1" applyProtection="1">
      <alignment vertical="center"/>
      <protection locked="0"/>
    </xf>
    <xf numFmtId="41" fontId="1" fillId="0" borderId="99" xfId="0" applyNumberFormat="1" applyFont="1" applyBorder="1" applyAlignment="1" applyProtection="1">
      <alignment vertical="center"/>
      <protection locked="0"/>
    </xf>
    <xf numFmtId="41" fontId="1" fillId="0" borderId="100" xfId="0" applyNumberFormat="1" applyFont="1" applyBorder="1" applyAlignment="1" applyProtection="1">
      <alignment vertical="center"/>
      <protection locked="0"/>
    </xf>
    <xf numFmtId="41" fontId="1" fillId="0" borderId="96" xfId="0" applyNumberFormat="1" applyFont="1" applyBorder="1" applyAlignment="1" applyProtection="1">
      <alignment vertical="center"/>
      <protection locked="0"/>
    </xf>
    <xf numFmtId="41" fontId="1" fillId="0" borderId="61" xfId="0" applyNumberFormat="1" applyFont="1" applyBorder="1" applyAlignment="1" applyProtection="1">
      <alignment vertical="center"/>
      <protection locked="0"/>
    </xf>
    <xf numFmtId="41" fontId="1" fillId="0" borderId="64" xfId="0" applyNumberFormat="1" applyFont="1" applyBorder="1" applyAlignment="1" applyProtection="1">
      <alignment vertical="center"/>
      <protection locked="0"/>
    </xf>
    <xf numFmtId="3" fontId="2" fillId="0" borderId="101" xfId="0" applyNumberFormat="1" applyFont="1" applyBorder="1" applyAlignment="1">
      <alignment horizontal="center" vertical="center"/>
    </xf>
    <xf numFmtId="41" fontId="1" fillId="33" borderId="0" xfId="0" applyNumberFormat="1" applyFont="1" applyFill="1" applyBorder="1" applyAlignment="1" applyProtection="1">
      <alignment vertical="center"/>
      <protection/>
    </xf>
    <xf numFmtId="41" fontId="1" fillId="33" borderId="102" xfId="0" applyNumberFormat="1" applyFont="1" applyFill="1" applyBorder="1" applyAlignment="1" applyProtection="1">
      <alignment vertical="center"/>
      <protection/>
    </xf>
    <xf numFmtId="41" fontId="1" fillId="33" borderId="91" xfId="0" applyNumberFormat="1" applyFont="1" applyFill="1" applyBorder="1" applyAlignment="1" applyProtection="1">
      <alignment vertical="center"/>
      <protection/>
    </xf>
    <xf numFmtId="41" fontId="1" fillId="33" borderId="92" xfId="0" applyNumberFormat="1" applyFont="1" applyFill="1" applyBorder="1" applyAlignment="1" applyProtection="1">
      <alignment vertical="center"/>
      <protection/>
    </xf>
    <xf numFmtId="41" fontId="1" fillId="33" borderId="103" xfId="0" applyNumberFormat="1" applyFont="1" applyFill="1" applyBorder="1" applyAlignment="1" applyProtection="1">
      <alignment vertical="center"/>
      <protection/>
    </xf>
    <xf numFmtId="41" fontId="1" fillId="33" borderId="104" xfId="0" applyNumberFormat="1" applyFont="1" applyFill="1" applyBorder="1" applyAlignment="1" applyProtection="1">
      <alignment vertical="center"/>
      <protection/>
    </xf>
    <xf numFmtId="181" fontId="1" fillId="33" borderId="91" xfId="0" applyNumberFormat="1" applyFont="1" applyFill="1" applyBorder="1" applyAlignment="1" applyProtection="1">
      <alignment vertical="center"/>
      <protection/>
    </xf>
    <xf numFmtId="181" fontId="1" fillId="33" borderId="92" xfId="0" applyNumberFormat="1" applyFont="1" applyFill="1" applyBorder="1" applyAlignment="1" applyProtection="1">
      <alignment vertical="center"/>
      <protection/>
    </xf>
    <xf numFmtId="41" fontId="1" fillId="33" borderId="73" xfId="0" applyNumberFormat="1" applyFont="1" applyFill="1" applyBorder="1" applyAlignment="1" applyProtection="1">
      <alignment vertical="center"/>
      <protection/>
    </xf>
    <xf numFmtId="41" fontId="1" fillId="0" borderId="105" xfId="0" applyNumberFormat="1" applyFont="1" applyBorder="1" applyAlignment="1" applyProtection="1">
      <alignment vertical="center"/>
      <protection locked="0"/>
    </xf>
    <xf numFmtId="41" fontId="1" fillId="0" borderId="102" xfId="0" applyNumberFormat="1" applyFont="1" applyBorder="1" applyAlignment="1" applyProtection="1">
      <alignment vertical="center"/>
      <protection locked="0"/>
    </xf>
    <xf numFmtId="41" fontId="1" fillId="0" borderId="102" xfId="0" applyNumberFormat="1" applyFont="1" applyBorder="1" applyAlignment="1" applyProtection="1">
      <alignment horizontal="right" vertical="center"/>
      <protection locked="0"/>
    </xf>
    <xf numFmtId="41" fontId="1" fillId="0" borderId="106" xfId="0" applyNumberFormat="1" applyFont="1" applyBorder="1" applyAlignment="1" applyProtection="1">
      <alignment horizontal="right" vertical="center"/>
      <protection locked="0"/>
    </xf>
    <xf numFmtId="41" fontId="1" fillId="0" borderId="104" xfId="0" applyNumberFormat="1" applyFont="1" applyBorder="1" applyAlignment="1" applyProtection="1">
      <alignment horizontal="right" vertical="center"/>
      <protection locked="0"/>
    </xf>
    <xf numFmtId="41" fontId="1" fillId="0" borderId="107" xfId="0" applyNumberFormat="1" applyFont="1" applyBorder="1" applyAlignment="1" applyProtection="1">
      <alignment horizontal="right" vertical="center"/>
      <protection locked="0"/>
    </xf>
    <xf numFmtId="41" fontId="1" fillId="0" borderId="51" xfId="0" applyNumberFormat="1" applyFont="1" applyBorder="1" applyAlignment="1" applyProtection="1">
      <alignment horizontal="right" vertical="center"/>
      <protection locked="0"/>
    </xf>
    <xf numFmtId="41" fontId="1" fillId="0" borderId="108" xfId="0" applyNumberFormat="1" applyFont="1" applyBorder="1" applyAlignment="1" applyProtection="1">
      <alignment horizontal="right" vertical="center"/>
      <protection locked="0"/>
    </xf>
    <xf numFmtId="41" fontId="1" fillId="0" borderId="109" xfId="0" applyNumberFormat="1" applyFont="1" applyBorder="1" applyAlignment="1" applyProtection="1">
      <alignment horizontal="right" vertical="center"/>
      <protection locked="0"/>
    </xf>
    <xf numFmtId="41" fontId="1" fillId="0" borderId="110" xfId="0" applyNumberFormat="1" applyFont="1" applyBorder="1" applyAlignment="1" applyProtection="1">
      <alignment horizontal="right" vertical="center"/>
      <protection locked="0"/>
    </xf>
    <xf numFmtId="41" fontId="1" fillId="0" borderId="111" xfId="0" applyNumberFormat="1" applyFont="1" applyBorder="1" applyAlignment="1" applyProtection="1">
      <alignment horizontal="right" vertical="center"/>
      <protection locked="0"/>
    </xf>
    <xf numFmtId="41" fontId="1" fillId="0" borderId="112" xfId="0" applyNumberFormat="1" applyFont="1" applyBorder="1" applyAlignment="1" applyProtection="1">
      <alignment horizontal="right" vertical="center"/>
      <protection locked="0"/>
    </xf>
    <xf numFmtId="41" fontId="1" fillId="0" borderId="73" xfId="0" applyNumberFormat="1" applyFont="1" applyBorder="1" applyAlignment="1" applyProtection="1">
      <alignment horizontal="right" vertical="center"/>
      <protection locked="0"/>
    </xf>
    <xf numFmtId="41" fontId="1" fillId="0" borderId="100" xfId="0" applyNumberFormat="1" applyFont="1" applyBorder="1" applyAlignment="1" applyProtection="1">
      <alignment horizontal="right" vertical="center"/>
      <protection locked="0"/>
    </xf>
    <xf numFmtId="41" fontId="1" fillId="0" borderId="96" xfId="0" applyNumberFormat="1" applyFont="1" applyBorder="1" applyAlignment="1" applyProtection="1">
      <alignment horizontal="right" vertical="center"/>
      <protection locked="0"/>
    </xf>
    <xf numFmtId="41" fontId="1" fillId="0" borderId="61" xfId="0" applyNumberFormat="1" applyFont="1" applyBorder="1" applyAlignment="1" applyProtection="1">
      <alignment horizontal="right" vertical="center"/>
      <protection locked="0"/>
    </xf>
    <xf numFmtId="41" fontId="1" fillId="0" borderId="64" xfId="0" applyNumberFormat="1" applyFont="1" applyBorder="1" applyAlignment="1" applyProtection="1">
      <alignment horizontal="right" vertical="center"/>
      <protection locked="0"/>
    </xf>
    <xf numFmtId="41" fontId="1" fillId="0" borderId="113" xfId="0" applyNumberFormat="1" applyFont="1" applyBorder="1" applyAlignment="1" applyProtection="1">
      <alignment horizontal="right" vertical="center"/>
      <protection locked="0"/>
    </xf>
    <xf numFmtId="41" fontId="1" fillId="0" borderId="114" xfId="0" applyNumberFormat="1" applyFont="1" applyBorder="1" applyAlignment="1" applyProtection="1">
      <alignment horizontal="right" vertical="center"/>
      <protection locked="0"/>
    </xf>
    <xf numFmtId="41" fontId="1" fillId="0" borderId="62" xfId="0" applyNumberFormat="1" applyFont="1" applyBorder="1" applyAlignment="1" applyProtection="1">
      <alignment horizontal="right" vertical="center"/>
      <protection locked="0"/>
    </xf>
    <xf numFmtId="41" fontId="1" fillId="0" borderId="65" xfId="0" applyNumberFormat="1" applyFont="1" applyBorder="1" applyAlignment="1" applyProtection="1">
      <alignment horizontal="right" vertical="center"/>
      <protection locked="0"/>
    </xf>
    <xf numFmtId="41" fontId="1" fillId="0" borderId="24" xfId="0" applyNumberFormat="1" applyFont="1" applyBorder="1" applyAlignment="1" applyProtection="1">
      <alignment horizontal="right" vertical="center"/>
      <protection locked="0"/>
    </xf>
    <xf numFmtId="41" fontId="1" fillId="33" borderId="115" xfId="0" applyNumberFormat="1" applyFont="1" applyFill="1" applyBorder="1" applyAlignment="1" applyProtection="1">
      <alignment vertical="center"/>
      <protection/>
    </xf>
    <xf numFmtId="41" fontId="1" fillId="0" borderId="116" xfId="0" applyNumberFormat="1" applyFont="1" applyBorder="1" applyAlignment="1">
      <alignment horizontal="center"/>
    </xf>
    <xf numFmtId="41" fontId="1" fillId="0" borderId="117" xfId="0" applyNumberFormat="1" applyFont="1" applyBorder="1" applyAlignment="1" applyProtection="1">
      <alignment horizontal="right" vertical="center"/>
      <protection locked="0"/>
    </xf>
    <xf numFmtId="41" fontId="1" fillId="0" borderId="118" xfId="0" applyNumberFormat="1" applyFont="1" applyBorder="1" applyAlignment="1" applyProtection="1">
      <alignment horizontal="right" vertical="center"/>
      <protection locked="0"/>
    </xf>
    <xf numFmtId="41" fontId="1" fillId="0" borderId="103" xfId="0" applyNumberFormat="1" applyFont="1" applyBorder="1" applyAlignment="1" applyProtection="1">
      <alignment vertical="center"/>
      <protection locked="0"/>
    </xf>
    <xf numFmtId="41" fontId="1" fillId="0" borderId="119" xfId="0" applyNumberFormat="1" applyFont="1" applyBorder="1" applyAlignment="1" applyProtection="1">
      <alignment vertical="center"/>
      <protection locked="0"/>
    </xf>
    <xf numFmtId="41" fontId="1" fillId="0" borderId="120" xfId="0" applyNumberFormat="1" applyFont="1" applyBorder="1" applyAlignment="1" applyProtection="1">
      <alignment vertical="center"/>
      <protection locked="0"/>
    </xf>
    <xf numFmtId="181" fontId="1" fillId="33" borderId="103" xfId="0" applyNumberFormat="1" applyFont="1" applyFill="1" applyBorder="1" applyAlignment="1" applyProtection="1">
      <alignment vertical="center"/>
      <protection/>
    </xf>
    <xf numFmtId="41" fontId="1" fillId="0" borderId="121" xfId="0" applyNumberFormat="1" applyFont="1" applyBorder="1" applyAlignment="1" applyProtection="1">
      <alignment horizontal="right" vertical="center"/>
      <protection locked="0"/>
    </xf>
    <xf numFmtId="41" fontId="1" fillId="0" borderId="122" xfId="0" applyNumberFormat="1" applyFont="1" applyBorder="1" applyAlignment="1" applyProtection="1">
      <alignment vertical="center"/>
      <protection locked="0"/>
    </xf>
    <xf numFmtId="41" fontId="1" fillId="0" borderId="120" xfId="0" applyNumberFormat="1" applyFont="1" applyBorder="1" applyAlignment="1" applyProtection="1">
      <alignment horizontal="right" vertical="center"/>
      <protection locked="0"/>
    </xf>
    <xf numFmtId="41" fontId="1" fillId="0" borderId="123" xfId="0" applyNumberFormat="1" applyFont="1" applyBorder="1" applyAlignment="1" applyProtection="1">
      <alignment horizontal="right" vertical="center"/>
      <protection locked="0"/>
    </xf>
    <xf numFmtId="41" fontId="1" fillId="33" borderId="124" xfId="0" applyNumberFormat="1" applyFont="1" applyFill="1" applyBorder="1" applyAlignment="1" applyProtection="1">
      <alignment vertical="center"/>
      <protection/>
    </xf>
    <xf numFmtId="41" fontId="1" fillId="0" borderId="125" xfId="0" applyNumberFormat="1" applyFont="1" applyBorder="1" applyAlignment="1">
      <alignment horizontal="center"/>
    </xf>
    <xf numFmtId="41" fontId="1" fillId="0" borderId="126" xfId="0" applyNumberFormat="1" applyFont="1" applyBorder="1" applyAlignment="1" applyProtection="1">
      <alignment vertical="center"/>
      <protection locked="0"/>
    </xf>
    <xf numFmtId="41" fontId="1" fillId="0" borderId="127" xfId="0" applyNumberFormat="1" applyFont="1" applyBorder="1" applyAlignment="1" applyProtection="1">
      <alignment vertical="center"/>
      <protection locked="0"/>
    </xf>
    <xf numFmtId="41" fontId="1" fillId="0" borderId="128" xfId="0" applyNumberFormat="1" applyFont="1" applyBorder="1" applyAlignment="1" applyProtection="1">
      <alignment vertical="center"/>
      <protection locked="0"/>
    </xf>
    <xf numFmtId="181" fontId="1" fillId="33" borderId="126" xfId="0" applyNumberFormat="1" applyFont="1" applyFill="1" applyBorder="1" applyAlignment="1" applyProtection="1">
      <alignment vertical="center"/>
      <protection/>
    </xf>
    <xf numFmtId="41" fontId="1" fillId="0" borderId="129" xfId="0" applyNumberFormat="1" applyFont="1" applyBorder="1" applyAlignment="1" applyProtection="1">
      <alignment horizontal="right" vertical="center"/>
      <protection locked="0"/>
    </xf>
    <xf numFmtId="41" fontId="1" fillId="33" borderId="130" xfId="0" applyNumberFormat="1" applyFont="1" applyFill="1" applyBorder="1" applyAlignment="1" applyProtection="1">
      <alignment vertical="center"/>
      <protection/>
    </xf>
    <xf numFmtId="41" fontId="1" fillId="0" borderId="131" xfId="0" applyNumberFormat="1" applyFont="1" applyBorder="1" applyAlignment="1" applyProtection="1">
      <alignment vertical="center"/>
      <protection locked="0"/>
    </xf>
    <xf numFmtId="41" fontId="1" fillId="0" borderId="132" xfId="0" applyNumberFormat="1" applyFont="1" applyBorder="1" applyAlignment="1" applyProtection="1">
      <alignment vertical="center"/>
      <protection locked="0"/>
    </xf>
    <xf numFmtId="41" fontId="1" fillId="0" borderId="133" xfId="0" applyNumberFormat="1" applyFont="1" applyBorder="1" applyAlignment="1" applyProtection="1">
      <alignment vertical="center"/>
      <protection locked="0"/>
    </xf>
    <xf numFmtId="41" fontId="1" fillId="34" borderId="134" xfId="0" applyNumberFormat="1" applyFont="1" applyFill="1" applyBorder="1" applyAlignment="1" applyProtection="1">
      <alignment horizontal="right" vertical="center"/>
      <protection locked="0"/>
    </xf>
    <xf numFmtId="41" fontId="1" fillId="0" borderId="134" xfId="0" applyNumberFormat="1" applyFont="1" applyBorder="1" applyAlignment="1" applyProtection="1">
      <alignment horizontal="right" vertical="center"/>
      <protection locked="0"/>
    </xf>
    <xf numFmtId="41" fontId="1" fillId="0" borderId="135" xfId="0" applyNumberFormat="1" applyFont="1" applyBorder="1" applyAlignment="1" applyProtection="1">
      <alignment horizontal="right" vertical="center"/>
      <protection locked="0"/>
    </xf>
    <xf numFmtId="41" fontId="1" fillId="0" borderId="126" xfId="0" applyNumberFormat="1" applyFont="1" applyBorder="1" applyAlignment="1" applyProtection="1">
      <alignment horizontal="right" vertical="center"/>
      <protection locked="0"/>
    </xf>
    <xf numFmtId="41" fontId="1" fillId="0" borderId="136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>
      <alignment horizontal="left" vertical="center"/>
    </xf>
    <xf numFmtId="3" fontId="2" fillId="0" borderId="99" xfId="0" applyNumberFormat="1" applyFont="1" applyBorder="1" applyAlignment="1">
      <alignment horizontal="center" vertical="center" wrapText="1"/>
    </xf>
    <xf numFmtId="3" fontId="2" fillId="0" borderId="137" xfId="0" applyNumberFormat="1" applyFont="1" applyBorder="1" applyAlignment="1">
      <alignment horizontal="center" vertical="center" wrapText="1"/>
    </xf>
    <xf numFmtId="3" fontId="2" fillId="0" borderId="98" xfId="0" applyNumberFormat="1" applyFont="1" applyBorder="1" applyAlignment="1">
      <alignment horizontal="center" vertical="center" wrapText="1"/>
    </xf>
    <xf numFmtId="3" fontId="2" fillId="0" borderId="138" xfId="0" applyNumberFormat="1" applyFont="1" applyBorder="1" applyAlignment="1">
      <alignment horizontal="center" vertical="center" wrapText="1"/>
    </xf>
    <xf numFmtId="3" fontId="2" fillId="0" borderId="139" xfId="0" applyNumberFormat="1" applyFont="1" applyBorder="1" applyAlignment="1">
      <alignment horizontal="center" vertical="center"/>
    </xf>
    <xf numFmtId="3" fontId="2" fillId="0" borderId="140" xfId="0" applyNumberFormat="1" applyFont="1" applyBorder="1" applyAlignment="1">
      <alignment horizontal="center" vertical="center"/>
    </xf>
    <xf numFmtId="3" fontId="2" fillId="0" borderId="139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141" xfId="0" applyNumberFormat="1" applyFont="1" applyBorder="1" applyAlignment="1">
      <alignment horizontal="center" vertical="center"/>
    </xf>
    <xf numFmtId="3" fontId="2" fillId="0" borderId="142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143" xfId="0" applyNumberFormat="1" applyFont="1" applyBorder="1" applyAlignment="1">
      <alignment horizontal="center" vertical="center" wrapText="1"/>
    </xf>
    <xf numFmtId="3" fontId="2" fillId="0" borderId="144" xfId="0" applyNumberFormat="1" applyFont="1" applyBorder="1" applyAlignment="1">
      <alignment horizontal="center" vertical="center" wrapText="1"/>
    </xf>
    <xf numFmtId="3" fontId="2" fillId="0" borderId="74" xfId="0" applyNumberFormat="1" applyFont="1" applyBorder="1" applyAlignment="1">
      <alignment horizontal="center" vertical="center" wrapText="1"/>
    </xf>
    <xf numFmtId="3" fontId="2" fillId="0" borderId="145" xfId="0" applyNumberFormat="1" applyFont="1" applyBorder="1" applyAlignment="1">
      <alignment horizontal="center" vertical="center" wrapText="1"/>
    </xf>
    <xf numFmtId="3" fontId="2" fillId="0" borderId="127" xfId="0" applyNumberFormat="1" applyFont="1" applyBorder="1" applyAlignment="1">
      <alignment horizontal="center" vertical="center"/>
    </xf>
    <xf numFmtId="3" fontId="2" fillId="0" borderId="146" xfId="0" applyNumberFormat="1" applyFont="1" applyBorder="1" applyAlignment="1">
      <alignment horizontal="center" vertical="center"/>
    </xf>
    <xf numFmtId="3" fontId="2" fillId="0" borderId="119" xfId="0" applyNumberFormat="1" applyFont="1" applyBorder="1" applyAlignment="1">
      <alignment horizontal="center" vertical="center" wrapText="1"/>
    </xf>
    <xf numFmtId="3" fontId="2" fillId="0" borderId="147" xfId="0" applyNumberFormat="1" applyFont="1" applyBorder="1" applyAlignment="1">
      <alignment horizontal="center" vertical="center" wrapText="1"/>
    </xf>
    <xf numFmtId="3" fontId="2" fillId="0" borderId="148" xfId="0" applyNumberFormat="1" applyFont="1" applyBorder="1" applyAlignment="1">
      <alignment horizontal="center" vertical="center"/>
    </xf>
    <xf numFmtId="3" fontId="2" fillId="0" borderId="149" xfId="0" applyNumberFormat="1" applyFont="1" applyBorder="1" applyAlignment="1">
      <alignment horizontal="center" vertical="center"/>
    </xf>
    <xf numFmtId="3" fontId="2" fillId="0" borderId="150" xfId="0" applyNumberFormat="1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3" fontId="2" fillId="0" borderId="126" xfId="0" applyNumberFormat="1" applyFont="1" applyBorder="1" applyAlignment="1">
      <alignment horizontal="center" vertical="center"/>
    </xf>
    <xf numFmtId="3" fontId="2" fillId="0" borderId="119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151" xfId="0" applyNumberFormat="1" applyFont="1" applyBorder="1" applyAlignment="1">
      <alignment horizontal="center" vertical="center" wrapText="1"/>
    </xf>
    <xf numFmtId="3" fontId="2" fillId="0" borderId="152" xfId="0" applyNumberFormat="1" applyFont="1" applyBorder="1" applyAlignment="1">
      <alignment horizontal="center" vertical="center"/>
    </xf>
    <xf numFmtId="3" fontId="2" fillId="0" borderId="151" xfId="0" applyNumberFormat="1" applyFont="1" applyBorder="1" applyAlignment="1">
      <alignment horizontal="center" vertical="center"/>
    </xf>
    <xf numFmtId="3" fontId="2" fillId="0" borderId="103" xfId="0" applyNumberFormat="1" applyFont="1" applyBorder="1" applyAlignment="1">
      <alignment horizontal="center" vertical="center"/>
    </xf>
    <xf numFmtId="3" fontId="2" fillId="0" borderId="101" xfId="0" applyNumberFormat="1" applyFont="1" applyBorder="1" applyAlignment="1">
      <alignment horizontal="center" vertical="center"/>
    </xf>
    <xf numFmtId="3" fontId="2" fillId="0" borderId="153" xfId="0" applyNumberFormat="1" applyFont="1" applyBorder="1" applyAlignment="1">
      <alignment horizontal="center" vertical="center" wrapText="1"/>
    </xf>
    <xf numFmtId="3" fontId="2" fillId="0" borderId="15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view="pageBreakPreview" zoomScale="70" zoomScaleNormal="80" zoomScaleSheetLayoutView="70" zoomScalePageLayoutView="0" workbookViewId="0" topLeftCell="A1">
      <selection activeCell="D2" sqref="D2"/>
    </sheetView>
  </sheetViews>
  <sheetFormatPr defaultColWidth="6.625" defaultRowHeight="12" customHeight="1"/>
  <cols>
    <col min="1" max="1" width="3.375" style="0" customWidth="1"/>
    <col min="2" max="2" width="11.75390625" style="0" customWidth="1"/>
    <col min="3" max="4" width="10.75390625" style="0" customWidth="1"/>
    <col min="5" max="6" width="9.75390625" style="0" customWidth="1"/>
    <col min="7" max="22" width="8.75390625" style="0" customWidth="1"/>
  </cols>
  <sheetData>
    <row r="1" spans="1:20" ht="18" customHeight="1">
      <c r="A1" s="207" t="s">
        <v>22</v>
      </c>
      <c r="B1" s="25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"/>
      <c r="T1" s="1"/>
    </row>
    <row r="2" spans="1:20" ht="18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R2" s="25"/>
      <c r="S2" s="1"/>
      <c r="T2" s="1"/>
    </row>
    <row r="3" spans="21:22" s="27" customFormat="1" ht="15" customHeight="1" thickBot="1">
      <c r="U3" s="28"/>
      <c r="V3" s="29" t="s">
        <v>49</v>
      </c>
    </row>
    <row r="4" spans="1:23" s="37" customFormat="1" ht="21" customHeight="1" thickBot="1">
      <c r="A4" s="30"/>
      <c r="B4" s="227" t="s">
        <v>23</v>
      </c>
      <c r="C4" s="31"/>
      <c r="D4" s="23"/>
      <c r="E4" s="34"/>
      <c r="F4" s="32"/>
      <c r="G4" s="223" t="s">
        <v>24</v>
      </c>
      <c r="H4" s="230"/>
      <c r="I4" s="230"/>
      <c r="J4" s="230"/>
      <c r="K4" s="231"/>
      <c r="L4" s="232" t="s">
        <v>25</v>
      </c>
      <c r="M4" s="230"/>
      <c r="N4" s="230"/>
      <c r="O4" s="230"/>
      <c r="P4" s="230"/>
      <c r="Q4" s="231"/>
      <c r="R4" s="32" t="s">
        <v>26</v>
      </c>
      <c r="S4" s="33" t="s">
        <v>27</v>
      </c>
      <c r="T4" s="33"/>
      <c r="U4" s="23" t="s">
        <v>28</v>
      </c>
      <c r="V4" s="35"/>
      <c r="W4" s="36"/>
    </row>
    <row r="5" spans="1:23" s="37" customFormat="1" ht="21" customHeight="1">
      <c r="A5" s="38"/>
      <c r="B5" s="228"/>
      <c r="C5" s="39" t="s">
        <v>0</v>
      </c>
      <c r="D5" s="24" t="s">
        <v>1</v>
      </c>
      <c r="E5" s="33" t="s">
        <v>29</v>
      </c>
      <c r="F5" s="39" t="s">
        <v>30</v>
      </c>
      <c r="G5" s="233" t="s">
        <v>0</v>
      </c>
      <c r="H5" s="235" t="s">
        <v>31</v>
      </c>
      <c r="I5" s="237" t="s">
        <v>32</v>
      </c>
      <c r="J5" s="237" t="s">
        <v>33</v>
      </c>
      <c r="K5" s="41"/>
      <c r="L5" s="238" t="s">
        <v>0</v>
      </c>
      <c r="M5" s="235" t="s">
        <v>31</v>
      </c>
      <c r="N5" s="237" t="s">
        <v>32</v>
      </c>
      <c r="O5" s="212" t="s">
        <v>33</v>
      </c>
      <c r="P5" s="214" t="s">
        <v>34</v>
      </c>
      <c r="Q5" s="240" t="s">
        <v>35</v>
      </c>
      <c r="R5" s="39" t="s">
        <v>36</v>
      </c>
      <c r="S5" s="40" t="s">
        <v>36</v>
      </c>
      <c r="T5" s="40" t="s">
        <v>2</v>
      </c>
      <c r="U5" s="40" t="s">
        <v>37</v>
      </c>
      <c r="V5" s="215" t="s">
        <v>38</v>
      </c>
      <c r="W5" s="36"/>
    </row>
    <row r="6" spans="1:23" s="37" customFormat="1" ht="21" customHeight="1" thickBot="1">
      <c r="A6" s="38"/>
      <c r="B6" s="229"/>
      <c r="C6" s="39"/>
      <c r="D6" s="22"/>
      <c r="E6" s="42" t="s">
        <v>39</v>
      </c>
      <c r="F6" s="147" t="s">
        <v>40</v>
      </c>
      <c r="G6" s="234"/>
      <c r="H6" s="236"/>
      <c r="I6" s="236"/>
      <c r="J6" s="213"/>
      <c r="K6" s="43" t="s">
        <v>41</v>
      </c>
      <c r="L6" s="239"/>
      <c r="M6" s="236"/>
      <c r="N6" s="236"/>
      <c r="O6" s="213"/>
      <c r="P6" s="213"/>
      <c r="Q6" s="241"/>
      <c r="R6" s="147" t="s">
        <v>1</v>
      </c>
      <c r="S6" s="42" t="s">
        <v>1</v>
      </c>
      <c r="T6" s="42"/>
      <c r="U6" s="42" t="s">
        <v>42</v>
      </c>
      <c r="V6" s="216"/>
      <c r="W6" s="36"/>
    </row>
    <row r="7" spans="1:22" ht="18" customHeight="1" thickBot="1" thickTop="1">
      <c r="A7" s="217" t="s">
        <v>43</v>
      </c>
      <c r="B7" s="6" t="s">
        <v>3</v>
      </c>
      <c r="C7" s="44">
        <f>SUM(C8,C18)</f>
        <v>260</v>
      </c>
      <c r="D7" s="45">
        <f>SUM(D8,D18)</f>
        <v>256</v>
      </c>
      <c r="E7" s="132">
        <f>SUM(E8,E18)</f>
        <v>256</v>
      </c>
      <c r="F7" s="148">
        <f aca="true" t="shared" si="0" ref="F7:F30">IF(C7=0,0,ROUND(D7/C7*100,1))</f>
        <v>98.5</v>
      </c>
      <c r="G7" s="47">
        <f>SUM(G8,G18)</f>
        <v>34</v>
      </c>
      <c r="H7" s="48">
        <f>J7+I7</f>
        <v>34</v>
      </c>
      <c r="I7" s="49">
        <f>SUM(I8,I18)</f>
        <v>13</v>
      </c>
      <c r="J7" s="49">
        <f>SUM(J8,J18)</f>
        <v>21</v>
      </c>
      <c r="K7" s="50">
        <f>SUM(K8,K18)</f>
        <v>5</v>
      </c>
      <c r="L7" s="148">
        <f aca="true" t="shared" si="1" ref="L7:Q7">SUM(L8,L18)</f>
        <v>0</v>
      </c>
      <c r="M7" s="51">
        <f>SUM(M8,M18)</f>
        <v>0</v>
      </c>
      <c r="N7" s="20">
        <f t="shared" si="1"/>
        <v>0</v>
      </c>
      <c r="O7" s="20">
        <f>SUM(O8,O18)</f>
        <v>0</v>
      </c>
      <c r="P7" s="20">
        <f t="shared" si="1"/>
        <v>0</v>
      </c>
      <c r="Q7" s="50">
        <f t="shared" si="1"/>
        <v>0</v>
      </c>
      <c r="R7" s="148">
        <f>SUM(R8,R18)</f>
        <v>0</v>
      </c>
      <c r="S7" s="46">
        <f>SUM(S8,S18)</f>
        <v>219</v>
      </c>
      <c r="T7" s="46">
        <f>SUM(T8,T18)</f>
        <v>0</v>
      </c>
      <c r="U7" s="46">
        <f>SUM(U8,U18)</f>
        <v>5</v>
      </c>
      <c r="V7" s="52">
        <f>SUM(V8,V18)</f>
        <v>2</v>
      </c>
    </row>
    <row r="8" spans="1:22" ht="18" customHeight="1" thickBot="1">
      <c r="A8" s="218"/>
      <c r="B8" s="53" t="s">
        <v>4</v>
      </c>
      <c r="C8" s="54">
        <f>SUM(C9:C16)</f>
        <v>230</v>
      </c>
      <c r="D8" s="55">
        <f>SUM(D9:D16)</f>
        <v>226</v>
      </c>
      <c r="E8" s="56">
        <f>SUM(E9:E16)</f>
        <v>226</v>
      </c>
      <c r="F8" s="58">
        <f t="shared" si="0"/>
        <v>98.3</v>
      </c>
      <c r="G8" s="55">
        <f>SUM(G9:G16)</f>
        <v>31</v>
      </c>
      <c r="H8" s="57">
        <f>I8+J8</f>
        <v>31</v>
      </c>
      <c r="I8" s="58">
        <f>SUM(I9:I16)</f>
        <v>10</v>
      </c>
      <c r="J8" s="59">
        <f>SUM(J9:J16)</f>
        <v>21</v>
      </c>
      <c r="K8" s="60">
        <f>SUM(K9:K16)</f>
        <v>5</v>
      </c>
      <c r="L8" s="58">
        <f aca="true" t="shared" si="2" ref="L8:V8">SUM(L9:L16)</f>
        <v>0</v>
      </c>
      <c r="M8" s="61">
        <f>SUM(M9:M16)</f>
        <v>0</v>
      </c>
      <c r="N8" s="62">
        <f>SUM(N9:N16)</f>
        <v>0</v>
      </c>
      <c r="O8" s="62">
        <f>SUM(O9:O16)</f>
        <v>0</v>
      </c>
      <c r="P8" s="62">
        <f>SUM(P9:P16)</f>
        <v>0</v>
      </c>
      <c r="Q8" s="60">
        <f t="shared" si="2"/>
        <v>0</v>
      </c>
      <c r="R8" s="58">
        <f t="shared" si="2"/>
        <v>0</v>
      </c>
      <c r="S8" s="56">
        <f t="shared" si="2"/>
        <v>192</v>
      </c>
      <c r="T8" s="56">
        <f t="shared" si="2"/>
        <v>0</v>
      </c>
      <c r="U8" s="56">
        <f t="shared" si="2"/>
        <v>5</v>
      </c>
      <c r="V8" s="63">
        <f t="shared" si="2"/>
        <v>2</v>
      </c>
    </row>
    <row r="9" spans="1:22" s="72" customFormat="1" ht="18" customHeight="1">
      <c r="A9" s="219"/>
      <c r="B9" s="8" t="s">
        <v>5</v>
      </c>
      <c r="C9" s="9">
        <v>123</v>
      </c>
      <c r="D9" s="133">
        <v>121</v>
      </c>
      <c r="E9" s="143">
        <v>121</v>
      </c>
      <c r="F9" s="148">
        <f t="shared" si="0"/>
        <v>98.4</v>
      </c>
      <c r="G9" s="133">
        <v>15</v>
      </c>
      <c r="H9" s="66">
        <f>J9+I9</f>
        <v>15</v>
      </c>
      <c r="I9" s="10">
        <v>4</v>
      </c>
      <c r="J9" s="10">
        <v>11</v>
      </c>
      <c r="K9" s="134">
        <v>3</v>
      </c>
      <c r="L9" s="157">
        <v>0</v>
      </c>
      <c r="M9" s="69">
        <f>N9+O9+Q9</f>
        <v>0</v>
      </c>
      <c r="N9" s="70">
        <v>0</v>
      </c>
      <c r="O9" s="70">
        <v>0</v>
      </c>
      <c r="P9" s="71">
        <v>0</v>
      </c>
      <c r="Q9" s="68">
        <v>0</v>
      </c>
      <c r="R9" s="11">
        <v>0</v>
      </c>
      <c r="S9" s="143">
        <v>103</v>
      </c>
      <c r="T9" s="170">
        <v>0</v>
      </c>
      <c r="U9" s="143">
        <v>4</v>
      </c>
      <c r="V9" s="174">
        <v>2</v>
      </c>
    </row>
    <row r="10" spans="1:22" s="72" customFormat="1" ht="18" customHeight="1">
      <c r="A10" s="219"/>
      <c r="B10" s="7" t="s">
        <v>44</v>
      </c>
      <c r="C10" s="12">
        <v>37</v>
      </c>
      <c r="D10" s="135">
        <v>37</v>
      </c>
      <c r="E10" s="144">
        <v>37</v>
      </c>
      <c r="F10" s="149">
        <f t="shared" si="0"/>
        <v>100</v>
      </c>
      <c r="G10" s="135">
        <v>2</v>
      </c>
      <c r="H10" s="75">
        <f>J10+I10</f>
        <v>2</v>
      </c>
      <c r="I10" s="14">
        <v>0</v>
      </c>
      <c r="J10" s="13">
        <v>2</v>
      </c>
      <c r="K10" s="15">
        <v>0</v>
      </c>
      <c r="L10" s="158">
        <v>0</v>
      </c>
      <c r="M10" s="77">
        <f aca="true" t="shared" si="3" ref="M10:M30">N10+O10+Q10</f>
        <v>0</v>
      </c>
      <c r="N10" s="78">
        <v>0</v>
      </c>
      <c r="O10" s="78">
        <v>0</v>
      </c>
      <c r="P10" s="79">
        <v>0</v>
      </c>
      <c r="Q10" s="80">
        <v>0</v>
      </c>
      <c r="R10" s="14">
        <v>0</v>
      </c>
      <c r="S10" s="144">
        <v>35</v>
      </c>
      <c r="T10" s="171">
        <v>0</v>
      </c>
      <c r="U10" s="171">
        <v>0</v>
      </c>
      <c r="V10" s="175">
        <v>0</v>
      </c>
    </row>
    <row r="11" spans="1:22" s="72" customFormat="1" ht="18" customHeight="1">
      <c r="A11" s="219"/>
      <c r="B11" s="7" t="s">
        <v>6</v>
      </c>
      <c r="C11" s="12">
        <v>29</v>
      </c>
      <c r="D11" s="135">
        <v>27</v>
      </c>
      <c r="E11" s="144">
        <v>27</v>
      </c>
      <c r="F11" s="149">
        <f t="shared" si="0"/>
        <v>93.1</v>
      </c>
      <c r="G11" s="135">
        <v>6</v>
      </c>
      <c r="H11" s="75">
        <f aca="true" t="shared" si="4" ref="H11:H29">J11+I11</f>
        <v>6</v>
      </c>
      <c r="I11" s="13">
        <v>2</v>
      </c>
      <c r="J11" s="13">
        <v>4</v>
      </c>
      <c r="K11" s="15">
        <v>0</v>
      </c>
      <c r="L11" s="158">
        <v>0</v>
      </c>
      <c r="M11" s="77">
        <f t="shared" si="3"/>
        <v>0</v>
      </c>
      <c r="N11" s="78">
        <v>0</v>
      </c>
      <c r="O11" s="78">
        <v>0</v>
      </c>
      <c r="P11" s="79">
        <v>0</v>
      </c>
      <c r="Q11" s="80">
        <v>0</v>
      </c>
      <c r="R11" s="14">
        <v>0</v>
      </c>
      <c r="S11" s="144">
        <v>21</v>
      </c>
      <c r="T11" s="171">
        <v>0</v>
      </c>
      <c r="U11" s="171">
        <v>1</v>
      </c>
      <c r="V11" s="175">
        <v>0</v>
      </c>
    </row>
    <row r="12" spans="1:22" s="72" customFormat="1" ht="18" customHeight="1">
      <c r="A12" s="219"/>
      <c r="B12" s="7" t="s">
        <v>7</v>
      </c>
      <c r="C12" s="12">
        <v>19</v>
      </c>
      <c r="D12" s="135">
        <v>19</v>
      </c>
      <c r="E12" s="144">
        <v>19</v>
      </c>
      <c r="F12" s="149">
        <f t="shared" si="0"/>
        <v>100</v>
      </c>
      <c r="G12" s="135">
        <v>0</v>
      </c>
      <c r="H12" s="75">
        <f t="shared" si="4"/>
        <v>0</v>
      </c>
      <c r="I12" s="14">
        <v>0</v>
      </c>
      <c r="J12" s="13">
        <v>0</v>
      </c>
      <c r="K12" s="15">
        <v>0</v>
      </c>
      <c r="L12" s="158">
        <v>0</v>
      </c>
      <c r="M12" s="77">
        <f t="shared" si="3"/>
        <v>0</v>
      </c>
      <c r="N12" s="78">
        <v>0</v>
      </c>
      <c r="O12" s="78">
        <v>0</v>
      </c>
      <c r="P12" s="79">
        <v>0</v>
      </c>
      <c r="Q12" s="80">
        <v>0</v>
      </c>
      <c r="R12" s="14">
        <v>0</v>
      </c>
      <c r="S12" s="144">
        <v>19</v>
      </c>
      <c r="T12" s="171">
        <v>0</v>
      </c>
      <c r="U12" s="171">
        <v>0</v>
      </c>
      <c r="V12" s="175">
        <v>0</v>
      </c>
    </row>
    <row r="13" spans="1:22" s="72" customFormat="1" ht="18" customHeight="1">
      <c r="A13" s="219"/>
      <c r="B13" s="7" t="s">
        <v>8</v>
      </c>
      <c r="C13" s="12">
        <v>3</v>
      </c>
      <c r="D13" s="135">
        <v>3</v>
      </c>
      <c r="E13" s="144">
        <v>3</v>
      </c>
      <c r="F13" s="149">
        <f t="shared" si="0"/>
        <v>100</v>
      </c>
      <c r="G13" s="163">
        <v>0</v>
      </c>
      <c r="H13" s="81">
        <f t="shared" si="4"/>
        <v>0</v>
      </c>
      <c r="I13" s="14">
        <v>0</v>
      </c>
      <c r="J13" s="14">
        <v>0</v>
      </c>
      <c r="K13" s="15">
        <v>0</v>
      </c>
      <c r="L13" s="158">
        <v>0</v>
      </c>
      <c r="M13" s="77">
        <f t="shared" si="3"/>
        <v>0</v>
      </c>
      <c r="N13" s="78">
        <v>0</v>
      </c>
      <c r="O13" s="78">
        <v>0</v>
      </c>
      <c r="P13" s="79">
        <v>0</v>
      </c>
      <c r="Q13" s="80">
        <v>0</v>
      </c>
      <c r="R13" s="14">
        <v>0</v>
      </c>
      <c r="S13" s="144">
        <v>3</v>
      </c>
      <c r="T13" s="171">
        <v>0</v>
      </c>
      <c r="U13" s="171">
        <v>0</v>
      </c>
      <c r="V13" s="175">
        <v>0</v>
      </c>
    </row>
    <row r="14" spans="1:22" s="72" customFormat="1" ht="18" customHeight="1">
      <c r="A14" s="219"/>
      <c r="B14" s="7" t="s">
        <v>9</v>
      </c>
      <c r="C14" s="12">
        <v>8</v>
      </c>
      <c r="D14" s="135">
        <v>8</v>
      </c>
      <c r="E14" s="144">
        <v>8</v>
      </c>
      <c r="F14" s="149">
        <f t="shared" si="0"/>
        <v>100</v>
      </c>
      <c r="G14" s="163">
        <v>4</v>
      </c>
      <c r="H14" s="81">
        <f t="shared" si="4"/>
        <v>4</v>
      </c>
      <c r="I14" s="14">
        <v>2</v>
      </c>
      <c r="J14" s="14">
        <v>2</v>
      </c>
      <c r="K14" s="15">
        <v>0</v>
      </c>
      <c r="L14" s="158">
        <v>0</v>
      </c>
      <c r="M14" s="77">
        <f t="shared" si="3"/>
        <v>0</v>
      </c>
      <c r="N14" s="78">
        <v>0</v>
      </c>
      <c r="O14" s="78">
        <v>0</v>
      </c>
      <c r="P14" s="79">
        <v>0</v>
      </c>
      <c r="Q14" s="80">
        <v>0</v>
      </c>
      <c r="R14" s="14">
        <v>0</v>
      </c>
      <c r="S14" s="144">
        <v>4</v>
      </c>
      <c r="T14" s="171">
        <v>0</v>
      </c>
      <c r="U14" s="171">
        <v>0</v>
      </c>
      <c r="V14" s="175">
        <v>0</v>
      </c>
    </row>
    <row r="15" spans="1:22" s="72" customFormat="1" ht="18" customHeight="1">
      <c r="A15" s="219"/>
      <c r="B15" s="7" t="s">
        <v>10</v>
      </c>
      <c r="C15" s="21">
        <v>9</v>
      </c>
      <c r="D15" s="135">
        <v>9</v>
      </c>
      <c r="E15" s="144">
        <v>9</v>
      </c>
      <c r="F15" s="149">
        <f t="shared" si="0"/>
        <v>100</v>
      </c>
      <c r="G15" s="135">
        <v>2</v>
      </c>
      <c r="H15" s="81">
        <f t="shared" si="4"/>
        <v>2</v>
      </c>
      <c r="I15" s="14">
        <v>0</v>
      </c>
      <c r="J15" s="13">
        <v>2</v>
      </c>
      <c r="K15" s="15">
        <v>2</v>
      </c>
      <c r="L15" s="158">
        <v>0</v>
      </c>
      <c r="M15" s="77">
        <f t="shared" si="3"/>
        <v>0</v>
      </c>
      <c r="N15" s="78">
        <v>0</v>
      </c>
      <c r="O15" s="78">
        <v>0</v>
      </c>
      <c r="P15" s="79">
        <v>0</v>
      </c>
      <c r="Q15" s="80">
        <v>0</v>
      </c>
      <c r="R15" s="14">
        <v>0</v>
      </c>
      <c r="S15" s="144">
        <v>7</v>
      </c>
      <c r="T15" s="171">
        <v>0</v>
      </c>
      <c r="U15" s="171">
        <v>0</v>
      </c>
      <c r="V15" s="175">
        <v>0</v>
      </c>
    </row>
    <row r="16" spans="1:22" s="72" customFormat="1" ht="18" customHeight="1">
      <c r="A16" s="219"/>
      <c r="B16" s="7" t="s">
        <v>11</v>
      </c>
      <c r="C16" s="12">
        <v>2</v>
      </c>
      <c r="D16" s="135">
        <v>2</v>
      </c>
      <c r="E16" s="144">
        <v>2</v>
      </c>
      <c r="F16" s="149">
        <f t="shared" si="0"/>
        <v>100</v>
      </c>
      <c r="G16" s="135">
        <v>2</v>
      </c>
      <c r="H16" s="81">
        <f t="shared" si="4"/>
        <v>2</v>
      </c>
      <c r="I16" s="14">
        <v>2</v>
      </c>
      <c r="J16" s="13">
        <v>0</v>
      </c>
      <c r="K16" s="15">
        <v>0</v>
      </c>
      <c r="L16" s="158">
        <v>0</v>
      </c>
      <c r="M16" s="77">
        <f t="shared" si="3"/>
        <v>0</v>
      </c>
      <c r="N16" s="78">
        <v>0</v>
      </c>
      <c r="O16" s="78">
        <v>0</v>
      </c>
      <c r="P16" s="79">
        <v>0</v>
      </c>
      <c r="Q16" s="80">
        <v>0</v>
      </c>
      <c r="R16" s="14">
        <v>0</v>
      </c>
      <c r="S16" s="144">
        <v>0</v>
      </c>
      <c r="T16" s="171">
        <v>0</v>
      </c>
      <c r="U16" s="171">
        <v>0</v>
      </c>
      <c r="V16" s="175">
        <v>0</v>
      </c>
    </row>
    <row r="17" spans="1:22" s="72" customFormat="1" ht="18" customHeight="1" thickBot="1">
      <c r="A17" s="219"/>
      <c r="B17" s="7" t="s">
        <v>12</v>
      </c>
      <c r="C17" s="12">
        <v>43</v>
      </c>
      <c r="D17" s="135">
        <v>43</v>
      </c>
      <c r="E17" s="144">
        <v>19</v>
      </c>
      <c r="F17" s="149">
        <f t="shared" si="0"/>
        <v>100</v>
      </c>
      <c r="G17" s="163">
        <v>4</v>
      </c>
      <c r="H17" s="83">
        <f t="shared" si="4"/>
        <v>4</v>
      </c>
      <c r="I17" s="14">
        <v>1</v>
      </c>
      <c r="J17" s="14">
        <v>3</v>
      </c>
      <c r="K17" s="15">
        <v>0</v>
      </c>
      <c r="L17" s="158">
        <v>2</v>
      </c>
      <c r="M17" s="77">
        <f>N17+O17+Q17</f>
        <v>1</v>
      </c>
      <c r="N17" s="78">
        <v>1</v>
      </c>
      <c r="O17" s="78">
        <v>0</v>
      </c>
      <c r="P17" s="79">
        <v>1</v>
      </c>
      <c r="Q17" s="80">
        <v>0</v>
      </c>
      <c r="R17" s="14">
        <v>0</v>
      </c>
      <c r="S17" s="144">
        <v>37</v>
      </c>
      <c r="T17" s="171">
        <v>0</v>
      </c>
      <c r="U17" s="171">
        <v>1</v>
      </c>
      <c r="V17" s="175">
        <v>1</v>
      </c>
    </row>
    <row r="18" spans="1:22" s="72" customFormat="1" ht="18" customHeight="1" thickBot="1">
      <c r="A18" s="218"/>
      <c r="B18" s="85" t="s">
        <v>4</v>
      </c>
      <c r="C18" s="58">
        <f>SUM(C19:C21)</f>
        <v>30</v>
      </c>
      <c r="D18" s="55">
        <f>SUM(D19:D21)</f>
        <v>30</v>
      </c>
      <c r="E18" s="56">
        <f>SUM(E19:E21)</f>
        <v>30</v>
      </c>
      <c r="F18" s="58">
        <f t="shared" si="0"/>
        <v>100</v>
      </c>
      <c r="G18" s="55">
        <f>SUM(G19:G21)</f>
        <v>3</v>
      </c>
      <c r="H18" s="86">
        <f>J18+I18</f>
        <v>3</v>
      </c>
      <c r="I18" s="59">
        <f aca="true" t="shared" si="5" ref="I18:V18">SUM(I19:I21)</f>
        <v>3</v>
      </c>
      <c r="J18" s="59">
        <f t="shared" si="5"/>
        <v>0</v>
      </c>
      <c r="K18" s="60">
        <f t="shared" si="5"/>
        <v>0</v>
      </c>
      <c r="L18" s="58">
        <f t="shared" si="5"/>
        <v>0</v>
      </c>
      <c r="M18" s="61">
        <f>SUM(M19:M21)</f>
        <v>0</v>
      </c>
      <c r="N18" s="62">
        <f t="shared" si="5"/>
        <v>0</v>
      </c>
      <c r="O18" s="62">
        <f t="shared" si="5"/>
        <v>0</v>
      </c>
      <c r="P18" s="62">
        <f t="shared" si="5"/>
        <v>0</v>
      </c>
      <c r="Q18" s="60">
        <f t="shared" si="5"/>
        <v>0</v>
      </c>
      <c r="R18" s="58">
        <f t="shared" si="5"/>
        <v>0</v>
      </c>
      <c r="S18" s="56">
        <f t="shared" si="5"/>
        <v>27</v>
      </c>
      <c r="T18" s="56">
        <f t="shared" si="5"/>
        <v>0</v>
      </c>
      <c r="U18" s="56">
        <f t="shared" si="5"/>
        <v>0</v>
      </c>
      <c r="V18" s="63">
        <f t="shared" si="5"/>
        <v>0</v>
      </c>
    </row>
    <row r="19" spans="1:22" s="72" customFormat="1" ht="18" customHeight="1">
      <c r="A19" s="219"/>
      <c r="B19" s="8" t="s">
        <v>13</v>
      </c>
      <c r="C19" s="64">
        <v>15</v>
      </c>
      <c r="D19" s="65">
        <v>15</v>
      </c>
      <c r="E19" s="136">
        <v>15</v>
      </c>
      <c r="F19" s="150">
        <f t="shared" si="0"/>
        <v>100</v>
      </c>
      <c r="G19" s="178">
        <v>3</v>
      </c>
      <c r="H19" s="179">
        <f>J19+I19</f>
        <v>3</v>
      </c>
      <c r="I19" s="180">
        <v>3</v>
      </c>
      <c r="J19" s="181">
        <v>0</v>
      </c>
      <c r="K19" s="182">
        <v>0</v>
      </c>
      <c r="L19" s="67">
        <v>0</v>
      </c>
      <c r="M19" s="69">
        <f t="shared" si="3"/>
        <v>0</v>
      </c>
      <c r="N19" s="70">
        <v>0</v>
      </c>
      <c r="O19" s="71">
        <v>0</v>
      </c>
      <c r="P19" s="71">
        <v>0</v>
      </c>
      <c r="Q19" s="88">
        <v>0</v>
      </c>
      <c r="R19" s="166">
        <v>0</v>
      </c>
      <c r="S19" s="89">
        <v>12</v>
      </c>
      <c r="T19" s="89">
        <v>0</v>
      </c>
      <c r="U19" s="90">
        <v>0</v>
      </c>
      <c r="V19" s="91">
        <v>0</v>
      </c>
    </row>
    <row r="20" spans="1:22" s="72" customFormat="1" ht="18" customHeight="1">
      <c r="A20" s="219"/>
      <c r="B20" s="7" t="s">
        <v>14</v>
      </c>
      <c r="C20" s="21">
        <v>0</v>
      </c>
      <c r="D20" s="73">
        <v>0</v>
      </c>
      <c r="E20" s="137">
        <v>0</v>
      </c>
      <c r="F20" s="151">
        <f t="shared" si="0"/>
        <v>0</v>
      </c>
      <c r="G20" s="74">
        <v>0</v>
      </c>
      <c r="H20" s="81">
        <f t="shared" si="4"/>
        <v>0</v>
      </c>
      <c r="I20" s="82">
        <v>0</v>
      </c>
      <c r="J20" s="76">
        <v>0</v>
      </c>
      <c r="K20" s="80">
        <v>0</v>
      </c>
      <c r="L20" s="159">
        <v>0</v>
      </c>
      <c r="M20" s="77">
        <f t="shared" si="3"/>
        <v>0</v>
      </c>
      <c r="N20" s="78">
        <v>0</v>
      </c>
      <c r="O20" s="79">
        <v>0</v>
      </c>
      <c r="P20" s="79">
        <v>0</v>
      </c>
      <c r="Q20" s="92">
        <v>0</v>
      </c>
      <c r="R20" s="167">
        <v>0</v>
      </c>
      <c r="S20" s="93">
        <v>0</v>
      </c>
      <c r="T20" s="93">
        <v>0</v>
      </c>
      <c r="U20" s="94">
        <v>0</v>
      </c>
      <c r="V20" s="95">
        <v>0</v>
      </c>
    </row>
    <row r="21" spans="1:22" s="72" customFormat="1" ht="18" customHeight="1">
      <c r="A21" s="219"/>
      <c r="B21" s="16" t="s">
        <v>15</v>
      </c>
      <c r="C21" s="96">
        <v>15</v>
      </c>
      <c r="D21" s="97">
        <v>15</v>
      </c>
      <c r="E21" s="138">
        <v>15</v>
      </c>
      <c r="F21" s="152">
        <f t="shared" si="0"/>
        <v>100</v>
      </c>
      <c r="G21" s="98">
        <v>0</v>
      </c>
      <c r="H21" s="81">
        <f t="shared" si="4"/>
        <v>0</v>
      </c>
      <c r="I21" s="82">
        <v>0</v>
      </c>
      <c r="J21" s="99">
        <v>0</v>
      </c>
      <c r="K21" s="100">
        <v>0</v>
      </c>
      <c r="L21" s="160">
        <v>0</v>
      </c>
      <c r="M21" s="101">
        <f t="shared" si="3"/>
        <v>0</v>
      </c>
      <c r="N21" s="102">
        <v>0</v>
      </c>
      <c r="O21" s="102">
        <v>0</v>
      </c>
      <c r="P21" s="102">
        <v>0</v>
      </c>
      <c r="Q21" s="92">
        <v>0</v>
      </c>
      <c r="R21" s="167">
        <v>0</v>
      </c>
      <c r="S21" s="93">
        <v>15</v>
      </c>
      <c r="T21" s="93">
        <v>0</v>
      </c>
      <c r="U21" s="94">
        <v>0</v>
      </c>
      <c r="V21" s="95">
        <v>0</v>
      </c>
    </row>
    <row r="22" spans="1:22" s="72" customFormat="1" ht="18" customHeight="1" thickBot="1">
      <c r="A22" s="220"/>
      <c r="B22" s="17" t="s">
        <v>12</v>
      </c>
      <c r="C22" s="118">
        <v>0</v>
      </c>
      <c r="D22" s="119">
        <v>0</v>
      </c>
      <c r="E22" s="139">
        <v>0</v>
      </c>
      <c r="F22" s="153">
        <f t="shared" si="0"/>
        <v>0</v>
      </c>
      <c r="G22" s="119">
        <v>0</v>
      </c>
      <c r="H22" s="120">
        <f t="shared" si="4"/>
        <v>0</v>
      </c>
      <c r="I22" s="121">
        <v>0</v>
      </c>
      <c r="J22" s="122">
        <v>0</v>
      </c>
      <c r="K22" s="123">
        <v>0</v>
      </c>
      <c r="L22" s="161">
        <v>0</v>
      </c>
      <c r="M22" s="124">
        <f t="shared" si="3"/>
        <v>0</v>
      </c>
      <c r="N22" s="125">
        <v>0</v>
      </c>
      <c r="O22" s="126">
        <v>0</v>
      </c>
      <c r="P22" s="126">
        <v>0</v>
      </c>
      <c r="Q22" s="123">
        <v>0</v>
      </c>
      <c r="R22" s="168">
        <v>0</v>
      </c>
      <c r="S22" s="127">
        <v>0</v>
      </c>
      <c r="T22" s="127">
        <v>0</v>
      </c>
      <c r="U22" s="128">
        <v>0</v>
      </c>
      <c r="V22" s="129">
        <v>0</v>
      </c>
    </row>
    <row r="23" spans="1:22" ht="18" customHeight="1" thickTop="1">
      <c r="A23" s="210" t="s">
        <v>46</v>
      </c>
      <c r="B23" s="211"/>
      <c r="C23" s="130">
        <v>46</v>
      </c>
      <c r="D23" s="141">
        <v>46</v>
      </c>
      <c r="E23" s="145">
        <v>46</v>
      </c>
      <c r="F23" s="154">
        <f t="shared" si="0"/>
        <v>100</v>
      </c>
      <c r="G23" s="164">
        <v>0</v>
      </c>
      <c r="H23" s="48">
        <f t="shared" si="4"/>
        <v>0</v>
      </c>
      <c r="I23" s="87">
        <v>0</v>
      </c>
      <c r="J23" s="115">
        <v>0</v>
      </c>
      <c r="K23" s="116">
        <v>0</v>
      </c>
      <c r="L23" s="18">
        <v>0</v>
      </c>
      <c r="M23" s="69">
        <f t="shared" si="3"/>
        <v>0</v>
      </c>
      <c r="N23" s="70">
        <v>0</v>
      </c>
      <c r="O23" s="117">
        <v>0</v>
      </c>
      <c r="P23" s="117">
        <v>0</v>
      </c>
      <c r="Q23" s="88">
        <v>0</v>
      </c>
      <c r="R23" s="166">
        <v>0</v>
      </c>
      <c r="S23" s="145">
        <v>46</v>
      </c>
      <c r="T23" s="172">
        <v>0</v>
      </c>
      <c r="U23" s="172">
        <v>0</v>
      </c>
      <c r="V23" s="176">
        <v>0</v>
      </c>
    </row>
    <row r="24" spans="1:22" ht="18" customHeight="1">
      <c r="A24" s="208" t="s">
        <v>17</v>
      </c>
      <c r="B24" s="209"/>
      <c r="C24" s="131">
        <v>11</v>
      </c>
      <c r="D24" s="142">
        <v>10</v>
      </c>
      <c r="E24" s="146">
        <v>10</v>
      </c>
      <c r="F24" s="155">
        <f t="shared" si="0"/>
        <v>90.9</v>
      </c>
      <c r="G24" s="165">
        <v>0</v>
      </c>
      <c r="H24" s="83">
        <f t="shared" si="4"/>
        <v>0</v>
      </c>
      <c r="I24" s="82">
        <v>0</v>
      </c>
      <c r="J24" s="99">
        <v>0</v>
      </c>
      <c r="K24" s="100">
        <v>0</v>
      </c>
      <c r="L24" s="19">
        <v>0</v>
      </c>
      <c r="M24" s="103">
        <f t="shared" si="3"/>
        <v>0</v>
      </c>
      <c r="N24" s="104">
        <v>0</v>
      </c>
      <c r="O24" s="102">
        <v>0</v>
      </c>
      <c r="P24" s="102">
        <v>0</v>
      </c>
      <c r="Q24" s="92">
        <v>0</v>
      </c>
      <c r="R24" s="167">
        <v>0</v>
      </c>
      <c r="S24" s="146">
        <v>10</v>
      </c>
      <c r="T24" s="173">
        <v>0</v>
      </c>
      <c r="U24" s="173">
        <v>0</v>
      </c>
      <c r="V24" s="177">
        <v>0</v>
      </c>
    </row>
    <row r="25" spans="1:22" ht="18" customHeight="1">
      <c r="A25" s="208" t="s">
        <v>18</v>
      </c>
      <c r="B25" s="209"/>
      <c r="C25" s="131">
        <v>6</v>
      </c>
      <c r="D25" s="142">
        <v>6</v>
      </c>
      <c r="E25" s="146">
        <v>6</v>
      </c>
      <c r="F25" s="155">
        <f>IF(C25=0,0,ROUND(D25/C25*100,1))</f>
        <v>100</v>
      </c>
      <c r="G25" s="165">
        <v>0</v>
      </c>
      <c r="H25" s="83">
        <f t="shared" si="4"/>
        <v>0</v>
      </c>
      <c r="I25" s="82">
        <v>0</v>
      </c>
      <c r="J25" s="99">
        <v>0</v>
      </c>
      <c r="K25" s="100">
        <v>0</v>
      </c>
      <c r="L25" s="19">
        <v>0</v>
      </c>
      <c r="M25" s="103">
        <f t="shared" si="3"/>
        <v>0</v>
      </c>
      <c r="N25" s="104">
        <v>0</v>
      </c>
      <c r="O25" s="102">
        <v>0</v>
      </c>
      <c r="P25" s="102">
        <v>0</v>
      </c>
      <c r="Q25" s="92">
        <v>0</v>
      </c>
      <c r="R25" s="167">
        <v>0</v>
      </c>
      <c r="S25" s="146">
        <v>6</v>
      </c>
      <c r="T25" s="173">
        <v>0</v>
      </c>
      <c r="U25" s="173">
        <v>0</v>
      </c>
      <c r="V25" s="177">
        <v>0</v>
      </c>
    </row>
    <row r="26" spans="1:22" ht="18" customHeight="1">
      <c r="A26" s="208" t="s">
        <v>19</v>
      </c>
      <c r="B26" s="209"/>
      <c r="C26" s="131">
        <v>37</v>
      </c>
      <c r="D26" s="142">
        <v>37</v>
      </c>
      <c r="E26" s="146">
        <v>37</v>
      </c>
      <c r="F26" s="155">
        <f>IF(C26=0,0,ROUND(D26/C26*100,1))</f>
        <v>100</v>
      </c>
      <c r="G26" s="165">
        <v>0</v>
      </c>
      <c r="H26" s="83">
        <f t="shared" si="4"/>
        <v>0</v>
      </c>
      <c r="I26" s="82">
        <v>0</v>
      </c>
      <c r="J26" s="99">
        <v>0</v>
      </c>
      <c r="K26" s="100">
        <v>0</v>
      </c>
      <c r="L26" s="19">
        <v>10</v>
      </c>
      <c r="M26" s="103">
        <f t="shared" si="3"/>
        <v>6</v>
      </c>
      <c r="N26" s="104">
        <v>5</v>
      </c>
      <c r="O26" s="102">
        <v>0</v>
      </c>
      <c r="P26" s="102">
        <v>4</v>
      </c>
      <c r="Q26" s="92">
        <v>1</v>
      </c>
      <c r="R26" s="167">
        <v>0</v>
      </c>
      <c r="S26" s="146">
        <v>27</v>
      </c>
      <c r="T26" s="173">
        <v>0</v>
      </c>
      <c r="U26" s="173">
        <v>0</v>
      </c>
      <c r="V26" s="177">
        <v>0</v>
      </c>
    </row>
    <row r="27" spans="1:22" ht="18" customHeight="1">
      <c r="A27" s="208" t="s">
        <v>20</v>
      </c>
      <c r="B27" s="209"/>
      <c r="C27" s="131">
        <v>13</v>
      </c>
      <c r="D27" s="142">
        <v>13</v>
      </c>
      <c r="E27" s="146">
        <v>13</v>
      </c>
      <c r="F27" s="155">
        <f>IF(C27=0,0,ROUND(D27/C27*100,1))</f>
        <v>100</v>
      </c>
      <c r="G27" s="165">
        <v>0</v>
      </c>
      <c r="H27" s="83">
        <f t="shared" si="4"/>
        <v>0</v>
      </c>
      <c r="I27" s="82">
        <v>0</v>
      </c>
      <c r="J27" s="99">
        <v>0</v>
      </c>
      <c r="K27" s="100">
        <v>0</v>
      </c>
      <c r="L27" s="19">
        <v>13</v>
      </c>
      <c r="M27" s="103">
        <f t="shared" si="3"/>
        <v>12</v>
      </c>
      <c r="N27" s="104">
        <v>12</v>
      </c>
      <c r="O27" s="102">
        <v>0</v>
      </c>
      <c r="P27" s="102">
        <v>1</v>
      </c>
      <c r="Q27" s="92">
        <v>0</v>
      </c>
      <c r="R27" s="167">
        <v>0</v>
      </c>
      <c r="S27" s="146">
        <v>0</v>
      </c>
      <c r="T27" s="173">
        <v>0</v>
      </c>
      <c r="U27" s="173">
        <v>0</v>
      </c>
      <c r="V27" s="177">
        <v>0</v>
      </c>
    </row>
    <row r="28" spans="1:22" ht="18" customHeight="1" thickBot="1">
      <c r="A28" s="225" t="s">
        <v>21</v>
      </c>
      <c r="B28" s="226"/>
      <c r="C28" s="183">
        <v>32</v>
      </c>
      <c r="D28" s="184">
        <v>31</v>
      </c>
      <c r="E28" s="185">
        <v>31</v>
      </c>
      <c r="F28" s="186">
        <f>IF(C28=0,0,ROUND(D28/C28*100,1))</f>
        <v>96.9</v>
      </c>
      <c r="G28" s="187">
        <v>0</v>
      </c>
      <c r="H28" s="83">
        <f t="shared" si="4"/>
        <v>0</v>
      </c>
      <c r="I28" s="84">
        <v>0</v>
      </c>
      <c r="J28" s="76">
        <v>0</v>
      </c>
      <c r="K28" s="80">
        <v>0</v>
      </c>
      <c r="L28" s="188">
        <v>0</v>
      </c>
      <c r="M28" s="103">
        <f t="shared" si="3"/>
        <v>0</v>
      </c>
      <c r="N28" s="104">
        <v>0</v>
      </c>
      <c r="O28" s="79">
        <v>0</v>
      </c>
      <c r="P28" s="79">
        <v>0</v>
      </c>
      <c r="Q28" s="80">
        <v>0</v>
      </c>
      <c r="R28" s="159">
        <v>0</v>
      </c>
      <c r="S28" s="185">
        <v>31</v>
      </c>
      <c r="T28" s="189">
        <v>0</v>
      </c>
      <c r="U28" s="189">
        <v>0</v>
      </c>
      <c r="V28" s="190">
        <v>0</v>
      </c>
    </row>
    <row r="29" spans="1:22" ht="18" customHeight="1">
      <c r="A29" s="223" t="s">
        <v>47</v>
      </c>
      <c r="B29" s="224"/>
      <c r="C29" s="193">
        <v>160</v>
      </c>
      <c r="D29" s="194">
        <v>158</v>
      </c>
      <c r="E29" s="195">
        <v>80</v>
      </c>
      <c r="F29" s="196">
        <f>IF(C29=0,0,ROUND(D29/C29*100,1))</f>
        <v>98.8</v>
      </c>
      <c r="G29" s="197">
        <v>0</v>
      </c>
      <c r="H29" s="198">
        <f t="shared" si="4"/>
        <v>26</v>
      </c>
      <c r="I29" s="199">
        <v>3</v>
      </c>
      <c r="J29" s="199">
        <v>23</v>
      </c>
      <c r="K29" s="200">
        <v>2</v>
      </c>
      <c r="L29" s="201">
        <v>22</v>
      </c>
      <c r="M29" s="202">
        <f t="shared" si="3"/>
        <v>22</v>
      </c>
      <c r="N29" s="199">
        <v>21</v>
      </c>
      <c r="O29" s="203">
        <v>1</v>
      </c>
      <c r="P29" s="203">
        <v>0</v>
      </c>
      <c r="Q29" s="204">
        <v>0</v>
      </c>
      <c r="R29" s="205">
        <v>0</v>
      </c>
      <c r="S29" s="195">
        <v>115</v>
      </c>
      <c r="T29" s="195">
        <v>1</v>
      </c>
      <c r="U29" s="195">
        <v>1</v>
      </c>
      <c r="V29" s="206">
        <v>1</v>
      </c>
    </row>
    <row r="30" spans="1:22" s="72" customFormat="1" ht="18" customHeight="1" thickBot="1">
      <c r="A30" s="221" t="s">
        <v>48</v>
      </c>
      <c r="B30" s="222"/>
      <c r="C30" s="105">
        <v>10</v>
      </c>
      <c r="D30" s="106">
        <v>8</v>
      </c>
      <c r="E30" s="140">
        <v>5</v>
      </c>
      <c r="F30" s="156">
        <f t="shared" si="0"/>
        <v>80</v>
      </c>
      <c r="G30" s="107">
        <v>0</v>
      </c>
      <c r="H30" s="191">
        <f>J30+I30</f>
        <v>0</v>
      </c>
      <c r="I30" s="192">
        <v>0</v>
      </c>
      <c r="J30" s="108">
        <v>0</v>
      </c>
      <c r="K30" s="109">
        <v>0</v>
      </c>
      <c r="L30" s="162">
        <v>0</v>
      </c>
      <c r="M30" s="110">
        <f t="shared" si="3"/>
        <v>0</v>
      </c>
      <c r="N30" s="111">
        <v>0</v>
      </c>
      <c r="O30" s="111">
        <v>0</v>
      </c>
      <c r="P30" s="108">
        <v>0</v>
      </c>
      <c r="Q30" s="109">
        <v>0</v>
      </c>
      <c r="R30" s="169">
        <v>0</v>
      </c>
      <c r="S30" s="112">
        <v>8</v>
      </c>
      <c r="T30" s="112">
        <v>0</v>
      </c>
      <c r="U30" s="113">
        <v>0</v>
      </c>
      <c r="V30" s="114">
        <v>0</v>
      </c>
    </row>
    <row r="31" spans="1:20" ht="12">
      <c r="A31" s="2"/>
      <c r="B31" s="2"/>
      <c r="C31" s="3"/>
      <c r="D31" s="3"/>
      <c r="E31" s="2"/>
      <c r="F31" s="5"/>
      <c r="G31" s="3"/>
      <c r="H31" s="3"/>
      <c r="I31" s="3"/>
      <c r="J31" s="3"/>
      <c r="K31" s="2"/>
      <c r="L31" s="2"/>
      <c r="M31" s="2"/>
      <c r="N31" s="3"/>
      <c r="O31" s="3"/>
      <c r="P31" s="3"/>
      <c r="Q31" s="3"/>
      <c r="R31" s="3"/>
      <c r="S31" s="1"/>
      <c r="T31" s="1"/>
    </row>
    <row r="32" spans="1:20" ht="12">
      <c r="A32" s="4"/>
      <c r="B32" s="4" t="s">
        <v>16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  <c r="T32" s="1"/>
    </row>
    <row r="33" spans="1:20" ht="12">
      <c r="A33" s="2"/>
      <c r="B33" s="4" t="s">
        <v>45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</row>
    <row r="34" spans="1:20" ht="12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T34" s="1"/>
    </row>
    <row r="35" spans="1:20" ht="12">
      <c r="A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T35" s="1"/>
    </row>
    <row r="36" spans="3:18" ht="12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sheetProtection sheet="1"/>
  <mergeCells count="23">
    <mergeCell ref="G4:K4"/>
    <mergeCell ref="A25:B25"/>
    <mergeCell ref="L4:Q4"/>
    <mergeCell ref="G5:G6"/>
    <mergeCell ref="H5:H6"/>
    <mergeCell ref="I5:I6"/>
    <mergeCell ref="J5:J6"/>
    <mergeCell ref="L5:L6"/>
    <mergeCell ref="M5:M6"/>
    <mergeCell ref="N5:N6"/>
    <mergeCell ref="A30:B30"/>
    <mergeCell ref="A29:B29"/>
    <mergeCell ref="A28:B28"/>
    <mergeCell ref="A27:B27"/>
    <mergeCell ref="A26:B26"/>
    <mergeCell ref="B4:B6"/>
    <mergeCell ref="A24:B24"/>
    <mergeCell ref="A23:B23"/>
    <mergeCell ref="O5:O6"/>
    <mergeCell ref="P5:P6"/>
    <mergeCell ref="V5:V6"/>
    <mergeCell ref="A7:A22"/>
    <mergeCell ref="Q5:Q6"/>
  </mergeCells>
  <printOptions/>
  <pageMargins left="0.984251968503937" right="0.7874015748031497" top="0.984251968503937" bottom="0.7874015748031497" header="0.7874015748031497" footer="0.5905511811023623"/>
  <pageSetup cellComments="asDisplayed" fitToHeight="1" fitToWidth="1" horizontalDpi="400" verticalDpi="400" orientation="landscape" paperSize="9" scale="76" r:id="rId1"/>
  <headerFooter alignWithMargins="0">
    <oddFooter>&amp;L&amp;"ＭＳ Ｐゴシック,標準"&amp;12西濃地域の公衆衛生2008&amp;C&amp;"ＭＳ Ｐゴシック,標準"&amp;12－　134　－&amp;R&amp;"ＭＳ Ｐゴシック,標準"&amp;12第８章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定期外検診</dc:title>
  <dc:subject/>
  <dc:creator>岐阜県</dc:creator>
  <cp:keywords/>
  <dc:description/>
  <cp:lastModifiedBy>岐阜県</cp:lastModifiedBy>
  <cp:lastPrinted>2009-03-29T08:51:23Z</cp:lastPrinted>
  <dcterms:created xsi:type="dcterms:W3CDTF">2005-07-08T03:35:31Z</dcterms:created>
  <dcterms:modified xsi:type="dcterms:W3CDTF">2009-03-29T08:51:27Z</dcterms:modified>
  <cp:category/>
  <cp:version/>
  <cp:contentType/>
  <cp:contentStatus/>
  <cp:revision>36</cp:revision>
</cp:coreProperties>
</file>