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5" sheetId="1" r:id="rId1"/>
  </sheets>
  <definedNames>
    <definedName name="_xlnm.Print_Area" localSheetId="0">'T5-5'!$A$1:$Z$50</definedName>
    <definedName name="印刷範囲">'T5-5'!$A$1:$Z$50</definedName>
  </definedNames>
  <calcPr fullCalcOnLoad="1"/>
</workbook>
</file>

<file path=xl/sharedStrings.xml><?xml version="1.0" encoding="utf-8"?>
<sst xmlns="http://schemas.openxmlformats.org/spreadsheetml/2006/main" count="131" uniqueCount="76">
  <si>
    <t>対</t>
  </si>
  <si>
    <t>受</t>
  </si>
  <si>
    <t>診</t>
  </si>
  <si>
    <t>異</t>
  </si>
  <si>
    <t>象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</si>
  <si>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</si>
  <si>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</si>
  <si>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</si>
  <si>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</si>
  <si>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</si>
  <si>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</si>
  <si>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</si>
  <si>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</si>
  <si>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</si>
  <si>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</si>
  <si>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</si>
  <si>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</si>
  <si>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</si>
  <si>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 xml:space="preserve"> 実</t>
  </si>
  <si>
    <t>　実</t>
  </si>
  <si>
    <t>（％）</t>
  </si>
  <si>
    <t>な</t>
  </si>
  <si>
    <t>観</t>
  </si>
  <si>
    <t>精</t>
  </si>
  <si>
    <t>医</t>
  </si>
  <si>
    <t>定</t>
  </si>
  <si>
    <t>査</t>
  </si>
  <si>
    <t>数</t>
  </si>
  <si>
    <t xml:space="preserve"> 人</t>
  </si>
  <si>
    <t>　人</t>
  </si>
  <si>
    <t xml:space="preserve"> b+C/a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</si>
  <si>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</si>
  <si>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</si>
  <si>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</si>
  <si>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</si>
  <si>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</si>
  <si>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</si>
  <si>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</si>
  <si>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</si>
  <si>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</si>
  <si>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</si>
  <si>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</si>
  <si>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</si>
  <si>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a</t>
  </si>
  <si>
    <t xml:space="preserve"> 員ｂ</t>
  </si>
  <si>
    <t>　員ｃ</t>
  </si>
  <si>
    <t>小    計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</si>
  <si>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</si>
  <si>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</si>
  <si>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</si>
  <si>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</si>
  <si>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</si>
  <si>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</si>
  <si>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</si>
  <si>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</si>
  <si>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</si>
  <si>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ウ　乳児健康診査実施状況（Ｔ５－５）</t>
  </si>
  <si>
    <t>延</t>
  </si>
  <si>
    <t>人</t>
  </si>
  <si>
    <t>員</t>
  </si>
  <si>
    <t>受　診　者　数</t>
  </si>
  <si>
    <t>医療機関
委　　託</t>
  </si>
  <si>
    <t>集　　団
実　　施</t>
  </si>
  <si>
    <t>健　診　結　果</t>
  </si>
  <si>
    <t>身体発育状況（体重）</t>
  </si>
  <si>
    <t>栄　　養　　状　　況</t>
  </si>
  <si>
    <t>４ヶ月～７ヶ月</t>
  </si>
  <si>
    <t>４ヶ月未満</t>
  </si>
  <si>
    <t>その他</t>
  </si>
  <si>
    <t>3～6ｹ月児</t>
  </si>
  <si>
    <t>9～11ｹ月児</t>
  </si>
  <si>
    <t>管内総数</t>
  </si>
  <si>
    <t>小    計</t>
  </si>
  <si>
    <t>大 垣 市</t>
  </si>
  <si>
    <t>海 津 市</t>
  </si>
  <si>
    <r>
      <t>（平成２０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</si>
</sst>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"/>
  </numFmts>
  <fonts count="38">
    <font>
      <sz val="7.3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double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hair"/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>
        <color indexed="63"/>
      </bottom>
      <diagonal style="dotted">
        <color indexed="8"/>
      </diagonal>
    </border>
    <border diagonalUp="1">
      <left style="medium"/>
      <right style="medium"/>
      <top style="hair">
        <color indexed="8"/>
      </top>
      <bottom>
        <color indexed="63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>
        <color indexed="63"/>
      </bottom>
      <diagonal style="dotted">
        <color indexed="8"/>
      </diagonal>
    </border>
    <border diagonalUp="1">
      <left style="medium"/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/>
      <bottom>
        <color indexed="63"/>
      </bottom>
      <diagonal style="dotted"/>
    </border>
    <border diagonalUp="1">
      <left>
        <color indexed="63"/>
      </left>
      <right style="thin"/>
      <top style="hair"/>
      <bottom>
        <color indexed="63"/>
      </bottom>
      <diagonal style="dotted"/>
    </border>
    <border diagonalUp="1">
      <left>
        <color indexed="63"/>
      </left>
      <right style="medium"/>
      <top style="hair"/>
      <bottom>
        <color indexed="63"/>
      </bottom>
      <diagonal style="dotted"/>
    </border>
    <border diagonalUp="1">
      <left style="medium">
        <color indexed="8"/>
      </left>
      <right>
        <color indexed="63"/>
      </right>
      <top style="medium"/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medium"/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 diagonalUp="1">
      <left style="medium"/>
      <right style="thin"/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>
        <color indexed="8"/>
      </top>
      <bottom>
        <color indexed="63"/>
      </bottom>
      <diagonal style="dotted"/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/>
    </border>
    <border diagonalUp="1">
      <left>
        <color indexed="63"/>
      </left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medium"/>
      <top style="hair">
        <color indexed="8"/>
      </top>
      <bottom>
        <color indexed="63"/>
      </bottom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medium"/>
      <right style="medium"/>
      <top style="hair">
        <color indexed="8"/>
      </top>
      <bottom style="medium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medium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medium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medium">
        <color indexed="8"/>
      </bottom>
      <diagonal style="dotted"/>
    </border>
    <border diagonalUp="1">
      <left style="thin"/>
      <right style="thin"/>
      <top style="hair">
        <color indexed="8"/>
      </top>
      <bottom style="medium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dotted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Up="1">
      <left>
        <color indexed="63"/>
      </left>
      <right style="medium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dotted">
        <color indexed="8"/>
      </diagonal>
    </border>
    <border>
      <left style="medium"/>
      <right style="medium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hair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 style="medium"/>
      <right style="medium"/>
      <top style="hair">
        <color indexed="8"/>
      </top>
      <bottom style="thin"/>
      <diagonal style="dotted">
        <color indexed="8"/>
      </diagonal>
    </border>
    <border diagonalUp="1">
      <left>
        <color indexed="63"/>
      </left>
      <right style="medium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/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>
        <color indexed="63"/>
      </right>
      <top style="hair">
        <color indexed="8"/>
      </top>
      <bottom style="thin">
        <color indexed="8"/>
      </bottom>
      <diagonal style="dotted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hair">
        <color indexed="8"/>
      </bottom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hair">
        <color indexed="8"/>
      </bottom>
      <diagonal style="dotted">
        <color indexed="8"/>
      </diagonal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 diagonalUp="1">
      <left style="medium"/>
      <right style="medium"/>
      <top style="hair">
        <color indexed="8"/>
      </top>
      <bottom style="hair">
        <color indexed="8"/>
      </bottom>
      <diagonal style="dotted"/>
    </border>
    <border diagonalUp="1">
      <left style="medium"/>
      <right style="thin"/>
      <top style="hair">
        <color indexed="8"/>
      </top>
      <bottom style="hair">
        <color indexed="8"/>
      </bottom>
      <diagonal style="dotted"/>
    </border>
    <border diagonalUp="1">
      <left style="thin"/>
      <right style="thin"/>
      <top style="hair">
        <color indexed="8"/>
      </top>
      <bottom style="hair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thin">
        <color indexed="8"/>
      </left>
      <right style="thin"/>
      <top style="thin">
        <color indexed="8"/>
      </top>
      <bottom>
        <color indexed="63"/>
      </bottom>
    </border>
    <border diagonalUp="1">
      <left>
        <color indexed="63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>
        <color indexed="63"/>
      </bottom>
      <diagonal style="dotted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 style="hair"/>
    </border>
    <border diagonalUp="1">
      <left style="medium"/>
      <right style="thin">
        <color indexed="8"/>
      </right>
      <top style="hair">
        <color indexed="8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/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medium"/>
      <top style="hair">
        <color indexed="8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medium"/>
      <diagonal style="dotted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 diagonalUp="1">
      <left style="medium"/>
      <right style="thin">
        <color indexed="8"/>
      </right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medium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hair"/>
      <diagonal style="dotted"/>
    </border>
    <border diagonalUp="1">
      <left style="thin"/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/>
    </border>
    <border>
      <left style="medium"/>
      <right style="medium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medium">
        <color indexed="8"/>
      </left>
      <right style="medium"/>
      <top style="hair">
        <color indexed="8"/>
      </top>
      <bottom>
        <color indexed="63"/>
      </bottom>
      <diagonal style="dotted">
        <color indexed="8"/>
      </diagonal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>
        <color indexed="63"/>
      </right>
      <top style="hair">
        <color indexed="8"/>
      </top>
      <bottom style="hair"/>
      <diagonal style="dotted">
        <color indexed="8"/>
      </diagonal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0" fillId="0" borderId="0" xfId="0" applyNumberFormat="1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1" fontId="2" fillId="33" borderId="38" xfId="0" applyNumberFormat="1" applyFont="1" applyFill="1" applyBorder="1" applyAlignment="1" applyProtection="1">
      <alignment horizontal="right" vertical="center"/>
      <protection/>
    </xf>
    <xf numFmtId="41" fontId="2" fillId="33" borderId="39" xfId="0" applyNumberFormat="1" applyFont="1" applyFill="1" applyBorder="1" applyAlignment="1" applyProtection="1">
      <alignment horizontal="right" vertical="center"/>
      <protection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41" fontId="2" fillId="33" borderId="41" xfId="0" applyNumberFormat="1" applyFont="1" applyFill="1" applyBorder="1" applyAlignment="1" applyProtection="1">
      <alignment horizontal="right" vertical="center"/>
      <protection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33" borderId="43" xfId="0" applyNumberFormat="1" applyFont="1" applyFill="1" applyBorder="1" applyAlignment="1" applyProtection="1">
      <alignment horizontal="right" vertical="center"/>
      <protection/>
    </xf>
    <xf numFmtId="41" fontId="2" fillId="33" borderId="44" xfId="0" applyNumberFormat="1" applyFont="1" applyFill="1" applyBorder="1" applyAlignment="1" applyProtection="1">
      <alignment horizontal="right" vertical="center"/>
      <protection/>
    </xf>
    <xf numFmtId="41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33" borderId="45" xfId="0" applyNumberFormat="1" applyFont="1" applyFill="1" applyBorder="1" applyAlignment="1" applyProtection="1">
      <alignment horizontal="right" vertical="center"/>
      <protection/>
    </xf>
    <xf numFmtId="41" fontId="2" fillId="33" borderId="46" xfId="0" applyNumberFormat="1" applyFont="1" applyFill="1" applyBorder="1" applyAlignment="1" applyProtection="1">
      <alignment horizontal="right" vertical="center"/>
      <protection/>
    </xf>
    <xf numFmtId="41" fontId="2" fillId="33" borderId="47" xfId="0" applyNumberFormat="1" applyFont="1" applyFill="1" applyBorder="1" applyAlignment="1" applyProtection="1">
      <alignment horizontal="right" vertical="center"/>
      <protection/>
    </xf>
    <xf numFmtId="41" fontId="2" fillId="33" borderId="48" xfId="0" applyNumberFormat="1" applyFont="1" applyFill="1" applyBorder="1" applyAlignment="1" applyProtection="1">
      <alignment horizontal="right" vertical="center"/>
      <protection/>
    </xf>
    <xf numFmtId="41" fontId="2" fillId="33" borderId="49" xfId="0" applyNumberFormat="1" applyFont="1" applyFill="1" applyBorder="1" applyAlignment="1" applyProtection="1">
      <alignment horizontal="right" vertical="center"/>
      <protection/>
    </xf>
    <xf numFmtId="41" fontId="2" fillId="33" borderId="50" xfId="0" applyNumberFormat="1" applyFont="1" applyFill="1" applyBorder="1" applyAlignment="1" applyProtection="1">
      <alignment horizontal="right" vertical="center"/>
      <protection/>
    </xf>
    <xf numFmtId="41" fontId="2" fillId="33" borderId="51" xfId="0" applyNumberFormat="1" applyFont="1" applyFill="1" applyBorder="1" applyAlignment="1" applyProtection="1">
      <alignment horizontal="right" vertical="center"/>
      <protection/>
    </xf>
    <xf numFmtId="179" fontId="2" fillId="33" borderId="52" xfId="0" applyNumberFormat="1" applyFont="1" applyFill="1" applyBorder="1" applyAlignment="1" applyProtection="1">
      <alignment horizontal="right" vertical="center"/>
      <protection/>
    </xf>
    <xf numFmtId="41" fontId="2" fillId="33" borderId="53" xfId="0" applyNumberFormat="1" applyFont="1" applyFill="1" applyBorder="1" applyAlignment="1" applyProtection="1">
      <alignment horizontal="right" vertical="center"/>
      <protection/>
    </xf>
    <xf numFmtId="41" fontId="2" fillId="33" borderId="54" xfId="0" applyNumberFormat="1" applyFont="1" applyFill="1" applyBorder="1" applyAlignment="1" applyProtection="1">
      <alignment horizontal="right" vertical="center"/>
      <protection/>
    </xf>
    <xf numFmtId="41" fontId="2" fillId="33" borderId="52" xfId="0" applyNumberFormat="1" applyFont="1" applyFill="1" applyBorder="1" applyAlignment="1" applyProtection="1">
      <alignment horizontal="right" vertical="center"/>
      <protection/>
    </xf>
    <xf numFmtId="41" fontId="2" fillId="33" borderId="55" xfId="0" applyNumberFormat="1" applyFont="1" applyFill="1" applyBorder="1" applyAlignment="1" applyProtection="1">
      <alignment horizontal="right" vertical="center"/>
      <protection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33" borderId="56" xfId="0" applyNumberFormat="1" applyFont="1" applyFill="1" applyBorder="1" applyAlignment="1" applyProtection="1">
      <alignment horizontal="right" vertical="center"/>
      <protection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0" borderId="49" xfId="0" applyNumberFormat="1" applyFont="1" applyBorder="1" applyAlignment="1" applyProtection="1">
      <alignment horizontal="right" vertical="center"/>
      <protection locked="0"/>
    </xf>
    <xf numFmtId="41" fontId="2" fillId="0" borderId="50" xfId="0" applyNumberFormat="1" applyFont="1" applyBorder="1" applyAlignment="1" applyProtection="1">
      <alignment horizontal="right" vertical="center"/>
      <protection locked="0"/>
    </xf>
    <xf numFmtId="41" fontId="2" fillId="0" borderId="59" xfId="0" applyNumberFormat="1" applyFont="1" applyBorder="1" applyAlignment="1" applyProtection="1">
      <alignment horizontal="right" vertical="center"/>
      <protection locked="0"/>
    </xf>
    <xf numFmtId="41" fontId="2" fillId="0" borderId="60" xfId="0" applyNumberFormat="1" applyFont="1" applyBorder="1" applyAlignment="1" applyProtection="1">
      <alignment horizontal="right" vertical="center"/>
      <protection locked="0"/>
    </xf>
    <xf numFmtId="179" fontId="2" fillId="33" borderId="61" xfId="0" applyNumberFormat="1" applyFont="1" applyFill="1" applyBorder="1" applyAlignment="1" applyProtection="1">
      <alignment horizontal="right" vertical="center"/>
      <protection/>
    </xf>
    <xf numFmtId="41" fontId="2" fillId="0" borderId="62" xfId="0" applyNumberFormat="1" applyFont="1" applyBorder="1" applyAlignment="1" applyProtection="1">
      <alignment horizontal="right" vertical="center"/>
      <protection locked="0"/>
    </xf>
    <xf numFmtId="41" fontId="2" fillId="0" borderId="63" xfId="0" applyNumberFormat="1" applyFont="1" applyBorder="1" applyAlignment="1" applyProtection="1">
      <alignment horizontal="right" vertical="center"/>
      <protection locked="0"/>
    </xf>
    <xf numFmtId="41" fontId="2" fillId="0" borderId="61" xfId="0" applyNumberFormat="1" applyFont="1" applyBorder="1" applyAlignment="1" applyProtection="1">
      <alignment horizontal="right" vertical="center"/>
      <protection locked="0"/>
    </xf>
    <xf numFmtId="41" fontId="2" fillId="33" borderId="62" xfId="0" applyNumberFormat="1" applyFont="1" applyFill="1" applyBorder="1" applyAlignment="1" applyProtection="1">
      <alignment horizontal="right" vertical="center"/>
      <protection/>
    </xf>
    <xf numFmtId="41" fontId="2" fillId="0" borderId="64" xfId="0" applyNumberFormat="1" applyFont="1" applyBorder="1" applyAlignment="1" applyProtection="1">
      <alignment horizontal="right" vertical="center"/>
      <protection locked="0"/>
    </xf>
    <xf numFmtId="41" fontId="2" fillId="33" borderId="65" xfId="0" applyNumberFormat="1" applyFont="1" applyFill="1" applyBorder="1" applyAlignment="1" applyProtection="1">
      <alignment horizontal="right" vertical="center"/>
      <protection/>
    </xf>
    <xf numFmtId="41" fontId="2" fillId="0" borderId="66" xfId="0" applyNumberFormat="1" applyFont="1" applyBorder="1" applyAlignment="1" applyProtection="1">
      <alignment horizontal="right" vertical="center"/>
      <protection locked="0"/>
    </xf>
    <xf numFmtId="41" fontId="2" fillId="0" borderId="67" xfId="0" applyNumberFormat="1" applyFont="1" applyBorder="1" applyAlignment="1" applyProtection="1">
      <alignment horizontal="right" vertical="center"/>
      <protection locked="0"/>
    </xf>
    <xf numFmtId="41" fontId="2" fillId="33" borderId="67" xfId="0" applyNumberFormat="1" applyFont="1" applyFill="1" applyBorder="1" applyAlignment="1" applyProtection="1">
      <alignment horizontal="right" vertical="center"/>
      <protection/>
    </xf>
    <xf numFmtId="41" fontId="2" fillId="0" borderId="68" xfId="0" applyNumberFormat="1" applyFont="1" applyBorder="1" applyAlignment="1" applyProtection="1">
      <alignment horizontal="right" vertical="center"/>
      <protection locked="0"/>
    </xf>
    <xf numFmtId="41" fontId="2" fillId="33" borderId="29" xfId="0" applyNumberFormat="1" applyFont="1" applyFill="1" applyBorder="1" applyAlignment="1" applyProtection="1">
      <alignment horizontal="right" vertical="center"/>
      <protection/>
    </xf>
    <xf numFmtId="41" fontId="2" fillId="33" borderId="69" xfId="0" applyNumberFormat="1" applyFont="1" applyFill="1" applyBorder="1" applyAlignment="1" applyProtection="1">
      <alignment horizontal="right" vertical="center"/>
      <protection/>
    </xf>
    <xf numFmtId="41" fontId="2" fillId="33" borderId="70" xfId="0" applyNumberFormat="1" applyFont="1" applyFill="1" applyBorder="1" applyAlignment="1" applyProtection="1">
      <alignment horizontal="right" vertical="center"/>
      <protection/>
    </xf>
    <xf numFmtId="41" fontId="2" fillId="33" borderId="71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41" fontId="2" fillId="33" borderId="72" xfId="0" applyNumberFormat="1" applyFont="1" applyFill="1" applyBorder="1" applyAlignment="1" applyProtection="1">
      <alignment horizontal="right" vertical="center"/>
      <protection/>
    </xf>
    <xf numFmtId="41" fontId="2" fillId="33" borderId="73" xfId="0" applyNumberFormat="1" applyFont="1" applyFill="1" applyBorder="1" applyAlignment="1" applyProtection="1">
      <alignment horizontal="right" vertical="center"/>
      <protection/>
    </xf>
    <xf numFmtId="41" fontId="2" fillId="33" borderId="15" xfId="0" applyNumberFormat="1" applyFont="1" applyFill="1" applyBorder="1" applyAlignment="1" applyProtection="1">
      <alignment horizontal="right" vertical="center"/>
      <protection/>
    </xf>
    <xf numFmtId="41" fontId="2" fillId="33" borderId="74" xfId="0" applyNumberFormat="1" applyFont="1" applyFill="1" applyBorder="1" applyAlignment="1" applyProtection="1">
      <alignment horizontal="right" vertical="center"/>
      <protection/>
    </xf>
    <xf numFmtId="41" fontId="2" fillId="33" borderId="75" xfId="0" applyNumberFormat="1" applyFont="1" applyFill="1" applyBorder="1" applyAlignment="1" applyProtection="1">
      <alignment horizontal="right" vertical="center"/>
      <protection/>
    </xf>
    <xf numFmtId="41" fontId="2" fillId="33" borderId="76" xfId="0" applyNumberFormat="1" applyFont="1" applyFill="1" applyBorder="1" applyAlignment="1" applyProtection="1">
      <alignment horizontal="right" vertical="center"/>
      <protection/>
    </xf>
    <xf numFmtId="41" fontId="2" fillId="33" borderId="77" xfId="0" applyNumberFormat="1" applyFont="1" applyFill="1" applyBorder="1" applyAlignment="1" applyProtection="1">
      <alignment horizontal="right" vertical="center"/>
      <protection/>
    </xf>
    <xf numFmtId="41" fontId="2" fillId="33" borderId="78" xfId="0" applyNumberFormat="1" applyFont="1" applyFill="1" applyBorder="1" applyAlignment="1" applyProtection="1">
      <alignment horizontal="right" vertical="center"/>
      <protection/>
    </xf>
    <xf numFmtId="41" fontId="2" fillId="33" borderId="79" xfId="0" applyNumberFormat="1" applyFont="1" applyFill="1" applyBorder="1" applyAlignment="1" applyProtection="1">
      <alignment horizontal="right" vertical="center"/>
      <protection/>
    </xf>
    <xf numFmtId="41" fontId="2" fillId="33" borderId="80" xfId="0" applyNumberFormat="1" applyFont="1" applyFill="1" applyBorder="1" applyAlignment="1" applyProtection="1">
      <alignment horizontal="right" vertical="center"/>
      <protection/>
    </xf>
    <xf numFmtId="41" fontId="2" fillId="33" borderId="81" xfId="0" applyNumberFormat="1" applyFont="1" applyFill="1" applyBorder="1" applyAlignment="1" applyProtection="1">
      <alignment horizontal="right" vertical="center"/>
      <protection/>
    </xf>
    <xf numFmtId="41" fontId="2" fillId="33" borderId="82" xfId="0" applyNumberFormat="1" applyFont="1" applyFill="1" applyBorder="1" applyAlignment="1" applyProtection="1">
      <alignment horizontal="right" vertical="center"/>
      <protection/>
    </xf>
    <xf numFmtId="41" fontId="2" fillId="33" borderId="83" xfId="0" applyNumberFormat="1" applyFont="1" applyFill="1" applyBorder="1" applyAlignment="1" applyProtection="1">
      <alignment horizontal="right" vertical="center"/>
      <protection/>
    </xf>
    <xf numFmtId="41" fontId="2" fillId="33" borderId="84" xfId="0" applyNumberFormat="1" applyFont="1" applyFill="1" applyBorder="1" applyAlignment="1" applyProtection="1">
      <alignment horizontal="right" vertical="center"/>
      <protection/>
    </xf>
    <xf numFmtId="41" fontId="2" fillId="33" borderId="85" xfId="0" applyNumberFormat="1" applyFont="1" applyFill="1" applyBorder="1" applyAlignment="1" applyProtection="1">
      <alignment horizontal="right" vertical="center"/>
      <protection/>
    </xf>
    <xf numFmtId="41" fontId="2" fillId="0" borderId="86" xfId="0" applyNumberFormat="1" applyFont="1" applyBorder="1" applyAlignment="1" applyProtection="1">
      <alignment horizontal="right" vertical="center"/>
      <protection locked="0"/>
    </xf>
    <xf numFmtId="41" fontId="2" fillId="0" borderId="87" xfId="0" applyNumberFormat="1" applyFont="1" applyBorder="1" applyAlignment="1" applyProtection="1">
      <alignment horizontal="right" vertical="center"/>
      <protection locked="0"/>
    </xf>
    <xf numFmtId="41" fontId="2" fillId="0" borderId="88" xfId="0" applyNumberFormat="1" applyFont="1" applyBorder="1" applyAlignment="1" applyProtection="1">
      <alignment horizontal="right" vertical="center"/>
      <protection locked="0"/>
    </xf>
    <xf numFmtId="41" fontId="2" fillId="0" borderId="89" xfId="0" applyNumberFormat="1" applyFont="1" applyBorder="1" applyAlignment="1" applyProtection="1">
      <alignment horizontal="right" vertical="center"/>
      <protection locked="0"/>
    </xf>
    <xf numFmtId="41" fontId="2" fillId="0" borderId="90" xfId="0" applyNumberFormat="1" applyFont="1" applyBorder="1" applyAlignment="1" applyProtection="1">
      <alignment horizontal="right" vertical="center"/>
      <protection locked="0"/>
    </xf>
    <xf numFmtId="179" fontId="2" fillId="33" borderId="91" xfId="0" applyNumberFormat="1" applyFont="1" applyFill="1" applyBorder="1" applyAlignment="1" applyProtection="1">
      <alignment horizontal="right" vertical="center"/>
      <protection/>
    </xf>
    <xf numFmtId="41" fontId="2" fillId="0" borderId="92" xfId="0" applyNumberFormat="1" applyFont="1" applyBorder="1" applyAlignment="1" applyProtection="1">
      <alignment horizontal="right" vertical="center"/>
      <protection locked="0"/>
    </xf>
    <xf numFmtId="41" fontId="2" fillId="0" borderId="93" xfId="0" applyNumberFormat="1" applyFont="1" applyBorder="1" applyAlignment="1" applyProtection="1">
      <alignment horizontal="right" vertical="center"/>
      <protection locked="0"/>
    </xf>
    <xf numFmtId="41" fontId="2" fillId="0" borderId="91" xfId="0" applyNumberFormat="1" applyFont="1" applyBorder="1" applyAlignment="1" applyProtection="1">
      <alignment horizontal="right" vertical="center"/>
      <protection locked="0"/>
    </xf>
    <xf numFmtId="41" fontId="2" fillId="33" borderId="92" xfId="0" applyNumberFormat="1" applyFont="1" applyFill="1" applyBorder="1" applyAlignment="1" applyProtection="1">
      <alignment horizontal="right" vertical="center"/>
      <protection/>
    </xf>
    <xf numFmtId="41" fontId="2" fillId="0" borderId="94" xfId="0" applyNumberFormat="1" applyFont="1" applyBorder="1" applyAlignment="1" applyProtection="1">
      <alignment horizontal="right" vertical="center"/>
      <protection locked="0"/>
    </xf>
    <xf numFmtId="41" fontId="2" fillId="33" borderId="95" xfId="0" applyNumberFormat="1" applyFont="1" applyFill="1" applyBorder="1" applyAlignment="1" applyProtection="1">
      <alignment horizontal="right" vertical="center"/>
      <protection/>
    </xf>
    <xf numFmtId="41" fontId="2" fillId="0" borderId="96" xfId="0" applyNumberFormat="1" applyFont="1" applyBorder="1" applyAlignment="1" applyProtection="1">
      <alignment horizontal="right" vertical="center"/>
      <protection locked="0"/>
    </xf>
    <xf numFmtId="41" fontId="2" fillId="0" borderId="97" xfId="0" applyNumberFormat="1" applyFont="1" applyBorder="1" applyAlignment="1" applyProtection="1">
      <alignment horizontal="right" vertical="center"/>
      <protection locked="0"/>
    </xf>
    <xf numFmtId="41" fontId="2" fillId="33" borderId="96" xfId="0" applyNumberFormat="1" applyFont="1" applyFill="1" applyBorder="1" applyAlignment="1" applyProtection="1">
      <alignment horizontal="right" vertical="center"/>
      <protection/>
    </xf>
    <xf numFmtId="41" fontId="2" fillId="0" borderId="98" xfId="0" applyNumberFormat="1" applyFont="1" applyBorder="1" applyAlignment="1" applyProtection="1">
      <alignment horizontal="right" vertical="center"/>
      <protection locked="0"/>
    </xf>
    <xf numFmtId="41" fontId="2" fillId="0" borderId="99" xfId="0" applyNumberFormat="1" applyFont="1" applyBorder="1" applyAlignment="1" applyProtection="1">
      <alignment horizontal="right" vertical="center"/>
      <protection locked="0"/>
    </xf>
    <xf numFmtId="41" fontId="2" fillId="0" borderId="100" xfId="0" applyNumberFormat="1" applyFont="1" applyBorder="1" applyAlignment="1" applyProtection="1">
      <alignment horizontal="right" vertical="center"/>
      <protection locked="0"/>
    </xf>
    <xf numFmtId="41" fontId="2" fillId="0" borderId="101" xfId="0" applyNumberFormat="1" applyFont="1" applyBorder="1" applyAlignment="1" applyProtection="1">
      <alignment horizontal="right" vertical="center"/>
      <protection locked="0"/>
    </xf>
    <xf numFmtId="41" fontId="2" fillId="0" borderId="102" xfId="0" applyNumberFormat="1" applyFont="1" applyBorder="1" applyAlignment="1" applyProtection="1">
      <alignment horizontal="right" vertical="center"/>
      <protection locked="0"/>
    </xf>
    <xf numFmtId="179" fontId="2" fillId="33" borderId="103" xfId="0" applyNumberFormat="1" applyFont="1" applyFill="1" applyBorder="1" applyAlignment="1" applyProtection="1">
      <alignment horizontal="right" vertical="center"/>
      <protection/>
    </xf>
    <xf numFmtId="41" fontId="2" fillId="0" borderId="104" xfId="0" applyNumberFormat="1" applyFont="1" applyBorder="1" applyAlignment="1" applyProtection="1">
      <alignment horizontal="right" vertical="center"/>
      <protection locked="0"/>
    </xf>
    <xf numFmtId="41" fontId="2" fillId="0" borderId="103" xfId="0" applyNumberFormat="1" applyFont="1" applyBorder="1" applyAlignment="1" applyProtection="1">
      <alignment horizontal="right" vertical="center"/>
      <protection locked="0"/>
    </xf>
    <xf numFmtId="41" fontId="2" fillId="33" borderId="104" xfId="0" applyNumberFormat="1" applyFont="1" applyFill="1" applyBorder="1" applyAlignment="1" applyProtection="1">
      <alignment horizontal="right" vertical="center"/>
      <protection/>
    </xf>
    <xf numFmtId="41" fontId="2" fillId="33" borderId="105" xfId="0" applyNumberFormat="1" applyFont="1" applyFill="1" applyBorder="1" applyAlignment="1" applyProtection="1">
      <alignment horizontal="right" vertical="center"/>
      <protection/>
    </xf>
    <xf numFmtId="41" fontId="2" fillId="0" borderId="106" xfId="0" applyNumberFormat="1" applyFont="1" applyBorder="1" applyAlignment="1" applyProtection="1">
      <alignment horizontal="right" vertical="center"/>
      <protection locked="0"/>
    </xf>
    <xf numFmtId="41" fontId="2" fillId="0" borderId="107" xfId="0" applyNumberFormat="1" applyFont="1" applyBorder="1" applyAlignment="1" applyProtection="1">
      <alignment horizontal="right" vertical="center"/>
      <protection locked="0"/>
    </xf>
    <xf numFmtId="41" fontId="2" fillId="0" borderId="108" xfId="0" applyNumberFormat="1" applyFont="1" applyBorder="1" applyAlignment="1" applyProtection="1">
      <alignment horizontal="right" vertical="center"/>
      <protection locked="0"/>
    </xf>
    <xf numFmtId="41" fontId="2" fillId="0" borderId="48" xfId="0" applyNumberFormat="1" applyFont="1" applyBorder="1" applyAlignment="1" applyProtection="1">
      <alignment horizontal="right" vertical="center"/>
      <protection locked="0"/>
    </xf>
    <xf numFmtId="41" fontId="2" fillId="0" borderId="51" xfId="0" applyNumberFormat="1" applyFont="1" applyBorder="1" applyAlignment="1" applyProtection="1">
      <alignment horizontal="right" vertical="center"/>
      <protection locked="0"/>
    </xf>
    <xf numFmtId="41" fontId="2" fillId="0" borderId="53" xfId="0" applyNumberFormat="1" applyFont="1" applyBorder="1" applyAlignment="1" applyProtection="1">
      <alignment horizontal="right" vertical="center"/>
      <protection locked="0"/>
    </xf>
    <xf numFmtId="41" fontId="2" fillId="0" borderId="52" xfId="0" applyNumberFormat="1" applyFont="1" applyBorder="1" applyAlignment="1" applyProtection="1">
      <alignment horizontal="right" vertical="center"/>
      <protection locked="0"/>
    </xf>
    <xf numFmtId="41" fontId="2" fillId="0" borderId="82" xfId="0" applyNumberFormat="1" applyFont="1" applyBorder="1" applyAlignment="1" applyProtection="1">
      <alignment horizontal="right" vertical="center"/>
      <protection locked="0"/>
    </xf>
    <xf numFmtId="41" fontId="2" fillId="0" borderId="81" xfId="0" applyNumberFormat="1" applyFont="1" applyBorder="1" applyAlignment="1" applyProtection="1">
      <alignment horizontal="right" vertical="center"/>
      <protection locked="0"/>
    </xf>
    <xf numFmtId="41" fontId="2" fillId="0" borderId="85" xfId="0" applyNumberFormat="1" applyFont="1" applyBorder="1" applyAlignment="1" applyProtection="1">
      <alignment horizontal="right" vertical="center"/>
      <protection locked="0"/>
    </xf>
    <xf numFmtId="41" fontId="2" fillId="0" borderId="109" xfId="0" applyNumberFormat="1" applyFont="1" applyBorder="1" applyAlignment="1" applyProtection="1">
      <alignment horizontal="right" vertical="center"/>
      <protection locked="0"/>
    </xf>
    <xf numFmtId="41" fontId="2" fillId="0" borderId="110" xfId="0" applyNumberFormat="1" applyFont="1" applyBorder="1" applyAlignment="1" applyProtection="1">
      <alignment horizontal="right" vertical="center"/>
      <protection locked="0"/>
    </xf>
    <xf numFmtId="41" fontId="2" fillId="0" borderId="111" xfId="0" applyNumberFormat="1" applyFont="1" applyBorder="1" applyAlignment="1" applyProtection="1">
      <alignment horizontal="right" vertical="center"/>
      <protection locked="0"/>
    </xf>
    <xf numFmtId="41" fontId="2" fillId="0" borderId="112" xfId="0" applyNumberFormat="1" applyFont="1" applyBorder="1" applyAlignment="1" applyProtection="1">
      <alignment horizontal="right" vertical="center"/>
      <protection locked="0"/>
    </xf>
    <xf numFmtId="41" fontId="2" fillId="0" borderId="113" xfId="0" applyNumberFormat="1" applyFont="1" applyBorder="1" applyAlignment="1" applyProtection="1">
      <alignment horizontal="right" vertical="center"/>
      <protection locked="0"/>
    </xf>
    <xf numFmtId="179" fontId="2" fillId="33" borderId="114" xfId="0" applyNumberFormat="1" applyFont="1" applyFill="1" applyBorder="1" applyAlignment="1" applyProtection="1">
      <alignment horizontal="right" vertical="center"/>
      <protection/>
    </xf>
    <xf numFmtId="41" fontId="2" fillId="0" borderId="115" xfId="0" applyNumberFormat="1" applyFont="1" applyBorder="1" applyAlignment="1" applyProtection="1">
      <alignment horizontal="right" vertical="center"/>
      <protection locked="0"/>
    </xf>
    <xf numFmtId="41" fontId="2" fillId="0" borderId="116" xfId="0" applyNumberFormat="1" applyFont="1" applyBorder="1" applyAlignment="1" applyProtection="1">
      <alignment horizontal="right" vertical="center"/>
      <protection locked="0"/>
    </xf>
    <xf numFmtId="41" fontId="2" fillId="0" borderId="114" xfId="0" applyNumberFormat="1" applyFont="1" applyBorder="1" applyAlignment="1" applyProtection="1">
      <alignment horizontal="right" vertical="center"/>
      <protection locked="0"/>
    </xf>
    <xf numFmtId="41" fontId="2" fillId="33" borderId="115" xfId="0" applyNumberFormat="1" applyFont="1" applyFill="1" applyBorder="1" applyAlignment="1" applyProtection="1">
      <alignment horizontal="right" vertical="center"/>
      <protection/>
    </xf>
    <xf numFmtId="41" fontId="2" fillId="0" borderId="117" xfId="0" applyNumberFormat="1" applyFont="1" applyBorder="1" applyAlignment="1" applyProtection="1">
      <alignment horizontal="right" vertical="center"/>
      <protection locked="0"/>
    </xf>
    <xf numFmtId="41" fontId="2" fillId="33" borderId="118" xfId="0" applyNumberFormat="1" applyFont="1" applyFill="1" applyBorder="1" applyAlignment="1" applyProtection="1">
      <alignment horizontal="right" vertical="center"/>
      <protection/>
    </xf>
    <xf numFmtId="41" fontId="2" fillId="0" borderId="119" xfId="0" applyNumberFormat="1" applyFont="1" applyBorder="1" applyAlignment="1" applyProtection="1">
      <alignment horizontal="right" vertical="center"/>
      <protection locked="0"/>
    </xf>
    <xf numFmtId="41" fontId="2" fillId="0" borderId="120" xfId="0" applyNumberFormat="1" applyFont="1" applyBorder="1" applyAlignment="1" applyProtection="1">
      <alignment horizontal="right" vertical="center"/>
      <protection locked="0"/>
    </xf>
    <xf numFmtId="41" fontId="2" fillId="33" borderId="119" xfId="0" applyNumberFormat="1" applyFont="1" applyFill="1" applyBorder="1" applyAlignment="1" applyProtection="1">
      <alignment horizontal="right" vertical="center"/>
      <protection/>
    </xf>
    <xf numFmtId="41" fontId="2" fillId="0" borderId="121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22" xfId="0" applyNumberFormat="1" applyFont="1" applyBorder="1" applyAlignment="1" applyProtection="1">
      <alignment horizontal="right" vertical="center"/>
      <protection locked="0"/>
    </xf>
    <xf numFmtId="41" fontId="2" fillId="0" borderId="123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179" fontId="2" fillId="33" borderId="124" xfId="0" applyNumberFormat="1" applyFont="1" applyFill="1" applyBorder="1" applyAlignment="1" applyProtection="1">
      <alignment horizontal="right" vertical="center"/>
      <protection/>
    </xf>
    <xf numFmtId="41" fontId="2" fillId="0" borderId="125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33" borderId="126" xfId="0" applyNumberFormat="1" applyFont="1" applyFill="1" applyBorder="1" applyAlignment="1" applyProtection="1">
      <alignment horizontal="right" vertical="center"/>
      <protection/>
    </xf>
    <xf numFmtId="41" fontId="2" fillId="33" borderId="127" xfId="0" applyNumberFormat="1" applyFont="1" applyFill="1" applyBorder="1" applyAlignment="1" applyProtection="1">
      <alignment horizontal="right" vertical="center"/>
      <protection/>
    </xf>
    <xf numFmtId="41" fontId="2" fillId="0" borderId="125" xfId="0" applyNumberFormat="1" applyFont="1" applyBorder="1" applyAlignment="1" applyProtection="1">
      <alignment vertical="center"/>
      <protection locked="0"/>
    </xf>
    <xf numFmtId="41" fontId="2" fillId="0" borderId="128" xfId="0" applyNumberFormat="1" applyFont="1" applyBorder="1" applyAlignment="1" applyProtection="1">
      <alignment vertical="center"/>
      <protection locked="0"/>
    </xf>
    <xf numFmtId="41" fontId="2" fillId="33" borderId="125" xfId="0" applyNumberFormat="1" applyFont="1" applyFill="1" applyBorder="1" applyAlignment="1" applyProtection="1">
      <alignment horizontal="right" vertical="center"/>
      <protection/>
    </xf>
    <xf numFmtId="41" fontId="2" fillId="0" borderId="129" xfId="0" applyNumberFormat="1" applyFont="1" applyBorder="1" applyAlignment="1" applyProtection="1">
      <alignment vertical="center"/>
      <protection locked="0"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41" fontId="2" fillId="33" borderId="130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41" fontId="2" fillId="0" borderId="131" xfId="0" applyNumberFormat="1" applyFont="1" applyBorder="1" applyAlignment="1" applyProtection="1">
      <alignment horizontal="right" vertical="center"/>
      <protection locked="0"/>
    </xf>
    <xf numFmtId="41" fontId="2" fillId="0" borderId="132" xfId="0" applyNumberFormat="1" applyFont="1" applyBorder="1" applyAlignment="1" applyProtection="1">
      <alignment horizontal="right" vertical="center"/>
      <protection locked="0"/>
    </xf>
    <xf numFmtId="41" fontId="2" fillId="0" borderId="84" xfId="0" applyNumberFormat="1" applyFont="1" applyBorder="1" applyAlignment="1" applyProtection="1">
      <alignment horizontal="right" vertical="center"/>
      <protection locked="0"/>
    </xf>
    <xf numFmtId="179" fontId="2" fillId="33" borderId="133" xfId="0" applyNumberFormat="1" applyFont="1" applyFill="1" applyBorder="1" applyAlignment="1" applyProtection="1">
      <alignment horizontal="right" vertical="center"/>
      <protection/>
    </xf>
    <xf numFmtId="41" fontId="2" fillId="0" borderId="134" xfId="0" applyNumberFormat="1" applyFont="1" applyBorder="1" applyAlignment="1" applyProtection="1">
      <alignment horizontal="right" vertical="center"/>
      <protection locked="0"/>
    </xf>
    <xf numFmtId="41" fontId="2" fillId="0" borderId="135" xfId="0" applyNumberFormat="1" applyFont="1" applyBorder="1" applyAlignment="1" applyProtection="1">
      <alignment horizontal="right" vertical="center"/>
      <protection locked="0"/>
    </xf>
    <xf numFmtId="41" fontId="2" fillId="0" borderId="136" xfId="0" applyNumberFormat="1" applyFont="1" applyBorder="1" applyAlignment="1" applyProtection="1">
      <alignment horizontal="right" vertical="center"/>
      <protection locked="0"/>
    </xf>
    <xf numFmtId="41" fontId="2" fillId="0" borderId="137" xfId="0" applyNumberFormat="1" applyFont="1" applyBorder="1" applyAlignment="1" applyProtection="1">
      <alignment horizontal="right" vertical="center"/>
      <protection locked="0"/>
    </xf>
    <xf numFmtId="41" fontId="2" fillId="0" borderId="138" xfId="0" applyNumberFormat="1" applyFont="1" applyBorder="1" applyAlignment="1" applyProtection="1">
      <alignment horizontal="right" vertical="center"/>
      <protection locked="0"/>
    </xf>
    <xf numFmtId="41" fontId="2" fillId="0" borderId="139" xfId="0" applyNumberFormat="1" applyFont="1" applyBorder="1" applyAlignment="1" applyProtection="1">
      <alignment horizontal="right" vertical="center"/>
      <protection locked="0"/>
    </xf>
    <xf numFmtId="41" fontId="2" fillId="0" borderId="140" xfId="0" applyNumberFormat="1" applyFont="1" applyBorder="1" applyAlignment="1" applyProtection="1">
      <alignment horizontal="right" vertical="center"/>
      <protection locked="0"/>
    </xf>
    <xf numFmtId="41" fontId="2" fillId="0" borderId="141" xfId="0" applyNumberFormat="1" applyFont="1" applyBorder="1" applyAlignment="1" applyProtection="1">
      <alignment horizontal="right" vertical="center"/>
      <protection locked="0"/>
    </xf>
    <xf numFmtId="41" fontId="2" fillId="0" borderId="142" xfId="0" applyNumberFormat="1" applyFont="1" applyBorder="1" applyAlignment="1" applyProtection="1">
      <alignment horizontal="right" vertical="center"/>
      <protection locked="0"/>
    </xf>
    <xf numFmtId="179" fontId="2" fillId="33" borderId="143" xfId="0" applyNumberFormat="1" applyFont="1" applyFill="1" applyBorder="1" applyAlignment="1" applyProtection="1">
      <alignment horizontal="right" vertical="center"/>
      <protection/>
    </xf>
    <xf numFmtId="41" fontId="2" fillId="0" borderId="144" xfId="0" applyNumberFormat="1" applyFont="1" applyBorder="1" applyAlignment="1" applyProtection="1">
      <alignment horizontal="right" vertical="center"/>
      <protection locked="0"/>
    </xf>
    <xf numFmtId="41" fontId="2" fillId="0" borderId="143" xfId="0" applyNumberFormat="1" applyFont="1" applyBorder="1" applyAlignment="1" applyProtection="1">
      <alignment horizontal="right" vertical="center"/>
      <protection locked="0"/>
    </xf>
    <xf numFmtId="41" fontId="2" fillId="0" borderId="128" xfId="0" applyNumberFormat="1" applyFont="1" applyBorder="1" applyAlignment="1" applyProtection="1">
      <alignment horizontal="right" vertical="center"/>
      <protection locked="0"/>
    </xf>
    <xf numFmtId="41" fontId="2" fillId="33" borderId="14" xfId="0" applyNumberFormat="1" applyFont="1" applyFill="1" applyBorder="1" applyAlignment="1" applyProtection="1">
      <alignment horizontal="right" vertical="center"/>
      <protection/>
    </xf>
    <xf numFmtId="41" fontId="2" fillId="33" borderId="145" xfId="0" applyNumberFormat="1" applyFont="1" applyFill="1" applyBorder="1" applyAlignment="1" applyProtection="1">
      <alignment horizontal="right" vertical="center"/>
      <protection/>
    </xf>
    <xf numFmtId="41" fontId="2" fillId="33" borderId="146" xfId="0" applyNumberFormat="1" applyFont="1" applyFill="1" applyBorder="1" applyAlignment="1" applyProtection="1">
      <alignment horizontal="right" vertical="center"/>
      <protection/>
    </xf>
    <xf numFmtId="41" fontId="2" fillId="33" borderId="147" xfId="0" applyNumberFormat="1" applyFont="1" applyFill="1" applyBorder="1" applyAlignment="1" applyProtection="1">
      <alignment horizontal="right" vertical="center"/>
      <protection/>
    </xf>
    <xf numFmtId="41" fontId="2" fillId="33" borderId="148" xfId="0" applyNumberFormat="1" applyFont="1" applyFill="1" applyBorder="1" applyAlignment="1" applyProtection="1">
      <alignment horizontal="right" vertical="center"/>
      <protection/>
    </xf>
    <xf numFmtId="41" fontId="2" fillId="33" borderId="149" xfId="0" applyNumberFormat="1" applyFont="1" applyFill="1" applyBorder="1" applyAlignment="1" applyProtection="1">
      <alignment horizontal="right" vertical="center"/>
      <protection/>
    </xf>
    <xf numFmtId="41" fontId="2" fillId="33" borderId="150" xfId="0" applyNumberFormat="1" applyFont="1" applyFill="1" applyBorder="1" applyAlignment="1" applyProtection="1">
      <alignment horizontal="right" vertical="center"/>
      <protection/>
    </xf>
    <xf numFmtId="41" fontId="2" fillId="33" borderId="151" xfId="0" applyNumberFormat="1" applyFont="1" applyFill="1" applyBorder="1" applyAlignment="1" applyProtection="1">
      <alignment horizontal="right" vertical="center"/>
      <protection/>
    </xf>
    <xf numFmtId="41" fontId="2" fillId="33" borderId="152" xfId="0" applyNumberFormat="1" applyFont="1" applyFill="1" applyBorder="1" applyAlignment="1" applyProtection="1">
      <alignment horizontal="right" vertical="center"/>
      <protection/>
    </xf>
    <xf numFmtId="41" fontId="2" fillId="33" borderId="153" xfId="0" applyNumberFormat="1" applyFont="1" applyFill="1" applyBorder="1" applyAlignment="1" applyProtection="1">
      <alignment horizontal="right" vertical="center"/>
      <protection/>
    </xf>
    <xf numFmtId="41" fontId="2" fillId="0" borderId="154" xfId="0" applyNumberFormat="1" applyFont="1" applyBorder="1" applyAlignment="1" applyProtection="1">
      <alignment vertical="center"/>
      <protection locked="0"/>
    </xf>
    <xf numFmtId="41" fontId="2" fillId="0" borderId="99" xfId="0" applyNumberFormat="1" applyFont="1" applyBorder="1" applyAlignment="1" applyProtection="1">
      <alignment vertical="center"/>
      <protection locked="0"/>
    </xf>
    <xf numFmtId="41" fontId="2" fillId="0" borderId="102" xfId="0" applyNumberFormat="1" applyFont="1" applyBorder="1" applyAlignment="1" applyProtection="1">
      <alignment vertical="center"/>
      <protection locked="0"/>
    </xf>
    <xf numFmtId="41" fontId="2" fillId="33" borderId="155" xfId="0" applyNumberFormat="1" applyFont="1" applyFill="1" applyBorder="1" applyAlignment="1" applyProtection="1">
      <alignment horizontal="right" vertical="center"/>
      <protection/>
    </xf>
    <xf numFmtId="41" fontId="2" fillId="0" borderId="156" xfId="0" applyNumberFormat="1" applyFont="1" applyBorder="1" applyAlignment="1" applyProtection="1">
      <alignment vertical="center"/>
      <protection locked="0"/>
    </xf>
    <xf numFmtId="179" fontId="2" fillId="33" borderId="157" xfId="0" applyNumberFormat="1" applyFont="1" applyFill="1" applyBorder="1" applyAlignment="1" applyProtection="1">
      <alignment horizontal="right" vertical="center"/>
      <protection locked="0"/>
    </xf>
    <xf numFmtId="41" fontId="2" fillId="0" borderId="158" xfId="0" applyNumberFormat="1" applyFont="1" applyBorder="1" applyAlignment="1" applyProtection="1">
      <alignment horizontal="right" vertical="center"/>
      <protection locked="0"/>
    </xf>
    <xf numFmtId="41" fontId="2" fillId="0" borderId="159" xfId="0" applyNumberFormat="1" applyFont="1" applyBorder="1" applyAlignment="1" applyProtection="1">
      <alignment horizontal="right" vertical="center"/>
      <protection locked="0"/>
    </xf>
    <xf numFmtId="41" fontId="2" fillId="0" borderId="160" xfId="0" applyNumberFormat="1" applyFont="1" applyBorder="1" applyAlignment="1" applyProtection="1">
      <alignment horizontal="right" vertical="center"/>
      <protection locked="0"/>
    </xf>
    <xf numFmtId="41" fontId="2" fillId="0" borderId="157" xfId="0" applyNumberFormat="1" applyFont="1" applyBorder="1" applyAlignment="1" applyProtection="1">
      <alignment horizontal="right" vertical="center"/>
      <protection locked="0"/>
    </xf>
    <xf numFmtId="41" fontId="2" fillId="33" borderId="158" xfId="0" applyNumberFormat="1" applyFont="1" applyFill="1" applyBorder="1" applyAlignment="1" applyProtection="1">
      <alignment horizontal="right" vertical="center"/>
      <protection/>
    </xf>
    <xf numFmtId="41" fontId="2" fillId="0" borderId="161" xfId="0" applyNumberFormat="1" applyFont="1" applyBorder="1" applyAlignment="1" applyProtection="1">
      <alignment horizontal="right" vertical="center"/>
      <protection locked="0"/>
    </xf>
    <xf numFmtId="41" fontId="2" fillId="0" borderId="162" xfId="0" applyNumberFormat="1" applyFont="1" applyBorder="1" applyAlignment="1" applyProtection="1">
      <alignment horizontal="right" vertical="center"/>
      <protection locked="0"/>
    </xf>
    <xf numFmtId="41" fontId="2" fillId="0" borderId="163" xfId="0" applyNumberFormat="1" applyFont="1" applyBorder="1" applyAlignment="1" applyProtection="1">
      <alignment horizontal="right" vertical="center"/>
      <protection locked="0"/>
    </xf>
    <xf numFmtId="41" fontId="2" fillId="33" borderId="164" xfId="0" applyNumberFormat="1" applyFont="1" applyFill="1" applyBorder="1" applyAlignment="1" applyProtection="1">
      <alignment horizontal="right" vertical="center"/>
      <protection/>
    </xf>
    <xf numFmtId="41" fontId="2" fillId="0" borderId="164" xfId="0" applyNumberFormat="1" applyFont="1" applyBorder="1" applyAlignment="1" applyProtection="1">
      <alignment horizontal="right" vertical="center"/>
      <protection locked="0"/>
    </xf>
    <xf numFmtId="41" fontId="2" fillId="0" borderId="165" xfId="0" applyNumberFormat="1" applyFont="1" applyBorder="1" applyAlignment="1" applyProtection="1">
      <alignment horizontal="right" vertical="center"/>
      <protection locked="0"/>
    </xf>
    <xf numFmtId="179" fontId="2" fillId="33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166" xfId="0" applyNumberFormat="1" applyFont="1" applyBorder="1" applyAlignment="1" applyProtection="1">
      <alignment horizontal="right" vertical="center"/>
      <protection locked="0"/>
    </xf>
    <xf numFmtId="41" fontId="2" fillId="33" borderId="166" xfId="0" applyNumberFormat="1" applyFont="1" applyFill="1" applyBorder="1" applyAlignment="1" applyProtection="1">
      <alignment horizontal="right" vertical="center"/>
      <protection/>
    </xf>
    <xf numFmtId="41" fontId="2" fillId="33" borderId="167" xfId="0" applyNumberFormat="1" applyFont="1" applyFill="1" applyBorder="1" applyAlignment="1" applyProtection="1">
      <alignment horizontal="right" vertical="center"/>
      <protection/>
    </xf>
    <xf numFmtId="41" fontId="2" fillId="0" borderId="168" xfId="0" applyNumberFormat="1" applyFont="1" applyBorder="1" applyAlignment="1" applyProtection="1">
      <alignment horizontal="right" vertical="center"/>
      <protection locked="0"/>
    </xf>
    <xf numFmtId="41" fontId="2" fillId="33" borderId="111" xfId="0" applyNumberFormat="1" applyFont="1" applyFill="1" applyBorder="1" applyAlignment="1" applyProtection="1">
      <alignment horizontal="right" vertical="center"/>
      <protection/>
    </xf>
    <xf numFmtId="41" fontId="2" fillId="0" borderId="169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79" fontId="2" fillId="33" borderId="61" xfId="0" applyNumberFormat="1" applyFont="1" applyFill="1" applyBorder="1" applyAlignment="1" applyProtection="1">
      <alignment horizontal="right" vertical="center"/>
      <protection locked="0"/>
    </xf>
    <xf numFmtId="41" fontId="2" fillId="0" borderId="170" xfId="0" applyNumberFormat="1" applyFont="1" applyBorder="1" applyAlignment="1" applyProtection="1">
      <alignment horizontal="right" vertical="center"/>
      <protection locked="0"/>
    </xf>
    <xf numFmtId="41" fontId="2" fillId="33" borderId="170" xfId="0" applyNumberFormat="1" applyFont="1" applyFill="1" applyBorder="1" applyAlignment="1" applyProtection="1">
      <alignment horizontal="right" vertical="center"/>
      <protection/>
    </xf>
    <xf numFmtId="41" fontId="2" fillId="33" borderId="171" xfId="0" applyNumberFormat="1" applyFont="1" applyFill="1" applyBorder="1" applyAlignment="1" applyProtection="1">
      <alignment horizontal="right" vertical="center"/>
      <protection/>
    </xf>
    <xf numFmtId="41" fontId="2" fillId="0" borderId="172" xfId="0" applyNumberFormat="1" applyFont="1" applyBorder="1" applyAlignment="1" applyProtection="1">
      <alignment horizontal="right" vertical="center"/>
      <protection locked="0"/>
    </xf>
    <xf numFmtId="41" fontId="2" fillId="0" borderId="173" xfId="0" applyNumberFormat="1" applyFont="1" applyBorder="1" applyAlignment="1" applyProtection="1">
      <alignment horizontal="right" vertical="center"/>
      <protection locked="0"/>
    </xf>
    <xf numFmtId="41" fontId="2" fillId="33" borderId="174" xfId="0" applyNumberFormat="1" applyFont="1" applyFill="1" applyBorder="1" applyAlignment="1" applyProtection="1">
      <alignment horizontal="right" vertical="center"/>
      <protection/>
    </xf>
    <xf numFmtId="41" fontId="2" fillId="33" borderId="175" xfId="0" applyNumberFormat="1" applyFont="1" applyFill="1" applyBorder="1" applyAlignment="1" applyProtection="1">
      <alignment horizontal="right" vertical="center"/>
      <protection/>
    </xf>
    <xf numFmtId="41" fontId="2" fillId="0" borderId="176" xfId="0" applyNumberFormat="1" applyFont="1" applyBorder="1" applyAlignment="1" applyProtection="1">
      <alignment horizontal="right" vertical="center"/>
      <protection locked="0"/>
    </xf>
    <xf numFmtId="41" fontId="2" fillId="0" borderId="177" xfId="0" applyNumberFormat="1" applyFont="1" applyBorder="1" applyAlignment="1" applyProtection="1">
      <alignment horizontal="right" vertical="center"/>
      <protection locked="0"/>
    </xf>
    <xf numFmtId="41" fontId="2" fillId="0" borderId="178" xfId="0" applyNumberFormat="1" applyFont="1" applyBorder="1" applyAlignment="1" applyProtection="1">
      <alignment horizontal="right" vertical="center"/>
      <protection locked="0"/>
    </xf>
    <xf numFmtId="41" fontId="2" fillId="0" borderId="179" xfId="0" applyNumberFormat="1" applyFont="1" applyBorder="1" applyAlignment="1" applyProtection="1">
      <alignment horizontal="right" vertical="center"/>
      <protection locked="0"/>
    </xf>
    <xf numFmtId="179" fontId="2" fillId="33" borderId="180" xfId="0" applyNumberFormat="1" applyFont="1" applyFill="1" applyBorder="1" applyAlignment="1" applyProtection="1">
      <alignment horizontal="right" vertical="center"/>
      <protection locked="0"/>
    </xf>
    <xf numFmtId="41" fontId="2" fillId="0" borderId="181" xfId="0" applyNumberFormat="1" applyFont="1" applyBorder="1" applyAlignment="1" applyProtection="1">
      <alignment horizontal="right" vertical="center"/>
      <protection locked="0"/>
    </xf>
    <xf numFmtId="41" fontId="2" fillId="0" borderId="180" xfId="0" applyNumberFormat="1" applyFont="1" applyBorder="1" applyAlignment="1" applyProtection="1">
      <alignment horizontal="right" vertical="center"/>
      <protection locked="0"/>
    </xf>
    <xf numFmtId="41" fontId="2" fillId="33" borderId="181" xfId="0" applyNumberFormat="1" applyFont="1" applyFill="1" applyBorder="1" applyAlignment="1" applyProtection="1">
      <alignment horizontal="right" vertical="center"/>
      <protection/>
    </xf>
    <xf numFmtId="41" fontId="2" fillId="33" borderId="182" xfId="0" applyNumberFormat="1" applyFont="1" applyFill="1" applyBorder="1" applyAlignment="1" applyProtection="1">
      <alignment horizontal="right" vertical="center"/>
      <protection/>
    </xf>
    <xf numFmtId="41" fontId="2" fillId="0" borderId="183" xfId="0" applyNumberFormat="1" applyFont="1" applyBorder="1" applyAlignment="1" applyProtection="1">
      <alignment horizontal="right" vertical="center"/>
      <protection locked="0"/>
    </xf>
    <xf numFmtId="41" fontId="2" fillId="0" borderId="184" xfId="0" applyNumberFormat="1" applyFont="1" applyBorder="1" applyAlignment="1" applyProtection="1">
      <alignment horizontal="right" vertical="center"/>
      <protection locked="0"/>
    </xf>
    <xf numFmtId="41" fontId="2" fillId="0" borderId="185" xfId="0" applyNumberFormat="1" applyFont="1" applyBorder="1" applyAlignment="1" applyProtection="1">
      <alignment horizontal="right" vertical="center"/>
      <protection locked="0"/>
    </xf>
    <xf numFmtId="41" fontId="2" fillId="33" borderId="186" xfId="0" applyNumberFormat="1" applyFont="1" applyFill="1" applyBorder="1" applyAlignment="1" applyProtection="1">
      <alignment horizontal="right" vertical="center"/>
      <protection/>
    </xf>
    <xf numFmtId="41" fontId="2" fillId="0" borderId="186" xfId="0" applyNumberFormat="1" applyFont="1" applyBorder="1" applyAlignment="1" applyProtection="1">
      <alignment horizontal="right" vertical="center"/>
      <protection locked="0"/>
    </xf>
    <xf numFmtId="41" fontId="2" fillId="0" borderId="187" xfId="0" applyNumberFormat="1" applyFont="1" applyBorder="1" applyAlignment="1" applyProtection="1">
      <alignment horizontal="right" vertical="center"/>
      <protection locked="0"/>
    </xf>
    <xf numFmtId="41" fontId="2" fillId="0" borderId="188" xfId="0" applyNumberFormat="1" applyFont="1" applyBorder="1" applyAlignment="1" applyProtection="1">
      <alignment horizontal="right" vertical="center"/>
      <protection locked="0"/>
    </xf>
    <xf numFmtId="41" fontId="2" fillId="0" borderId="189" xfId="0" applyNumberFormat="1" applyFont="1" applyBorder="1" applyAlignment="1" applyProtection="1">
      <alignment horizontal="right" vertical="center"/>
      <protection locked="0"/>
    </xf>
    <xf numFmtId="41" fontId="2" fillId="0" borderId="190" xfId="0" applyNumberFormat="1" applyFont="1" applyBorder="1" applyAlignment="1" applyProtection="1">
      <alignment vertical="center"/>
      <protection locked="0"/>
    </xf>
    <xf numFmtId="41" fontId="2" fillId="0" borderId="191" xfId="0" applyNumberFormat="1" applyFont="1" applyBorder="1" applyAlignment="1" applyProtection="1">
      <alignment horizontal="right" vertical="center"/>
      <protection locked="0"/>
    </xf>
    <xf numFmtId="41" fontId="2" fillId="0" borderId="192" xfId="0" applyNumberFormat="1" applyFont="1" applyBorder="1" applyAlignment="1" applyProtection="1">
      <alignment horizontal="right" vertical="center"/>
      <protection locked="0"/>
    </xf>
    <xf numFmtId="41" fontId="2" fillId="0" borderId="193" xfId="0" applyNumberFormat="1" applyFont="1" applyBorder="1" applyAlignment="1" applyProtection="1">
      <alignment horizontal="right" vertical="center"/>
      <protection locked="0"/>
    </xf>
    <xf numFmtId="41" fontId="2" fillId="0" borderId="194" xfId="0" applyNumberFormat="1" applyFont="1" applyBorder="1" applyAlignment="1" applyProtection="1">
      <alignment horizontal="right" vertical="center"/>
      <protection locked="0"/>
    </xf>
    <xf numFmtId="41" fontId="2" fillId="0" borderId="195" xfId="0" applyNumberFormat="1" applyFont="1" applyBorder="1" applyAlignment="1" applyProtection="1">
      <alignment horizontal="right" vertical="center"/>
      <protection locked="0"/>
    </xf>
    <xf numFmtId="41" fontId="2" fillId="0" borderId="196" xfId="0" applyNumberFormat="1" applyFont="1" applyBorder="1" applyAlignment="1" applyProtection="1">
      <alignment horizontal="right" vertical="center"/>
      <protection locked="0"/>
    </xf>
    <xf numFmtId="41" fontId="2" fillId="33" borderId="197" xfId="0" applyNumberFormat="1" applyFont="1" applyFill="1" applyBorder="1" applyAlignment="1" applyProtection="1">
      <alignment horizontal="right" vertical="center"/>
      <protection/>
    </xf>
    <xf numFmtId="41" fontId="2" fillId="33" borderId="49" xfId="0" applyNumberFormat="1" applyFont="1" applyFill="1" applyBorder="1" applyAlignment="1" applyProtection="1">
      <alignment horizontal="right" vertical="center"/>
      <protection locked="0"/>
    </xf>
    <xf numFmtId="41" fontId="2" fillId="33" borderId="50" xfId="0" applyNumberFormat="1" applyFont="1" applyFill="1" applyBorder="1" applyAlignment="1" applyProtection="1">
      <alignment horizontal="right" vertical="center"/>
      <protection locked="0"/>
    </xf>
    <xf numFmtId="41" fontId="2" fillId="33" borderId="198" xfId="0" applyNumberFormat="1" applyFont="1" applyFill="1" applyBorder="1" applyAlignment="1" applyProtection="1">
      <alignment horizontal="right" vertical="center"/>
      <protection/>
    </xf>
    <xf numFmtId="41" fontId="2" fillId="33" borderId="199" xfId="0" applyNumberFormat="1" applyFont="1" applyFill="1" applyBorder="1" applyAlignment="1" applyProtection="1">
      <alignment horizontal="right" vertical="center"/>
      <protection/>
    </xf>
    <xf numFmtId="179" fontId="2" fillId="33" borderId="200" xfId="0" applyNumberFormat="1" applyFont="1" applyFill="1" applyBorder="1" applyAlignment="1" applyProtection="1">
      <alignment horizontal="right" vertical="center"/>
      <protection/>
    </xf>
    <xf numFmtId="41" fontId="2" fillId="33" borderId="201" xfId="0" applyNumberFormat="1" applyFont="1" applyFill="1" applyBorder="1" applyAlignment="1" applyProtection="1">
      <alignment horizontal="right" vertical="center"/>
      <protection/>
    </xf>
    <xf numFmtId="41" fontId="2" fillId="33" borderId="202" xfId="0" applyNumberFormat="1" applyFont="1" applyFill="1" applyBorder="1" applyAlignment="1" applyProtection="1">
      <alignment horizontal="right" vertical="center"/>
      <protection/>
    </xf>
    <xf numFmtId="41" fontId="2" fillId="33" borderId="200" xfId="0" applyNumberFormat="1" applyFont="1" applyFill="1" applyBorder="1" applyAlignment="1" applyProtection="1">
      <alignment horizontal="right" vertical="center"/>
      <protection/>
    </xf>
    <xf numFmtId="41" fontId="2" fillId="33" borderId="203" xfId="0" applyNumberFormat="1" applyFont="1" applyFill="1" applyBorder="1" applyAlignment="1" applyProtection="1">
      <alignment horizontal="right" vertical="center"/>
      <protection/>
    </xf>
    <xf numFmtId="41" fontId="2" fillId="33" borderId="204" xfId="0" applyNumberFormat="1" applyFont="1" applyFill="1" applyBorder="1" applyAlignment="1" applyProtection="1">
      <alignment vertical="center"/>
      <protection locked="0"/>
    </xf>
    <xf numFmtId="41" fontId="2" fillId="33" borderId="205" xfId="0" applyNumberFormat="1" applyFont="1" applyFill="1" applyBorder="1" applyAlignment="1" applyProtection="1">
      <alignment vertical="center"/>
      <protection locked="0"/>
    </xf>
    <xf numFmtId="41" fontId="2" fillId="33" borderId="206" xfId="0" applyNumberFormat="1" applyFont="1" applyFill="1" applyBorder="1" applyAlignment="1" applyProtection="1">
      <alignment vertical="center"/>
      <protection locked="0"/>
    </xf>
    <xf numFmtId="41" fontId="2" fillId="33" borderId="206" xfId="0" applyNumberFormat="1" applyFont="1" applyFill="1" applyBorder="1" applyAlignment="1" applyProtection="1">
      <alignment horizontal="right" vertical="center"/>
      <protection/>
    </xf>
    <xf numFmtId="41" fontId="2" fillId="33" borderId="207" xfId="0" applyNumberFormat="1" applyFont="1" applyFill="1" applyBorder="1" applyAlignment="1" applyProtection="1">
      <alignment vertical="center"/>
      <protection locked="0"/>
    </xf>
    <xf numFmtId="41" fontId="2" fillId="0" borderId="208" xfId="0" applyNumberFormat="1" applyFont="1" applyBorder="1" applyAlignment="1" applyProtection="1">
      <alignment horizontal="right" vertical="center"/>
      <protection locked="0"/>
    </xf>
    <xf numFmtId="41" fontId="2" fillId="0" borderId="209" xfId="0" applyNumberFormat="1" applyFont="1" applyBorder="1" applyAlignment="1" applyProtection="1">
      <alignment horizontal="right" vertical="center"/>
      <protection locked="0"/>
    </xf>
    <xf numFmtId="41" fontId="2" fillId="0" borderId="210" xfId="0" applyNumberFormat="1" applyFont="1" applyBorder="1" applyAlignment="1" applyProtection="1">
      <alignment horizontal="right" vertical="center"/>
      <protection locked="0"/>
    </xf>
    <xf numFmtId="41" fontId="2" fillId="0" borderId="211" xfId="0" applyNumberFormat="1" applyFont="1" applyBorder="1" applyAlignment="1" applyProtection="1">
      <alignment horizontal="right" vertical="center"/>
      <protection locked="0"/>
    </xf>
    <xf numFmtId="41" fontId="2" fillId="0" borderId="212" xfId="0" applyNumberFormat="1" applyFont="1" applyBorder="1" applyAlignment="1" applyProtection="1">
      <alignment horizontal="right" vertical="center"/>
      <protection locked="0"/>
    </xf>
    <xf numFmtId="41" fontId="2" fillId="33" borderId="193" xfId="0" applyNumberFormat="1" applyFont="1" applyFill="1" applyBorder="1" applyAlignment="1" applyProtection="1">
      <alignment horizontal="right" vertical="center"/>
      <protection/>
    </xf>
    <xf numFmtId="179" fontId="2" fillId="33" borderId="194" xfId="0" applyNumberFormat="1" applyFont="1" applyFill="1" applyBorder="1" applyAlignment="1" applyProtection="1">
      <alignment horizontal="right" vertical="center"/>
      <protection/>
    </xf>
    <xf numFmtId="179" fontId="2" fillId="33" borderId="213" xfId="0" applyNumberFormat="1" applyFont="1" applyFill="1" applyBorder="1" applyAlignment="1" applyProtection="1">
      <alignment horizontal="right" vertical="center"/>
      <protection/>
    </xf>
    <xf numFmtId="41" fontId="2" fillId="33" borderId="21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41" fontId="2" fillId="0" borderId="215" xfId="0" applyNumberFormat="1" applyFont="1" applyBorder="1" applyAlignment="1" applyProtection="1">
      <alignment horizontal="right" vertical="center"/>
      <protection locked="0"/>
    </xf>
    <xf numFmtId="41" fontId="2" fillId="0" borderId="216" xfId="0" applyNumberFormat="1" applyFont="1" applyBorder="1" applyAlignment="1" applyProtection="1">
      <alignment horizontal="right" vertical="center"/>
      <protection locked="0"/>
    </xf>
    <xf numFmtId="41" fontId="2" fillId="0" borderId="217" xfId="0" applyNumberFormat="1" applyFont="1" applyBorder="1" applyAlignment="1" applyProtection="1">
      <alignment horizontal="right" vertical="center"/>
      <protection locked="0"/>
    </xf>
    <xf numFmtId="41" fontId="2" fillId="0" borderId="218" xfId="0" applyNumberFormat="1" applyFont="1" applyBorder="1" applyAlignment="1" applyProtection="1">
      <alignment horizontal="right" vertical="center"/>
      <protection locked="0"/>
    </xf>
    <xf numFmtId="41" fontId="2" fillId="0" borderId="219" xfId="0" applyNumberFormat="1" applyFont="1" applyBorder="1" applyAlignment="1" applyProtection="1">
      <alignment horizontal="right" vertical="center"/>
      <protection locked="0"/>
    </xf>
    <xf numFmtId="41" fontId="2" fillId="0" borderId="220" xfId="0" applyNumberFormat="1" applyFont="1" applyBorder="1" applyAlignment="1" applyProtection="1">
      <alignment horizontal="right" vertical="center"/>
      <protection locked="0"/>
    </xf>
    <xf numFmtId="41" fontId="2" fillId="0" borderId="221" xfId="0" applyNumberFormat="1" applyFont="1" applyBorder="1" applyAlignment="1" applyProtection="1">
      <alignment horizontal="right" vertical="center"/>
      <protection locked="0"/>
    </xf>
    <xf numFmtId="41" fontId="2" fillId="0" borderId="222" xfId="0" applyNumberFormat="1" applyFont="1" applyBorder="1" applyAlignment="1" applyProtection="1">
      <alignment horizontal="right" vertical="center"/>
      <protection locked="0"/>
    </xf>
    <xf numFmtId="41" fontId="2" fillId="0" borderId="17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23" xfId="0" applyBorder="1" applyAlignment="1" applyProtection="1">
      <alignment horizontal="center" vertical="center"/>
      <protection locked="0"/>
    </xf>
    <xf numFmtId="0" fontId="0" fillId="0" borderId="224" xfId="0" applyBorder="1" applyAlignment="1" applyProtection="1">
      <alignment horizontal="center" vertical="center"/>
      <protection locked="0"/>
    </xf>
    <xf numFmtId="0" fontId="0" fillId="0" borderId="225" xfId="0" applyBorder="1" applyAlignment="1" applyProtection="1">
      <alignment horizontal="center" vertical="center"/>
      <protection locked="0"/>
    </xf>
    <xf numFmtId="0" fontId="0" fillId="0" borderId="226" xfId="0" applyBorder="1" applyAlignment="1" applyProtection="1">
      <alignment horizontal="center"/>
      <protection locked="0"/>
    </xf>
    <xf numFmtId="0" fontId="0" fillId="0" borderId="227" xfId="0" applyBorder="1" applyAlignment="1" applyProtection="1">
      <alignment horizontal="center"/>
      <protection locked="0"/>
    </xf>
    <xf numFmtId="0" fontId="0" fillId="0" borderId="228" xfId="0" applyBorder="1" applyAlignment="1" applyProtection="1">
      <alignment horizontal="center"/>
      <protection locked="0"/>
    </xf>
    <xf numFmtId="0" fontId="0" fillId="0" borderId="229" xfId="0" applyBorder="1" applyAlignment="1" applyProtection="1">
      <alignment horizontal="center"/>
      <protection locked="0"/>
    </xf>
    <xf numFmtId="0" fontId="0" fillId="0" borderId="230" xfId="0" applyBorder="1" applyAlignment="1" applyProtection="1">
      <alignment horizontal="center"/>
      <protection locked="0"/>
    </xf>
    <xf numFmtId="0" fontId="0" fillId="0" borderId="2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32" xfId="0" applyBorder="1" applyAlignment="1" applyProtection="1">
      <alignment horizontal="center" wrapText="1"/>
      <protection locked="0"/>
    </xf>
    <xf numFmtId="0" fontId="0" fillId="0" borderId="233" xfId="0" applyBorder="1" applyAlignment="1" applyProtection="1">
      <alignment horizontal="center" wrapText="1"/>
      <protection locked="0"/>
    </xf>
    <xf numFmtId="0" fontId="0" fillId="0" borderId="234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29" xfId="0" applyBorder="1" applyAlignment="1" applyProtection="1">
      <alignment horizontal="center"/>
      <protection locked="0"/>
    </xf>
    <xf numFmtId="0" fontId="0" fillId="0" borderId="235" xfId="0" applyBorder="1" applyAlignment="1" applyProtection="1">
      <alignment horizontal="center"/>
      <protection locked="0"/>
    </xf>
    <xf numFmtId="0" fontId="0" fillId="0" borderId="236" xfId="0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6015625" defaultRowHeight="11.25" customHeight="1"/>
  <cols>
    <col min="1" max="2" width="11" style="0" customWidth="1"/>
    <col min="3" max="3" width="9.83203125" style="0" bestFit="1" customWidth="1"/>
    <col min="4" max="4" width="5.66015625" style="0" customWidth="1"/>
    <col min="5" max="5" width="5" style="0" customWidth="1"/>
    <col min="6" max="7" width="9.83203125" style="0" bestFit="1" customWidth="1"/>
    <col min="8" max="8" width="7.66015625" style="0" customWidth="1"/>
    <col min="9" max="9" width="9.83203125" style="0" bestFit="1" customWidth="1"/>
    <col min="10" max="10" width="7" style="0" customWidth="1"/>
    <col min="11" max="12" width="6.66015625" style="0" customWidth="1"/>
    <col min="13" max="13" width="9.83203125" style="0" bestFit="1" customWidth="1"/>
    <col min="14" max="14" width="6.66015625" style="0" customWidth="1"/>
    <col min="15" max="15" width="8" style="0" customWidth="1"/>
    <col min="16" max="16" width="9.83203125" style="0" bestFit="1" customWidth="1"/>
    <col min="17" max="18" width="6.66015625" style="0" customWidth="1"/>
    <col min="19" max="19" width="9.83203125" style="0" bestFit="1" customWidth="1"/>
    <col min="20" max="22" width="7.66015625" style="0" customWidth="1"/>
    <col min="23" max="24" width="9.83203125" style="0" bestFit="1" customWidth="1"/>
    <col min="25" max="26" width="7.66015625" style="0" customWidth="1"/>
  </cols>
  <sheetData>
    <row r="1" spans="1:26" ht="14.25" customHeight="1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7"/>
      <c r="O1" s="7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89"/>
      <c r="Y2" s="8"/>
      <c r="Z2" s="299" t="s">
        <v>75</v>
      </c>
    </row>
    <row r="3" spans="1:27" ht="15" customHeight="1">
      <c r="A3" s="9"/>
      <c r="B3" s="43"/>
      <c r="C3" s="41" t="s">
        <v>0</v>
      </c>
      <c r="D3" s="308" t="s">
        <v>60</v>
      </c>
      <c r="E3" s="301"/>
      <c r="F3" s="301"/>
      <c r="G3" s="302"/>
      <c r="H3" s="10" t="s">
        <v>1</v>
      </c>
      <c r="I3" s="300" t="s">
        <v>63</v>
      </c>
      <c r="J3" s="301"/>
      <c r="K3" s="301"/>
      <c r="L3" s="302"/>
      <c r="M3" s="300" t="s">
        <v>64</v>
      </c>
      <c r="N3" s="301"/>
      <c r="O3" s="301"/>
      <c r="P3" s="301"/>
      <c r="Q3" s="301"/>
      <c r="R3" s="302"/>
      <c r="S3" s="300" t="s">
        <v>65</v>
      </c>
      <c r="T3" s="301"/>
      <c r="U3" s="301"/>
      <c r="V3" s="301"/>
      <c r="W3" s="301"/>
      <c r="X3" s="301"/>
      <c r="Y3" s="301"/>
      <c r="Z3" s="302"/>
      <c r="AA3" s="38"/>
    </row>
    <row r="4" spans="1:27" ht="10.5" customHeight="1">
      <c r="A4" s="11"/>
      <c r="B4" s="44"/>
      <c r="C4" s="23"/>
      <c r="D4" s="309" t="s">
        <v>61</v>
      </c>
      <c r="E4" s="310"/>
      <c r="F4" s="313" t="s">
        <v>62</v>
      </c>
      <c r="G4" s="314"/>
      <c r="H4" s="17" t="s">
        <v>2</v>
      </c>
      <c r="I4" s="16" t="s">
        <v>3</v>
      </c>
      <c r="J4" s="18"/>
      <c r="K4" s="18"/>
      <c r="L4" s="19"/>
      <c r="M4" s="14"/>
      <c r="N4" s="18"/>
      <c r="O4" s="18"/>
      <c r="P4" s="18"/>
      <c r="Q4" s="18"/>
      <c r="R4" s="18"/>
      <c r="S4" s="306" t="s">
        <v>67</v>
      </c>
      <c r="T4" s="304"/>
      <c r="U4" s="304"/>
      <c r="V4" s="307"/>
      <c r="W4" s="303" t="s">
        <v>66</v>
      </c>
      <c r="X4" s="304"/>
      <c r="Y4" s="304"/>
      <c r="Z4" s="305"/>
      <c r="AA4" s="1"/>
    </row>
    <row r="5" spans="1:27" ht="10.5">
      <c r="A5" s="11"/>
      <c r="B5" s="44"/>
      <c r="C5" s="23" t="s">
        <v>4</v>
      </c>
      <c r="D5" s="311"/>
      <c r="E5" s="312"/>
      <c r="F5" s="315"/>
      <c r="G5" s="316"/>
      <c r="H5" s="17" t="s">
        <v>5</v>
      </c>
      <c r="I5" s="23" t="s">
        <v>6</v>
      </c>
      <c r="J5" s="22" t="s">
        <v>7</v>
      </c>
      <c r="K5" s="22" t="s">
        <v>7</v>
      </c>
      <c r="L5" s="17" t="s">
        <v>7</v>
      </c>
      <c r="M5" s="23" t="s">
        <v>8</v>
      </c>
      <c r="N5" s="22" t="s">
        <v>9</v>
      </c>
      <c r="O5" s="22" t="s">
        <v>10</v>
      </c>
      <c r="P5" s="22" t="s">
        <v>11</v>
      </c>
      <c r="Q5" s="22" t="s">
        <v>12</v>
      </c>
      <c r="R5" s="22" t="s">
        <v>13</v>
      </c>
      <c r="S5" s="24" t="s">
        <v>14</v>
      </c>
      <c r="T5" s="15" t="s">
        <v>15</v>
      </c>
      <c r="U5" s="15" t="s">
        <v>16</v>
      </c>
      <c r="V5" s="15" t="s">
        <v>17</v>
      </c>
      <c r="W5" s="15" t="s">
        <v>14</v>
      </c>
      <c r="X5" s="15" t="s">
        <v>15</v>
      </c>
      <c r="Y5" s="15" t="s">
        <v>16</v>
      </c>
      <c r="Z5" s="25" t="s">
        <v>17</v>
      </c>
      <c r="AA5" s="1"/>
    </row>
    <row r="6" spans="1:27" ht="10.5">
      <c r="A6" s="11"/>
      <c r="B6" s="44"/>
      <c r="C6" s="23"/>
      <c r="D6" s="13" t="s">
        <v>18</v>
      </c>
      <c r="E6" s="15" t="s">
        <v>57</v>
      </c>
      <c r="F6" s="18" t="s">
        <v>19</v>
      </c>
      <c r="G6" s="15" t="s">
        <v>57</v>
      </c>
      <c r="H6" s="26" t="s">
        <v>20</v>
      </c>
      <c r="I6" s="23" t="s">
        <v>21</v>
      </c>
      <c r="J6" s="22" t="s">
        <v>22</v>
      </c>
      <c r="K6" s="22" t="s">
        <v>23</v>
      </c>
      <c r="L6" s="17" t="s">
        <v>24</v>
      </c>
      <c r="M6" s="23" t="s">
        <v>25</v>
      </c>
      <c r="N6" s="22"/>
      <c r="O6" s="22"/>
      <c r="P6" s="27"/>
      <c r="Q6" s="23"/>
      <c r="R6" s="22"/>
      <c r="S6" s="4" t="s">
        <v>26</v>
      </c>
      <c r="T6" s="22"/>
      <c r="U6" s="22"/>
      <c r="V6" s="22"/>
      <c r="W6" s="22" t="s">
        <v>26</v>
      </c>
      <c r="X6" s="22"/>
      <c r="Y6" s="22"/>
      <c r="Z6" s="28"/>
      <c r="AA6" s="1"/>
    </row>
    <row r="7" spans="1:27" ht="10.5">
      <c r="A7" s="11"/>
      <c r="B7" s="44"/>
      <c r="C7" s="23" t="s">
        <v>27</v>
      </c>
      <c r="D7" s="20" t="s">
        <v>28</v>
      </c>
      <c r="E7" s="22" t="s">
        <v>58</v>
      </c>
      <c r="F7" s="12" t="s">
        <v>29</v>
      </c>
      <c r="G7" s="22" t="s">
        <v>58</v>
      </c>
      <c r="H7" s="26" t="s">
        <v>30</v>
      </c>
      <c r="I7" s="23" t="s">
        <v>31</v>
      </c>
      <c r="J7" s="22" t="s">
        <v>32</v>
      </c>
      <c r="K7" s="22" t="s">
        <v>33</v>
      </c>
      <c r="L7" s="17" t="s">
        <v>34</v>
      </c>
      <c r="M7" s="23" t="s">
        <v>27</v>
      </c>
      <c r="N7" s="22" t="s">
        <v>35</v>
      </c>
      <c r="O7" s="22" t="s">
        <v>36</v>
      </c>
      <c r="P7" s="27" t="s">
        <v>37</v>
      </c>
      <c r="Q7" s="29" t="s">
        <v>38</v>
      </c>
      <c r="R7" s="23" t="s">
        <v>39</v>
      </c>
      <c r="S7" s="4" t="s">
        <v>27</v>
      </c>
      <c r="T7" s="22" t="s">
        <v>40</v>
      </c>
      <c r="U7" s="22" t="s">
        <v>41</v>
      </c>
      <c r="V7" s="22" t="s">
        <v>42</v>
      </c>
      <c r="W7" s="22" t="s">
        <v>27</v>
      </c>
      <c r="X7" s="22" t="s">
        <v>40</v>
      </c>
      <c r="Y7" s="22" t="s">
        <v>41</v>
      </c>
      <c r="Z7" s="28" t="s">
        <v>42</v>
      </c>
      <c r="AA7" s="1"/>
    </row>
    <row r="8" spans="1:27" ht="12.75" customHeight="1" thickBot="1">
      <c r="A8" s="11"/>
      <c r="B8" s="44"/>
      <c r="C8" s="42" t="s">
        <v>43</v>
      </c>
      <c r="D8" s="30" t="s">
        <v>44</v>
      </c>
      <c r="E8" s="39" t="s">
        <v>59</v>
      </c>
      <c r="F8" s="31" t="s">
        <v>45</v>
      </c>
      <c r="G8" s="39" t="s">
        <v>59</v>
      </c>
      <c r="H8" s="26"/>
      <c r="I8" s="21"/>
      <c r="J8" s="12"/>
      <c r="K8" s="12"/>
      <c r="L8" s="26"/>
      <c r="M8" s="21"/>
      <c r="N8" s="32"/>
      <c r="O8" s="21"/>
      <c r="P8" s="32"/>
      <c r="Q8" s="33"/>
      <c r="R8" s="21"/>
      <c r="S8" s="34"/>
      <c r="T8" s="33"/>
      <c r="U8" s="33"/>
      <c r="V8" s="21"/>
      <c r="W8" s="12"/>
      <c r="X8" s="12"/>
      <c r="Y8" s="12"/>
      <c r="Z8" s="35"/>
      <c r="AA8" s="1"/>
    </row>
    <row r="9" spans="1:27" ht="12" customHeight="1" thickTop="1">
      <c r="A9" s="3"/>
      <c r="B9" s="45" t="s">
        <v>69</v>
      </c>
      <c r="C9" s="53">
        <f>SUM(C12,C39)</f>
        <v>3203</v>
      </c>
      <c r="D9" s="54"/>
      <c r="E9" s="55"/>
      <c r="F9" s="56">
        <f>SUM(F12,F39)</f>
        <v>3170</v>
      </c>
      <c r="G9" s="56">
        <f>SUM(G12,G39)</f>
        <v>3211</v>
      </c>
      <c r="H9" s="57">
        <f>IF(C9=0,0,ROUND((D9+F9)/C9*100,1))</f>
        <v>99</v>
      </c>
      <c r="I9" s="58">
        <f aca="true" t="shared" si="0" ref="I9:Z9">SUM(I12,I39)</f>
        <v>2615</v>
      </c>
      <c r="J9" s="59">
        <f t="shared" si="0"/>
        <v>377</v>
      </c>
      <c r="K9" s="53">
        <f t="shared" si="0"/>
        <v>96</v>
      </c>
      <c r="L9" s="60">
        <f t="shared" si="0"/>
        <v>82</v>
      </c>
      <c r="M9" s="61">
        <f t="shared" si="0"/>
        <v>3168</v>
      </c>
      <c r="N9" s="61">
        <f t="shared" si="0"/>
        <v>128</v>
      </c>
      <c r="O9" s="59">
        <f t="shared" si="0"/>
        <v>268</v>
      </c>
      <c r="P9" s="61">
        <f t="shared" si="0"/>
        <v>2499</v>
      </c>
      <c r="Q9" s="59">
        <f t="shared" si="0"/>
        <v>201</v>
      </c>
      <c r="R9" s="53">
        <f t="shared" si="0"/>
        <v>72</v>
      </c>
      <c r="S9" s="62">
        <f t="shared" si="0"/>
        <v>1427</v>
      </c>
      <c r="T9" s="59">
        <f t="shared" si="0"/>
        <v>806</v>
      </c>
      <c r="U9" s="59">
        <f t="shared" si="0"/>
        <v>370</v>
      </c>
      <c r="V9" s="53">
        <f t="shared" si="0"/>
        <v>251</v>
      </c>
      <c r="W9" s="56">
        <f t="shared" si="0"/>
        <v>1743</v>
      </c>
      <c r="X9" s="56">
        <f t="shared" si="0"/>
        <v>1035</v>
      </c>
      <c r="Y9" s="56">
        <f t="shared" si="0"/>
        <v>381</v>
      </c>
      <c r="Z9" s="63">
        <f t="shared" si="0"/>
        <v>327</v>
      </c>
      <c r="AA9" s="1"/>
    </row>
    <row r="10" spans="1:27" ht="12" customHeight="1">
      <c r="A10" s="4" t="s">
        <v>71</v>
      </c>
      <c r="B10" s="46" t="s">
        <v>70</v>
      </c>
      <c r="C10" s="64">
        <f>SUM(C13,C40)</f>
        <v>2824</v>
      </c>
      <c r="D10" s="65"/>
      <c r="E10" s="66"/>
      <c r="F10" s="67">
        <f>SUM(F13,F40)</f>
        <v>2717</v>
      </c>
      <c r="G10" s="67">
        <f>SUM(G13,G40)</f>
        <v>2717</v>
      </c>
      <c r="H10" s="68">
        <f>IF(C10=0,0,ROUND((D10+F10)/C10*100,1))</f>
        <v>96.2</v>
      </c>
      <c r="I10" s="69">
        <f aca="true" t="shared" si="1" ref="I10:R10">SUM(I13,I40)</f>
        <v>2136</v>
      </c>
      <c r="J10" s="70">
        <f t="shared" si="1"/>
        <v>481</v>
      </c>
      <c r="K10" s="64">
        <f t="shared" si="1"/>
        <v>49</v>
      </c>
      <c r="L10" s="71">
        <f t="shared" si="1"/>
        <v>52</v>
      </c>
      <c r="M10" s="69">
        <f t="shared" si="1"/>
        <v>2715</v>
      </c>
      <c r="N10" s="69">
        <f t="shared" si="1"/>
        <v>83</v>
      </c>
      <c r="O10" s="70">
        <f t="shared" si="1"/>
        <v>218</v>
      </c>
      <c r="P10" s="69">
        <f t="shared" si="1"/>
        <v>2130</v>
      </c>
      <c r="Q10" s="70">
        <f t="shared" si="1"/>
        <v>172</v>
      </c>
      <c r="R10" s="64">
        <f t="shared" si="1"/>
        <v>112</v>
      </c>
      <c r="S10" s="72"/>
      <c r="T10" s="73"/>
      <c r="U10" s="73"/>
      <c r="V10" s="73"/>
      <c r="W10" s="74"/>
      <c r="X10" s="73"/>
      <c r="Y10" s="73"/>
      <c r="Z10" s="75"/>
      <c r="AA10" s="1"/>
    </row>
    <row r="11" spans="1:27" ht="12" customHeight="1" thickBot="1">
      <c r="A11" s="4"/>
      <c r="B11" s="46" t="s">
        <v>68</v>
      </c>
      <c r="C11" s="64">
        <f>SUM(C14,C41)</f>
        <v>0</v>
      </c>
      <c r="D11" s="65"/>
      <c r="E11" s="66"/>
      <c r="F11" s="67">
        <f>SUM(F14,F41)</f>
        <v>0</v>
      </c>
      <c r="G11" s="67">
        <f>SUM(G14,G41)</f>
        <v>0</v>
      </c>
      <c r="H11" s="68">
        <f>IF(C11=0,0,ROUND((D11+F11)/C11*100,1))</f>
        <v>0</v>
      </c>
      <c r="I11" s="69">
        <f aca="true" t="shared" si="2" ref="I11:R11">SUM(I14,I41)</f>
        <v>0</v>
      </c>
      <c r="J11" s="70">
        <f t="shared" si="2"/>
        <v>0</v>
      </c>
      <c r="K11" s="64">
        <f t="shared" si="2"/>
        <v>0</v>
      </c>
      <c r="L11" s="71">
        <f t="shared" si="2"/>
        <v>0</v>
      </c>
      <c r="M11" s="69">
        <f t="shared" si="2"/>
        <v>0</v>
      </c>
      <c r="N11" s="69">
        <f t="shared" si="2"/>
        <v>0</v>
      </c>
      <c r="O11" s="70">
        <f t="shared" si="2"/>
        <v>0</v>
      </c>
      <c r="P11" s="69">
        <f t="shared" si="2"/>
        <v>0</v>
      </c>
      <c r="Q11" s="70">
        <f t="shared" si="2"/>
        <v>0</v>
      </c>
      <c r="R11" s="64">
        <f t="shared" si="2"/>
        <v>0</v>
      </c>
      <c r="S11" s="87"/>
      <c r="T11" s="88"/>
      <c r="U11" s="88"/>
      <c r="V11" s="89"/>
      <c r="W11" s="90"/>
      <c r="X11" s="89"/>
      <c r="Y11" s="89"/>
      <c r="Z11" s="91"/>
      <c r="AA11" s="1"/>
    </row>
    <row r="12" spans="1:27" ht="12" customHeight="1">
      <c r="A12" s="40"/>
      <c r="B12" s="52" t="s">
        <v>69</v>
      </c>
      <c r="C12" s="92">
        <f>SUM(C15,C18,C21,C24,C27,C30,C33,C36,)</f>
        <v>2663</v>
      </c>
      <c r="D12" s="93"/>
      <c r="E12" s="94"/>
      <c r="F12" s="95">
        <f>SUM(F15,F18,F21,F24,F27,F30,F33,F36,)</f>
        <v>2638</v>
      </c>
      <c r="G12" s="95">
        <f>SUM(G15,G18,G21,G24,G27,G30,G33,G36,)</f>
        <v>2638</v>
      </c>
      <c r="H12" s="96">
        <f>IF(C12=0,0,ROUND((D12+F12)/C12*100,1))</f>
        <v>99.1</v>
      </c>
      <c r="I12" s="97">
        <f aca="true" t="shared" si="3" ref="I12:Z12">SUM(I15,I18,I21,I24,I27,I30,I33,I36,)</f>
        <v>2272</v>
      </c>
      <c r="J12" s="98">
        <f t="shared" si="3"/>
        <v>238</v>
      </c>
      <c r="K12" s="92">
        <f t="shared" si="3"/>
        <v>80</v>
      </c>
      <c r="L12" s="99">
        <f t="shared" si="3"/>
        <v>48</v>
      </c>
      <c r="M12" s="97">
        <f t="shared" si="3"/>
        <v>2636</v>
      </c>
      <c r="N12" s="98">
        <f t="shared" si="3"/>
        <v>112</v>
      </c>
      <c r="O12" s="100">
        <f t="shared" si="3"/>
        <v>232</v>
      </c>
      <c r="P12" s="97">
        <f t="shared" si="3"/>
        <v>2061</v>
      </c>
      <c r="Q12" s="97">
        <f t="shared" si="3"/>
        <v>169</v>
      </c>
      <c r="R12" s="92">
        <f t="shared" si="3"/>
        <v>62</v>
      </c>
      <c r="S12" s="101">
        <f t="shared" si="3"/>
        <v>1341</v>
      </c>
      <c r="T12" s="100">
        <f t="shared" si="3"/>
        <v>760</v>
      </c>
      <c r="U12" s="102">
        <f t="shared" si="3"/>
        <v>346</v>
      </c>
      <c r="V12" s="97">
        <f t="shared" si="3"/>
        <v>235</v>
      </c>
      <c r="W12" s="97">
        <f t="shared" si="3"/>
        <v>1297</v>
      </c>
      <c r="X12" s="103">
        <f t="shared" si="3"/>
        <v>789</v>
      </c>
      <c r="Y12" s="97">
        <f t="shared" si="3"/>
        <v>280</v>
      </c>
      <c r="Z12" s="104">
        <f t="shared" si="3"/>
        <v>228</v>
      </c>
      <c r="AA12" s="1"/>
    </row>
    <row r="13" spans="1:27" ht="12" customHeight="1">
      <c r="A13" s="4" t="s">
        <v>72</v>
      </c>
      <c r="B13" s="46" t="s">
        <v>70</v>
      </c>
      <c r="C13" s="64">
        <f>SUM(C16,C19,C22,C25,C28,C31,C34,C37,)</f>
        <v>2599</v>
      </c>
      <c r="D13" s="65"/>
      <c r="E13" s="66"/>
      <c r="F13" s="67">
        <f aca="true" t="shared" si="4" ref="F13:R13">SUM(F16,F19,F22,F25,F28,F31,F34,F37,)</f>
        <v>2497</v>
      </c>
      <c r="G13" s="67">
        <f t="shared" si="4"/>
        <v>2497</v>
      </c>
      <c r="H13" s="68">
        <f>IF(C13=0,0,ROUND((D13+F13)/C13*100,1))</f>
        <v>96.1</v>
      </c>
      <c r="I13" s="105">
        <f t="shared" si="4"/>
        <v>1963</v>
      </c>
      <c r="J13" s="69">
        <f t="shared" si="4"/>
        <v>443</v>
      </c>
      <c r="K13" s="64">
        <f t="shared" si="4"/>
        <v>49</v>
      </c>
      <c r="L13" s="71">
        <f t="shared" si="4"/>
        <v>43</v>
      </c>
      <c r="M13" s="69">
        <f t="shared" si="4"/>
        <v>2495</v>
      </c>
      <c r="N13" s="105">
        <f t="shared" si="4"/>
        <v>77</v>
      </c>
      <c r="O13" s="105">
        <f t="shared" si="4"/>
        <v>197</v>
      </c>
      <c r="P13" s="105">
        <f t="shared" si="4"/>
        <v>1959</v>
      </c>
      <c r="Q13" s="105">
        <f t="shared" si="4"/>
        <v>160</v>
      </c>
      <c r="R13" s="64">
        <f t="shared" si="4"/>
        <v>102</v>
      </c>
      <c r="S13" s="106"/>
      <c r="T13" s="107"/>
      <c r="U13" s="108"/>
      <c r="V13" s="107"/>
      <c r="W13" s="109"/>
      <c r="X13" s="110"/>
      <c r="Y13" s="108"/>
      <c r="Z13" s="111"/>
      <c r="AA13" s="1"/>
    </row>
    <row r="14" spans="1:27" ht="12" customHeight="1" thickBot="1">
      <c r="A14" s="4"/>
      <c r="B14" s="46" t="s">
        <v>68</v>
      </c>
      <c r="C14" s="112"/>
      <c r="D14" s="113"/>
      <c r="E14" s="114"/>
      <c r="F14" s="115"/>
      <c r="G14" s="116"/>
      <c r="H14" s="117"/>
      <c r="I14" s="118"/>
      <c r="J14" s="118"/>
      <c r="K14" s="119"/>
      <c r="L14" s="120"/>
      <c r="M14" s="121"/>
      <c r="N14" s="118"/>
      <c r="O14" s="118"/>
      <c r="P14" s="118"/>
      <c r="Q14" s="118"/>
      <c r="R14" s="122"/>
      <c r="S14" s="123"/>
      <c r="T14" s="124"/>
      <c r="U14" s="125"/>
      <c r="V14" s="124"/>
      <c r="W14" s="126"/>
      <c r="X14" s="124"/>
      <c r="Y14" s="124"/>
      <c r="Z14" s="127"/>
      <c r="AA14" s="1"/>
    </row>
    <row r="15" spans="1:27" ht="12" customHeight="1">
      <c r="A15" s="5"/>
      <c r="B15" s="51" t="s">
        <v>69</v>
      </c>
      <c r="C15" s="128">
        <v>1486</v>
      </c>
      <c r="D15" s="129"/>
      <c r="E15" s="130"/>
      <c r="F15" s="131">
        <v>1471</v>
      </c>
      <c r="G15" s="131">
        <v>1471</v>
      </c>
      <c r="H15" s="132">
        <f>IF(C15=0,0,ROUND((D15+F15)/C15*100,1))</f>
        <v>99</v>
      </c>
      <c r="I15" s="133">
        <v>1361</v>
      </c>
      <c r="J15" s="133">
        <v>59</v>
      </c>
      <c r="K15" s="128">
        <v>47</v>
      </c>
      <c r="L15" s="134">
        <v>4</v>
      </c>
      <c r="M15" s="135">
        <f>SUM(N15:R15)</f>
        <v>1471</v>
      </c>
      <c r="N15" s="133">
        <v>73</v>
      </c>
      <c r="O15" s="133">
        <v>131</v>
      </c>
      <c r="P15" s="133">
        <v>1142</v>
      </c>
      <c r="Q15" s="133">
        <v>93</v>
      </c>
      <c r="R15" s="128">
        <v>32</v>
      </c>
      <c r="S15" s="136">
        <f>SUM(T15:V15)</f>
        <v>717</v>
      </c>
      <c r="T15" s="133">
        <v>440</v>
      </c>
      <c r="U15" s="137">
        <v>164</v>
      </c>
      <c r="V15" s="133">
        <v>113</v>
      </c>
      <c r="W15" s="135">
        <f>SUM(X15:Z15)</f>
        <v>754</v>
      </c>
      <c r="X15" s="133">
        <v>456</v>
      </c>
      <c r="Y15" s="138">
        <v>163</v>
      </c>
      <c r="Z15" s="139">
        <v>135</v>
      </c>
      <c r="AA15" s="1"/>
    </row>
    <row r="16" spans="1:27" ht="12" customHeight="1">
      <c r="A16" s="4" t="s">
        <v>73</v>
      </c>
      <c r="B16" s="46" t="s">
        <v>70</v>
      </c>
      <c r="C16" s="140">
        <v>1520</v>
      </c>
      <c r="D16" s="77"/>
      <c r="E16" s="78"/>
      <c r="F16" s="141">
        <v>1453</v>
      </c>
      <c r="G16" s="141">
        <v>1453</v>
      </c>
      <c r="H16" s="68">
        <f>IF(C16=0,0,ROUND((D16+F16)/C16*100,1))</f>
        <v>95.6</v>
      </c>
      <c r="I16" s="142">
        <v>1157</v>
      </c>
      <c r="J16" s="142">
        <v>259</v>
      </c>
      <c r="K16" s="140">
        <v>35</v>
      </c>
      <c r="L16" s="143">
        <v>2</v>
      </c>
      <c r="M16" s="69">
        <f>SUM(N16:R16)</f>
        <v>1453</v>
      </c>
      <c r="N16" s="142">
        <v>45</v>
      </c>
      <c r="O16" s="142">
        <v>114</v>
      </c>
      <c r="P16" s="142">
        <v>1148</v>
      </c>
      <c r="Q16" s="142">
        <v>86</v>
      </c>
      <c r="R16" s="140">
        <v>60</v>
      </c>
      <c r="S16" s="106"/>
      <c r="T16" s="144"/>
      <c r="U16" s="145"/>
      <c r="V16" s="144"/>
      <c r="W16" s="108"/>
      <c r="X16" s="144"/>
      <c r="Y16" s="144"/>
      <c r="Z16" s="146"/>
      <c r="AA16" s="1"/>
    </row>
    <row r="17" spans="1:27" ht="12" customHeight="1">
      <c r="A17" s="4"/>
      <c r="B17" s="50" t="s">
        <v>68</v>
      </c>
      <c r="C17" s="147"/>
      <c r="D17" s="148"/>
      <c r="E17" s="149"/>
      <c r="F17" s="150"/>
      <c r="G17" s="151"/>
      <c r="H17" s="152"/>
      <c r="I17" s="153"/>
      <c r="J17" s="153"/>
      <c r="K17" s="154"/>
      <c r="L17" s="155"/>
      <c r="M17" s="156"/>
      <c r="N17" s="153"/>
      <c r="O17" s="153"/>
      <c r="P17" s="153"/>
      <c r="Q17" s="153"/>
      <c r="R17" s="157"/>
      <c r="S17" s="158"/>
      <c r="T17" s="159"/>
      <c r="U17" s="160"/>
      <c r="V17" s="159"/>
      <c r="W17" s="161"/>
      <c r="X17" s="159"/>
      <c r="Y17" s="159"/>
      <c r="Z17" s="162"/>
      <c r="AA17" s="1"/>
    </row>
    <row r="18" spans="1:27" ht="12" customHeight="1">
      <c r="A18" s="24"/>
      <c r="B18" s="48" t="s">
        <v>69</v>
      </c>
      <c r="C18" s="163">
        <v>252</v>
      </c>
      <c r="D18" s="164"/>
      <c r="E18" s="165"/>
      <c r="F18" s="166">
        <v>250</v>
      </c>
      <c r="G18" s="166">
        <v>250</v>
      </c>
      <c r="H18" s="167">
        <f>IF(C18=0,0,ROUND((D18+F18)/C18*100,1))</f>
        <v>99.2</v>
      </c>
      <c r="I18" s="168">
        <v>185</v>
      </c>
      <c r="J18" s="168">
        <v>50</v>
      </c>
      <c r="K18" s="163">
        <v>12</v>
      </c>
      <c r="L18" s="169">
        <v>3</v>
      </c>
      <c r="M18" s="170">
        <f>SUM(N18:R18)</f>
        <v>250</v>
      </c>
      <c r="N18" s="168">
        <v>6</v>
      </c>
      <c r="O18" s="168">
        <v>31</v>
      </c>
      <c r="P18" s="168">
        <v>186</v>
      </c>
      <c r="Q18" s="168">
        <v>20</v>
      </c>
      <c r="R18" s="163">
        <v>7</v>
      </c>
      <c r="S18" s="171">
        <f>SUM(T18:V18)</f>
        <v>212</v>
      </c>
      <c r="T18" s="172">
        <v>119</v>
      </c>
      <c r="U18" s="173">
        <v>50</v>
      </c>
      <c r="V18" s="172">
        <v>43</v>
      </c>
      <c r="W18" s="174">
        <f>SUM(X18:Z18)</f>
        <v>38</v>
      </c>
      <c r="X18" s="172">
        <v>17</v>
      </c>
      <c r="Y18" s="172">
        <v>9</v>
      </c>
      <c r="Z18" s="175">
        <v>12</v>
      </c>
      <c r="AA18" s="1"/>
    </row>
    <row r="19" spans="1:27" ht="12" customHeight="1">
      <c r="A19" s="4" t="s">
        <v>74</v>
      </c>
      <c r="B19" s="46" t="s">
        <v>70</v>
      </c>
      <c r="C19" s="140">
        <v>249</v>
      </c>
      <c r="D19" s="77"/>
      <c r="E19" s="78"/>
      <c r="F19" s="141">
        <v>242</v>
      </c>
      <c r="G19" s="141">
        <v>242</v>
      </c>
      <c r="H19" s="176">
        <f>IF(C19=0,0,ROUND((D19+F19)/C19*100,1))</f>
        <v>97.2</v>
      </c>
      <c r="I19" s="142">
        <v>156</v>
      </c>
      <c r="J19" s="142">
        <v>79</v>
      </c>
      <c r="K19" s="140">
        <v>6</v>
      </c>
      <c r="L19" s="143">
        <v>1</v>
      </c>
      <c r="M19" s="177">
        <f>SUM(N19:R19)</f>
        <v>242</v>
      </c>
      <c r="N19" s="142">
        <v>4</v>
      </c>
      <c r="O19" s="142">
        <v>16</v>
      </c>
      <c r="P19" s="142">
        <v>193</v>
      </c>
      <c r="Q19" s="142">
        <v>17</v>
      </c>
      <c r="R19" s="140">
        <v>12</v>
      </c>
      <c r="S19" s="106"/>
      <c r="T19" s="144"/>
      <c r="U19" s="145"/>
      <c r="V19" s="144"/>
      <c r="W19" s="108"/>
      <c r="X19" s="144"/>
      <c r="Y19" s="144"/>
      <c r="Z19" s="146"/>
      <c r="AA19" s="1"/>
    </row>
    <row r="20" spans="1:27" ht="12" customHeight="1">
      <c r="A20" s="4"/>
      <c r="B20" s="46" t="s">
        <v>68</v>
      </c>
      <c r="C20" s="147"/>
      <c r="D20" s="148"/>
      <c r="E20" s="149"/>
      <c r="F20" s="150"/>
      <c r="G20" s="151"/>
      <c r="H20" s="152"/>
      <c r="I20" s="153"/>
      <c r="J20" s="153"/>
      <c r="K20" s="154"/>
      <c r="L20" s="155"/>
      <c r="M20" s="156"/>
      <c r="N20" s="153"/>
      <c r="O20" s="153"/>
      <c r="P20" s="153"/>
      <c r="Q20" s="153"/>
      <c r="R20" s="157"/>
      <c r="S20" s="158"/>
      <c r="T20" s="159"/>
      <c r="U20" s="160"/>
      <c r="V20" s="159"/>
      <c r="W20" s="161"/>
      <c r="X20" s="159"/>
      <c r="Y20" s="159"/>
      <c r="Z20" s="162"/>
      <c r="AA20" s="1"/>
    </row>
    <row r="21" spans="1:27" ht="12" customHeight="1">
      <c r="A21" s="24"/>
      <c r="B21" s="49" t="s">
        <v>69</v>
      </c>
      <c r="C21" s="163">
        <v>246</v>
      </c>
      <c r="D21" s="164"/>
      <c r="E21" s="165"/>
      <c r="F21" s="166">
        <v>243</v>
      </c>
      <c r="G21" s="166">
        <v>243</v>
      </c>
      <c r="H21" s="178">
        <f>IF(C21=0,0,ROUND((D21+F21)/C21*100,1))</f>
        <v>98.8</v>
      </c>
      <c r="I21" s="168">
        <v>191</v>
      </c>
      <c r="J21" s="168">
        <v>38</v>
      </c>
      <c r="K21" s="163">
        <v>13</v>
      </c>
      <c r="L21" s="169">
        <v>1</v>
      </c>
      <c r="M21" s="174">
        <f>SUM(N21:R21)</f>
        <v>243</v>
      </c>
      <c r="N21" s="168">
        <v>10</v>
      </c>
      <c r="O21" s="168">
        <v>11</v>
      </c>
      <c r="P21" s="168">
        <v>205</v>
      </c>
      <c r="Q21" s="168">
        <v>13</v>
      </c>
      <c r="R21" s="163">
        <v>4</v>
      </c>
      <c r="S21" s="171">
        <f>SUM(T21:V21)</f>
        <v>152</v>
      </c>
      <c r="T21" s="172">
        <v>74</v>
      </c>
      <c r="U21" s="173">
        <v>41</v>
      </c>
      <c r="V21" s="172">
        <v>37</v>
      </c>
      <c r="W21" s="174">
        <f>SUM(X21:Z21)</f>
        <v>91</v>
      </c>
      <c r="X21" s="172">
        <v>47</v>
      </c>
      <c r="Y21" s="172">
        <v>19</v>
      </c>
      <c r="Z21" s="175">
        <v>25</v>
      </c>
      <c r="AA21" s="1"/>
    </row>
    <row r="22" spans="1:27" ht="12" customHeight="1">
      <c r="A22" s="4" t="s">
        <v>47</v>
      </c>
      <c r="B22" s="46" t="s">
        <v>70</v>
      </c>
      <c r="C22" s="140">
        <v>237</v>
      </c>
      <c r="D22" s="77"/>
      <c r="E22" s="78"/>
      <c r="F22" s="141">
        <v>232</v>
      </c>
      <c r="G22" s="141">
        <v>232</v>
      </c>
      <c r="H22" s="68">
        <f>IF(C22=0,0,ROUND((D22+F22)/C22*100,1))</f>
        <v>97.9</v>
      </c>
      <c r="I22" s="142">
        <v>194</v>
      </c>
      <c r="J22" s="142">
        <v>32</v>
      </c>
      <c r="K22" s="140">
        <v>6</v>
      </c>
      <c r="L22" s="143">
        <v>1</v>
      </c>
      <c r="M22" s="69">
        <f>SUM(N22:R22)</f>
        <v>232</v>
      </c>
      <c r="N22" s="142">
        <v>7</v>
      </c>
      <c r="O22" s="142">
        <v>13</v>
      </c>
      <c r="P22" s="142">
        <v>181</v>
      </c>
      <c r="Q22" s="142">
        <v>23</v>
      </c>
      <c r="R22" s="140">
        <v>8</v>
      </c>
      <c r="S22" s="106"/>
      <c r="T22" s="144"/>
      <c r="U22" s="145"/>
      <c r="V22" s="144"/>
      <c r="W22" s="108"/>
      <c r="X22" s="144"/>
      <c r="Y22" s="144"/>
      <c r="Z22" s="146"/>
      <c r="AA22" s="1"/>
    </row>
    <row r="23" spans="1:27" ht="12" customHeight="1">
      <c r="A23" s="4"/>
      <c r="B23" s="50" t="s">
        <v>68</v>
      </c>
      <c r="C23" s="147"/>
      <c r="D23" s="148"/>
      <c r="E23" s="149"/>
      <c r="F23" s="150"/>
      <c r="G23" s="151"/>
      <c r="H23" s="152"/>
      <c r="I23" s="153"/>
      <c r="J23" s="153"/>
      <c r="K23" s="154"/>
      <c r="L23" s="155"/>
      <c r="M23" s="156"/>
      <c r="N23" s="153"/>
      <c r="O23" s="153"/>
      <c r="P23" s="153"/>
      <c r="Q23" s="153"/>
      <c r="R23" s="157"/>
      <c r="S23" s="158"/>
      <c r="T23" s="159"/>
      <c r="U23" s="160"/>
      <c r="V23" s="159"/>
      <c r="W23" s="161"/>
      <c r="X23" s="159"/>
      <c r="Y23" s="159"/>
      <c r="Z23" s="162"/>
      <c r="AA23" s="1"/>
    </row>
    <row r="24" spans="1:27" ht="12" customHeight="1">
      <c r="A24" s="24"/>
      <c r="B24" s="49" t="s">
        <v>69</v>
      </c>
      <c r="C24" s="163">
        <v>229</v>
      </c>
      <c r="D24" s="164"/>
      <c r="E24" s="165"/>
      <c r="F24" s="166">
        <v>229</v>
      </c>
      <c r="G24" s="166">
        <v>229</v>
      </c>
      <c r="H24" s="178">
        <f>IF(C24=0,0,ROUND((D24+F24)/C24*100,1))</f>
        <v>100</v>
      </c>
      <c r="I24" s="168">
        <v>168</v>
      </c>
      <c r="J24" s="168">
        <v>32</v>
      </c>
      <c r="K24" s="163">
        <v>2</v>
      </c>
      <c r="L24" s="169">
        <v>27</v>
      </c>
      <c r="M24" s="174">
        <f>SUM(N24:R24)</f>
        <v>227</v>
      </c>
      <c r="N24" s="168">
        <v>10</v>
      </c>
      <c r="O24" s="168">
        <v>20</v>
      </c>
      <c r="P24" s="168">
        <v>169</v>
      </c>
      <c r="Q24" s="168">
        <v>20</v>
      </c>
      <c r="R24" s="163">
        <v>8</v>
      </c>
      <c r="S24" s="171">
        <f>SUM(T24:V24)</f>
        <v>0</v>
      </c>
      <c r="T24" s="179">
        <v>0</v>
      </c>
      <c r="U24" s="179">
        <v>0</v>
      </c>
      <c r="V24" s="179">
        <v>0</v>
      </c>
      <c r="W24" s="174">
        <f>SUM(X24:Z24)</f>
        <v>229</v>
      </c>
      <c r="X24" s="172">
        <v>144</v>
      </c>
      <c r="Y24" s="172">
        <v>48</v>
      </c>
      <c r="Z24" s="175">
        <v>37</v>
      </c>
      <c r="AA24" s="1"/>
    </row>
    <row r="25" spans="1:27" ht="12" customHeight="1">
      <c r="A25" s="4" t="s">
        <v>48</v>
      </c>
      <c r="B25" s="46" t="s">
        <v>70</v>
      </c>
      <c r="C25" s="140">
        <v>265</v>
      </c>
      <c r="D25" s="77"/>
      <c r="E25" s="78"/>
      <c r="F25" s="141">
        <v>260</v>
      </c>
      <c r="G25" s="141">
        <v>260</v>
      </c>
      <c r="H25" s="68">
        <f>IF(C25=0,0,ROUND((D25+F25)/C25*100,1))</f>
        <v>98.1</v>
      </c>
      <c r="I25" s="142">
        <v>192</v>
      </c>
      <c r="J25" s="142">
        <v>39</v>
      </c>
      <c r="K25" s="140">
        <v>1</v>
      </c>
      <c r="L25" s="143">
        <v>28</v>
      </c>
      <c r="M25" s="69">
        <f>SUM(N25:R25)</f>
        <v>258</v>
      </c>
      <c r="N25" s="142">
        <v>10</v>
      </c>
      <c r="O25" s="142">
        <v>29</v>
      </c>
      <c r="P25" s="142">
        <v>190</v>
      </c>
      <c r="Q25" s="142">
        <v>15</v>
      </c>
      <c r="R25" s="140">
        <v>14</v>
      </c>
      <c r="S25" s="106"/>
      <c r="T25" s="180"/>
      <c r="U25" s="181"/>
      <c r="V25" s="180"/>
      <c r="W25" s="108"/>
      <c r="X25" s="144"/>
      <c r="Y25" s="144"/>
      <c r="Z25" s="146"/>
      <c r="AA25" s="1"/>
    </row>
    <row r="26" spans="1:27" ht="12" customHeight="1">
      <c r="A26" s="4"/>
      <c r="B26" s="50" t="s">
        <v>68</v>
      </c>
      <c r="C26" s="147"/>
      <c r="D26" s="148"/>
      <c r="E26" s="149"/>
      <c r="F26" s="150"/>
      <c r="G26" s="151"/>
      <c r="H26" s="152"/>
      <c r="I26" s="153"/>
      <c r="J26" s="153"/>
      <c r="K26" s="154"/>
      <c r="L26" s="155"/>
      <c r="M26" s="156"/>
      <c r="N26" s="153"/>
      <c r="O26" s="153"/>
      <c r="P26" s="153"/>
      <c r="Q26" s="153"/>
      <c r="R26" s="157"/>
      <c r="S26" s="158"/>
      <c r="T26" s="159"/>
      <c r="U26" s="160"/>
      <c r="V26" s="159"/>
      <c r="W26" s="161"/>
      <c r="X26" s="159"/>
      <c r="Y26" s="159"/>
      <c r="Z26" s="162"/>
      <c r="AA26" s="1"/>
    </row>
    <row r="27" spans="1:27" ht="12" customHeight="1">
      <c r="A27" s="24"/>
      <c r="B27" s="48" t="s">
        <v>69</v>
      </c>
      <c r="C27" s="163">
        <v>48</v>
      </c>
      <c r="D27" s="164"/>
      <c r="E27" s="165"/>
      <c r="F27" s="166">
        <v>47</v>
      </c>
      <c r="G27" s="166">
        <v>47</v>
      </c>
      <c r="H27" s="178">
        <f>IF(C27=0,0,ROUND((D27+F27)/C27*100,1))</f>
        <v>97.9</v>
      </c>
      <c r="I27" s="168">
        <v>43</v>
      </c>
      <c r="J27" s="168">
        <v>2</v>
      </c>
      <c r="K27" s="163">
        <v>2</v>
      </c>
      <c r="L27" s="169">
        <v>0</v>
      </c>
      <c r="M27" s="174">
        <f>SUM(N27:R27)</f>
        <v>47</v>
      </c>
      <c r="N27" s="168">
        <v>3</v>
      </c>
      <c r="O27" s="168">
        <v>5</v>
      </c>
      <c r="P27" s="168">
        <v>38</v>
      </c>
      <c r="Q27" s="168">
        <v>1</v>
      </c>
      <c r="R27" s="163">
        <v>0</v>
      </c>
      <c r="S27" s="171">
        <f>SUM(T27:V27)</f>
        <v>0</v>
      </c>
      <c r="T27" s="172">
        <v>0</v>
      </c>
      <c r="U27" s="173">
        <v>0</v>
      </c>
      <c r="V27" s="168">
        <v>0</v>
      </c>
      <c r="W27" s="174">
        <f>SUM(X27:Z27)</f>
        <v>47</v>
      </c>
      <c r="X27" s="172">
        <v>34</v>
      </c>
      <c r="Y27" s="172">
        <v>7</v>
      </c>
      <c r="Z27" s="175">
        <v>6</v>
      </c>
      <c r="AA27" s="1"/>
    </row>
    <row r="28" spans="1:27" ht="12" customHeight="1">
      <c r="A28" s="4" t="s">
        <v>49</v>
      </c>
      <c r="B28" s="46" t="s">
        <v>70</v>
      </c>
      <c r="C28" s="140">
        <v>50</v>
      </c>
      <c r="D28" s="77"/>
      <c r="E28" s="78"/>
      <c r="F28" s="141">
        <v>46</v>
      </c>
      <c r="G28" s="141">
        <v>46</v>
      </c>
      <c r="H28" s="68">
        <f>IF(C28=0,0,ROUND((D28+F28)/C28*100,1))</f>
        <v>92</v>
      </c>
      <c r="I28" s="142">
        <v>38</v>
      </c>
      <c r="J28" s="142">
        <v>7</v>
      </c>
      <c r="K28" s="140">
        <v>1</v>
      </c>
      <c r="L28" s="143">
        <v>0</v>
      </c>
      <c r="M28" s="69">
        <f>SUM(N28:R28)</f>
        <v>46</v>
      </c>
      <c r="N28" s="142">
        <v>4</v>
      </c>
      <c r="O28" s="142">
        <v>4</v>
      </c>
      <c r="P28" s="142">
        <v>37</v>
      </c>
      <c r="Q28" s="142">
        <v>1</v>
      </c>
      <c r="R28" s="140">
        <v>0</v>
      </c>
      <c r="S28" s="106"/>
      <c r="T28" s="144"/>
      <c r="U28" s="145"/>
      <c r="V28" s="144"/>
      <c r="W28" s="108"/>
      <c r="X28" s="144"/>
      <c r="Y28" s="144"/>
      <c r="Z28" s="146"/>
      <c r="AA28" s="1"/>
    </row>
    <row r="29" spans="1:27" ht="12" customHeight="1">
      <c r="A29" s="4"/>
      <c r="B29" s="46" t="s">
        <v>68</v>
      </c>
      <c r="C29" s="147"/>
      <c r="D29" s="77"/>
      <c r="E29" s="78"/>
      <c r="F29" s="150"/>
      <c r="G29" s="151"/>
      <c r="H29" s="182"/>
      <c r="I29" s="82"/>
      <c r="J29" s="82"/>
      <c r="K29" s="83"/>
      <c r="L29" s="84"/>
      <c r="M29" s="85"/>
      <c r="N29" s="82"/>
      <c r="O29" s="82"/>
      <c r="P29" s="82"/>
      <c r="Q29" s="82"/>
      <c r="R29" s="86"/>
      <c r="S29" s="158"/>
      <c r="T29" s="159"/>
      <c r="U29" s="160"/>
      <c r="V29" s="159"/>
      <c r="W29" s="161"/>
      <c r="X29" s="159"/>
      <c r="Y29" s="159"/>
      <c r="Z29" s="162"/>
      <c r="AA29" s="1"/>
    </row>
    <row r="30" spans="1:27" ht="12" customHeight="1">
      <c r="A30" s="24"/>
      <c r="B30" s="49" t="s">
        <v>69</v>
      </c>
      <c r="C30" s="163">
        <v>148</v>
      </c>
      <c r="D30" s="164"/>
      <c r="E30" s="165"/>
      <c r="F30" s="166">
        <v>146</v>
      </c>
      <c r="G30" s="166">
        <v>146</v>
      </c>
      <c r="H30" s="178">
        <f>IF(C30=0,0,ROUND((D30+F30)/C30*100,1))</f>
        <v>98.6</v>
      </c>
      <c r="I30" s="168">
        <v>112</v>
      </c>
      <c r="J30" s="168">
        <v>25</v>
      </c>
      <c r="K30" s="163">
        <v>4</v>
      </c>
      <c r="L30" s="169">
        <v>5</v>
      </c>
      <c r="M30" s="174">
        <f>SUM(N30:R30)</f>
        <v>146</v>
      </c>
      <c r="N30" s="168">
        <v>4</v>
      </c>
      <c r="O30" s="168">
        <v>7</v>
      </c>
      <c r="P30" s="168">
        <v>124</v>
      </c>
      <c r="Q30" s="168">
        <v>8</v>
      </c>
      <c r="R30" s="163">
        <v>3</v>
      </c>
      <c r="S30" s="171">
        <f>SUM(T30:V30)</f>
        <v>33</v>
      </c>
      <c r="T30" s="172">
        <v>23</v>
      </c>
      <c r="U30" s="173">
        <v>8</v>
      </c>
      <c r="V30" s="172">
        <v>2</v>
      </c>
      <c r="W30" s="174">
        <f>SUM(X30:Z30)</f>
        <v>113</v>
      </c>
      <c r="X30" s="172">
        <v>79</v>
      </c>
      <c r="Y30" s="172">
        <v>26</v>
      </c>
      <c r="Z30" s="175">
        <v>8</v>
      </c>
      <c r="AA30" s="1"/>
    </row>
    <row r="31" spans="1:27" ht="12" customHeight="1">
      <c r="A31" s="4" t="s">
        <v>50</v>
      </c>
      <c r="B31" s="46" t="s">
        <v>70</v>
      </c>
      <c r="C31" s="183"/>
      <c r="D31" s="184"/>
      <c r="E31" s="78"/>
      <c r="F31" s="78"/>
      <c r="G31" s="79"/>
      <c r="H31" s="81"/>
      <c r="I31" s="82"/>
      <c r="J31" s="82"/>
      <c r="K31" s="83"/>
      <c r="L31" s="84"/>
      <c r="M31" s="85"/>
      <c r="N31" s="82"/>
      <c r="O31" s="82"/>
      <c r="P31" s="82"/>
      <c r="Q31" s="82"/>
      <c r="R31" s="86"/>
      <c r="S31" s="106"/>
      <c r="T31" s="144"/>
      <c r="U31" s="145"/>
      <c r="V31" s="144"/>
      <c r="W31" s="108"/>
      <c r="X31" s="144"/>
      <c r="Y31" s="144"/>
      <c r="Z31" s="146"/>
      <c r="AA31" s="1"/>
    </row>
    <row r="32" spans="1:27" ht="12" customHeight="1">
      <c r="A32" s="4"/>
      <c r="B32" s="50" t="s">
        <v>68</v>
      </c>
      <c r="C32" s="185"/>
      <c r="D32" s="148"/>
      <c r="E32" s="149"/>
      <c r="F32" s="149"/>
      <c r="G32" s="150"/>
      <c r="H32" s="152"/>
      <c r="I32" s="153"/>
      <c r="J32" s="153"/>
      <c r="K32" s="154"/>
      <c r="L32" s="155"/>
      <c r="M32" s="156"/>
      <c r="N32" s="153"/>
      <c r="O32" s="153"/>
      <c r="P32" s="153"/>
      <c r="Q32" s="153"/>
      <c r="R32" s="157"/>
      <c r="S32" s="158"/>
      <c r="T32" s="159"/>
      <c r="U32" s="160"/>
      <c r="V32" s="159"/>
      <c r="W32" s="161"/>
      <c r="X32" s="159"/>
      <c r="Y32" s="159"/>
      <c r="Z32" s="162"/>
      <c r="AA32" s="1"/>
    </row>
    <row r="33" spans="1:27" ht="12" customHeight="1">
      <c r="A33" s="24"/>
      <c r="B33" s="48" t="s">
        <v>69</v>
      </c>
      <c r="C33" s="186">
        <v>102</v>
      </c>
      <c r="D33" s="164"/>
      <c r="E33" s="165"/>
      <c r="F33" s="166">
        <v>102</v>
      </c>
      <c r="G33" s="166">
        <v>102</v>
      </c>
      <c r="H33" s="167">
        <f>IF(C33=0,0,ROUND((D33+F33)/C33*100,1))</f>
        <v>100</v>
      </c>
      <c r="I33" s="168">
        <v>94</v>
      </c>
      <c r="J33" s="168">
        <v>6</v>
      </c>
      <c r="K33" s="163">
        <v>0</v>
      </c>
      <c r="L33" s="169">
        <v>2</v>
      </c>
      <c r="M33" s="170">
        <f>SUM(N33:R33)</f>
        <v>102</v>
      </c>
      <c r="N33" s="168">
        <v>4</v>
      </c>
      <c r="O33" s="168">
        <v>8</v>
      </c>
      <c r="P33" s="168">
        <v>78</v>
      </c>
      <c r="Q33" s="168">
        <v>7</v>
      </c>
      <c r="R33" s="163">
        <v>5</v>
      </c>
      <c r="S33" s="171">
        <f>SUM(T33:V33)</f>
        <v>93</v>
      </c>
      <c r="T33" s="172">
        <v>42</v>
      </c>
      <c r="U33" s="173">
        <v>31</v>
      </c>
      <c r="V33" s="168">
        <v>20</v>
      </c>
      <c r="W33" s="174">
        <f>SUM(X33:Z33)</f>
        <v>9</v>
      </c>
      <c r="X33" s="172">
        <v>4</v>
      </c>
      <c r="Y33" s="172">
        <v>5</v>
      </c>
      <c r="Z33" s="175">
        <v>0</v>
      </c>
      <c r="AA33" s="1"/>
    </row>
    <row r="34" spans="1:27" ht="12" customHeight="1">
      <c r="A34" s="4" t="s">
        <v>51</v>
      </c>
      <c r="B34" s="46" t="s">
        <v>70</v>
      </c>
      <c r="C34" s="187">
        <v>119</v>
      </c>
      <c r="D34" s="77"/>
      <c r="E34" s="78"/>
      <c r="F34" s="141">
        <v>108</v>
      </c>
      <c r="G34" s="141">
        <v>108</v>
      </c>
      <c r="H34" s="176">
        <f>IF(C34=0,0,ROUND((D34+F34)/C34*100,1))</f>
        <v>90.8</v>
      </c>
      <c r="I34" s="142">
        <v>98</v>
      </c>
      <c r="J34" s="142">
        <v>10</v>
      </c>
      <c r="K34" s="140">
        <v>0</v>
      </c>
      <c r="L34" s="143">
        <v>0</v>
      </c>
      <c r="M34" s="177">
        <f>SUM(N34:R34)</f>
        <v>108</v>
      </c>
      <c r="N34" s="142">
        <v>2</v>
      </c>
      <c r="O34" s="142">
        <v>9</v>
      </c>
      <c r="P34" s="142">
        <v>85</v>
      </c>
      <c r="Q34" s="142">
        <v>7</v>
      </c>
      <c r="R34" s="140">
        <v>5</v>
      </c>
      <c r="S34" s="106"/>
      <c r="T34" s="144"/>
      <c r="U34" s="145"/>
      <c r="V34" s="144"/>
      <c r="W34" s="108"/>
      <c r="X34" s="144"/>
      <c r="Y34" s="144"/>
      <c r="Z34" s="146"/>
      <c r="AA34" s="1"/>
    </row>
    <row r="35" spans="1:27" ht="12" customHeight="1">
      <c r="A35" s="4"/>
      <c r="B35" s="46" t="s">
        <v>68</v>
      </c>
      <c r="C35" s="188"/>
      <c r="D35" s="189"/>
      <c r="E35" s="190"/>
      <c r="F35" s="190"/>
      <c r="G35" s="191"/>
      <c r="H35" s="192"/>
      <c r="I35" s="159"/>
      <c r="J35" s="159"/>
      <c r="K35" s="193"/>
      <c r="L35" s="194"/>
      <c r="M35" s="161"/>
      <c r="N35" s="159"/>
      <c r="O35" s="159"/>
      <c r="P35" s="159"/>
      <c r="Q35" s="159"/>
      <c r="R35" s="162"/>
      <c r="S35" s="158"/>
      <c r="T35" s="159"/>
      <c r="U35" s="160"/>
      <c r="V35" s="159"/>
      <c r="W35" s="161"/>
      <c r="X35" s="159"/>
      <c r="Y35" s="159"/>
      <c r="Z35" s="162"/>
      <c r="AA35" s="1"/>
    </row>
    <row r="36" spans="1:27" ht="12" customHeight="1">
      <c r="A36" s="24"/>
      <c r="B36" s="49" t="s">
        <v>69</v>
      </c>
      <c r="C36" s="163">
        <v>152</v>
      </c>
      <c r="D36" s="164"/>
      <c r="E36" s="165"/>
      <c r="F36" s="166">
        <v>150</v>
      </c>
      <c r="G36" s="166">
        <v>150</v>
      </c>
      <c r="H36" s="167">
        <f>IF(C36=0,0,ROUND((D36+F36)/C36*100,1))</f>
        <v>98.7</v>
      </c>
      <c r="I36" s="168">
        <v>118</v>
      </c>
      <c r="J36" s="168">
        <v>26</v>
      </c>
      <c r="K36" s="163">
        <v>0</v>
      </c>
      <c r="L36" s="169">
        <v>6</v>
      </c>
      <c r="M36" s="170">
        <f>SUM(N36:R36)</f>
        <v>150</v>
      </c>
      <c r="N36" s="168">
        <v>2</v>
      </c>
      <c r="O36" s="168">
        <v>19</v>
      </c>
      <c r="P36" s="168">
        <v>119</v>
      </c>
      <c r="Q36" s="168">
        <v>7</v>
      </c>
      <c r="R36" s="163">
        <v>3</v>
      </c>
      <c r="S36" s="171">
        <f>SUM(T36:V36)</f>
        <v>134</v>
      </c>
      <c r="T36" s="168">
        <v>62</v>
      </c>
      <c r="U36" s="195">
        <v>52</v>
      </c>
      <c r="V36" s="168">
        <v>20</v>
      </c>
      <c r="W36" s="174">
        <f>SUM(X36:Z36)</f>
        <v>16</v>
      </c>
      <c r="X36" s="172">
        <v>8</v>
      </c>
      <c r="Y36" s="168">
        <v>3</v>
      </c>
      <c r="Z36" s="175">
        <v>5</v>
      </c>
      <c r="AA36" s="1"/>
    </row>
    <row r="37" spans="1:27" ht="12" customHeight="1">
      <c r="A37" s="4" t="s">
        <v>52</v>
      </c>
      <c r="B37" s="46" t="s">
        <v>70</v>
      </c>
      <c r="C37" s="187">
        <v>159</v>
      </c>
      <c r="D37" s="77"/>
      <c r="E37" s="78"/>
      <c r="F37" s="141">
        <v>156</v>
      </c>
      <c r="G37" s="141">
        <v>156</v>
      </c>
      <c r="H37" s="176">
        <f>IF(C37=0,0,ROUND((D37+F37)/C37*100,1))</f>
        <v>98.1</v>
      </c>
      <c r="I37" s="142">
        <v>128</v>
      </c>
      <c r="J37" s="142">
        <v>17</v>
      </c>
      <c r="K37" s="140">
        <v>0</v>
      </c>
      <c r="L37" s="143">
        <v>11</v>
      </c>
      <c r="M37" s="177">
        <f>SUM(N37:R37)</f>
        <v>156</v>
      </c>
      <c r="N37" s="142">
        <v>5</v>
      </c>
      <c r="O37" s="142">
        <v>12</v>
      </c>
      <c r="P37" s="142">
        <v>125</v>
      </c>
      <c r="Q37" s="142">
        <v>11</v>
      </c>
      <c r="R37" s="140">
        <v>3</v>
      </c>
      <c r="S37" s="106"/>
      <c r="T37" s="144"/>
      <c r="U37" s="145"/>
      <c r="V37" s="144"/>
      <c r="W37" s="108"/>
      <c r="X37" s="144"/>
      <c r="Y37" s="144"/>
      <c r="Z37" s="146"/>
      <c r="AA37" s="1"/>
    </row>
    <row r="38" spans="1:27" ht="12" customHeight="1" thickBot="1">
      <c r="A38" s="4"/>
      <c r="B38" s="50" t="s">
        <v>68</v>
      </c>
      <c r="C38" s="188"/>
      <c r="D38" s="189"/>
      <c r="E38" s="190"/>
      <c r="F38" s="190"/>
      <c r="G38" s="191"/>
      <c r="H38" s="192"/>
      <c r="I38" s="159"/>
      <c r="J38" s="159"/>
      <c r="K38" s="193"/>
      <c r="L38" s="194"/>
      <c r="M38" s="161"/>
      <c r="N38" s="159"/>
      <c r="O38" s="159"/>
      <c r="P38" s="159"/>
      <c r="Q38" s="159"/>
      <c r="R38" s="162"/>
      <c r="S38" s="158"/>
      <c r="T38" s="159"/>
      <c r="U38" s="160"/>
      <c r="V38" s="159"/>
      <c r="W38" s="161"/>
      <c r="X38" s="159"/>
      <c r="Y38" s="159"/>
      <c r="Z38" s="162"/>
      <c r="AA38" s="1"/>
    </row>
    <row r="39" spans="1:27" ht="12" customHeight="1">
      <c r="A39" s="40"/>
      <c r="B39" s="51" t="s">
        <v>69</v>
      </c>
      <c r="C39" s="92">
        <f>SUM(C42,C45,C48,)</f>
        <v>540</v>
      </c>
      <c r="D39" s="93"/>
      <c r="E39" s="94"/>
      <c r="F39" s="95">
        <f aca="true" t="shared" si="5" ref="F39:Z39">SUM(F42,F45,F48,)</f>
        <v>532</v>
      </c>
      <c r="G39" s="95">
        <f t="shared" si="5"/>
        <v>573</v>
      </c>
      <c r="H39" s="96">
        <f t="shared" si="5"/>
        <v>295.9</v>
      </c>
      <c r="I39" s="92">
        <f t="shared" si="5"/>
        <v>343</v>
      </c>
      <c r="J39" s="95">
        <f t="shared" si="5"/>
        <v>139</v>
      </c>
      <c r="K39" s="95">
        <f t="shared" si="5"/>
        <v>16</v>
      </c>
      <c r="L39" s="99">
        <f t="shared" si="5"/>
        <v>34</v>
      </c>
      <c r="M39" s="92">
        <f t="shared" si="5"/>
        <v>532</v>
      </c>
      <c r="N39" s="95">
        <f t="shared" si="5"/>
        <v>16</v>
      </c>
      <c r="O39" s="95">
        <f t="shared" si="5"/>
        <v>36</v>
      </c>
      <c r="P39" s="95">
        <f t="shared" si="5"/>
        <v>438</v>
      </c>
      <c r="Q39" s="95">
        <f t="shared" si="5"/>
        <v>32</v>
      </c>
      <c r="R39" s="95">
        <f t="shared" si="5"/>
        <v>10</v>
      </c>
      <c r="S39" s="196">
        <f t="shared" si="5"/>
        <v>86</v>
      </c>
      <c r="T39" s="197">
        <f t="shared" si="5"/>
        <v>46</v>
      </c>
      <c r="U39" s="92">
        <f t="shared" si="5"/>
        <v>24</v>
      </c>
      <c r="V39" s="95">
        <f t="shared" si="5"/>
        <v>16</v>
      </c>
      <c r="W39" s="198">
        <f t="shared" si="5"/>
        <v>446</v>
      </c>
      <c r="X39" s="95">
        <f t="shared" si="5"/>
        <v>246</v>
      </c>
      <c r="Y39" s="95">
        <f t="shared" si="5"/>
        <v>101</v>
      </c>
      <c r="Z39" s="199">
        <f t="shared" si="5"/>
        <v>99</v>
      </c>
      <c r="AA39" s="1"/>
    </row>
    <row r="40" spans="1:27" ht="12" customHeight="1">
      <c r="A40" s="4" t="s">
        <v>46</v>
      </c>
      <c r="B40" s="46" t="s">
        <v>70</v>
      </c>
      <c r="C40" s="64">
        <f>SUM(C43,C46,C49)</f>
        <v>225</v>
      </c>
      <c r="D40" s="65"/>
      <c r="E40" s="66"/>
      <c r="F40" s="288">
        <f aca="true" t="shared" si="6" ref="F40:R40">SUM(F43,F46,F49)</f>
        <v>220</v>
      </c>
      <c r="G40" s="67">
        <f t="shared" si="6"/>
        <v>220</v>
      </c>
      <c r="H40" s="68">
        <f t="shared" si="6"/>
        <v>97.8</v>
      </c>
      <c r="I40" s="64">
        <f t="shared" si="6"/>
        <v>173</v>
      </c>
      <c r="J40" s="67">
        <f t="shared" si="6"/>
        <v>38</v>
      </c>
      <c r="K40" s="67">
        <f t="shared" si="6"/>
        <v>0</v>
      </c>
      <c r="L40" s="71">
        <f t="shared" si="6"/>
        <v>9</v>
      </c>
      <c r="M40" s="64">
        <f t="shared" si="6"/>
        <v>220</v>
      </c>
      <c r="N40" s="67">
        <f t="shared" si="6"/>
        <v>6</v>
      </c>
      <c r="O40" s="67">
        <f t="shared" si="6"/>
        <v>21</v>
      </c>
      <c r="P40" s="67">
        <f t="shared" si="6"/>
        <v>171</v>
      </c>
      <c r="Q40" s="67">
        <f t="shared" si="6"/>
        <v>12</v>
      </c>
      <c r="R40" s="67">
        <f t="shared" si="6"/>
        <v>10</v>
      </c>
      <c r="S40" s="200"/>
      <c r="T40" s="201"/>
      <c r="U40" s="202"/>
      <c r="V40" s="203"/>
      <c r="W40" s="204"/>
      <c r="X40" s="204"/>
      <c r="Y40" s="204"/>
      <c r="Z40" s="205"/>
      <c r="AA40" s="1"/>
    </row>
    <row r="41" spans="1:27" ht="12" customHeight="1" thickBot="1">
      <c r="A41" s="4"/>
      <c r="B41" s="47" t="s">
        <v>68</v>
      </c>
      <c r="C41" s="265">
        <f>SUM(C44,C47,C50,)</f>
        <v>0</v>
      </c>
      <c r="D41" s="266"/>
      <c r="E41" s="267"/>
      <c r="F41" s="268">
        <f>SUM(F44,F47,F50,)</f>
        <v>0</v>
      </c>
      <c r="G41" s="269">
        <f>SUM(G44,G47,G50,)</f>
        <v>0</v>
      </c>
      <c r="H41" s="270">
        <f>SUM(I41:K41)</f>
        <v>0</v>
      </c>
      <c r="I41" s="271">
        <f>I44</f>
        <v>0</v>
      </c>
      <c r="J41" s="272">
        <v>0</v>
      </c>
      <c r="K41" s="269">
        <v>0</v>
      </c>
      <c r="L41" s="273">
        <v>0</v>
      </c>
      <c r="M41" s="271">
        <f>SUM(N41:R41)</f>
        <v>0</v>
      </c>
      <c r="N41" s="272">
        <v>0</v>
      </c>
      <c r="O41" s="272">
        <v>0</v>
      </c>
      <c r="P41" s="272">
        <f>P44</f>
        <v>0</v>
      </c>
      <c r="Q41" s="272">
        <v>0</v>
      </c>
      <c r="R41" s="269">
        <v>0</v>
      </c>
      <c r="S41" s="274"/>
      <c r="T41" s="275"/>
      <c r="U41" s="276"/>
      <c r="V41" s="277"/>
      <c r="W41" s="278"/>
      <c r="X41" s="277"/>
      <c r="Y41" s="277"/>
      <c r="Z41" s="279"/>
      <c r="AA41" s="1"/>
    </row>
    <row r="42" spans="1:27" ht="12" customHeight="1">
      <c r="A42" s="5"/>
      <c r="B42" s="48" t="s">
        <v>69</v>
      </c>
      <c r="C42" s="128">
        <v>168</v>
      </c>
      <c r="D42" s="129"/>
      <c r="E42" s="130"/>
      <c r="F42" s="131">
        <v>167</v>
      </c>
      <c r="G42" s="131">
        <v>208</v>
      </c>
      <c r="H42" s="167">
        <f>IF(C42=0,0,ROUND((D42+F42)/C42*100,1))</f>
        <v>99.4</v>
      </c>
      <c r="I42" s="128">
        <v>106</v>
      </c>
      <c r="J42" s="131">
        <v>46</v>
      </c>
      <c r="K42" s="131">
        <v>13</v>
      </c>
      <c r="L42" s="134">
        <v>2</v>
      </c>
      <c r="M42" s="174">
        <f>SUM(N42:R42)</f>
        <v>167</v>
      </c>
      <c r="N42" s="131">
        <v>5</v>
      </c>
      <c r="O42" s="131">
        <v>18</v>
      </c>
      <c r="P42" s="131">
        <v>133</v>
      </c>
      <c r="Q42" s="131">
        <v>9</v>
      </c>
      <c r="R42" s="131">
        <v>2</v>
      </c>
      <c r="S42" s="171">
        <f>SUM(T42:V42)</f>
        <v>19</v>
      </c>
      <c r="T42" s="206">
        <v>5</v>
      </c>
      <c r="U42" s="207">
        <v>10</v>
      </c>
      <c r="V42" s="208">
        <v>4</v>
      </c>
      <c r="W42" s="209">
        <f>SUM(X42:Z42)</f>
        <v>148</v>
      </c>
      <c r="X42" s="208">
        <v>79</v>
      </c>
      <c r="Y42" s="208">
        <v>31</v>
      </c>
      <c r="Z42" s="210">
        <v>38</v>
      </c>
      <c r="AA42" s="1"/>
    </row>
    <row r="43" spans="1:27" ht="12" customHeight="1">
      <c r="A43" s="4" t="s">
        <v>53</v>
      </c>
      <c r="B43" s="46" t="s">
        <v>70</v>
      </c>
      <c r="C43" s="293"/>
      <c r="D43" s="297"/>
      <c r="E43" s="298"/>
      <c r="F43" s="78"/>
      <c r="G43" s="78"/>
      <c r="H43" s="211"/>
      <c r="I43" s="212"/>
      <c r="J43" s="213"/>
      <c r="K43" s="214"/>
      <c r="L43" s="215"/>
      <c r="M43" s="216"/>
      <c r="N43" s="213"/>
      <c r="O43" s="213"/>
      <c r="P43" s="213"/>
      <c r="Q43" s="213"/>
      <c r="R43" s="214"/>
      <c r="S43" s="200"/>
      <c r="T43" s="217"/>
      <c r="U43" s="218"/>
      <c r="V43" s="219"/>
      <c r="W43" s="220"/>
      <c r="X43" s="221"/>
      <c r="Y43" s="221"/>
      <c r="Z43" s="222"/>
      <c r="AA43" s="1"/>
    </row>
    <row r="44" spans="1:27" ht="12" customHeight="1">
      <c r="A44" s="4"/>
      <c r="B44" s="46" t="s">
        <v>68</v>
      </c>
      <c r="C44" s="294"/>
      <c r="D44" s="295"/>
      <c r="E44" s="296"/>
      <c r="F44" s="291"/>
      <c r="G44" s="257"/>
      <c r="H44" s="286">
        <f>IF(C44=0,0,ROUND((D44+F44)/C44*100,1))</f>
        <v>0</v>
      </c>
      <c r="I44" s="261"/>
      <c r="J44" s="256"/>
      <c r="K44" s="257"/>
      <c r="L44" s="262"/>
      <c r="M44" s="285">
        <f>SUM(N44:R44)</f>
        <v>0</v>
      </c>
      <c r="N44" s="256"/>
      <c r="O44" s="256"/>
      <c r="P44" s="256"/>
      <c r="Q44" s="256"/>
      <c r="R44" s="257"/>
      <c r="S44" s="226"/>
      <c r="T44" s="280"/>
      <c r="U44" s="281"/>
      <c r="V44" s="190"/>
      <c r="W44" s="228"/>
      <c r="X44" s="190"/>
      <c r="Y44" s="190"/>
      <c r="Z44" s="284"/>
      <c r="AA44" s="1"/>
    </row>
    <row r="45" spans="1:27" ht="12" customHeight="1">
      <c r="A45" s="24"/>
      <c r="B45" s="49" t="s">
        <v>69</v>
      </c>
      <c r="C45" s="163">
        <v>165</v>
      </c>
      <c r="D45" s="290"/>
      <c r="E45" s="292"/>
      <c r="F45" s="166">
        <v>164</v>
      </c>
      <c r="G45" s="166">
        <v>164</v>
      </c>
      <c r="H45" s="167">
        <f>IF(C45=0,0,ROUND((D45+F45)/C45*100,1))</f>
        <v>99.4</v>
      </c>
      <c r="I45" s="163">
        <v>111</v>
      </c>
      <c r="J45" s="166">
        <v>35</v>
      </c>
      <c r="K45" s="166">
        <v>3</v>
      </c>
      <c r="L45" s="169">
        <v>15</v>
      </c>
      <c r="M45" s="174">
        <f>SUM(N45:R45)</f>
        <v>164</v>
      </c>
      <c r="N45" s="166">
        <v>7</v>
      </c>
      <c r="O45" s="166">
        <v>10</v>
      </c>
      <c r="P45" s="166">
        <v>138</v>
      </c>
      <c r="Q45" s="166">
        <v>9</v>
      </c>
      <c r="R45" s="166">
        <v>0</v>
      </c>
      <c r="S45" s="171">
        <f>SUM(T45:V45)</f>
        <v>20</v>
      </c>
      <c r="T45" s="229">
        <v>11</v>
      </c>
      <c r="U45" s="230">
        <v>5</v>
      </c>
      <c r="V45" s="231">
        <v>4</v>
      </c>
      <c r="W45" s="209">
        <f>SUM(X45:Z45)</f>
        <v>144</v>
      </c>
      <c r="X45" s="231">
        <v>78</v>
      </c>
      <c r="Y45" s="231">
        <v>31</v>
      </c>
      <c r="Z45" s="232">
        <v>35</v>
      </c>
      <c r="AA45" s="1"/>
    </row>
    <row r="46" spans="1:27" ht="12" customHeight="1">
      <c r="A46" s="4" t="s">
        <v>54</v>
      </c>
      <c r="B46" s="46" t="s">
        <v>70</v>
      </c>
      <c r="C46" s="76"/>
      <c r="D46" s="77"/>
      <c r="E46" s="78"/>
      <c r="F46" s="78"/>
      <c r="G46" s="79"/>
      <c r="H46" s="233"/>
      <c r="I46" s="234"/>
      <c r="J46" s="78"/>
      <c r="K46" s="79"/>
      <c r="L46" s="84"/>
      <c r="M46" s="235"/>
      <c r="N46" s="78"/>
      <c r="O46" s="78"/>
      <c r="P46" s="78"/>
      <c r="Q46" s="78"/>
      <c r="R46" s="79"/>
      <c r="S46" s="236"/>
      <c r="T46" s="237"/>
      <c r="U46" s="234"/>
      <c r="V46" s="79"/>
      <c r="W46" s="66"/>
      <c r="X46" s="78"/>
      <c r="Y46" s="78"/>
      <c r="Z46" s="80"/>
      <c r="AA46" s="1"/>
    </row>
    <row r="47" spans="1:27" ht="12" customHeight="1">
      <c r="A47" s="4"/>
      <c r="B47" s="50" t="s">
        <v>68</v>
      </c>
      <c r="C47" s="147"/>
      <c r="D47" s="148"/>
      <c r="E47" s="149"/>
      <c r="F47" s="149"/>
      <c r="G47" s="150"/>
      <c r="H47" s="223"/>
      <c r="I47" s="224"/>
      <c r="J47" s="149"/>
      <c r="K47" s="150"/>
      <c r="L47" s="155"/>
      <c r="M47" s="225"/>
      <c r="N47" s="149"/>
      <c r="O47" s="149"/>
      <c r="P47" s="149"/>
      <c r="Q47" s="149"/>
      <c r="R47" s="150"/>
      <c r="S47" s="226"/>
      <c r="T47" s="227"/>
      <c r="U47" s="224"/>
      <c r="V47" s="150"/>
      <c r="W47" s="228"/>
      <c r="X47" s="149"/>
      <c r="Y47" s="149"/>
      <c r="Z47" s="151"/>
      <c r="AA47" s="1"/>
    </row>
    <row r="48" spans="1:27" ht="12" customHeight="1">
      <c r="A48" s="24"/>
      <c r="B48" s="48" t="s">
        <v>69</v>
      </c>
      <c r="C48" s="238">
        <v>207</v>
      </c>
      <c r="D48" s="164"/>
      <c r="E48" s="165"/>
      <c r="F48" s="166">
        <v>201</v>
      </c>
      <c r="G48" s="166">
        <v>201</v>
      </c>
      <c r="H48" s="167">
        <f>IF(C48=0,0,ROUND((D48+F48)/C48*100,1))</f>
        <v>97.1</v>
      </c>
      <c r="I48" s="163">
        <v>126</v>
      </c>
      <c r="J48" s="166">
        <v>58</v>
      </c>
      <c r="K48" s="166">
        <v>0</v>
      </c>
      <c r="L48" s="169">
        <v>17</v>
      </c>
      <c r="M48" s="174">
        <f>SUM(N48:R48)</f>
        <v>201</v>
      </c>
      <c r="N48" s="166">
        <v>4</v>
      </c>
      <c r="O48" s="166">
        <v>8</v>
      </c>
      <c r="P48" s="166">
        <v>167</v>
      </c>
      <c r="Q48" s="166">
        <v>14</v>
      </c>
      <c r="R48" s="166">
        <v>8</v>
      </c>
      <c r="S48" s="171">
        <f>SUM(T48:V48)</f>
        <v>47</v>
      </c>
      <c r="T48" s="229">
        <v>30</v>
      </c>
      <c r="U48" s="230">
        <v>9</v>
      </c>
      <c r="V48" s="231">
        <v>8</v>
      </c>
      <c r="W48" s="209">
        <f>SUM(X48:Z48)</f>
        <v>154</v>
      </c>
      <c r="X48" s="231">
        <v>89</v>
      </c>
      <c r="Y48" s="231">
        <v>39</v>
      </c>
      <c r="Z48" s="232">
        <v>26</v>
      </c>
      <c r="AA48" s="1"/>
    </row>
    <row r="49" spans="1:28" ht="12" customHeight="1">
      <c r="A49" s="4" t="s">
        <v>55</v>
      </c>
      <c r="B49" s="46" t="s">
        <v>70</v>
      </c>
      <c r="C49" s="258">
        <v>225</v>
      </c>
      <c r="D49" s="77"/>
      <c r="E49" s="78"/>
      <c r="F49" s="259">
        <v>220</v>
      </c>
      <c r="G49" s="260">
        <v>220</v>
      </c>
      <c r="H49" s="287">
        <f>IF(C49=0,0,ROUND((D49+F49)/C49*100,1))</f>
        <v>97.8</v>
      </c>
      <c r="I49" s="263">
        <v>173</v>
      </c>
      <c r="J49" s="259">
        <v>38</v>
      </c>
      <c r="K49" s="260">
        <v>0</v>
      </c>
      <c r="L49" s="264">
        <v>9</v>
      </c>
      <c r="M49" s="174">
        <f>SUM(N49:R49)</f>
        <v>220</v>
      </c>
      <c r="N49" s="259">
        <v>6</v>
      </c>
      <c r="O49" s="259">
        <v>21</v>
      </c>
      <c r="P49" s="259">
        <v>171</v>
      </c>
      <c r="Q49" s="259">
        <v>12</v>
      </c>
      <c r="R49" s="260">
        <v>10</v>
      </c>
      <c r="S49" s="239"/>
      <c r="T49" s="282"/>
      <c r="U49" s="283"/>
      <c r="V49" s="73"/>
      <c r="W49" s="240"/>
      <c r="X49" s="73"/>
      <c r="Y49" s="73"/>
      <c r="Z49" s="75"/>
      <c r="AA49" s="2"/>
      <c r="AB49" s="1"/>
    </row>
    <row r="50" spans="1:27" ht="12" customHeight="1" thickBot="1">
      <c r="A50" s="6"/>
      <c r="B50" s="47" t="s">
        <v>68</v>
      </c>
      <c r="C50" s="241"/>
      <c r="D50" s="242"/>
      <c r="E50" s="243"/>
      <c r="F50" s="243"/>
      <c r="G50" s="244"/>
      <c r="H50" s="245"/>
      <c r="I50" s="246"/>
      <c r="J50" s="243"/>
      <c r="K50" s="244"/>
      <c r="L50" s="247"/>
      <c r="M50" s="248"/>
      <c r="N50" s="243"/>
      <c r="O50" s="243"/>
      <c r="P50" s="243"/>
      <c r="Q50" s="243"/>
      <c r="R50" s="244"/>
      <c r="S50" s="249"/>
      <c r="T50" s="250"/>
      <c r="U50" s="251"/>
      <c r="V50" s="252"/>
      <c r="W50" s="253"/>
      <c r="X50" s="254"/>
      <c r="Y50" s="254"/>
      <c r="Z50" s="255"/>
      <c r="AA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 sheet="1"/>
  <mergeCells count="8">
    <mergeCell ref="M3:R3"/>
    <mergeCell ref="S3:Z3"/>
    <mergeCell ref="W4:Z4"/>
    <mergeCell ref="S4:V4"/>
    <mergeCell ref="D3:G3"/>
    <mergeCell ref="D4:E5"/>
    <mergeCell ref="F4:G5"/>
    <mergeCell ref="I3:L3"/>
  </mergeCells>
  <printOptions/>
  <pageMargins left="0.984251968503937" right="0.7874015748031497" top="0.984251968503937" bottom="0.5905511811023623" header="0.7874015748031497" footer="0.5905511811023623"/>
  <pageSetup fitToHeight="1" fitToWidth="1" horizontalDpi="400" verticalDpi="400" orientation="landscape" paperSize="9" scale="89" r:id="rId1"/>
  <headerFooter alignWithMargins="0">
    <oddFooter>&amp;L&amp;"ＭＳ Ｐゴシック,標準"&amp;10西濃地域の公衆衛生2009&amp;C&amp;"ＭＳ Ｐゴシック,標準"&amp;10－　73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2009-03-25T03:01:07Z</cp:lastPrinted>
  <dcterms:created xsi:type="dcterms:W3CDTF">2005-07-08T03:35:31Z</dcterms:created>
  <dcterms:modified xsi:type="dcterms:W3CDTF">2010-02-18T02:13:46Z</dcterms:modified>
  <cp:category/>
  <cp:version/>
  <cp:contentType/>
  <cp:contentStatus/>
  <cp:revision>35</cp:revision>
</cp:coreProperties>
</file>