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s005\2019\2019zaisei\財政係\H31県照会\011017_【市町村課作業依頼　10月29日〆】平成29年度財政状況資料集の作成について（2回目）\提出\"/>
    </mc:Choice>
  </mc:AlternateContent>
  <bookViews>
    <workbookView xWindow="0" yWindow="12" windowWidth="17256" windowHeight="5892" firstSheet="13" activeTab="1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6CC27DA4_9E13_4592_9FD2_B954D2B43410_.wvu.Cols" localSheetId="2" hidden="1">'各会計、関係団体の財政状況及び健全化判断比率'!$EB:$XFD</definedName>
    <definedName name="Z_6CC27DA4_9E13_4592_9FD2_B954D2B43410_.wvu.Cols" localSheetId="12" hidden="1">基金残高に係る経年分析!$P:$XFD</definedName>
    <definedName name="Z_6CC27DA4_9E13_4592_9FD2_B954D2B43410_.wvu.Cols" localSheetId="4" hidden="1">'経常経費分析表（経常収支比率の分析）'!$DM:$XFD</definedName>
    <definedName name="Z_6CC27DA4_9E13_4592_9FD2_B954D2B43410_.wvu.Cols" localSheetId="5" hidden="1">'経常経費分析表（人件費・公債費・普通建設事業費の分析）'!$AU:$XFD</definedName>
    <definedName name="Z_6CC27DA4_9E13_4592_9FD2_B954D2B43410_.wvu.Cols" localSheetId="3" hidden="1">財政比較分析表!$DQ:$XFD</definedName>
    <definedName name="Z_6CC27DA4_9E13_4592_9FD2_B954D2B43410_.wvu.Cols" localSheetId="10" hidden="1">'実質公債費比率（分子）の構造'!$V:$XFD</definedName>
    <definedName name="Z_6CC27DA4_9E13_4592_9FD2_B954D2B43410_.wvu.Cols" localSheetId="8" hidden="1">実質収支比率等に係る経年分析!$Q:$XFD</definedName>
    <definedName name="Z_6CC27DA4_9E13_4592_9FD2_B954D2B43410_.wvu.Cols" localSheetId="11" hidden="1">'将来負担比率（分子）の構造'!$T:$XFD</definedName>
    <definedName name="Z_6CC27DA4_9E13_4592_9FD2_B954D2B43410_.wvu.Cols" localSheetId="6" hidden="1">'性質別歳出決算分析表（住民一人当たりのコスト）'!$DV:$XFD</definedName>
    <definedName name="Z_6CC27DA4_9E13_4592_9FD2_B954D2B43410_.wvu.Cols" localSheetId="0" hidden="1">総括表!$DP:$XFD</definedName>
    <definedName name="Z_6CC27DA4_9E13_4592_9FD2_B954D2B43410_.wvu.Cols" localSheetId="1" hidden="1">普通会計の状況!$EN:$XFD</definedName>
    <definedName name="Z_6CC27DA4_9E13_4592_9FD2_B954D2B43410_.wvu.Cols" localSheetId="7" hidden="1">'目的別歳出決算分析表（住民一人当たりのコスト）'!$DV:$XFD</definedName>
    <definedName name="Z_6CC27DA4_9E13_4592_9FD2_B954D2B43410_.wvu.Cols" localSheetId="9" hidden="1">連結実質赤字比率に係る赤字・黒字の構成分析!$Q:$XFD</definedName>
    <definedName name="Z_6CC27DA4_9E13_4592_9FD2_B954D2B43410_.wvu.Rows" localSheetId="2" hidden="1">'各会計、関係団体の財政状況及び健全化判断比率'!$137:$1048576,'各会計、関係団体の財政状況及び健全化判断比率'!$89:$101,'各会計、関係団体の財政状況及び健全化判断比率'!$135:$136</definedName>
    <definedName name="Z_6CC27DA4_9E13_4592_9FD2_B954D2B43410_.wvu.Rows" localSheetId="12" hidden="1">基金残高に係る経年分析!$67:$1048576,基金残高に係る経年分析!$65:$66</definedName>
    <definedName name="Z_6CC27DA4_9E13_4592_9FD2_B954D2B43410_.wvu.Rows" localSheetId="4" hidden="1">'経常経費分析表（経常収支比率の分析）'!$104:$1048576,'経常経費分析表（経常収支比率の分析）'!$90:$103</definedName>
    <definedName name="Z_6CC27DA4_9E13_4592_9FD2_B954D2B43410_.wvu.Rows" localSheetId="5" hidden="1">'経常経費分析表（人件費・公債費・普通建設事業費の分析）'!$75:$1048576,'経常経費分析表（人件費・公債費・普通建設事業費の分析）'!$67:$74</definedName>
    <definedName name="Z_6CC27DA4_9E13_4592_9FD2_B954D2B43410_.wvu.Rows" localSheetId="3" hidden="1">財政比較分析表!$111:$1048576,財政比較分析表!$98:$110</definedName>
    <definedName name="Z_6CC27DA4_9E13_4592_9FD2_B954D2B43410_.wvu.Rows" localSheetId="10" hidden="1">'実質公債費比率（分子）の構造'!$57:$1048576</definedName>
    <definedName name="Z_6CC27DA4_9E13_4592_9FD2_B954D2B43410_.wvu.Rows" localSheetId="8" hidden="1">実質収支比率等に係る経年分析!$54:$1048576,実質収支比率等に係る経年分析!$51:$53</definedName>
    <definedName name="Z_6CC27DA4_9E13_4592_9FD2_B954D2B43410_.wvu.Rows" localSheetId="11" hidden="1">'将来負担比率（分子）の構造'!$87:$1048576,'将来負担比率（分子）の構造'!$56:$86</definedName>
    <definedName name="Z_6CC27DA4_9E13_4592_9FD2_B954D2B43410_.wvu.Rows" localSheetId="6" hidden="1">'性質別歳出決算分析表（住民一人当たりのコスト）'!$133:$1048576,'性質別歳出決算分析表（住民一人当たりのコスト）'!$117:$132</definedName>
    <definedName name="Z_6CC27DA4_9E13_4592_9FD2_B954D2B43410_.wvu.Rows" localSheetId="0" hidden="1">総括表!$60:$1048576,総括表!$57:$59</definedName>
    <definedName name="Z_6CC27DA4_9E13_4592_9FD2_B954D2B43410_.wvu.Rows" localSheetId="1" hidden="1">普通会計の状況!$54:$1048576,普通会計の状況!$50:$53</definedName>
    <definedName name="Z_6CC27DA4_9E13_4592_9FD2_B954D2B43410_.wvu.Rows" localSheetId="7" hidden="1">'目的別歳出決算分析表（住民一人当たりのコスト）'!$133:$1048576,'目的別歳出決算分析表（住民一人当たりのコスト）'!$117:$132</definedName>
    <definedName name="Z_6CC27DA4_9E13_4592_9FD2_B954D2B43410_.wvu.Rows" localSheetId="9" hidden="1">連結実質赤字比率に係る赤字・黒字の構成分析!$46:$1048576</definedName>
  </definedNames>
  <calcPr calcId="152511"/>
  <customWorkbookViews>
    <customWorkbookView name="  - 個人用ビュー" guid="{6CC27DA4-9E13-4592-9FD2-B954D2B43410}" mergeInterval="0" personalView="1" maximized="1" xWindow="-9" yWindow="-9" windowWidth="1938" windowHeight="1048"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C38" i="1"/>
  <c r="CO37" i="1"/>
  <c r="BE37" i="1"/>
  <c r="AM37" i="1"/>
  <c r="C37" i="1"/>
  <c r="CO36" i="1"/>
  <c r="BE36" i="1"/>
  <c r="AM36" i="1"/>
  <c r="C36" i="1"/>
  <c r="CO35" i="1"/>
  <c r="BE35" i="1"/>
  <c r="C35" i="1"/>
  <c r="BE34" i="1"/>
  <c r="C34" i="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BW34" i="1" s="1"/>
  <c r="BW35" i="1" s="1"/>
  <c r="BW36" i="1" s="1"/>
  <c r="BW37" i="1" s="1"/>
  <c r="BW38" i="1" s="1"/>
  <c r="BW39" i="1" s="1"/>
  <c r="BW40" i="1" s="1"/>
  <c r="BW41" i="1" s="1"/>
  <c r="BW42" i="1" s="1"/>
  <c r="BW43" i="1" s="1"/>
  <c r="U35" i="1"/>
  <c r="U36" i="1" s="1"/>
  <c r="U37" i="1" s="1"/>
  <c r="U38" i="1" s="1"/>
  <c r="CO34" i="1" l="1"/>
</calcChain>
</file>

<file path=xl/sharedStrings.xml><?xml version="1.0" encoding="utf-8"?>
<sst xmlns="http://schemas.openxmlformats.org/spreadsheetml/2006/main" count="1130" uniqueCount="613">
  <si>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</si>
  <si>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</si>
  <si>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</si>
  <si>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</si>
  <si>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</si>
  <si>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</si>
  <si>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</si>
  <si>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</si>
  <si>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</si>
  <si>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</si>
  <si>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</si>
  <si>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</si>
  <si>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</si>
  <si>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</si>
  <si>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</si>
  <si>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</si>
  <si>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</si>
  <si>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</si>
  <si>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</si>
  <si>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</si>
  <si>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</si>
  <si>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</si>
  <si>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</si>
  <si>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</si>
  <si>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</si>
  <si>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</si>
  <si>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</si>
  <si>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</si>
  <si>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</si>
  <si>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</si>
  <si>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</si>
  <si>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</si>
  <si>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</si>
  <si>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</si>
  <si>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</si>
  <si>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</si>
  <si>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</si>
  <si>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</si>
  <si>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</si>
  <si>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</si>
  <si>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</si>
  <si>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</si>
  <si>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</si>
  <si>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</si>
  <si>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</si>
  <si>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</si>
  <si>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</si>
  <si>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</si>
  <si>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</si>
  <si>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</si>
  <si>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</si>
  <si>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</si>
  <si>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</si>
  <si>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</si>
  <si>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</si>
  <si>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</si>
  <si>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</si>
  <si>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</si>
  <si>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</si>
  <si>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</si>
  <si>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</si>
  <si>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</si>
  <si>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</si>
  <si>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</si>
  <si>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</si>
  <si>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</si>
  <si>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</si>
  <si>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</si>
  <si>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</si>
  <si>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</si>
  <si>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</si>
  <si>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</si>
  <si>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</si>
  <si>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</si>
  <si>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</si>
  <si>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</si>
  <si>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</si>
  <si>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</si>
  <si>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</si>
  <si>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</si>
  <si>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</si>
  <si>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</si>
  <si>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</si>
  <si>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</si>
  <si>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</si>
  <si>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</si>
  <si>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</si>
  <si>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</si>
  <si>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</si>
  <si>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</si>
  <si>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</si>
  <si>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</si>
  <si>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</si>
  <si>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</si>
  <si>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</si>
  <si>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</si>
  <si>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</si>
  <si>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</si>
  <si>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</si>
  <si>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</si>
  <si>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</si>
  <si>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</si>
  <si>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</si>
  <si>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</si>
  <si>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</si>
  <si>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</si>
  <si>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</si>
  <si>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</si>
  <si>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</si>
  <si>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</si>
  <si>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</si>
  <si>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</si>
  <si>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</si>
  <si>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</si>
  <si>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</si>
  <si>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</si>
  <si>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</si>
  <si>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</si>
  <si>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</si>
  <si>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</si>
  <si>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</si>
  <si>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</si>
  <si>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</si>
  <si>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</si>
  <si>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</si>
  <si>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</si>
  <si>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</si>
  <si>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</si>
  <si>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</si>
  <si>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</si>
  <si>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</si>
  <si>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</si>
  <si>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</si>
  <si>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</si>
  <si>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</si>
  <si>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</si>
  <si>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</si>
  <si>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</si>
  <si>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</si>
  <si>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</si>
  <si>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</si>
  <si>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</si>
  <si>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</si>
  <si>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</si>
  <si>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</si>
  <si>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</si>
  <si>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</si>
  <si>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</si>
  <si>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</si>
  <si>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</si>
  <si>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</si>
  <si>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</si>
  <si>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</si>
  <si>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</si>
  <si>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</si>
  <si>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</si>
  <si>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</si>
  <si>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</si>
  <si>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</si>
  <si>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</si>
  <si>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</si>
  <si>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</si>
  <si>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</si>
  <si>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</si>
  <si>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</si>
  <si>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</si>
  <si>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</si>
  <si>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</si>
  <si>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</si>
  <si>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</si>
  <si>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</si>
  <si>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</si>
  <si>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</si>
  <si>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</si>
  <si>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</si>
  <si>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</si>
  <si>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</si>
  <si>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</si>
  <si>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</si>
  <si>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</si>
  <si>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</si>
  <si>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</si>
  <si>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</si>
  <si>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</si>
  <si>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</si>
  <si>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</si>
  <si>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</si>
  <si>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</si>
  <si>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</si>
  <si>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</si>
  <si>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</si>
  <si>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</si>
  <si>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</si>
  <si>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</si>
  <si>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</si>
  <si>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</si>
  <si>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</si>
  <si>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</si>
  <si>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</si>
  <si>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</si>
  <si>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</si>
  <si>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</si>
  <si>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</si>
  <si>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</si>
  <si>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</si>
  <si>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岐阜県美濃加茂市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</si>
  <si>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</si>
  <si>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</si>
  <si>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</si>
  <si>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</si>
  <si>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</si>
  <si>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</si>
  <si>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</si>
  <si>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</si>
  <si>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</si>
  <si>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</si>
  <si>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</si>
  <si>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</si>
  <si>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</si>
  <si>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</si>
  <si>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</si>
  <si>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</si>
  <si>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</si>
  <si>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</si>
  <si>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</si>
  <si>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</si>
  <si>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</si>
  <si>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</si>
  <si>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</si>
  <si>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</si>
  <si>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</si>
  <si>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</si>
  <si>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</si>
  <si>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</si>
  <si>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</si>
  <si>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</si>
  <si>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</si>
  <si>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</si>
  <si>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</si>
  <si>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</si>
  <si>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</si>
  <si>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</si>
  <si>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</si>
  <si>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</si>
  <si>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</si>
  <si>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</si>
  <si>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</si>
  <si>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</si>
  <si>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</si>
  <si>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</si>
  <si>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</si>
  <si>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</si>
  <si>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</si>
  <si>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</si>
  <si>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</si>
  <si>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</si>
  <si>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</si>
  <si>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</si>
  <si>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</si>
  <si>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</si>
  <si>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</si>
  <si>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</si>
  <si>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</si>
  <si>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</si>
  <si>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</si>
  <si>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</si>
  <si>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</si>
  <si>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</si>
  <si>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</si>
  <si>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</si>
  <si>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</si>
  <si>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</si>
  <si>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</si>
  <si>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</si>
  <si>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</si>
  <si>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</si>
  <si>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</si>
  <si>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</si>
  <si>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</si>
  <si>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</si>
  <si>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</si>
  <si>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</si>
  <si>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</si>
  <si>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</si>
  <si>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</si>
  <si>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</si>
  <si>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</si>
  <si>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</si>
  <si>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</si>
  <si>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</si>
  <si>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</si>
  <si>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</si>
  <si>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</si>
  <si>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</si>
  <si>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</si>
  <si>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</si>
  <si>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</si>
  <si>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</si>
  <si>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</si>
  <si>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</si>
  <si>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</si>
  <si>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</si>
  <si>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</si>
  <si>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</si>
  <si>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</si>
  <si>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</si>
  <si>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</si>
  <si>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</si>
  <si>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</si>
  <si>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</si>
  <si>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</si>
  <si>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</si>
  <si>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</si>
  <si>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</si>
  <si>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</si>
  <si>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</si>
  <si>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</si>
  <si>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</si>
  <si>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</si>
  <si>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</si>
  <si>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</si>
  <si>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</si>
  <si>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</si>
  <si>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</si>
  <si>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</si>
  <si>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</si>
  <si>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</si>
  <si>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</si>
  <si>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</si>
  <si>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</si>
  <si>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</si>
  <si>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</si>
  <si>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</si>
  <si>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</si>
  <si>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</si>
  <si>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</si>
  <si>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</si>
  <si>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</si>
  <si>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</si>
  <si>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</si>
  <si>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</si>
  <si>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</si>
  <si>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</si>
  <si>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</si>
  <si>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</si>
  <si>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</si>
  <si>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</si>
  <si>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</si>
  <si>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</si>
  <si>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</si>
  <si>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</si>
  <si>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</si>
  <si>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</si>
  <si>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</si>
  <si>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</si>
  <si>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岐阜県美濃加茂市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</si>
  <si>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</si>
  <si>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</si>
  <si>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</si>
  <si>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</si>
  <si>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</si>
  <si>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</si>
  <si>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</si>
  <si>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</si>
  <si>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</si>
  <si>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</si>
  <si>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</si>
  <si>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</si>
  <si>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</si>
  <si>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</si>
  <si>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</si>
  <si>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</si>
  <si>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</si>
  <si>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</si>
  <si>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</si>
  <si>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</si>
  <si>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</si>
  <si>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</si>
  <si>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</si>
  <si>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</si>
  <si>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</si>
  <si>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</si>
  <si>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</si>
  <si>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</si>
  <si>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</si>
  <si>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</si>
  <si>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</si>
  <si>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</si>
  <si>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</si>
  <si>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</si>
  <si>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</si>
  <si>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</si>
  <si>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</si>
  <si>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</si>
  <si>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</si>
  <si>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</si>
  <si>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</si>
  <si>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</si>
  <si>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</si>
  <si>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</si>
  <si>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</si>
  <si>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</si>
  <si>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</si>
  <si>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</si>
  <si>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</si>
  <si>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</si>
  <si>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</si>
  <si>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</si>
  <si>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</si>
  <si>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</si>
  <si>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</si>
  <si>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</si>
  <si>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</si>
  <si>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</si>
  <si>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</si>
  <si>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</si>
  <si>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</si>
  <si>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</si>
  <si>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</si>
  <si>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</si>
  <si>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</si>
  <si>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</si>
  <si>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</si>
  <si>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</si>
  <si>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</si>
  <si>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</si>
  <si>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</si>
  <si>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</si>
  <si>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</si>
  <si>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</si>
  <si>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</si>
  <si>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</si>
  <si>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</si>
  <si>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</si>
  <si>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</si>
  <si>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</si>
  <si>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</si>
  <si>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</si>
  <si>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</si>
  <si>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</si>
  <si>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</si>
  <si>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</si>
  <si>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</si>
  <si>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</si>
  <si>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</si>
  <si>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</si>
  <si>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</si>
  <si>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</si>
  <si>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</si>
  <si>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</si>
  <si>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</si>
  <si>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</si>
  <si>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</si>
  <si>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</si>
  <si>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介護認定・障がい者自立支援認定審査会会計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</si>
  <si>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</si>
  <si>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介護保険会計（サービス事業勘定）</t>
    <phoneticPr fontId="5"/>
  </si>
  <si>
    <t>(Ｆ)</t>
    <phoneticPr fontId="5"/>
  </si>
  <si>
    <t>介護保険会計（保険事業勘定）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</si>
  <si>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</si>
  <si>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</si>
  <si>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</si>
  <si>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</si>
  <si>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</si>
  <si>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</si>
  <si>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</si>
  <si>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</si>
  <si>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</si>
  <si>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</si>
  <si>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</si>
  <si>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</si>
  <si>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</si>
  <si>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</si>
  <si>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</si>
  <si>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</si>
  <si>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</si>
  <si>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</si>
  <si>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</si>
  <si>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</si>
  <si>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</si>
  <si>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</si>
  <si>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</si>
  <si>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</si>
  <si>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</si>
  <si>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</si>
  <si>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</si>
  <si>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</si>
  <si>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</si>
  <si>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</si>
  <si>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</si>
  <si>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</si>
  <si>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</si>
  <si>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</si>
  <si>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</si>
  <si>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</si>
  <si>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</si>
  <si>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</si>
  <si>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</si>
  <si>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</si>
  <si>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</si>
  <si>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</si>
  <si>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</si>
  <si>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</si>
  <si>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</si>
  <si>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</si>
  <si>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</si>
  <si>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</si>
  <si>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</si>
  <si>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</si>
  <si>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</si>
  <si>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</si>
  <si>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</si>
  <si>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</si>
  <si>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</si>
  <si>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</si>
  <si>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</si>
  <si>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</si>
  <si>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</si>
  <si>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</si>
  <si>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</si>
  <si>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</si>
  <si>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</si>
  <si>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</si>
  <si>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</si>
  <si>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</si>
  <si>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</si>
  <si>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</si>
  <si>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</si>
  <si>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</si>
  <si>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</si>
  <si>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</si>
  <si>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</si>
  <si>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</si>
  <si>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</si>
  <si>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</si>
  <si>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</si>
  <si>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</si>
  <si>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</si>
  <si>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</si>
  <si>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</si>
  <si>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</si>
  <si>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</si>
  <si>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</si>
  <si>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</si>
  <si>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</si>
  <si>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</si>
  <si>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</si>
  <si>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</si>
  <si>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2.92</t>
  </si>
  <si>
    <t>▲ 1.19</t>
  </si>
  <si>
    <t>▲ 1.57</t>
  </si>
  <si>
    <t>水道事業会計</t>
  </si>
  <si>
    <t>一般会計</t>
  </si>
  <si>
    <t>下水道事業会計</t>
  </si>
  <si>
    <t>介護保険会計（保険事業勘定）</t>
  </si>
  <si>
    <t>国民健康保険会計</t>
  </si>
  <si>
    <t>後期高齢者医療会計</t>
  </si>
  <si>
    <t>介護保険会計（サービス事業勘定）</t>
  </si>
  <si>
    <t>介護認定・障がい者自立支援認定審査会会計</t>
  </si>
  <si>
    <t>その他会計（赤字）</t>
  </si>
  <si>
    <t>その他会計（黒字）</t>
  </si>
  <si>
    <t>一般会計</t>
    <phoneticPr fontId="5"/>
  </si>
  <si>
    <t>基金繰入933</t>
    <rPh sb="0" eb="2">
      <t>キキン</t>
    </rPh>
    <rPh sb="2" eb="4">
      <t>クリイレ</t>
    </rPh>
    <phoneticPr fontId="11"/>
  </si>
  <si>
    <t>国民健康保険会計</t>
    <phoneticPr fontId="5"/>
  </si>
  <si>
    <t>-</t>
    <phoneticPr fontId="11"/>
  </si>
  <si>
    <t>介護保険会計（保険事業勘定）</t>
    <phoneticPr fontId="5"/>
  </si>
  <si>
    <t>基金繰入39</t>
    <rPh sb="0" eb="2">
      <t>キキン</t>
    </rPh>
    <rPh sb="2" eb="4">
      <t>クリイレ</t>
    </rPh>
    <phoneticPr fontId="11"/>
  </si>
  <si>
    <t>介護保険会計（サービス事業勘定）</t>
    <phoneticPr fontId="5"/>
  </si>
  <si>
    <t>-</t>
    <phoneticPr fontId="11"/>
  </si>
  <si>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</si>
  <si>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</si>
  <si>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</si>
  <si>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</si>
  <si>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</si>
  <si>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t>
    <phoneticPr fontId="11"/>
  </si>
  <si>
    <t>法適用企業</t>
    <phoneticPr fontId="5"/>
  </si>
  <si>
    <t>可茂衛生施設利用組合</t>
    <rPh sb="0" eb="1">
      <t>カ</t>
    </rPh>
    <rPh sb="1" eb="2">
      <t>モ</t>
    </rPh>
    <rPh sb="2" eb="4">
      <t>エイセイ</t>
    </rPh>
    <rPh sb="4" eb="6">
      <t>シセツ</t>
    </rPh>
    <rPh sb="6" eb="8">
      <t>リヨウ</t>
    </rPh>
    <rPh sb="8" eb="10">
      <t>クミアイ</t>
    </rPh>
    <phoneticPr fontId="11"/>
  </si>
  <si>
    <t>岐阜県市町村会館組合</t>
    <rPh sb="0" eb="3">
      <t>ギフケン</t>
    </rPh>
    <rPh sb="3" eb="6">
      <t>シチョウソン</t>
    </rPh>
    <rPh sb="6" eb="8">
      <t>カイカン</t>
    </rPh>
    <rPh sb="8" eb="10">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</si>
  <si>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</si>
  <si>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美濃加茂市富加町中学校組合</t>
    <rPh sb="0" eb="5">
      <t>ミノカモシ</t>
    </rPh>
    <rPh sb="5" eb="8">
      <t>トミカチョウ</t>
    </rPh>
    <rPh sb="8" eb="11">
      <t>チュウガッコウ</t>
    </rPh>
    <rPh sb="11" eb="13">
      <t>クミアイ</t>
    </rPh>
    <phoneticPr fontId="11"/>
  </si>
  <si>
    <t>可茂消防事務組合</t>
    <rPh sb="0" eb="1">
      <t>カ</t>
    </rPh>
    <rPh sb="1" eb="2">
      <t>モ</t>
    </rPh>
    <rPh sb="2" eb="4">
      <t>ショウボウ</t>
    </rPh>
    <rPh sb="4" eb="6">
      <t>ジム</t>
    </rPh>
    <rPh sb="6" eb="8">
      <t>クミアイ</t>
    </rPh>
    <phoneticPr fontId="11"/>
  </si>
  <si>
    <t>可茂広域行政事務組合</t>
    <rPh sb="0" eb="1">
      <t>カ</t>
    </rPh>
    <rPh sb="1" eb="2">
      <t>モ</t>
    </rPh>
    <rPh sb="2" eb="4">
      <t>コウイキ</t>
    </rPh>
    <rPh sb="4" eb="6">
      <t>ギョウセイ</t>
    </rPh>
    <rPh sb="6" eb="8">
      <t>ジム</t>
    </rPh>
    <rPh sb="8" eb="10">
      <t>クミアイ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</si>
  <si>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</si>
  <si>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法適用企業</t>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</si>
  <si>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</si>
  <si>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</si>
  <si>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可茂公設地方卸売市場組合</t>
    <rPh sb="0" eb="1">
      <t>カ</t>
    </rPh>
    <rPh sb="1" eb="2">
      <t>モ</t>
    </rPh>
    <rPh sb="2" eb="4">
      <t>コウセツ</t>
    </rPh>
    <rPh sb="4" eb="6">
      <t>チホウ</t>
    </rPh>
    <rPh sb="6" eb="8">
      <t>オロシウリ</t>
    </rPh>
    <rPh sb="8" eb="10">
      <t>イチバ</t>
    </rPh>
    <rPh sb="10" eb="12">
      <t>クミアイ</t>
    </rPh>
    <phoneticPr fontId="11"/>
  </si>
  <si>
    <t>法非適用企業</t>
    <phoneticPr fontId="11"/>
  </si>
  <si>
    <t>長良川鉄道株式会社</t>
    <rPh sb="0" eb="3">
      <t>ナガラガワ</t>
    </rPh>
    <rPh sb="3" eb="5">
      <t>テツドウ</t>
    </rPh>
    <rPh sb="5" eb="7">
      <t>カブシキ</t>
    </rPh>
    <rPh sb="7" eb="9">
      <t>カイシャ</t>
    </rPh>
    <phoneticPr fontId="11"/>
  </si>
  <si>
    <t>庁舎建設基金</t>
    <rPh sb="0" eb="2">
      <t>チョウシャ</t>
    </rPh>
    <rPh sb="2" eb="4">
      <t>ケンセツ</t>
    </rPh>
    <rPh sb="4" eb="6">
      <t>キキン</t>
    </rPh>
    <phoneticPr fontId="11"/>
  </si>
  <si>
    <t>ふるさと納税基金</t>
    <rPh sb="4" eb="6">
      <t>ノウゼイ</t>
    </rPh>
    <rPh sb="6" eb="8">
      <t>キキン</t>
    </rPh>
    <phoneticPr fontId="11"/>
  </si>
  <si>
    <t>福祉基金</t>
    <rPh sb="0" eb="2">
      <t>フクシ</t>
    </rPh>
    <rPh sb="2" eb="4">
      <t>キキン</t>
    </rPh>
    <phoneticPr fontId="11"/>
  </si>
  <si>
    <t>国際交流基金</t>
    <rPh sb="0" eb="2">
      <t>コクサイ</t>
    </rPh>
    <rPh sb="2" eb="4">
      <t>コウリュウ</t>
    </rPh>
    <rPh sb="4" eb="6">
      <t>キキン</t>
    </rPh>
    <phoneticPr fontId="11"/>
  </si>
  <si>
    <t>ふるさと水基金</t>
    <rPh sb="4" eb="5">
      <t>ミズ</t>
    </rPh>
    <rPh sb="5" eb="7">
      <t>キキン</t>
    </rPh>
    <phoneticPr fontId="11"/>
  </si>
  <si>
    <t>基金繰入117</t>
    <rPh sb="0" eb="2">
      <t>キキン</t>
    </rPh>
    <rPh sb="2" eb="4">
      <t>クリイレ</t>
    </rPh>
    <phoneticPr fontId="11"/>
  </si>
  <si>
    <t>基金繰入720</t>
    <rPh sb="0" eb="2">
      <t>キキン</t>
    </rPh>
    <rPh sb="2" eb="4">
      <t>クリイレ</t>
    </rPh>
    <phoneticPr fontId="11"/>
  </si>
  <si>
    <t>基金繰入97</t>
    <rPh sb="0" eb="4">
      <t>キキンクリイレ</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</si>
  <si>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</si>
  <si>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</si>
  <si>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</si>
  <si>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固定資産台帳整備後に分析を行う
</t>
    <rPh sb="0" eb="2">
      <t>コテイ</t>
    </rPh>
    <rPh sb="2" eb="4">
      <t>シサン</t>
    </rPh>
    <rPh sb="4" eb="6">
      <t>ダイチョウ</t>
    </rPh>
    <rPh sb="6" eb="8">
      <t>セイビ</t>
    </rPh>
    <rPh sb="8" eb="9">
      <t>ゴ</t>
    </rPh>
    <rPh sb="10" eb="12">
      <t>ブンセキ</t>
    </rPh>
    <rPh sb="13" eb="14">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</si>
  <si>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</si>
  <si>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</si>
  <si>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</si>
  <si>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</si>
  <si>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</si>
  <si>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</si>
  <si>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</si>
  <si>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市債残高の削減により、平成２５年度から将来負担比率が０％となっている。今後も市債残高の削減や財政調整基金など充当可能基金を増やすことで将来負担比率０％の堅持に努める。</t>
    <rPh sb="0" eb="2">
      <t>シサイ</t>
    </rPh>
    <rPh sb="2" eb="4">
      <t>ザンダカ</t>
    </rPh>
    <rPh sb="5" eb="7">
      <t>サクゲン</t>
    </rPh>
    <rPh sb="11" eb="13">
      <t>ヘイセイ</t>
    </rPh>
    <rPh sb="15" eb="17">
      <t>ネンド</t>
    </rPh>
    <rPh sb="19" eb="21">
      <t>ショウライ</t>
    </rPh>
    <rPh sb="21" eb="23">
      <t>フタン</t>
    </rPh>
    <rPh sb="23" eb="25">
      <t>ヒリツ</t>
    </rPh>
    <rPh sb="35" eb="37">
      <t>コンゴ</t>
    </rPh>
    <rPh sb="38" eb="40">
      <t>シサイ</t>
    </rPh>
    <rPh sb="40" eb="42">
      <t>ザンダカ</t>
    </rPh>
    <rPh sb="43" eb="45">
      <t>サクゲン</t>
    </rPh>
    <rPh sb="46" eb="48">
      <t>ザイセイ</t>
    </rPh>
    <rPh sb="48" eb="50">
      <t>チョウセイ</t>
    </rPh>
    <rPh sb="50" eb="52">
      <t>キキン</t>
    </rPh>
    <rPh sb="54" eb="56">
      <t>ジュウトウ</t>
    </rPh>
    <rPh sb="56" eb="58">
      <t>カノウ</t>
    </rPh>
    <rPh sb="58" eb="60">
      <t>キキン</t>
    </rPh>
    <rPh sb="61" eb="62">
      <t>フ</t>
    </rPh>
    <rPh sb="67" eb="69">
      <t>ショウライ</t>
    </rPh>
    <rPh sb="69" eb="71">
      <t>フタン</t>
    </rPh>
    <rPh sb="71" eb="73">
      <t>ヒリツ</t>
    </rPh>
    <rPh sb="76" eb="78">
      <t>ケンジ</t>
    </rPh>
    <rPh sb="79" eb="80">
      <t>ツト</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</si>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</sst>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13DD-42F4-B0F2-E8048C94D5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25310</c:v>
                </c:pt>
                <c:pt idx="1">
                  <c:v>30268</c:v>
                </c:pt>
                <c:pt idx="2">
                  <c:v>37646</c:v>
                </c:pt>
                <c:pt idx="3">
                  <c:v>28545</c:v>
                </c:pt>
                <c:pt idx="4">
                  <c:v>48239</c:v>
                </c:pt>
              </c:numCache>
            </c:numRef>
          </c:val>
          <c:smooth val="0"/>
          <c:extLst xmlns:c16r2="http://schemas.microsoft.com/office/drawing/2015/06/chart">
            <c:ext xmlns:c16="http://schemas.microsoft.com/office/drawing/2014/chart" uri="{C3380CC4-5D6E-409C-BE32-E72D297353CC}">
              <c16:uniqueId val="{00000001-13DD-42F4-B0F2-E8048C94D5D2}"/>
            </c:ext>
          </c:extLst>
        </c:ser>
        <c:dLbls>
          <c:showLegendKey val="0"/>
          <c:showVal val="0"/>
          <c:showCatName val="0"/>
          <c:showSerName val="0"/>
          <c:showPercent val="0"/>
          <c:showBubbleSize val="0"/>
        </c:dLbls>
        <c:marker val="1"/>
        <c:smooth val="0"/>
        <c:axId val="531389872"/>
        <c:axId val="531386344"/>
      </c:lineChart>
      <c:catAx>
        <c:axId val="53138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386344"/>
        <c:crosses val="autoZero"/>
        <c:auto val="1"/>
        <c:lblAlgn val="ctr"/>
        <c:lblOffset val="100"/>
        <c:tickLblSkip val="1"/>
        <c:tickMarkSkip val="1"/>
        <c:noMultiLvlLbl val="0"/>
      </c:catAx>
      <c:valAx>
        <c:axId val="5313863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38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11.88</c:v>
                </c:pt>
                <c:pt idx="1">
                  <c:v>5.58</c:v>
                </c:pt>
                <c:pt idx="2">
                  <c:v>16.39</c:v>
                </c:pt>
                <c:pt idx="3">
                  <c:v>10.050000000000001</c:v>
                </c:pt>
                <c:pt idx="4">
                  <c:v>8.9700000000000006</c:v>
                </c:pt>
              </c:numCache>
            </c:numRef>
          </c:val>
          <c:extLst xmlns:c16r2="http://schemas.microsoft.com/office/drawing/2015/06/chart">
            <c:ext xmlns:c16="http://schemas.microsoft.com/office/drawing/2014/chart" uri="{C3380CC4-5D6E-409C-BE32-E72D297353CC}">
              <c16:uniqueId val="{00000000-8F27-41D4-A6C3-B7D0794D78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27.92</c:v>
                </c:pt>
                <c:pt idx="1">
                  <c:v>32.53</c:v>
                </c:pt>
                <c:pt idx="2">
                  <c:v>29.13</c:v>
                </c:pt>
                <c:pt idx="3">
                  <c:v>33.94</c:v>
                </c:pt>
                <c:pt idx="4">
                  <c:v>32.54</c:v>
                </c:pt>
              </c:numCache>
            </c:numRef>
          </c:val>
          <c:extLst xmlns:c16r2="http://schemas.microsoft.com/office/drawing/2015/06/chart">
            <c:ext xmlns:c16="http://schemas.microsoft.com/office/drawing/2014/chart" uri="{C3380CC4-5D6E-409C-BE32-E72D297353CC}">
              <c16:uniqueId val="{00000001-8F27-41D4-A6C3-B7D0794D7850}"/>
            </c:ext>
          </c:extLst>
        </c:ser>
        <c:dLbls>
          <c:showLegendKey val="0"/>
          <c:showVal val="0"/>
          <c:showCatName val="0"/>
          <c:showSerName val="0"/>
          <c:showPercent val="0"/>
          <c:showBubbleSize val="0"/>
        </c:dLbls>
        <c:gapWidth val="250"/>
        <c:overlap val="100"/>
        <c:axId val="531386736"/>
        <c:axId val="53138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6.54</c:v>
                </c:pt>
                <c:pt idx="1">
                  <c:v>-2.92</c:v>
                </c:pt>
                <c:pt idx="2">
                  <c:v>8.4</c:v>
                </c:pt>
                <c:pt idx="3">
                  <c:v>-1.19</c:v>
                </c:pt>
                <c:pt idx="4">
                  <c:v>-1.57</c:v>
                </c:pt>
              </c:numCache>
            </c:numRef>
          </c:val>
          <c:smooth val="0"/>
          <c:extLst xmlns:c16r2="http://schemas.microsoft.com/office/drawing/2015/06/chart">
            <c:ext xmlns:c16="http://schemas.microsoft.com/office/drawing/2014/chart" uri="{C3380CC4-5D6E-409C-BE32-E72D297353CC}">
              <c16:uniqueId val="{00000002-8F27-41D4-A6C3-B7D0794D7850}"/>
            </c:ext>
          </c:extLst>
        </c:ser>
        <c:dLbls>
          <c:showLegendKey val="0"/>
          <c:showVal val="0"/>
          <c:showCatName val="0"/>
          <c:showSerName val="0"/>
          <c:showPercent val="0"/>
          <c:showBubbleSize val="0"/>
        </c:dLbls>
        <c:marker val="1"/>
        <c:smooth val="0"/>
        <c:axId val="531386736"/>
        <c:axId val="531387128"/>
      </c:lineChart>
      <c:catAx>
        <c:axId val="53138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1387128"/>
        <c:crosses val="autoZero"/>
        <c:auto val="1"/>
        <c:lblAlgn val="ctr"/>
        <c:lblOffset val="100"/>
        <c:tickLblSkip val="1"/>
        <c:tickMarkSkip val="1"/>
        <c:noMultiLvlLbl val="0"/>
      </c:catAx>
      <c:valAx>
        <c:axId val="53138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38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B11-4669-BEF7-607823B785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11-4669-BEF7-607823B7853A}"/>
            </c:ext>
          </c:extLst>
        </c:ser>
        <c:ser>
          <c:idx val="2"/>
          <c:order val="2"/>
          <c:tx>
            <c:strRef>
              <c:f>データシート!$A$29</c:f>
              <c:strCache>
                <c:ptCount val="1"/>
                <c:pt idx="0">
                  <c:v>介護認定・障がい者自立支援認定審査会会計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EB11-4669-BEF7-607823B7853A}"/>
            </c:ext>
          </c:extLst>
        </c:ser>
        <c:ser>
          <c:idx val="3"/>
          <c:order val="3"/>
          <c:tx>
            <c:strRef>
              <c:f>データシート!$A$30</c:f>
              <c:strCache>
                <c:ptCount val="1"/>
                <c:pt idx="0">
                  <c:v>介護保険会計（サービス事業勘定）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B11-4669-BEF7-607823B7853A}"/>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0.26</c:v>
                </c:pt>
                <c:pt idx="4">
                  <c:v>#N/A</c:v>
                </c:pt>
                <c:pt idx="5">
                  <c:v>0.25</c:v>
                </c:pt>
                <c:pt idx="6">
                  <c:v>#N/A</c:v>
                </c:pt>
                <c:pt idx="7">
                  <c:v>0.28000000000000003</c:v>
                </c:pt>
                <c:pt idx="8">
                  <c:v>#N/A</c:v>
                </c:pt>
                <c:pt idx="9">
                  <c:v>0.26</c:v>
                </c:pt>
              </c:numCache>
            </c:numRef>
          </c:val>
          <c:extLst xmlns:c16r2="http://schemas.microsoft.com/office/drawing/2015/06/chart">
            <c:ext xmlns:c16="http://schemas.microsoft.com/office/drawing/2014/chart" uri="{C3380CC4-5D6E-409C-BE32-E72D297353CC}">
              <c16:uniqueId val="{00000004-EB11-4669-BEF7-607823B7853A}"/>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1.53</c:v>
                </c:pt>
                <c:pt idx="2">
                  <c:v>#N/A</c:v>
                </c:pt>
                <c:pt idx="3">
                  <c:v>1.03</c:v>
                </c:pt>
                <c:pt idx="4">
                  <c:v>#N/A</c:v>
                </c:pt>
                <c:pt idx="5">
                  <c:v>1.62</c:v>
                </c:pt>
                <c:pt idx="6">
                  <c:v>#N/A</c:v>
                </c:pt>
                <c:pt idx="7">
                  <c:v>1.29</c:v>
                </c:pt>
                <c:pt idx="8">
                  <c:v>#N/A</c:v>
                </c:pt>
                <c:pt idx="9">
                  <c:v>1.38</c:v>
                </c:pt>
              </c:numCache>
            </c:numRef>
          </c:val>
          <c:extLst xmlns:c16r2="http://schemas.microsoft.com/office/drawing/2015/06/chart">
            <c:ext xmlns:c16="http://schemas.microsoft.com/office/drawing/2014/chart" uri="{C3380CC4-5D6E-409C-BE32-E72D297353CC}">
              <c16:uniqueId val="{00000005-EB11-4669-BEF7-607823B7853A}"/>
            </c:ext>
          </c:extLst>
        </c:ser>
        <c:ser>
          <c:idx val="6"/>
          <c:order val="6"/>
          <c:tx>
            <c:strRef>
              <c:f>データシート!$A$33</c:f>
              <c:strCache>
                <c:ptCount val="1"/>
                <c:pt idx="0">
                  <c:v>介護保険会計（保険事業勘定）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0.85</c:v>
                </c:pt>
                <c:pt idx="2">
                  <c:v>#N/A</c:v>
                </c:pt>
                <c:pt idx="3">
                  <c:v>1.1499999999999999</c:v>
                </c:pt>
                <c:pt idx="4">
                  <c:v>#N/A</c:v>
                </c:pt>
                <c:pt idx="5">
                  <c:v>1.24</c:v>
                </c:pt>
                <c:pt idx="6">
                  <c:v>#N/A</c:v>
                </c:pt>
                <c:pt idx="7">
                  <c:v>1.5</c:v>
                </c:pt>
                <c:pt idx="8">
                  <c:v>#N/A</c:v>
                </c:pt>
                <c:pt idx="9">
                  <c:v>2.96</c:v>
                </c:pt>
              </c:numCache>
            </c:numRef>
          </c:val>
          <c:extLst xmlns:c16r2="http://schemas.microsoft.com/office/drawing/2015/06/chart">
            <c:ext xmlns:c16="http://schemas.microsoft.com/office/drawing/2014/chart" uri="{C3380CC4-5D6E-409C-BE32-E72D297353CC}">
              <c16:uniqueId val="{00000006-EB11-4669-BEF7-607823B7853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4.42</c:v>
                </c:pt>
                <c:pt idx="2">
                  <c:v>#N/A</c:v>
                </c:pt>
                <c:pt idx="3">
                  <c:v>4.38</c:v>
                </c:pt>
                <c:pt idx="4">
                  <c:v>#N/A</c:v>
                </c:pt>
                <c:pt idx="5">
                  <c:v>4.8899999999999997</c:v>
                </c:pt>
                <c:pt idx="6">
                  <c:v>#N/A</c:v>
                </c:pt>
                <c:pt idx="7">
                  <c:v>5.24</c:v>
                </c:pt>
                <c:pt idx="8">
                  <c:v>#N/A</c:v>
                </c:pt>
                <c:pt idx="9">
                  <c:v>5.19</c:v>
                </c:pt>
              </c:numCache>
            </c:numRef>
          </c:val>
          <c:extLst xmlns:c16r2="http://schemas.microsoft.com/office/drawing/2015/06/chart">
            <c:ext xmlns:c16="http://schemas.microsoft.com/office/drawing/2014/chart" uri="{C3380CC4-5D6E-409C-BE32-E72D297353CC}">
              <c16:uniqueId val="{00000007-EB11-4669-BEF7-607823B785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11.88</c:v>
                </c:pt>
                <c:pt idx="2">
                  <c:v>#N/A</c:v>
                </c:pt>
                <c:pt idx="3">
                  <c:v>5.58</c:v>
                </c:pt>
                <c:pt idx="4">
                  <c:v>#N/A</c:v>
                </c:pt>
                <c:pt idx="5">
                  <c:v>16.38</c:v>
                </c:pt>
                <c:pt idx="6">
                  <c:v>#N/A</c:v>
                </c:pt>
                <c:pt idx="7">
                  <c:v>10.07</c:v>
                </c:pt>
                <c:pt idx="8">
                  <c:v>#N/A</c:v>
                </c:pt>
                <c:pt idx="9">
                  <c:v>8.9700000000000006</c:v>
                </c:pt>
              </c:numCache>
            </c:numRef>
          </c:val>
          <c:extLst xmlns:c16r2="http://schemas.microsoft.com/office/drawing/2015/06/chart">
            <c:ext xmlns:c16="http://schemas.microsoft.com/office/drawing/2014/chart" uri="{C3380CC4-5D6E-409C-BE32-E72D297353CC}">
              <c16:uniqueId val="{00000008-EB11-4669-BEF7-607823B785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15.38</c:v>
                </c:pt>
                <c:pt idx="2">
                  <c:v>#N/A</c:v>
                </c:pt>
                <c:pt idx="3">
                  <c:v>15.36</c:v>
                </c:pt>
                <c:pt idx="4">
                  <c:v>#N/A</c:v>
                </c:pt>
                <c:pt idx="5">
                  <c:v>16.72</c:v>
                </c:pt>
                <c:pt idx="6">
                  <c:v>#N/A</c:v>
                </c:pt>
                <c:pt idx="7">
                  <c:v>19.07</c:v>
                </c:pt>
                <c:pt idx="8">
                  <c:v>#N/A</c:v>
                </c:pt>
                <c:pt idx="9">
                  <c:v>16.93</c:v>
                </c:pt>
              </c:numCache>
            </c:numRef>
          </c:val>
          <c:extLst xmlns:c16r2="http://schemas.microsoft.com/office/drawing/2015/06/chart">
            <c:ext xmlns:c16="http://schemas.microsoft.com/office/drawing/2014/chart" uri="{C3380CC4-5D6E-409C-BE32-E72D297353CC}">
              <c16:uniqueId val="{00000009-EB11-4669-BEF7-607823B7853A}"/>
            </c:ext>
          </c:extLst>
        </c:ser>
        <c:dLbls>
          <c:showLegendKey val="0"/>
          <c:showVal val="0"/>
          <c:showCatName val="0"/>
          <c:showSerName val="0"/>
          <c:showPercent val="0"/>
          <c:showBubbleSize val="0"/>
        </c:dLbls>
        <c:gapWidth val="150"/>
        <c:overlap val="100"/>
        <c:axId val="531396144"/>
        <c:axId val="531391048"/>
      </c:barChart>
      <c:catAx>
        <c:axId val="53139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391048"/>
        <c:crosses val="autoZero"/>
        <c:auto val="1"/>
        <c:lblAlgn val="ctr"/>
        <c:lblOffset val="100"/>
        <c:tickLblSkip val="1"/>
        <c:tickMarkSkip val="1"/>
        <c:noMultiLvlLbl val="0"/>
      </c:catAx>
      <c:valAx>
        <c:axId val="53139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39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2398</c:v>
                </c:pt>
                <c:pt idx="5">
                  <c:v>2351</c:v>
                </c:pt>
                <c:pt idx="8">
                  <c:v>2157</c:v>
                </c:pt>
                <c:pt idx="11">
                  <c:v>2144</c:v>
                </c:pt>
                <c:pt idx="14">
                  <c:v>2097</c:v>
                </c:pt>
              </c:numCache>
            </c:numRef>
          </c:val>
          <c:extLst xmlns:c16r2="http://schemas.microsoft.com/office/drawing/2015/06/chart">
            <c:ext xmlns:c16="http://schemas.microsoft.com/office/drawing/2014/chart" uri="{C3380CC4-5D6E-409C-BE32-E72D297353CC}">
              <c16:uniqueId val="{00000000-8CCB-46B9-B69D-DB394D2AA2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CB-46B9-B69D-DB394D2AA2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36</c:v>
                </c:pt>
                <c:pt idx="6">
                  <c:v>32</c:v>
                </c:pt>
                <c:pt idx="9">
                  <c:v>70</c:v>
                </c:pt>
                <c:pt idx="12">
                  <c:v>36</c:v>
                </c:pt>
              </c:numCache>
            </c:numRef>
          </c:val>
          <c:extLst xmlns:c16r2="http://schemas.microsoft.com/office/drawing/2015/06/chart">
            <c:ext xmlns:c16="http://schemas.microsoft.com/office/drawing/2014/chart" uri="{C3380CC4-5D6E-409C-BE32-E72D297353CC}">
              <c16:uniqueId val="{00000002-8CCB-46B9-B69D-DB394D2AA2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177</c:v>
                </c:pt>
                <c:pt idx="3">
                  <c:v>61</c:v>
                </c:pt>
                <c:pt idx="6">
                  <c:v>71</c:v>
                </c:pt>
                <c:pt idx="9">
                  <c:v>72</c:v>
                </c:pt>
                <c:pt idx="12">
                  <c:v>74</c:v>
                </c:pt>
              </c:numCache>
            </c:numRef>
          </c:val>
          <c:extLst xmlns:c16r2="http://schemas.microsoft.com/office/drawing/2015/06/chart">
            <c:ext xmlns:c16="http://schemas.microsoft.com/office/drawing/2014/chart" uri="{C3380CC4-5D6E-409C-BE32-E72D297353CC}">
              <c16:uniqueId val="{00000003-8CCB-46B9-B69D-DB394D2AA2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1099</c:v>
                </c:pt>
                <c:pt idx="3">
                  <c:v>980</c:v>
                </c:pt>
                <c:pt idx="6">
                  <c:v>967</c:v>
                </c:pt>
                <c:pt idx="9">
                  <c:v>962</c:v>
                </c:pt>
                <c:pt idx="12">
                  <c:v>940</c:v>
                </c:pt>
              </c:numCache>
            </c:numRef>
          </c:val>
          <c:extLst xmlns:c16r2="http://schemas.microsoft.com/office/drawing/2015/06/chart">
            <c:ext xmlns:c16="http://schemas.microsoft.com/office/drawing/2014/chart" uri="{C3380CC4-5D6E-409C-BE32-E72D297353CC}">
              <c16:uniqueId val="{00000004-8CCB-46B9-B69D-DB394D2AA2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CB-46B9-B69D-DB394D2AA2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CB-46B9-B69D-DB394D2AA2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2006</c:v>
                </c:pt>
                <c:pt idx="3">
                  <c:v>1895</c:v>
                </c:pt>
                <c:pt idx="6">
                  <c:v>1700</c:v>
                </c:pt>
                <c:pt idx="9">
                  <c:v>1669</c:v>
                </c:pt>
                <c:pt idx="12">
                  <c:v>1655</c:v>
                </c:pt>
              </c:numCache>
            </c:numRef>
          </c:val>
          <c:extLst xmlns:c16r2="http://schemas.microsoft.com/office/drawing/2015/06/chart">
            <c:ext xmlns:c16="http://schemas.microsoft.com/office/drawing/2014/chart" uri="{C3380CC4-5D6E-409C-BE32-E72D297353CC}">
              <c16:uniqueId val="{00000007-8CCB-46B9-B69D-DB394D2AA2AC}"/>
            </c:ext>
          </c:extLst>
        </c:ser>
        <c:dLbls>
          <c:showLegendKey val="0"/>
          <c:showVal val="0"/>
          <c:showCatName val="0"/>
          <c:showSerName val="0"/>
          <c:showPercent val="0"/>
          <c:showBubbleSize val="0"/>
        </c:dLbls>
        <c:gapWidth val="100"/>
        <c:overlap val="100"/>
        <c:axId val="531393008"/>
        <c:axId val="531394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923</c:v>
                </c:pt>
                <c:pt idx="2">
                  <c:v>#N/A</c:v>
                </c:pt>
                <c:pt idx="3">
                  <c:v>#N/A</c:v>
                </c:pt>
                <c:pt idx="4">
                  <c:v>621</c:v>
                </c:pt>
                <c:pt idx="5">
                  <c:v>#N/A</c:v>
                </c:pt>
                <c:pt idx="6">
                  <c:v>#N/A</c:v>
                </c:pt>
                <c:pt idx="7">
                  <c:v>613</c:v>
                </c:pt>
                <c:pt idx="8">
                  <c:v>#N/A</c:v>
                </c:pt>
                <c:pt idx="9">
                  <c:v>#N/A</c:v>
                </c:pt>
                <c:pt idx="10">
                  <c:v>629</c:v>
                </c:pt>
                <c:pt idx="11">
                  <c:v>#N/A</c:v>
                </c:pt>
                <c:pt idx="12">
                  <c:v>#N/A</c:v>
                </c:pt>
                <c:pt idx="13">
                  <c:v>608</c:v>
                </c:pt>
                <c:pt idx="14">
                  <c:v>#N/A</c:v>
                </c:pt>
              </c:numCache>
            </c:numRef>
          </c:val>
          <c:smooth val="0"/>
          <c:extLst xmlns:c16r2="http://schemas.microsoft.com/office/drawing/2015/06/chart">
            <c:ext xmlns:c16="http://schemas.microsoft.com/office/drawing/2014/chart" uri="{C3380CC4-5D6E-409C-BE32-E72D297353CC}">
              <c16:uniqueId val="{00000008-8CCB-46B9-B69D-DB394D2AA2AC}"/>
            </c:ext>
          </c:extLst>
        </c:ser>
        <c:dLbls>
          <c:showLegendKey val="0"/>
          <c:showVal val="0"/>
          <c:showCatName val="0"/>
          <c:showSerName val="0"/>
          <c:showPercent val="0"/>
          <c:showBubbleSize val="0"/>
        </c:dLbls>
        <c:marker val="1"/>
        <c:smooth val="0"/>
        <c:axId val="531393008"/>
        <c:axId val="531394968"/>
      </c:lineChart>
      <c:catAx>
        <c:axId val="53139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394968"/>
        <c:crosses val="autoZero"/>
        <c:auto val="1"/>
        <c:lblAlgn val="ctr"/>
        <c:lblOffset val="100"/>
        <c:tickLblSkip val="1"/>
        <c:tickMarkSkip val="1"/>
        <c:noMultiLvlLbl val="0"/>
      </c:catAx>
      <c:valAx>
        <c:axId val="531394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39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23062</c:v>
                </c:pt>
                <c:pt idx="5">
                  <c:v>23363</c:v>
                </c:pt>
                <c:pt idx="8">
                  <c:v>22523</c:v>
                </c:pt>
                <c:pt idx="11">
                  <c:v>22109</c:v>
                </c:pt>
                <c:pt idx="14">
                  <c:v>21702</c:v>
                </c:pt>
              </c:numCache>
            </c:numRef>
          </c:val>
          <c:extLst xmlns:c16r2="http://schemas.microsoft.com/office/drawing/2015/06/chart">
            <c:ext xmlns:c16="http://schemas.microsoft.com/office/drawing/2014/chart" uri="{C3380CC4-5D6E-409C-BE32-E72D297353CC}">
              <c16:uniqueId val="{00000000-09DB-4FFA-8DDD-219D129021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8837</c:v>
                </c:pt>
                <c:pt idx="5">
                  <c:v>8934</c:v>
                </c:pt>
                <c:pt idx="8">
                  <c:v>8692</c:v>
                </c:pt>
                <c:pt idx="11">
                  <c:v>8231</c:v>
                </c:pt>
                <c:pt idx="14">
                  <c:v>7567</c:v>
                </c:pt>
              </c:numCache>
            </c:numRef>
          </c:val>
          <c:extLst xmlns:c16r2="http://schemas.microsoft.com/office/drawing/2015/06/chart">
            <c:ext xmlns:c16="http://schemas.microsoft.com/office/drawing/2014/chart" uri="{C3380CC4-5D6E-409C-BE32-E72D297353CC}">
              <c16:uniqueId val="{00000001-09DB-4FFA-8DDD-219D129021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5204</c:v>
                </c:pt>
                <c:pt idx="5">
                  <c:v>5652</c:v>
                </c:pt>
                <c:pt idx="8">
                  <c:v>5571</c:v>
                </c:pt>
                <c:pt idx="11">
                  <c:v>6407</c:v>
                </c:pt>
                <c:pt idx="14">
                  <c:v>7378</c:v>
                </c:pt>
              </c:numCache>
            </c:numRef>
          </c:val>
          <c:extLst xmlns:c16r2="http://schemas.microsoft.com/office/drawing/2015/06/chart">
            <c:ext xmlns:c16="http://schemas.microsoft.com/office/drawing/2014/chart" uri="{C3380CC4-5D6E-409C-BE32-E72D297353CC}">
              <c16:uniqueId val="{00000002-09DB-4FFA-8DDD-219D129021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9DB-4FFA-8DDD-219D129021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9DB-4FFA-8DDD-219D129021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DB-4FFA-8DDD-219D129021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1705</c:v>
                </c:pt>
                <c:pt idx="3">
                  <c:v>1692</c:v>
                </c:pt>
                <c:pt idx="6">
                  <c:v>1617</c:v>
                </c:pt>
                <c:pt idx="9">
                  <c:v>2100</c:v>
                </c:pt>
                <c:pt idx="12">
                  <c:v>1690</c:v>
                </c:pt>
              </c:numCache>
            </c:numRef>
          </c:val>
          <c:extLst xmlns:c16r2="http://schemas.microsoft.com/office/drawing/2015/06/chart">
            <c:ext xmlns:c16="http://schemas.microsoft.com/office/drawing/2014/chart" uri="{C3380CC4-5D6E-409C-BE32-E72D297353CC}">
              <c16:uniqueId val="{00000006-09DB-4FFA-8DDD-219D129021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423</c:v>
                </c:pt>
                <c:pt idx="3">
                  <c:v>372</c:v>
                </c:pt>
                <c:pt idx="6">
                  <c:v>305</c:v>
                </c:pt>
                <c:pt idx="9">
                  <c:v>233</c:v>
                </c:pt>
                <c:pt idx="12">
                  <c:v>263</c:v>
                </c:pt>
              </c:numCache>
            </c:numRef>
          </c:val>
          <c:extLst xmlns:c16r2="http://schemas.microsoft.com/office/drawing/2015/06/chart">
            <c:ext xmlns:c16="http://schemas.microsoft.com/office/drawing/2014/chart" uri="{C3380CC4-5D6E-409C-BE32-E72D297353CC}">
              <c16:uniqueId val="{00000007-09DB-4FFA-8DDD-219D129021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19261</c:v>
                </c:pt>
                <c:pt idx="3">
                  <c:v>18696</c:v>
                </c:pt>
                <c:pt idx="6">
                  <c:v>18207</c:v>
                </c:pt>
                <c:pt idx="9">
                  <c:v>16738</c:v>
                </c:pt>
                <c:pt idx="12">
                  <c:v>16254</c:v>
                </c:pt>
              </c:numCache>
            </c:numRef>
          </c:val>
          <c:extLst xmlns:c16r2="http://schemas.microsoft.com/office/drawing/2015/06/chart">
            <c:ext xmlns:c16="http://schemas.microsoft.com/office/drawing/2014/chart" uri="{C3380CC4-5D6E-409C-BE32-E72D297353CC}">
              <c16:uniqueId val="{00000008-09DB-4FFA-8DDD-219D129021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173</c:v>
                </c:pt>
                <c:pt idx="3">
                  <c:v>139</c:v>
                </c:pt>
                <c:pt idx="6">
                  <c:v>105</c:v>
                </c:pt>
                <c:pt idx="9">
                  <c:v>71</c:v>
                </c:pt>
                <c:pt idx="12">
                  <c:v>37</c:v>
                </c:pt>
              </c:numCache>
            </c:numRef>
          </c:val>
          <c:extLst xmlns:c16r2="http://schemas.microsoft.com/office/drawing/2015/06/chart">
            <c:ext xmlns:c16="http://schemas.microsoft.com/office/drawing/2014/chart" uri="{C3380CC4-5D6E-409C-BE32-E72D297353CC}">
              <c16:uniqueId val="{00000009-09DB-4FFA-8DDD-219D129021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15114</c:v>
                </c:pt>
                <c:pt idx="3">
                  <c:v>14606</c:v>
                </c:pt>
                <c:pt idx="6">
                  <c:v>14548</c:v>
                </c:pt>
                <c:pt idx="9">
                  <c:v>14008</c:v>
                </c:pt>
                <c:pt idx="12">
                  <c:v>13915</c:v>
                </c:pt>
              </c:numCache>
            </c:numRef>
          </c:val>
          <c:extLst xmlns:c16r2="http://schemas.microsoft.com/office/drawing/2015/06/chart">
            <c:ext xmlns:c16="http://schemas.microsoft.com/office/drawing/2014/chart" uri="{C3380CC4-5D6E-409C-BE32-E72D297353CC}">
              <c16:uniqueId val="{0000000A-09DB-4FFA-8DDD-219D1290210D}"/>
            </c:ext>
          </c:extLst>
        </c:ser>
        <c:dLbls>
          <c:showLegendKey val="0"/>
          <c:showVal val="0"/>
          <c:showCatName val="0"/>
          <c:showSerName val="0"/>
          <c:showPercent val="0"/>
          <c:showBubbleSize val="0"/>
        </c:dLbls>
        <c:gapWidth val="100"/>
        <c:overlap val="100"/>
        <c:axId val="531385952"/>
        <c:axId val="531387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9DB-4FFA-8DDD-219D1290210D}"/>
            </c:ext>
          </c:extLst>
        </c:ser>
        <c:dLbls>
          <c:showLegendKey val="0"/>
          <c:showVal val="0"/>
          <c:showCatName val="0"/>
          <c:showSerName val="0"/>
          <c:showPercent val="0"/>
          <c:showBubbleSize val="0"/>
        </c:dLbls>
        <c:marker val="1"/>
        <c:smooth val="0"/>
        <c:axId val="531385952"/>
        <c:axId val="531387912"/>
      </c:lineChart>
      <c:catAx>
        <c:axId val="5313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1387912"/>
        <c:crosses val="autoZero"/>
        <c:auto val="1"/>
        <c:lblAlgn val="ctr"/>
        <c:lblOffset val="100"/>
        <c:tickLblSkip val="1"/>
        <c:tickMarkSkip val="1"/>
        <c:noMultiLvlLbl val="0"/>
      </c:catAx>
      <c:valAx>
        <c:axId val="531387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38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3303</c:v>
                </c:pt>
                <c:pt idx="1">
                  <c:v>3877</c:v>
                </c:pt>
                <c:pt idx="2">
                  <c:v>3795</c:v>
                </c:pt>
              </c:numCache>
            </c:numRef>
          </c:val>
          <c:extLst xmlns:c16r2="http://schemas.microsoft.com/office/drawing/2015/06/chart">
            <c:ext xmlns:c16="http://schemas.microsoft.com/office/drawing/2014/chart" uri="{C3380CC4-5D6E-409C-BE32-E72D297353CC}">
              <c16:uniqueId val="{00000000-F8CA-4944-A47E-05066C5939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583</c:v>
                </c:pt>
                <c:pt idx="1">
                  <c:v>387</c:v>
                </c:pt>
                <c:pt idx="2">
                  <c:v>343</c:v>
                </c:pt>
              </c:numCache>
            </c:numRef>
          </c:val>
          <c:extLst xmlns:c16r2="http://schemas.microsoft.com/office/drawing/2015/06/chart">
            <c:ext xmlns:c16="http://schemas.microsoft.com/office/drawing/2014/chart" uri="{C3380CC4-5D6E-409C-BE32-E72D297353CC}">
              <c16:uniqueId val="{00000001-F8CA-4944-A47E-05066C5939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870</c:v>
                </c:pt>
                <c:pt idx="1">
                  <c:v>1291</c:v>
                </c:pt>
                <c:pt idx="2">
                  <c:v>1401</c:v>
                </c:pt>
              </c:numCache>
            </c:numRef>
          </c:val>
          <c:extLst xmlns:c16r2="http://schemas.microsoft.com/office/drawing/2015/06/chart">
            <c:ext xmlns:c16="http://schemas.microsoft.com/office/drawing/2014/chart" uri="{C3380CC4-5D6E-409C-BE32-E72D297353CC}">
              <c16:uniqueId val="{00000002-F8CA-4944-A47E-05066C59396E}"/>
            </c:ext>
          </c:extLst>
        </c:ser>
        <c:dLbls>
          <c:showLegendKey val="0"/>
          <c:showVal val="0"/>
          <c:showCatName val="0"/>
          <c:showSerName val="0"/>
          <c:showPercent val="0"/>
          <c:showBubbleSize val="0"/>
        </c:dLbls>
        <c:gapWidth val="120"/>
        <c:overlap val="100"/>
        <c:axId val="531390656"/>
        <c:axId val="531396928"/>
      </c:barChart>
      <c:catAx>
        <c:axId val="53139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1396928"/>
        <c:crosses val="autoZero"/>
        <c:auto val="1"/>
        <c:lblAlgn val="ctr"/>
        <c:lblOffset val="100"/>
        <c:tickLblSkip val="1"/>
        <c:tickMarkSkip val="1"/>
        <c:noMultiLvlLbl val="0"/>
      </c:catAx>
      <c:valAx>
        <c:axId val="531396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139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7D-44D9-9218-1F75AB9C25A2}"/>
                </c:ext>
                <c:ext xmlns:c15="http://schemas.microsoft.com/office/drawing/2012/chart" uri="{CE6537A1-D6FC-4f65-9D91-7224C49458BB}">
                  <c15:dlblFieldTable>
                    <c15:dlblFTEntry>
                      <c15:txfldGUID>{3343D361-FC1C-44FD-9E1F-96BC4F6ACDA0}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7D-44D9-9218-1F75AB9C25A2}"/>
                </c:ext>
                <c:ext xmlns:c15="http://schemas.microsoft.com/office/drawing/2012/chart" uri="{CE6537A1-D6FC-4f65-9D91-7224C49458BB}">
                  <c15:dlblFieldTable>
                    <c15:dlblFTEntry>
                      <c15:txfldGUID>{EDB11BB8-B324-4418-B01C-0716BFD17821}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7D-44D9-9218-1F75AB9C25A2}"/>
                </c:ext>
                <c:ext xmlns:c15="http://schemas.microsoft.com/office/drawing/2012/chart" uri="{CE6537A1-D6FC-4f65-9D91-7224C49458BB}">
                  <c15:dlblFieldTable>
                    <c15:dlblFTEntry>
                      <c15:txfldGUID>{DF63B270-E474-437D-8B93-790908E84183}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7D-44D9-9218-1F75AB9C25A2}"/>
                </c:ext>
                <c:ext xmlns:c15="http://schemas.microsoft.com/office/drawing/2012/chart" uri="{CE6537A1-D6FC-4f65-9D91-7224C49458BB}">
                  <c15:dlblFieldTable>
                    <c15:dlblFTEntry>
                      <c15:txfldGUID>{F0C7BF90-1138-4055-9130-A4CD73B1387E}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7D-44D9-9218-1F75AB9C25A2}"/>
                </c:ext>
                <c:ext xmlns:c15="http://schemas.microsoft.com/office/drawing/2012/chart" uri="{CE6537A1-D6FC-4f65-9D91-7224C49458BB}">
                  <c15:dlblFieldTable>
                    <c15:dlblFTEntry>
                      <c15:txfldGUID>{2AB28414-2C2F-4740-A61A-F1656EF8BA33}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7D-44D9-9218-1F75AB9C25A2}"/>
                </c:ext>
                <c:ext xmlns:c15="http://schemas.microsoft.com/office/drawing/2012/chart" uri="{CE6537A1-D6FC-4f65-9D91-7224C49458BB}">
                  <c15:dlblFieldTable>
                    <c15:dlblFTEntry>
                      <c15:txfldGUID>{E3C17F44-7235-48A0-BB9A-3A92708C2768}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7D-44D9-9218-1F75AB9C25A2}"/>
                </c:ext>
                <c:ext xmlns:c15="http://schemas.microsoft.com/office/drawing/2012/chart" uri="{CE6537A1-D6FC-4f65-9D91-7224C49458BB}">
                  <c15:dlblFieldTable>
                    <c15:dlblFTEntry>
                      <c15:txfldGUID>{432B0533-A307-481C-BBCC-4E3C6CADE8FD}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7D-44D9-9218-1F75AB9C25A2}"/>
                </c:ext>
                <c:ext xmlns:c15="http://schemas.microsoft.com/office/drawing/2012/chart" uri="{CE6537A1-D6FC-4f65-9D91-7224C49458BB}">
                  <c15:dlblFieldTable>
                    <c15:dlblFTEntry>
                      <c15:txfldGUID>{5B5C2CE1-B93B-4C2A-A47E-572987734052}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7D-44D9-9218-1F75AB9C25A2}"/>
                </c:ext>
                <c:ext xmlns:c15="http://schemas.microsoft.com/office/drawing/2012/chart" uri="{CE6537A1-D6FC-4f65-9D91-7224C49458BB}">
                  <c15:dlblFieldTable>
                    <c15:dlblFTEntry>
                      <c15:txfldGUID>{0972B610-09B9-4DE9-BAD9-278EA76B52FF}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27D-44D9-9218-1F75AB9C25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7D-44D9-9218-1F75AB9C25A2}"/>
                </c:ext>
                <c:ext xmlns:c15="http://schemas.microsoft.com/office/drawing/2012/chart" uri="{CE6537A1-D6FC-4f65-9D91-7224C49458BB}">
                  <c15:dlblFieldTable>
                    <c15:dlblFTEntry>
                      <c15:txfldGUID>{ED826539-2AB9-4815-A07B-49F17F603437}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7D-44D9-9218-1F75AB9C25A2}"/>
                </c:ext>
                <c:ext xmlns:c15="http://schemas.microsoft.com/office/drawing/2012/chart" uri="{CE6537A1-D6FC-4f65-9D91-7224C49458BB}">
                  <c15:dlblFieldTable>
                    <c15:dlblFTEntry>
                      <c15:txfldGUID>{400850CF-DC4A-4A86-9513-672A5FCFBEBA}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7D-44D9-9218-1F75AB9C25A2}"/>
                </c:ext>
                <c:ext xmlns:c15="http://schemas.microsoft.com/office/drawing/2012/chart" uri="{CE6537A1-D6FC-4f65-9D91-7224C49458BB}">
                  <c15:dlblFieldTable>
                    <c15:dlblFTEntry>
                      <c15:txfldGUID>{406DCAB2-1446-4445-85F1-AA280B4A10C0}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7D-44D9-9218-1F75AB9C25A2}"/>
                </c:ext>
                <c:ext xmlns:c15="http://schemas.microsoft.com/office/drawing/2012/chart" uri="{CE6537A1-D6FC-4f65-9D91-7224C49458BB}">
                  <c15:dlblFieldTable>
                    <c15:dlblFTEntry>
                      <c15:txfldGUID>{98B06BD9-1311-4A95-AB16-78749AD94C3A}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7D-44D9-9218-1F75AB9C25A2}"/>
                </c:ext>
                <c:ext xmlns:c15="http://schemas.microsoft.com/office/drawing/2012/chart" uri="{CE6537A1-D6FC-4f65-9D91-7224C49458BB}">
                  <c15:dlblFieldTable>
                    <c15:dlblFTEntry>
                      <c15:txfldGUID>{D192A764-70A9-41FE-BCA8-A394A3CB712D}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7D-44D9-9218-1F75AB9C25A2}"/>
                </c:ext>
                <c:ext xmlns:c15="http://schemas.microsoft.com/office/drawing/2012/chart" uri="{CE6537A1-D6FC-4f65-9D91-7224C49458BB}">
                  <c15:dlblFieldTable>
                    <c15:dlblFTEntry>
                      <c15:txfldGUID>{CBB7F3F0-B90A-45A0-8991-764704BF8FC8}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7D-44D9-9218-1F75AB9C25A2}"/>
                </c:ext>
                <c:ext xmlns:c15="http://schemas.microsoft.com/office/drawing/2012/chart" uri="{CE6537A1-D6FC-4f65-9D91-7224C49458BB}">
                  <c15:dlblFieldTable>
                    <c15:dlblFTEntry>
                      <c15:txfldGUID>{241FC4BD-A2EE-4AB0-88F6-7AD299699D56}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7D-44D9-9218-1F75AB9C25A2}"/>
                </c:ext>
                <c:ext xmlns:c15="http://schemas.microsoft.com/office/drawing/2012/chart" uri="{CE6537A1-D6FC-4f65-9D91-7224C49458BB}">
                  <c15:dlblFieldTable>
                    <c15:dlblFTEntry>
                      <c15:txfldGUID>{6B334171-0FE9-4C87-9396-5AB6605A7321}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7D-44D9-9218-1F75AB9C25A2}"/>
                </c:ext>
                <c:ext xmlns:c15="http://schemas.microsoft.com/office/drawing/2012/chart" uri="{CE6537A1-D6FC-4f65-9D91-7224C49458BB}">
                  <c15:dlblFieldTable>
                    <c15:dlblFTEntry>
                      <c15:txfldGUID>{BB686463-75A1-4837-8F6E-331F0651044F}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27D-44D9-9218-1F75AB9C25A2}"/>
            </c:ext>
          </c:extLst>
        </c:ser>
        <c:dLbls>
          <c:showLegendKey val="0"/>
          <c:showVal val="1"/>
          <c:showCatName val="0"/>
          <c:showSerName val="0"/>
          <c:showPercent val="0"/>
          <c:showBubbleSize val="0"/>
        </c:dLbls>
        <c:axId val="523314840"/>
        <c:axId val="523320720"/>
      </c:scatterChart>
      <c:valAx>
        <c:axId val="523314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320720"/>
        <c:crosses val="autoZero"/>
        <c:crossBetween val="midCat"/>
      </c:valAx>
      <c:valAx>
        <c:axId val="523320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3314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A6-4883-A50D-9956005CF45A}"/>
                </c:ext>
                <c:ext xmlns:c15="http://schemas.microsoft.com/office/drawing/2012/chart" uri="{CE6537A1-D6FC-4f65-9D91-7224C49458BB}">
                  <c15:dlblFieldTable>
                    <c15:dlblFTEntry>
                      <c15:txfldGUID>{36D48415-5F62-425C-B606-8C867E622CA6}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A6-4883-A50D-9956005CF45A}"/>
                </c:ext>
                <c:ext xmlns:c15="http://schemas.microsoft.com/office/drawing/2012/chart" uri="{CE6537A1-D6FC-4f65-9D91-7224C49458BB}">
                  <c15:dlblFieldTable>
                    <c15:dlblFTEntry>
                      <c15:txfldGUID>{EBFA9C17-624A-4DB2-B550-B0877D2759E9}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A6-4883-A50D-9956005CF45A}"/>
                </c:ext>
                <c:ext xmlns:c15="http://schemas.microsoft.com/office/drawing/2012/chart" uri="{CE6537A1-D6FC-4f65-9D91-7224C49458BB}">
                  <c15:dlblFieldTable>
                    <c15:dlblFTEntry>
                      <c15:txfldGUID>{EECCBBE3-BDE3-41F6-9A10-34C74ABB6DAE}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A6-4883-A50D-9956005CF45A}"/>
                </c:ext>
                <c:ext xmlns:c15="http://schemas.microsoft.com/office/drawing/2012/chart" uri="{CE6537A1-D6FC-4f65-9D91-7224C49458BB}">
                  <c15:dlblFieldTable>
                    <c15:dlblFTEntry>
                      <c15:txfldGUID>{C8596026-C252-49AD-9261-36133EBB5F9A}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A6-4883-A50D-9956005CF45A}"/>
                </c:ext>
                <c:ext xmlns:c15="http://schemas.microsoft.com/office/drawing/2012/chart" uri="{CE6537A1-D6FC-4f65-9D91-7224C49458BB}">
                  <c15:dlblFieldTable>
                    <c15:dlblFTEntry>
                      <c15:txfldGUID>{4761B215-E347-411C-9BEF-6F74066DFB83}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A6-4883-A50D-9956005CF45A}"/>
                </c:ext>
                <c:ext xmlns:c15="http://schemas.microsoft.com/office/drawing/2012/chart" uri="{CE6537A1-D6FC-4f65-9D91-7224C49458BB}">
                  <c15:dlblFieldTable>
                    <c15:dlblFTEntry>
                      <c15:txfldGUID>{C9E1E8AD-7BD6-40C3-BD9F-BA468AFB45F9}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A6-4883-A50D-9956005CF45A}"/>
                </c:ext>
                <c:ext xmlns:c15="http://schemas.microsoft.com/office/drawing/2012/chart" uri="{CE6537A1-D6FC-4f65-9D91-7224C49458BB}">
                  <c15:dlblFieldTable>
                    <c15:dlblFTEntry>
                      <c15:txfldGUID>{8F390434-556F-48EF-85C8-157881EE48AB}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A6-4883-A50D-9956005CF45A}"/>
                </c:ext>
                <c:ext xmlns:c15="http://schemas.microsoft.com/office/drawing/2012/chart" uri="{CE6537A1-D6FC-4f65-9D91-7224C49458BB}">
                  <c15:dlblFieldTable>
                    <c15:dlblFTEntry>
                      <c15:txfldGUID>{44AF0938-1EC9-4912-BEB8-FDE42B481493}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A6-4883-A50D-9956005CF45A}"/>
                </c:ext>
                <c:ext xmlns:c15="http://schemas.microsoft.com/office/drawing/2012/chart" uri="{CE6537A1-D6FC-4f65-9D91-7224C49458BB}">
                  <c15:dlblFieldTable>
                    <c15:dlblFTEntry>
                      <c15:txfldGUID>{EF7E755A-D600-4083-9194-406F83ADC1C9}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9.8000000000000007</c:v>
                </c:pt>
                <c:pt idx="16">
                  <c:v>7.5</c:v>
                </c:pt>
                <c:pt idx="24">
                  <c:v>6.4</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DA6-4883-A50D-9956005CF4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A6-4883-A50D-9956005CF45A}"/>
                </c:ext>
                <c:ext xmlns:c15="http://schemas.microsoft.com/office/drawing/2012/chart" uri="{CE6537A1-D6FC-4f65-9D91-7224C49458BB}">
                  <c15:dlblFieldTable>
                    <c15:dlblFTEntry>
                      <c15:txfldGUID>{3164909B-1E49-41C5-83C2-26206DCC26A3}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A6-4883-A50D-9956005CF45A}"/>
                </c:ext>
                <c:ext xmlns:c15="http://schemas.microsoft.com/office/drawing/2012/chart" uri="{CE6537A1-D6FC-4f65-9D91-7224C49458BB}">
                  <c15:dlblFieldTable>
                    <c15:dlblFTEntry>
                      <c15:txfldGUID>{99B95227-DA93-405F-BDF4-C11086F2DA88}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A6-4883-A50D-9956005CF45A}"/>
                </c:ext>
                <c:ext xmlns:c15="http://schemas.microsoft.com/office/drawing/2012/chart" uri="{CE6537A1-D6FC-4f65-9D91-7224C49458BB}">
                  <c15:dlblFieldTable>
                    <c15:dlblFTEntry>
                      <c15:txfldGUID>{14AE501E-BA8D-47F2-A6D3-7D39B9D148E7}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A6-4883-A50D-9956005CF45A}"/>
                </c:ext>
                <c:ext xmlns:c15="http://schemas.microsoft.com/office/drawing/2012/chart" uri="{CE6537A1-D6FC-4f65-9D91-7224C49458BB}">
                  <c15:dlblFieldTable>
                    <c15:dlblFTEntry>
                      <c15:txfldGUID>{F07AFBC4-CBD8-4376-9F31-8C3701C35C7F}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A6-4883-A50D-9956005CF45A}"/>
                </c:ext>
                <c:ext xmlns:c15="http://schemas.microsoft.com/office/drawing/2012/chart" uri="{CE6537A1-D6FC-4f65-9D91-7224C49458BB}">
                  <c15:dlblFieldTable>
                    <c15:dlblFTEntry>
                      <c15:txfldGUID>{429BDE34-3ADC-4A78-AD79-EA5DDAE733C4}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A6-4883-A50D-9956005CF45A}"/>
                </c:ext>
                <c:ext xmlns:c15="http://schemas.microsoft.com/office/drawing/2012/chart" uri="{CE6537A1-D6FC-4f65-9D91-7224C49458BB}">
                  <c15:dlblFieldTable>
                    <c15:dlblFTEntry>
                      <c15:txfldGUID>{99CAE3E9-5416-4956-92D2-5CE581B686B4}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A6-4883-A50D-9956005CF45A}"/>
                </c:ext>
                <c:ext xmlns:c15="http://schemas.microsoft.com/office/drawing/2012/chart" uri="{CE6537A1-D6FC-4f65-9D91-7224C49458BB}">
                  <c15:dlblFieldTable>
                    <c15:dlblFTEntry>
                      <c15:txfldGUID>{10195BCA-4820-4423-AD91-04A04E8C67B1}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A6-4883-A50D-9956005CF45A}"/>
                </c:ext>
                <c:ext xmlns:c15="http://schemas.microsoft.com/office/drawing/2012/chart" uri="{CE6537A1-D6FC-4f65-9D91-7224C49458BB}">
                  <c15:dlblFieldTable>
                    <c15:dlblFTEntry>
                      <c15:txfldGUID>{720F7FE4-9EBD-49F4-AA5F-EF8EC7089E00}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A6-4883-A50D-9956005CF45A}"/>
                </c:ext>
                <c:ext xmlns:c15="http://schemas.microsoft.com/office/drawing/2012/chart" uri="{CE6537A1-D6FC-4f65-9D91-7224C49458BB}">
                  <c15:dlblFieldTable>
                    <c15:dlblFTEntry>
                      <c15:txfldGUID>{927FC66F-6F9B-4414-B01A-6FFC9647555C}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FDA6-4883-A50D-9956005CF45A}"/>
            </c:ext>
          </c:extLst>
        </c:ser>
        <c:dLbls>
          <c:showLegendKey val="0"/>
          <c:showVal val="1"/>
          <c:showCatName val="0"/>
          <c:showSerName val="0"/>
          <c:showPercent val="0"/>
          <c:showBubbleSize val="0"/>
        </c:dLbls>
        <c:axId val="523315624"/>
        <c:axId val="523316408"/>
      </c:scatterChart>
      <c:valAx>
        <c:axId val="523315624"/>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316408"/>
        <c:crosses val="autoZero"/>
        <c:crossBetween val="midCat"/>
      </c:valAx>
      <c:valAx>
        <c:axId val="523316408"/>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3315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年度も、市債の借入額を元金償還額以下とするなどの市債抑制方針に基づき、市債残高の削減に取り組んできたことで、元利償還金の額は年々減少しており、実質公債費比率も減少している。</a:t>
          </a:r>
          <a:endParaRPr lang="ja-JP" altLang="ja-JP" sz="1400">
            <a:effectLst/>
          </a:endParaRPr>
        </a:p>
        <a:p>
          <a:r>
            <a:rPr kumimoji="1" lang="ja-JP" altLang="ja-JP" sz="1400">
              <a:solidFill>
                <a:schemeClr val="dk1"/>
              </a:solidFill>
              <a:effectLst/>
              <a:latin typeface="+mn-lt"/>
              <a:ea typeface="+mn-ea"/>
              <a:cs typeface="+mn-cs"/>
            </a:rPr>
            <a:t>　今後も引き続き、中長期的な視点に立って、借入と償還のバランスを考えた財政運営を行うことにより、比率の低下に努めていく。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充当可能基金については、財政調整基金残高が</a:t>
          </a:r>
          <a:r>
            <a:rPr kumimoji="1" lang="en-US" altLang="ja-JP" sz="1400">
              <a:solidFill>
                <a:schemeClr val="dk1"/>
              </a:solidFill>
              <a:effectLst/>
              <a:latin typeface="+mn-lt"/>
              <a:ea typeface="+mn-ea"/>
              <a:cs typeface="+mn-cs"/>
            </a:rPr>
            <a:t>8,200</a:t>
          </a:r>
          <a:r>
            <a:rPr kumimoji="1" lang="ja-JP" altLang="ja-JP" sz="1400">
              <a:solidFill>
                <a:schemeClr val="dk1"/>
              </a:solidFill>
              <a:effectLst/>
              <a:latin typeface="+mn-lt"/>
              <a:ea typeface="+mn-ea"/>
              <a:cs typeface="+mn-cs"/>
            </a:rPr>
            <a:t>万円減ったものの、土地開発基金へ約</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8,300</a:t>
          </a:r>
          <a:r>
            <a:rPr kumimoji="1" lang="ja-JP" altLang="ja-JP" sz="1400">
              <a:solidFill>
                <a:schemeClr val="dk1"/>
              </a:solidFill>
              <a:effectLst/>
              <a:latin typeface="+mn-lt"/>
              <a:ea typeface="+mn-ea"/>
              <a:cs typeface="+mn-cs"/>
            </a:rPr>
            <a:t>万円繰り出したことなどにより、平成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年度は、前年度より約</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7,100</a:t>
          </a:r>
          <a:r>
            <a:rPr kumimoji="1" lang="ja-JP" altLang="ja-JP" sz="1400">
              <a:solidFill>
                <a:schemeClr val="dk1"/>
              </a:solidFill>
              <a:effectLst/>
              <a:latin typeface="+mn-lt"/>
              <a:ea typeface="+mn-ea"/>
              <a:cs typeface="+mn-cs"/>
            </a:rPr>
            <a:t>万円増加している。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一般会計等に係る地方債の現在高については、市債の借入額を元金償還額以下とするなどの市債抑制方針に基づき、残高の削減に取り組んできたことで年々減少しており、平成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年度は、前年度より</a:t>
          </a:r>
          <a:r>
            <a:rPr kumimoji="1" lang="en-US" altLang="ja-JP" sz="1400">
              <a:solidFill>
                <a:schemeClr val="dk1"/>
              </a:solidFill>
              <a:effectLst/>
              <a:latin typeface="+mn-lt"/>
              <a:ea typeface="+mn-ea"/>
              <a:cs typeface="+mn-cs"/>
            </a:rPr>
            <a:t>9,300</a:t>
          </a:r>
          <a:r>
            <a:rPr kumimoji="1" lang="ja-JP" altLang="ja-JP" sz="1400">
              <a:solidFill>
                <a:schemeClr val="dk1"/>
              </a:solidFill>
              <a:effectLst/>
              <a:latin typeface="+mn-lt"/>
              <a:ea typeface="+mn-ea"/>
              <a:cs typeface="+mn-cs"/>
            </a:rPr>
            <a:t>万円減少している。</a:t>
          </a:r>
          <a:endParaRPr lang="ja-JP" altLang="ja-JP" sz="1400">
            <a:effectLst/>
          </a:endParaRPr>
        </a:p>
        <a:p>
          <a:r>
            <a:rPr kumimoji="1" lang="ja-JP" altLang="ja-JP" sz="1400">
              <a:solidFill>
                <a:schemeClr val="dk1"/>
              </a:solidFill>
              <a:effectLst/>
              <a:latin typeface="+mn-lt"/>
              <a:ea typeface="+mn-ea"/>
              <a:cs typeface="+mn-cs"/>
            </a:rPr>
            <a:t>　これらのことから、将来負担比率については、平成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年度以降「－」を維持している。</a:t>
          </a:r>
          <a:endParaRPr lang="ja-JP" altLang="ja-JP" sz="1400">
            <a:effectLst/>
          </a:endParaRPr>
        </a:p>
        <a:p>
          <a:r>
            <a:rPr kumimoji="1" lang="ja-JP" altLang="ja-JP" sz="1400">
              <a:solidFill>
                <a:schemeClr val="dk1"/>
              </a:solidFill>
              <a:effectLst/>
              <a:latin typeface="+mn-lt"/>
              <a:ea typeface="+mn-ea"/>
              <a:cs typeface="+mn-cs"/>
            </a:rPr>
            <a:t>　今後も、市債残高の削減や財政調整基金の積立などにより計画的な財政運営に努めていく。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新庁舎整備のため毎年積み立てている庁舎建設基金に</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億円積み立てた一方、財政調整基金の積立及び繰入合わせて、</a:t>
          </a:r>
          <a:r>
            <a:rPr kumimoji="1" lang="en-US" altLang="ja-JP" sz="1200">
              <a:solidFill>
                <a:schemeClr val="dk1"/>
              </a:solidFill>
              <a:effectLst/>
              <a:latin typeface="+mn-lt"/>
              <a:ea typeface="+mn-ea"/>
              <a:cs typeface="+mn-cs"/>
            </a:rPr>
            <a:t>8,200</a:t>
          </a:r>
          <a:r>
            <a:rPr kumimoji="1" lang="ja-JP" altLang="ja-JP" sz="1200">
              <a:solidFill>
                <a:schemeClr val="dk1"/>
              </a:solidFill>
              <a:effectLst/>
              <a:latin typeface="+mn-lt"/>
              <a:ea typeface="+mn-ea"/>
              <a:cs typeface="+mn-cs"/>
            </a:rPr>
            <a:t>万円取り崩したため、基金全体の残高では</a:t>
          </a:r>
          <a:r>
            <a:rPr kumimoji="1" lang="en-US" altLang="ja-JP" sz="1200">
              <a:solidFill>
                <a:schemeClr val="dk1"/>
              </a:solidFill>
              <a:effectLst/>
              <a:latin typeface="+mn-lt"/>
              <a:ea typeface="+mn-ea"/>
              <a:cs typeface="+mn-cs"/>
            </a:rPr>
            <a:t>1,600</a:t>
          </a:r>
          <a:r>
            <a:rPr kumimoji="1" lang="ja-JP" altLang="ja-JP" sz="1200">
              <a:solidFill>
                <a:schemeClr val="dk1"/>
              </a:solidFill>
              <a:effectLst/>
              <a:latin typeface="+mn-lt"/>
              <a:ea typeface="+mn-ea"/>
              <a:cs typeface="+mn-cs"/>
            </a:rPr>
            <a:t>万円減額となった。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個々の目的に応じた基金積立を行いつつ、大規模災害の準備等のため一定水準の財政調整基金残高を確保するよう努める。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ふるさと納税基金：ふるさと納税による寄附金を積み立て、次年度以降に寄附者の意向に沿った事業に充当するもの。</a:t>
          </a:r>
          <a:endParaRPr lang="ja-JP" altLang="ja-JP" sz="1200">
            <a:effectLst/>
          </a:endParaRPr>
        </a:p>
        <a:p>
          <a:r>
            <a:rPr kumimoji="1" lang="ja-JP" altLang="ja-JP" sz="1200">
              <a:solidFill>
                <a:schemeClr val="dk1"/>
              </a:solidFill>
              <a:effectLst/>
              <a:latin typeface="+mn-lt"/>
              <a:ea typeface="+mn-ea"/>
              <a:cs typeface="+mn-cs"/>
            </a:rPr>
            <a:t>　国際交流基金：国際交流事業の推進のため、基金を積み立て、青少年の国際交流事業等に活用するもの。</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庁舎建設基金：新庁舎整備のため</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億円積み立てたことにより増加した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庁舎建設基金：平成</a:t>
          </a:r>
          <a:r>
            <a:rPr kumimoji="1" lang="en-US" altLang="ja-JP" sz="1200">
              <a:solidFill>
                <a:schemeClr val="dk1"/>
              </a:solidFill>
              <a:effectLst/>
              <a:latin typeface="+mn-lt"/>
              <a:ea typeface="+mn-ea"/>
              <a:cs typeface="+mn-cs"/>
            </a:rPr>
            <a:t>36</a:t>
          </a:r>
          <a:r>
            <a:rPr kumimoji="1" lang="ja-JP" altLang="ja-JP" sz="1200">
              <a:solidFill>
                <a:schemeClr val="dk1"/>
              </a:solidFill>
              <a:effectLst/>
              <a:latin typeface="+mn-lt"/>
              <a:ea typeface="+mn-ea"/>
              <a:cs typeface="+mn-cs"/>
            </a:rPr>
            <a:t>年の供用開始を目標に、庁舎建設に必要な金額の一部を積み立てる。</a:t>
          </a:r>
          <a:endParaRPr lang="ja-JP" altLang="ja-JP" sz="1200">
            <a:effectLst/>
          </a:endParaRPr>
        </a:p>
        <a:p>
          <a:r>
            <a:rPr kumimoji="1" lang="ja-JP" altLang="ja-JP" sz="1200">
              <a:solidFill>
                <a:schemeClr val="dk1"/>
              </a:solidFill>
              <a:effectLst/>
              <a:latin typeface="+mn-lt"/>
              <a:ea typeface="+mn-ea"/>
              <a:cs typeface="+mn-cs"/>
            </a:rPr>
            <a:t>　ふるさと納税基金：ふるさと納税による寄附を積み立て、寄附者の意向に沿った事業に翌年度以降に充当するため、適正に積立を行う。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景気の動向による法人市民税の減収により、取り崩したことにより</a:t>
          </a:r>
          <a:r>
            <a:rPr kumimoji="1" lang="en-US" altLang="ja-JP" sz="1200">
              <a:solidFill>
                <a:schemeClr val="dk1"/>
              </a:solidFill>
              <a:effectLst/>
              <a:latin typeface="+mn-lt"/>
              <a:ea typeface="+mn-ea"/>
              <a:cs typeface="+mn-cs"/>
            </a:rPr>
            <a:t>8,200</a:t>
          </a:r>
          <a:r>
            <a:rPr kumimoji="1" lang="ja-JP" altLang="ja-JP" sz="1200">
              <a:solidFill>
                <a:schemeClr val="dk1"/>
              </a:solidFill>
              <a:effectLst/>
              <a:latin typeface="+mn-lt"/>
              <a:ea typeface="+mn-ea"/>
              <a:cs typeface="+mn-cs"/>
            </a:rPr>
            <a:t>万円減額となった。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短期的には残高の増減はあるものの、災害時の備えのために、当市と同規模の市等を参考に</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億円程度を目途に積み立てる。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償還のため取り崩したことにより、</a:t>
          </a:r>
          <a:r>
            <a:rPr kumimoji="1" lang="en-US" altLang="ja-JP" sz="1200">
              <a:solidFill>
                <a:schemeClr val="dk1"/>
              </a:solidFill>
              <a:effectLst/>
              <a:latin typeface="+mn-lt"/>
              <a:ea typeface="+mn-ea"/>
              <a:cs typeface="+mn-cs"/>
            </a:rPr>
            <a:t>4,400</a:t>
          </a:r>
          <a:r>
            <a:rPr kumimoji="1" lang="ja-JP" altLang="ja-JP" sz="1200">
              <a:solidFill>
                <a:schemeClr val="dk1"/>
              </a:solidFill>
              <a:effectLst/>
              <a:latin typeface="+mn-lt"/>
              <a:ea typeface="+mn-ea"/>
              <a:cs typeface="+mn-cs"/>
            </a:rPr>
            <a:t>万円減少した。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借入額を償還元金額以内とすることで市債残高を順調に減らしているが、より有利な借換え等一時的に発生する償還に備えて、現状維持に努める。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固定資産台帳整備後に分析を行う</a:t>
          </a:r>
          <a:endParaRPr lang="ja-JP" altLang="ja-JP">
            <a:effectLst/>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年度決算では全国平均を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ポイント下回り、県内平均を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今後も、計画的な公共施設の整備によって地方債残高の上昇を抑え、併せて経常経費の節減に取り組むとともに、市税等の経常一般財源の確保に努めることで健全な財政運営を行う。</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82" name="直線コネクタ 81"/>
        <xdr:cNvCxnSpPr/>
      </xdr:nvCxnSpPr>
      <xdr:spPr>
        <a:xfrm flipV="1">
          <a:off x="13027660" y="5124662"/>
          <a:ext cx="1269"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85" name="債務償還可能年数最大値テキスト"/>
        <xdr:cNvSpPr txBox="1"/>
      </xdr:nvSpPr>
      <xdr:spPr>
        <a:xfrm>
          <a:off x="13080365" y="490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86" name="直線コネクタ 85"/>
        <xdr:cNvCxnSpPr/>
      </xdr:nvCxnSpPr>
      <xdr:spPr>
        <a:xfrm>
          <a:off x="12963525" y="5124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87" name="債務償還可能年数平均値テキスト"/>
        <xdr:cNvSpPr txBox="1"/>
      </xdr:nvSpPr>
      <xdr:spPr>
        <a:xfrm>
          <a:off x="13080365" y="5657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88" name="フローチャート: 判断 87"/>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94" name="楕円 93"/>
        <xdr:cNvSpPr/>
      </xdr:nvSpPr>
      <xdr:spPr>
        <a:xfrm>
          <a:off x="13001625" y="5990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95" name="債務償還可能年数該当値テキスト"/>
        <xdr:cNvSpPr txBox="1"/>
      </xdr:nvSpPr>
      <xdr:spPr>
        <a:xfrm>
          <a:off x="13080365" y="5968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固定資産台帳整備後に分析を行う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固定資産台帳整備後に分析を行う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となり、類似団体、全国、県内平均を上回る結果となった。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主な要因としては、市町村民税や地方消費税交付金の増により基準財政収入額が増加したためである。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市税の徴収強化など税収増加等による歳入の確保に努めるとともに、歳出においても、定員管理・給与の適正化、行政組織の見直しなどにより、効率的な行政運営を行い、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143228</xdr:rowOff>
    </xdr:to>
    <xdr:cxnSp macro="">
      <xdr:nvCxnSpPr>
        <xdr:cNvPr id="72" name="直線コネクタ 71"/>
        <xdr:cNvCxnSpPr/>
      </xdr:nvCxnSpPr>
      <xdr:spPr>
        <a:xfrm flipV="1">
          <a:off x="3225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 経常経費充当一般財源が総合行政システム関連経費などの増により約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億円増加した一方で、経常一般財源は、地方消費税交付金が約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千万円、普通交付税が約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千万円の増加であったためである。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今後も扶助費の増加が見込まれるため、人件費の削減や、事務事業の優先度を点検し、優先度の低い事務事業については計画的に廃止・縮小して経常経費の削減に努めていく。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167640</xdr:rowOff>
    </xdr:to>
    <xdr:cxnSp macro="">
      <xdr:nvCxnSpPr>
        <xdr:cNvPr id="130" name="直線コネクタ 129"/>
        <xdr:cNvCxnSpPr/>
      </xdr:nvCxnSpPr>
      <xdr:spPr>
        <a:xfrm>
          <a:off x="4114800" y="105295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61</xdr:row>
      <xdr:rowOff>71120</xdr:rowOff>
    </xdr:to>
    <xdr:cxnSp macro="">
      <xdr:nvCxnSpPr>
        <xdr:cNvPr id="133" name="直線コネクタ 132"/>
        <xdr:cNvCxnSpPr/>
      </xdr:nvCxnSpPr>
      <xdr:spPr>
        <a:xfrm>
          <a:off x="3225800" y="103317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62</xdr:row>
      <xdr:rowOff>10668</xdr:rowOff>
    </xdr:to>
    <xdr:cxnSp macro="">
      <xdr:nvCxnSpPr>
        <xdr:cNvPr id="136" name="直線コネクタ 135"/>
        <xdr:cNvCxnSpPr/>
      </xdr:nvCxnSpPr>
      <xdr:spPr>
        <a:xfrm flipV="1">
          <a:off x="2336800" y="1033170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62</xdr:row>
      <xdr:rowOff>10668</xdr:rowOff>
    </xdr:to>
    <xdr:cxnSp macro="">
      <xdr:nvCxnSpPr>
        <xdr:cNvPr id="139" name="直線コネクタ 138"/>
        <xdr:cNvCxnSpPr/>
      </xdr:nvCxnSpPr>
      <xdr:spPr>
        <a:xfrm>
          <a:off x="1447800" y="1047165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3" name="楕円 152"/>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4" name="テキスト ボックス 153"/>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7" name="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58" name="テキスト ボックス 157"/>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年度は総合行政システム関連経費や、ふるさと納税に関する事務などが増加したことにより物件費が増加したため、人口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類似団体平均を下回っている要因としては、ゴミ処理業務や消防業務などを一部事務組合で実施していることなどが挙げられる。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今後も引き続き、人件費の削減に努めるとともに、公共施設等総合管理計画に基づく計画的な保全や、指定管理者制度の導入による民間委託などによりコストの低減を図っていく。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144284</xdr:rowOff>
    </xdr:from>
    <xdr:to>
      <xdr:col>23</xdr:col>
      <xdr:colOff>133350</xdr:colOff>
      <xdr:row>80</xdr:row>
      <xdr:rowOff>161593</xdr:rowOff>
    </xdr:to>
    <xdr:cxnSp macro="">
      <xdr:nvCxnSpPr>
        <xdr:cNvPr id="193" name="直線コネクタ 192"/>
        <xdr:cNvCxnSpPr/>
      </xdr:nvCxnSpPr>
      <xdr:spPr>
        <a:xfrm>
          <a:off x="4114800" y="13860284"/>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146370</xdr:rowOff>
    </xdr:from>
    <xdr:ext cx="762000" cy="259045"/>
    <xdr:sp macro="" textlink="">
      <xdr:nvSpPr>
        <xdr:cNvPr id="194" name="人件費・物件費等の状況平均値テキスト"/>
        <xdr:cNvSpPr txBox="1"/>
      </xdr:nvSpPr>
      <xdr:spPr>
        <a:xfrm>
          <a:off x="5041900" y="1386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96281</xdr:rowOff>
    </xdr:from>
    <xdr:to>
      <xdr:col>19</xdr:col>
      <xdr:colOff>133350</xdr:colOff>
      <xdr:row>80</xdr:row>
      <xdr:rowOff>144284</xdr:rowOff>
    </xdr:to>
    <xdr:cxnSp macro="">
      <xdr:nvCxnSpPr>
        <xdr:cNvPr id="196" name="直線コネクタ 195"/>
        <xdr:cNvCxnSpPr/>
      </xdr:nvCxnSpPr>
      <xdr:spPr>
        <a:xfrm>
          <a:off x="3225800" y="13812281"/>
          <a:ext cx="889000" cy="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77670</xdr:rowOff>
    </xdr:from>
    <xdr:to>
      <xdr:col>15</xdr:col>
      <xdr:colOff>82550</xdr:colOff>
      <xdr:row>80</xdr:row>
      <xdr:rowOff>96281</xdr:rowOff>
    </xdr:to>
    <xdr:cxnSp macro="">
      <xdr:nvCxnSpPr>
        <xdr:cNvPr id="199" name="直線コネクタ 198"/>
        <xdr:cNvCxnSpPr/>
      </xdr:nvCxnSpPr>
      <xdr:spPr>
        <a:xfrm>
          <a:off x="2336800" y="13793670"/>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77670</xdr:rowOff>
    </xdr:from>
    <xdr:to>
      <xdr:col>11</xdr:col>
      <xdr:colOff>31750</xdr:colOff>
      <xdr:row>80</xdr:row>
      <xdr:rowOff>94247</xdr:rowOff>
    </xdr:to>
    <xdr:cxnSp macro="">
      <xdr:nvCxnSpPr>
        <xdr:cNvPr id="202" name="直線コネクタ 201"/>
        <xdr:cNvCxnSpPr/>
      </xdr:nvCxnSpPr>
      <xdr:spPr>
        <a:xfrm flipV="1">
          <a:off x="1447800" y="13793670"/>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110793</xdr:rowOff>
    </xdr:from>
    <xdr:to>
      <xdr:col>23</xdr:col>
      <xdr:colOff>184150</xdr:colOff>
      <xdr:row>81</xdr:row>
      <xdr:rowOff>40943</xdr:rowOff>
    </xdr:to>
    <xdr:sp macro="" textlink="">
      <xdr:nvSpPr>
        <xdr:cNvPr id="212" name="楕円 211"/>
        <xdr:cNvSpPr/>
      </xdr:nvSpPr>
      <xdr:spPr>
        <a:xfrm>
          <a:off x="4902200" y="138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32070</xdr:rowOff>
    </xdr:from>
    <xdr:ext cx="762000" cy="259045"/>
    <xdr:sp macro="" textlink="">
      <xdr:nvSpPr>
        <xdr:cNvPr id="213" name="人件費・物件費等の状況該当値テキスト"/>
        <xdr:cNvSpPr txBox="1"/>
      </xdr:nvSpPr>
      <xdr:spPr>
        <a:xfrm>
          <a:off x="5041900" y="1374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93484</xdr:rowOff>
    </xdr:from>
    <xdr:to>
      <xdr:col>19</xdr:col>
      <xdr:colOff>184150</xdr:colOff>
      <xdr:row>81</xdr:row>
      <xdr:rowOff>23634</xdr:rowOff>
    </xdr:to>
    <xdr:sp macro="" textlink="">
      <xdr:nvSpPr>
        <xdr:cNvPr id="214" name="楕円 213"/>
        <xdr:cNvSpPr/>
      </xdr:nvSpPr>
      <xdr:spPr>
        <a:xfrm>
          <a:off x="4064000" y="138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33811</xdr:rowOff>
    </xdr:from>
    <xdr:ext cx="736600" cy="259045"/>
    <xdr:sp macro="" textlink="">
      <xdr:nvSpPr>
        <xdr:cNvPr id="215" name="テキスト ボックス 214"/>
        <xdr:cNvSpPr txBox="1"/>
      </xdr:nvSpPr>
      <xdr:spPr>
        <a:xfrm>
          <a:off x="3733800" y="1357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45481</xdr:rowOff>
    </xdr:from>
    <xdr:to>
      <xdr:col>15</xdr:col>
      <xdr:colOff>133350</xdr:colOff>
      <xdr:row>80</xdr:row>
      <xdr:rowOff>147081</xdr:rowOff>
    </xdr:to>
    <xdr:sp macro="" textlink="">
      <xdr:nvSpPr>
        <xdr:cNvPr id="216" name="楕円 215"/>
        <xdr:cNvSpPr/>
      </xdr:nvSpPr>
      <xdr:spPr>
        <a:xfrm>
          <a:off x="3175000" y="137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157258</xdr:rowOff>
    </xdr:from>
    <xdr:ext cx="762000" cy="259045"/>
    <xdr:sp macro="" textlink="">
      <xdr:nvSpPr>
        <xdr:cNvPr id="217" name="テキスト ボックス 216"/>
        <xdr:cNvSpPr txBox="1"/>
      </xdr:nvSpPr>
      <xdr:spPr>
        <a:xfrm>
          <a:off x="2844800" y="1353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26870</xdr:rowOff>
    </xdr:from>
    <xdr:to>
      <xdr:col>11</xdr:col>
      <xdr:colOff>82550</xdr:colOff>
      <xdr:row>80</xdr:row>
      <xdr:rowOff>128470</xdr:rowOff>
    </xdr:to>
    <xdr:sp macro="" textlink="">
      <xdr:nvSpPr>
        <xdr:cNvPr id="218" name="楕円 217"/>
        <xdr:cNvSpPr/>
      </xdr:nvSpPr>
      <xdr:spPr>
        <a:xfrm>
          <a:off x="2286000" y="137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138647</xdr:rowOff>
    </xdr:from>
    <xdr:ext cx="762000" cy="259045"/>
    <xdr:sp macro="" textlink="">
      <xdr:nvSpPr>
        <xdr:cNvPr id="219" name="テキスト ボックス 218"/>
        <xdr:cNvSpPr txBox="1"/>
      </xdr:nvSpPr>
      <xdr:spPr>
        <a:xfrm>
          <a:off x="1955800" y="135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43447</xdr:rowOff>
    </xdr:from>
    <xdr:to>
      <xdr:col>7</xdr:col>
      <xdr:colOff>31750</xdr:colOff>
      <xdr:row>80</xdr:row>
      <xdr:rowOff>145047</xdr:rowOff>
    </xdr:to>
    <xdr:sp macro="" textlink="">
      <xdr:nvSpPr>
        <xdr:cNvPr id="220" name="楕円 219"/>
        <xdr:cNvSpPr/>
      </xdr:nvSpPr>
      <xdr:spPr>
        <a:xfrm>
          <a:off x="1397000" y="137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155224</xdr:rowOff>
    </xdr:from>
    <xdr:ext cx="762000" cy="259045"/>
    <xdr:sp macro="" textlink="">
      <xdr:nvSpPr>
        <xdr:cNvPr id="221" name="テキスト ボックス 220"/>
        <xdr:cNvSpPr txBox="1"/>
      </xdr:nvSpPr>
      <xdr:spPr>
        <a:xfrm>
          <a:off x="1066800" y="1352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行財政改革による給与水準の適正化に努めてきた結果、ラスパイレス指数は、類似団体、全国平均をともに下回る結果となった。</a:t>
          </a:r>
        </a:p>
        <a:p>
          <a:r>
            <a:rPr kumimoji="1" lang="ja-JP" altLang="en-US" sz="1300">
              <a:latin typeface="ＭＳ Ｐゴシック" panose="020B0600070205080204" pitchFamily="50" charset="-128"/>
              <a:ea typeface="ＭＳ Ｐゴシック" panose="020B0600070205080204" pitchFamily="50" charset="-128"/>
            </a:rPr>
            <a:t>　今後も職員一人ひとりの業務量や、職員の士気などを鑑みつつ、給与水準の適正化に努めていく。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5" name="直線コネクタ 254"/>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81</xdr:row>
      <xdr:rowOff>114300</xdr:rowOff>
    </xdr:to>
    <xdr:cxnSp macro="">
      <xdr:nvCxnSpPr>
        <xdr:cNvPr id="258" name="直線コネクタ 257"/>
        <xdr:cNvCxnSpPr/>
      </xdr:nvCxnSpPr>
      <xdr:spPr>
        <a:xfrm>
          <a:off x="15290800" y="1380066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81</xdr:row>
      <xdr:rowOff>74084</xdr:rowOff>
    </xdr:to>
    <xdr:cxnSp macro="">
      <xdr:nvCxnSpPr>
        <xdr:cNvPr id="261" name="直線コネクタ 260"/>
        <xdr:cNvCxnSpPr/>
      </xdr:nvCxnSpPr>
      <xdr:spPr>
        <a:xfrm flipV="1">
          <a:off x="14401800" y="138006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74084</xdr:rowOff>
    </xdr:to>
    <xdr:cxnSp macro="">
      <xdr:nvCxnSpPr>
        <xdr:cNvPr id="264" name="直線コネクタ 263"/>
        <xdr:cNvCxnSpPr/>
      </xdr:nvCxnSpPr>
      <xdr:spPr>
        <a:xfrm>
          <a:off x="13512800" y="13961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6" name="テキスト ボックス 265"/>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68" name="テキスト ボックス 267"/>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4" name="楕円 273"/>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5"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6" name="楕円 275"/>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7" name="テキスト ボックス 276"/>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33866</xdr:rowOff>
    </xdr:from>
    <xdr:to>
      <xdr:col>73</xdr:col>
      <xdr:colOff>44450</xdr:colOff>
      <xdr:row>80</xdr:row>
      <xdr:rowOff>135466</xdr:rowOff>
    </xdr:to>
    <xdr:sp macro="" textlink="">
      <xdr:nvSpPr>
        <xdr:cNvPr id="278" name="楕円 277"/>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145643</xdr:rowOff>
    </xdr:from>
    <xdr:ext cx="762000" cy="259045"/>
    <xdr:sp macro="" textlink="">
      <xdr:nvSpPr>
        <xdr:cNvPr id="279" name="テキスト ボックス 278"/>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0" name="楕円 279"/>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1" name="テキスト ボックス 280"/>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2" name="楕円 281"/>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3" name="テキスト ボックス 282"/>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前年度より若干減少しており、類似団体、全国、県内平均を大きく下回っている。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主な要因としては、退職者補充の抑制や、指定管理者制度の導入、ゴミ処理業務や消防業務などを一部事務組合で実施していることが挙げられる。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今後も引き続き、組織機構の見直しなどを行うことで、効率的な行財政運営を進めていく。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27411</xdr:rowOff>
    </xdr:from>
    <xdr:to>
      <xdr:col>81</xdr:col>
      <xdr:colOff>44450</xdr:colOff>
      <xdr:row>60</xdr:row>
      <xdr:rowOff>35454</xdr:rowOff>
    </xdr:to>
    <xdr:cxnSp macro="">
      <xdr:nvCxnSpPr>
        <xdr:cNvPr id="318" name="直線コネクタ 317"/>
        <xdr:cNvCxnSpPr/>
      </xdr:nvCxnSpPr>
      <xdr:spPr>
        <a:xfrm flipV="1">
          <a:off x="16179800" y="103144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5292</xdr:rowOff>
    </xdr:from>
    <xdr:to>
      <xdr:col>77</xdr:col>
      <xdr:colOff>44450</xdr:colOff>
      <xdr:row>60</xdr:row>
      <xdr:rowOff>35454</xdr:rowOff>
    </xdr:to>
    <xdr:cxnSp macro="">
      <xdr:nvCxnSpPr>
        <xdr:cNvPr id="321" name="直線コネクタ 320"/>
        <xdr:cNvCxnSpPr/>
      </xdr:nvCxnSpPr>
      <xdr:spPr>
        <a:xfrm>
          <a:off x="15290800" y="102922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158644</xdr:rowOff>
    </xdr:from>
    <xdr:to>
      <xdr:col>72</xdr:col>
      <xdr:colOff>203200</xdr:colOff>
      <xdr:row>60</xdr:row>
      <xdr:rowOff>5292</xdr:rowOff>
    </xdr:to>
    <xdr:cxnSp macro="">
      <xdr:nvCxnSpPr>
        <xdr:cNvPr id="324" name="直線コネクタ 323"/>
        <xdr:cNvCxnSpPr/>
      </xdr:nvCxnSpPr>
      <xdr:spPr>
        <a:xfrm>
          <a:off x="14401800" y="1027419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158644</xdr:rowOff>
    </xdr:from>
    <xdr:to>
      <xdr:col>68</xdr:col>
      <xdr:colOff>152400</xdr:colOff>
      <xdr:row>59</xdr:row>
      <xdr:rowOff>158644</xdr:rowOff>
    </xdr:to>
    <xdr:cxnSp macro="">
      <xdr:nvCxnSpPr>
        <xdr:cNvPr id="327" name="直線コネクタ 326"/>
        <xdr:cNvCxnSpPr/>
      </xdr:nvCxnSpPr>
      <xdr:spPr>
        <a:xfrm>
          <a:off x="13512800" y="10274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148061</xdr:rowOff>
    </xdr:from>
    <xdr:to>
      <xdr:col>81</xdr:col>
      <xdr:colOff>95250</xdr:colOff>
      <xdr:row>60</xdr:row>
      <xdr:rowOff>78211</xdr:rowOff>
    </xdr:to>
    <xdr:sp macro="" textlink="">
      <xdr:nvSpPr>
        <xdr:cNvPr id="337" name="楕円 336"/>
        <xdr:cNvSpPr/>
      </xdr:nvSpPr>
      <xdr:spPr>
        <a:xfrm>
          <a:off x="169672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164588</xdr:rowOff>
    </xdr:from>
    <xdr:ext cx="762000" cy="259045"/>
    <xdr:sp macro="" textlink="">
      <xdr:nvSpPr>
        <xdr:cNvPr id="338" name="定員管理の状況該当値テキスト"/>
        <xdr:cNvSpPr txBox="1"/>
      </xdr:nvSpPr>
      <xdr:spPr>
        <a:xfrm>
          <a:off x="17106900" y="101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39" name="楕円 338"/>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40" name="テキスト ボックス 339"/>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125942</xdr:rowOff>
    </xdr:from>
    <xdr:to>
      <xdr:col>73</xdr:col>
      <xdr:colOff>44450</xdr:colOff>
      <xdr:row>60</xdr:row>
      <xdr:rowOff>56092</xdr:rowOff>
    </xdr:to>
    <xdr:sp macro="" textlink="">
      <xdr:nvSpPr>
        <xdr:cNvPr id="341" name="楕円 340"/>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66269</xdr:rowOff>
    </xdr:from>
    <xdr:ext cx="762000" cy="259045"/>
    <xdr:sp macro="" textlink="">
      <xdr:nvSpPr>
        <xdr:cNvPr id="342" name="テキスト ボックス 341"/>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107844</xdr:rowOff>
    </xdr:from>
    <xdr:to>
      <xdr:col>68</xdr:col>
      <xdr:colOff>203200</xdr:colOff>
      <xdr:row>60</xdr:row>
      <xdr:rowOff>37994</xdr:rowOff>
    </xdr:to>
    <xdr:sp macro="" textlink="">
      <xdr:nvSpPr>
        <xdr:cNvPr id="343" name="楕円 342"/>
        <xdr:cNvSpPr/>
      </xdr:nvSpPr>
      <xdr:spPr>
        <a:xfrm>
          <a:off x="14351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48171</xdr:rowOff>
    </xdr:from>
    <xdr:ext cx="762000" cy="259045"/>
    <xdr:sp macro="" textlink="">
      <xdr:nvSpPr>
        <xdr:cNvPr id="344" name="テキスト ボックス 343"/>
        <xdr:cNvSpPr txBox="1"/>
      </xdr:nvSpPr>
      <xdr:spPr>
        <a:xfrm>
          <a:off x="14020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107844</xdr:rowOff>
    </xdr:from>
    <xdr:to>
      <xdr:col>64</xdr:col>
      <xdr:colOff>152400</xdr:colOff>
      <xdr:row>60</xdr:row>
      <xdr:rowOff>37994</xdr:rowOff>
    </xdr:to>
    <xdr:sp macro="" textlink="">
      <xdr:nvSpPr>
        <xdr:cNvPr id="345" name="楕円 344"/>
        <xdr:cNvSpPr/>
      </xdr:nvSpPr>
      <xdr:spPr>
        <a:xfrm>
          <a:off x="13462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48171</xdr:rowOff>
    </xdr:from>
    <xdr:ext cx="762000" cy="259045"/>
    <xdr:sp macro="" textlink="">
      <xdr:nvSpPr>
        <xdr:cNvPr id="346" name="テキスト ボックス 345"/>
        <xdr:cNvSpPr txBox="1"/>
      </xdr:nvSpPr>
      <xdr:spPr>
        <a:xfrm>
          <a:off x="13131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ポイント改善し、類似団体、全国平均を下回る結果となった。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主な要因としては、市債の借入額を元金償還額以下とするなどの市債抑制方針に基づき、市債残高の削減に取り組んできたことが挙げられる。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今後も引き続き、中長期的な視点に立って、借入と償還のバランスを考えた財政運営を行うことにより、比率の低下に努めていく。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37374</xdr:rowOff>
    </xdr:from>
    <xdr:to>
      <xdr:col>81</xdr:col>
      <xdr:colOff>44450</xdr:colOff>
      <xdr:row>40</xdr:row>
      <xdr:rowOff>51163</xdr:rowOff>
    </xdr:to>
    <xdr:cxnSp macro="">
      <xdr:nvCxnSpPr>
        <xdr:cNvPr id="381" name="直線コネクタ 380"/>
        <xdr:cNvCxnSpPr/>
      </xdr:nvCxnSpPr>
      <xdr:spPr>
        <a:xfrm flipV="1">
          <a:off x="16179800" y="689537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127000</xdr:rowOff>
    </xdr:to>
    <xdr:cxnSp macro="">
      <xdr:nvCxnSpPr>
        <xdr:cNvPr id="384" name="直線コネクタ 383"/>
        <xdr:cNvCxnSpPr/>
      </xdr:nvCxnSpPr>
      <xdr:spPr>
        <a:xfrm flipV="1">
          <a:off x="15290800" y="69091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114119</xdr:rowOff>
    </xdr:to>
    <xdr:cxnSp macro="">
      <xdr:nvCxnSpPr>
        <xdr:cNvPr id="387" name="直線コネクタ 386"/>
        <xdr:cNvCxnSpPr/>
      </xdr:nvCxnSpPr>
      <xdr:spPr>
        <a:xfrm flipV="1">
          <a:off x="14401800" y="698500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114119</xdr:rowOff>
    </xdr:from>
    <xdr:to>
      <xdr:col>68</xdr:col>
      <xdr:colOff>152400</xdr:colOff>
      <xdr:row>42</xdr:row>
      <xdr:rowOff>59872</xdr:rowOff>
    </xdr:to>
    <xdr:cxnSp macro="">
      <xdr:nvCxnSpPr>
        <xdr:cNvPr id="390" name="直線コネクタ 389"/>
        <xdr:cNvCxnSpPr/>
      </xdr:nvCxnSpPr>
      <xdr:spPr>
        <a:xfrm flipV="1">
          <a:off x="13512800" y="714356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158024</xdr:rowOff>
    </xdr:from>
    <xdr:to>
      <xdr:col>81</xdr:col>
      <xdr:colOff>95250</xdr:colOff>
      <xdr:row>40</xdr:row>
      <xdr:rowOff>88174</xdr:rowOff>
    </xdr:to>
    <xdr:sp macro="" textlink="">
      <xdr:nvSpPr>
        <xdr:cNvPr id="400" name="楕円 399"/>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3101</xdr:rowOff>
    </xdr:from>
    <xdr:ext cx="762000" cy="259045"/>
    <xdr:sp macro="" textlink="">
      <xdr:nvSpPr>
        <xdr:cNvPr id="401" name="公債費負担の状況該当値テキスト"/>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363</xdr:rowOff>
    </xdr:from>
    <xdr:to>
      <xdr:col>77</xdr:col>
      <xdr:colOff>95250</xdr:colOff>
      <xdr:row>40</xdr:row>
      <xdr:rowOff>101963</xdr:rowOff>
    </xdr:to>
    <xdr:sp macro="" textlink="">
      <xdr:nvSpPr>
        <xdr:cNvPr id="402" name="楕円 401"/>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403" name="テキスト ボックス 402"/>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63319</xdr:rowOff>
    </xdr:from>
    <xdr:to>
      <xdr:col>68</xdr:col>
      <xdr:colOff>203200</xdr:colOff>
      <xdr:row>41</xdr:row>
      <xdr:rowOff>164919</xdr:rowOff>
    </xdr:to>
    <xdr:sp macro="" textlink="">
      <xdr:nvSpPr>
        <xdr:cNvPr id="406" name="楕円 405"/>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149696</xdr:rowOff>
    </xdr:from>
    <xdr:ext cx="762000" cy="259045"/>
    <xdr:sp macro="" textlink="">
      <xdr:nvSpPr>
        <xdr:cNvPr id="407" name="テキスト ボックス 406"/>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8" name="楕円 407"/>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09" name="テキスト ボックス 408"/>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年度以降「－」となり、類似団体、全国平均を大きく下回る結果となった。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主な要因としては、市の経営方針の中で市債残高の削減を掲げ、平成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年度末の市債残高約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億円削減できたことが挙げられる。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老朽化が進む公共施設の更新などを実施することで比率の上昇が起きる可能性があるため、次世代に過大な負担を残さぬよう、市債残高の削減や財政調整基金の積立などにより計画的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人件費に係る経常収支比率は、類似団体、全国、県内平均を大きく下回っている。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主な要因としては、定員適正化計画による退職者補充の抑制、効率的な組織を目指した機構改革などによる行財政改革や、ゴミ処理業務や消防業務などを一部事務組合で実施していることが挙げられる。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今後も引き続き、適正な行財政運営に努めていく。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66040</xdr:rowOff>
    </xdr:to>
    <xdr:cxnSp macro="">
      <xdr:nvCxnSpPr>
        <xdr:cNvPr id="66" name="直線コネクタ 65"/>
        <xdr:cNvCxnSpPr/>
      </xdr:nvCxnSpPr>
      <xdr:spPr>
        <a:xfrm flipV="1">
          <a:off x="3987800" y="581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66040</xdr:rowOff>
    </xdr:to>
    <xdr:cxnSp macro="">
      <xdr:nvCxnSpPr>
        <xdr:cNvPr id="69" name="直線コネクタ 68"/>
        <xdr:cNvCxnSpPr/>
      </xdr:nvCxnSpPr>
      <xdr:spPr>
        <a:xfrm>
          <a:off x="3098800" y="582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104140</xdr:rowOff>
    </xdr:to>
    <xdr:cxnSp macro="">
      <xdr:nvCxnSpPr>
        <xdr:cNvPr id="72" name="直線コネクタ 71"/>
        <xdr:cNvCxnSpPr/>
      </xdr:nvCxnSpPr>
      <xdr:spPr>
        <a:xfrm flipV="1">
          <a:off x="2209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104140</xdr:rowOff>
    </xdr:to>
    <xdr:cxnSp macro="">
      <xdr:nvCxnSpPr>
        <xdr:cNvPr id="75" name="直線コネクタ 74"/>
        <xdr:cNvCxnSpPr/>
      </xdr:nvCxnSpPr>
      <xdr:spPr>
        <a:xfrm>
          <a:off x="1320800" y="587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物件費に係る経常収支比率は、類似団体、全国、県内平均を上回っている。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年度は、総合行政システム関連経費や、ふるさと納税に関する事務などが増加したことによりが大幅に増加したことなどにより、平成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今後も引き続き、事務事業の優先度を点検することで物件費の削減に努めていく。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50256</xdr:rowOff>
    </xdr:to>
    <xdr:cxnSp macro="">
      <xdr:nvCxnSpPr>
        <xdr:cNvPr id="129" name="直線コネクタ 128"/>
        <xdr:cNvCxnSpPr/>
      </xdr:nvCxnSpPr>
      <xdr:spPr>
        <a:xfrm>
          <a:off x="15671800" y="280162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6169</xdr:rowOff>
    </xdr:from>
    <xdr:to>
      <xdr:col>78</xdr:col>
      <xdr:colOff>69850</xdr:colOff>
      <xdr:row>16</xdr:row>
      <xdr:rowOff>58420</xdr:rowOff>
    </xdr:to>
    <xdr:cxnSp macro="">
      <xdr:nvCxnSpPr>
        <xdr:cNvPr id="132" name="直線コネクタ 131"/>
        <xdr:cNvCxnSpPr/>
      </xdr:nvCxnSpPr>
      <xdr:spPr>
        <a:xfrm>
          <a:off x="14782800" y="27493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6169</xdr:rowOff>
    </xdr:from>
    <xdr:to>
      <xdr:col>73</xdr:col>
      <xdr:colOff>180975</xdr:colOff>
      <xdr:row>16</xdr:row>
      <xdr:rowOff>38826</xdr:rowOff>
    </xdr:to>
    <xdr:cxnSp macro="">
      <xdr:nvCxnSpPr>
        <xdr:cNvPr id="135" name="直線コネクタ 134"/>
        <xdr:cNvCxnSpPr/>
      </xdr:nvCxnSpPr>
      <xdr:spPr>
        <a:xfrm flipV="1">
          <a:off x="13893800" y="2749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16</xdr:row>
      <xdr:rowOff>38826</xdr:rowOff>
    </xdr:to>
    <xdr:cxnSp macro="">
      <xdr:nvCxnSpPr>
        <xdr:cNvPr id="138" name="直線コネクタ 137"/>
        <xdr:cNvCxnSpPr/>
      </xdr:nvCxnSpPr>
      <xdr:spPr>
        <a:xfrm>
          <a:off x="13004800" y="27036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8" name="楕円 147"/>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9" name="物件費該当値テキスト"/>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126819</xdr:rowOff>
    </xdr:from>
    <xdr:to>
      <xdr:col>74</xdr:col>
      <xdr:colOff>31750</xdr:colOff>
      <xdr:row>16</xdr:row>
      <xdr:rowOff>56969</xdr:rowOff>
    </xdr:to>
    <xdr:sp macro="" textlink="">
      <xdr:nvSpPr>
        <xdr:cNvPr id="152" name="楕円 151"/>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53" name="テキスト ボックス 152"/>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4" name="楕円 153"/>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99803</xdr:rowOff>
    </xdr:from>
    <xdr:ext cx="762000" cy="259045"/>
    <xdr:sp macro="" textlink="">
      <xdr:nvSpPr>
        <xdr:cNvPr id="155" name="テキスト ボックス 154"/>
        <xdr:cNvSpPr txBox="1"/>
      </xdr:nvSpPr>
      <xdr:spPr>
        <a:xfrm>
          <a:off x="13512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6" name="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扶助費に係る経常収支比率は、類似団体、全国平均は下回ったものの、依然として県内平均を上回っており、前年度から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要因としては、自立支援給付費や民間保育所運営費負担金などの増加によるものと考えられる。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扶助費はまちの都市化が進むにつれ増加する費用と言われており、削減が難しいのが現状である。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21844</xdr:rowOff>
    </xdr:from>
    <xdr:to>
      <xdr:col>24</xdr:col>
      <xdr:colOff>25400</xdr:colOff>
      <xdr:row>56</xdr:row>
      <xdr:rowOff>49276</xdr:rowOff>
    </xdr:to>
    <xdr:cxnSp macro="">
      <xdr:nvCxnSpPr>
        <xdr:cNvPr id="188" name="直線コネクタ 187"/>
        <xdr:cNvCxnSpPr/>
      </xdr:nvCxnSpPr>
      <xdr:spPr>
        <a:xfrm>
          <a:off x="3987800" y="9623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21844</xdr:rowOff>
    </xdr:to>
    <xdr:cxnSp macro="">
      <xdr:nvCxnSpPr>
        <xdr:cNvPr id="191" name="直線コネクタ 190"/>
        <xdr:cNvCxnSpPr/>
      </xdr:nvCxnSpPr>
      <xdr:spPr>
        <a:xfrm>
          <a:off x="3098800" y="9613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12700</xdr:rowOff>
    </xdr:to>
    <xdr:cxnSp macro="">
      <xdr:nvCxnSpPr>
        <xdr:cNvPr id="194" name="直線コネクタ 193"/>
        <xdr:cNvCxnSpPr/>
      </xdr:nvCxnSpPr>
      <xdr:spPr>
        <a:xfrm>
          <a:off x="2209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156718</xdr:rowOff>
    </xdr:to>
    <xdr:cxnSp macro="">
      <xdr:nvCxnSpPr>
        <xdr:cNvPr id="197" name="直線コネクタ 196"/>
        <xdr:cNvCxnSpPr/>
      </xdr:nvCxnSpPr>
      <xdr:spPr>
        <a:xfrm>
          <a:off x="1320800" y="9522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169926</xdr:rowOff>
    </xdr:from>
    <xdr:to>
      <xdr:col>24</xdr:col>
      <xdr:colOff>76200</xdr:colOff>
      <xdr:row>56</xdr:row>
      <xdr:rowOff>100076</xdr:rowOff>
    </xdr:to>
    <xdr:sp macro="" textlink="">
      <xdr:nvSpPr>
        <xdr:cNvPr id="207" name="楕円 206"/>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15003</xdr:rowOff>
    </xdr:from>
    <xdr:ext cx="762000" cy="259045"/>
    <xdr:sp macro="" textlink="">
      <xdr:nvSpPr>
        <xdr:cNvPr id="208" name="扶助費該当値テキスト"/>
        <xdr:cNvSpPr txBox="1"/>
      </xdr:nvSpPr>
      <xdr:spPr>
        <a:xfrm>
          <a:off x="4914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142494</xdr:rowOff>
    </xdr:from>
    <xdr:to>
      <xdr:col>20</xdr:col>
      <xdr:colOff>38100</xdr:colOff>
      <xdr:row>56</xdr:row>
      <xdr:rowOff>72644</xdr:rowOff>
    </xdr:to>
    <xdr:sp macro="" textlink="">
      <xdr:nvSpPr>
        <xdr:cNvPr id="209" name="楕円 208"/>
        <xdr:cNvSpPr/>
      </xdr:nvSpPr>
      <xdr:spPr>
        <a:xfrm>
          <a:off x="3937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82821</xdr:rowOff>
    </xdr:from>
    <xdr:ext cx="736600" cy="259045"/>
    <xdr:sp macro="" textlink="">
      <xdr:nvSpPr>
        <xdr:cNvPr id="210" name="テキスト ボックス 209"/>
        <xdr:cNvSpPr txBox="1"/>
      </xdr:nvSpPr>
      <xdr:spPr>
        <a:xfrm>
          <a:off x="3606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13" name="楕円 212"/>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214" name="テキスト ボックス 213"/>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6" name="テキスト ボックス 215"/>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その他に係る経常収支比率は、類似団体、全国、県内平均を大きく下回っている。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年度に下水道事業会計が法適用となったことから、一般会計繰出金を補助費に組み替えたことによるものである。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年度は、国民健康保険会計への繰出金が減少したものの、介護保険会計や後期高齢者医療会計への繰出金が増加したため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5080</xdr:rowOff>
    </xdr:to>
    <xdr:cxnSp macro="">
      <xdr:nvCxnSpPr>
        <xdr:cNvPr id="249" name="直線コネクタ 248"/>
        <xdr:cNvCxnSpPr/>
      </xdr:nvCxnSpPr>
      <xdr:spPr>
        <a:xfrm>
          <a:off x="15671800" y="9499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69850</xdr:rowOff>
    </xdr:to>
    <xdr:cxnSp macro="">
      <xdr:nvCxnSpPr>
        <xdr:cNvPr id="252" name="直線コネクタ 251"/>
        <xdr:cNvCxnSpPr/>
      </xdr:nvCxnSpPr>
      <xdr:spPr>
        <a:xfrm>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69850</xdr:rowOff>
    </xdr:to>
    <xdr:cxnSp macro="">
      <xdr:nvCxnSpPr>
        <xdr:cNvPr id="255" name="直線コネクタ 254"/>
        <xdr:cNvCxnSpPr/>
      </xdr:nvCxnSpPr>
      <xdr:spPr>
        <a:xfrm flipV="1">
          <a:off x="13893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69850</xdr:rowOff>
    </xdr:to>
    <xdr:cxnSp macro="">
      <xdr:nvCxnSpPr>
        <xdr:cNvPr id="258" name="直線コネクタ 257"/>
        <xdr:cNvCxnSpPr/>
      </xdr:nvCxnSpPr>
      <xdr:spPr>
        <a:xfrm>
          <a:off x="13004800" y="9438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6" name="楕円 275"/>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7" name="テキスト ボックス 276"/>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補助費等に係る経常収支比率は、類似団体、全国、県内平均を大きく上回っている。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これは、ゴミ処理業務や消防業務などを一部事務組合で実施していることや、平成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年度に下水道事業会計が法適用となり、一般会計繰出金を補助費に組み替えたことなどによるものである。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今後も引き続き、事務の効率化や補助要件の見直しなどにより、適正な執行に努めていく。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167005</xdr:rowOff>
    </xdr:from>
    <xdr:to>
      <xdr:col>82</xdr:col>
      <xdr:colOff>107950</xdr:colOff>
      <xdr:row>41</xdr:row>
      <xdr:rowOff>46990</xdr:rowOff>
    </xdr:to>
    <xdr:cxnSp macro="">
      <xdr:nvCxnSpPr>
        <xdr:cNvPr id="305" name="直線コネクタ 304"/>
        <xdr:cNvCxnSpPr/>
      </xdr:nvCxnSpPr>
      <xdr:spPr>
        <a:xfrm flipV="1">
          <a:off x="15671800" y="70250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132715</xdr:rowOff>
    </xdr:from>
    <xdr:to>
      <xdr:col>78</xdr:col>
      <xdr:colOff>69850</xdr:colOff>
      <xdr:row>41</xdr:row>
      <xdr:rowOff>46990</xdr:rowOff>
    </xdr:to>
    <xdr:cxnSp macro="">
      <xdr:nvCxnSpPr>
        <xdr:cNvPr id="308" name="直線コネクタ 307"/>
        <xdr:cNvCxnSpPr/>
      </xdr:nvCxnSpPr>
      <xdr:spPr>
        <a:xfrm>
          <a:off x="14782800" y="69907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132715</xdr:rowOff>
    </xdr:from>
    <xdr:to>
      <xdr:col>73</xdr:col>
      <xdr:colOff>180975</xdr:colOff>
      <xdr:row>41</xdr:row>
      <xdr:rowOff>52705</xdr:rowOff>
    </xdr:to>
    <xdr:cxnSp macro="">
      <xdr:nvCxnSpPr>
        <xdr:cNvPr id="311" name="直線コネクタ 310"/>
        <xdr:cNvCxnSpPr/>
      </xdr:nvCxnSpPr>
      <xdr:spPr>
        <a:xfrm flipV="1">
          <a:off x="13893800" y="69907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167005</xdr:rowOff>
    </xdr:from>
    <xdr:to>
      <xdr:col>69</xdr:col>
      <xdr:colOff>92075</xdr:colOff>
      <xdr:row>41</xdr:row>
      <xdr:rowOff>52705</xdr:rowOff>
    </xdr:to>
    <xdr:cxnSp macro="">
      <xdr:nvCxnSpPr>
        <xdr:cNvPr id="314" name="直線コネクタ 313"/>
        <xdr:cNvCxnSpPr/>
      </xdr:nvCxnSpPr>
      <xdr:spPr>
        <a:xfrm>
          <a:off x="13004800" y="7025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116205</xdr:rowOff>
    </xdr:from>
    <xdr:to>
      <xdr:col>82</xdr:col>
      <xdr:colOff>158750</xdr:colOff>
      <xdr:row>41</xdr:row>
      <xdr:rowOff>46355</xdr:rowOff>
    </xdr:to>
    <xdr:sp macro="" textlink="">
      <xdr:nvSpPr>
        <xdr:cNvPr id="324" name="楕円 323"/>
        <xdr:cNvSpPr/>
      </xdr:nvSpPr>
      <xdr:spPr>
        <a:xfrm>
          <a:off x="16459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24782</xdr:rowOff>
    </xdr:from>
    <xdr:ext cx="762000" cy="259045"/>
    <xdr:sp macro="" textlink="">
      <xdr:nvSpPr>
        <xdr:cNvPr id="325" name="補助費等該当値テキスト"/>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167640</xdr:rowOff>
    </xdr:from>
    <xdr:to>
      <xdr:col>78</xdr:col>
      <xdr:colOff>120650</xdr:colOff>
      <xdr:row>41</xdr:row>
      <xdr:rowOff>97790</xdr:rowOff>
    </xdr:to>
    <xdr:sp macro="" textlink="">
      <xdr:nvSpPr>
        <xdr:cNvPr id="326" name="楕円 325"/>
        <xdr:cNvSpPr/>
      </xdr:nvSpPr>
      <xdr:spPr>
        <a:xfrm>
          <a:off x="15621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82567</xdr:rowOff>
    </xdr:from>
    <xdr:ext cx="736600" cy="259045"/>
    <xdr:sp macro="" textlink="">
      <xdr:nvSpPr>
        <xdr:cNvPr id="327" name="テキスト ボックス 326"/>
        <xdr:cNvSpPr txBox="1"/>
      </xdr:nvSpPr>
      <xdr:spPr>
        <a:xfrm>
          <a:off x="15290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81915</xdr:rowOff>
    </xdr:from>
    <xdr:to>
      <xdr:col>74</xdr:col>
      <xdr:colOff>31750</xdr:colOff>
      <xdr:row>41</xdr:row>
      <xdr:rowOff>12065</xdr:rowOff>
    </xdr:to>
    <xdr:sp macro="" textlink="">
      <xdr:nvSpPr>
        <xdr:cNvPr id="328" name="楕円 327"/>
        <xdr:cNvSpPr/>
      </xdr:nvSpPr>
      <xdr:spPr>
        <a:xfrm>
          <a:off x="14732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168292</xdr:rowOff>
    </xdr:from>
    <xdr:ext cx="762000" cy="259045"/>
    <xdr:sp macro="" textlink="">
      <xdr:nvSpPr>
        <xdr:cNvPr id="329" name="テキスト ボックス 328"/>
        <xdr:cNvSpPr txBox="1"/>
      </xdr:nvSpPr>
      <xdr:spPr>
        <a:xfrm>
          <a:off x="14401800" y="70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xdr:rowOff>
    </xdr:from>
    <xdr:to>
      <xdr:col>69</xdr:col>
      <xdr:colOff>142875</xdr:colOff>
      <xdr:row>41</xdr:row>
      <xdr:rowOff>103505</xdr:rowOff>
    </xdr:to>
    <xdr:sp macro="" textlink="">
      <xdr:nvSpPr>
        <xdr:cNvPr id="330" name="楕円 329"/>
        <xdr:cNvSpPr/>
      </xdr:nvSpPr>
      <xdr:spPr>
        <a:xfrm>
          <a:off x="138430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88282</xdr:rowOff>
    </xdr:from>
    <xdr:ext cx="762000" cy="259045"/>
    <xdr:sp macro="" textlink="">
      <xdr:nvSpPr>
        <xdr:cNvPr id="331" name="テキスト ボックス 330"/>
        <xdr:cNvSpPr txBox="1"/>
      </xdr:nvSpPr>
      <xdr:spPr>
        <a:xfrm>
          <a:off x="135128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116205</xdr:rowOff>
    </xdr:from>
    <xdr:to>
      <xdr:col>65</xdr:col>
      <xdr:colOff>53975</xdr:colOff>
      <xdr:row>41</xdr:row>
      <xdr:rowOff>46355</xdr:rowOff>
    </xdr:to>
    <xdr:sp macro="" textlink="">
      <xdr:nvSpPr>
        <xdr:cNvPr id="332" name="楕円 331"/>
        <xdr:cNvSpPr/>
      </xdr:nvSpPr>
      <xdr:spPr>
        <a:xfrm>
          <a:off x="1295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31132</xdr:rowOff>
    </xdr:from>
    <xdr:ext cx="762000" cy="259045"/>
    <xdr:sp macro="" textlink="">
      <xdr:nvSpPr>
        <xdr:cNvPr id="333" name="テキスト ボックス 332"/>
        <xdr:cNvSpPr txBox="1"/>
      </xdr:nvSpPr>
      <xdr:spPr>
        <a:xfrm>
          <a:off x="12623800" y="70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公債費に係る経常収支比率は、前年度に引き続き、類似団体、全国、県内平均を下回った。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年間で、市債の残高を約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億円削減できたことが挙げられる。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今後も引き続き、有利な起債による借入、借入条件の見直しなどにより、公債費の抑制に努めていく。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42418</xdr:rowOff>
    </xdr:to>
    <xdr:cxnSp macro="">
      <xdr:nvCxnSpPr>
        <xdr:cNvPr id="363" name="直線コネクタ 362"/>
        <xdr:cNvCxnSpPr/>
      </xdr:nvCxnSpPr>
      <xdr:spPr>
        <a:xfrm flipV="1">
          <a:off x="3987800" y="13230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42418</xdr:rowOff>
    </xdr:to>
    <xdr:cxnSp macro="">
      <xdr:nvCxnSpPr>
        <xdr:cNvPr id="366" name="直線コネクタ 365"/>
        <xdr:cNvCxnSpPr/>
      </xdr:nvCxnSpPr>
      <xdr:spPr>
        <a:xfrm>
          <a:off x="3098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152146</xdr:rowOff>
    </xdr:to>
    <xdr:cxnSp macro="">
      <xdr:nvCxnSpPr>
        <xdr:cNvPr id="369" name="直線コネクタ 368"/>
        <xdr:cNvCxnSpPr/>
      </xdr:nvCxnSpPr>
      <xdr:spPr>
        <a:xfrm flipV="1">
          <a:off x="2209800" y="13225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26415</xdr:rowOff>
    </xdr:to>
    <xdr:cxnSp macro="">
      <xdr:nvCxnSpPr>
        <xdr:cNvPr id="372" name="直線コネクタ 371"/>
        <xdr:cNvCxnSpPr/>
      </xdr:nvCxnSpPr>
      <xdr:spPr>
        <a:xfrm flipV="1">
          <a:off x="1320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2" name="楕円 381"/>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3"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4" name="楕円 383"/>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5" name="テキスト ボックス 384"/>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8" name="楕円 387"/>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9" name="テキスト ボックス 388"/>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0" name="楕円 38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1" name="テキスト ボックス 390"/>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公債費以外に係る経常収支比率は、類似団体、全国、県内平均を上回っている。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主な要因としては、物件費や繰出金の増加によるものと考えられる。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今後も優先度の低い事務事業については計画的に廃止・縮小して経常経費を削減し、比率の低下に努めていく。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75</xdr:row>
      <xdr:rowOff>65278</xdr:rowOff>
    </xdr:to>
    <xdr:cxnSp macro="">
      <xdr:nvCxnSpPr>
        <xdr:cNvPr id="422" name="直線コネクタ 421"/>
        <xdr:cNvCxnSpPr/>
      </xdr:nvCxnSpPr>
      <xdr:spPr>
        <a:xfrm>
          <a:off x="15671800" y="128188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133858</xdr:rowOff>
    </xdr:from>
    <xdr:to>
      <xdr:col>78</xdr:col>
      <xdr:colOff>69850</xdr:colOff>
      <xdr:row>74</xdr:row>
      <xdr:rowOff>131572</xdr:rowOff>
    </xdr:to>
    <xdr:cxnSp macro="">
      <xdr:nvCxnSpPr>
        <xdr:cNvPr id="425" name="直線コネクタ 424"/>
        <xdr:cNvCxnSpPr/>
      </xdr:nvCxnSpPr>
      <xdr:spPr>
        <a:xfrm>
          <a:off x="14782800" y="126497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133858</xdr:rowOff>
    </xdr:from>
    <xdr:to>
      <xdr:col>73</xdr:col>
      <xdr:colOff>180975</xdr:colOff>
      <xdr:row>74</xdr:row>
      <xdr:rowOff>127000</xdr:rowOff>
    </xdr:to>
    <xdr:cxnSp macro="">
      <xdr:nvCxnSpPr>
        <xdr:cNvPr id="428" name="直線コネクタ 427"/>
        <xdr:cNvCxnSpPr/>
      </xdr:nvCxnSpPr>
      <xdr:spPr>
        <a:xfrm flipV="1">
          <a:off x="13893800" y="126497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127000</xdr:rowOff>
    </xdr:to>
    <xdr:cxnSp macro="">
      <xdr:nvCxnSpPr>
        <xdr:cNvPr id="431" name="直線コネクタ 430"/>
        <xdr:cNvCxnSpPr/>
      </xdr:nvCxnSpPr>
      <xdr:spPr>
        <a:xfrm>
          <a:off x="13004800" y="12608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1" name="楕円 440"/>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158005</xdr:rowOff>
    </xdr:from>
    <xdr:ext cx="762000" cy="259045"/>
    <xdr:sp macro="" textlink="">
      <xdr:nvSpPr>
        <xdr:cNvPr id="442" name="公債費以外該当値テキスト"/>
        <xdr:cNvSpPr txBox="1"/>
      </xdr:nvSpPr>
      <xdr:spPr>
        <a:xfrm>
          <a:off x="165989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3" name="楕円 442"/>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167149</xdr:rowOff>
    </xdr:from>
    <xdr:ext cx="736600" cy="259045"/>
    <xdr:sp macro="" textlink="">
      <xdr:nvSpPr>
        <xdr:cNvPr id="444" name="テキスト ボックス 443"/>
        <xdr:cNvSpPr txBox="1"/>
      </xdr:nvSpPr>
      <xdr:spPr>
        <a:xfrm>
          <a:off x="15290800" y="1285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83058</xdr:rowOff>
    </xdr:from>
    <xdr:to>
      <xdr:col>74</xdr:col>
      <xdr:colOff>31750</xdr:colOff>
      <xdr:row>74</xdr:row>
      <xdr:rowOff>13208</xdr:rowOff>
    </xdr:to>
    <xdr:sp macro="" textlink="">
      <xdr:nvSpPr>
        <xdr:cNvPr id="445" name="楕円 444"/>
        <xdr:cNvSpPr/>
      </xdr:nvSpPr>
      <xdr:spPr>
        <a:xfrm>
          <a:off x="14732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23385</xdr:rowOff>
    </xdr:from>
    <xdr:ext cx="762000" cy="259045"/>
    <xdr:sp macro="" textlink="">
      <xdr:nvSpPr>
        <xdr:cNvPr id="446" name="テキスト ボックス 445"/>
        <xdr:cNvSpPr txBox="1"/>
      </xdr:nvSpPr>
      <xdr:spPr>
        <a:xfrm>
          <a:off x="14401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47" name="楕円 44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48" name="テキスト ボックス 447"/>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49" name="楕円 448"/>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128287</xdr:rowOff>
    </xdr:from>
    <xdr:ext cx="762000" cy="259045"/>
    <xdr:sp macro="" textlink="">
      <xdr:nvSpPr>
        <xdr:cNvPr id="450" name="テキスト ボックス 449"/>
        <xdr:cNvSpPr txBox="1"/>
      </xdr:nvSpPr>
      <xdr:spPr>
        <a:xfrm>
          <a:off x="12623800" y="126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41523</xdr:rowOff>
    </xdr:from>
    <xdr:to>
      <xdr:col>29</xdr:col>
      <xdr:colOff>127000</xdr:colOff>
      <xdr:row>18</xdr:row>
      <xdr:rowOff>60592</xdr:rowOff>
    </xdr:to>
    <xdr:cxnSp macro="">
      <xdr:nvCxnSpPr>
        <xdr:cNvPr id="50" name="直線コネクタ 49"/>
        <xdr:cNvCxnSpPr/>
      </xdr:nvCxnSpPr>
      <xdr:spPr bwMode="auto">
        <a:xfrm flipV="1">
          <a:off x="5003800" y="3175248"/>
          <a:ext cx="647700" cy="1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60592</xdr:rowOff>
    </xdr:from>
    <xdr:to>
      <xdr:col>26</xdr:col>
      <xdr:colOff>50800</xdr:colOff>
      <xdr:row>18</xdr:row>
      <xdr:rowOff>66211</xdr:rowOff>
    </xdr:to>
    <xdr:cxnSp macro="">
      <xdr:nvCxnSpPr>
        <xdr:cNvPr id="53" name="直線コネクタ 52"/>
        <xdr:cNvCxnSpPr/>
      </xdr:nvCxnSpPr>
      <xdr:spPr bwMode="auto">
        <a:xfrm flipV="1">
          <a:off x="4305300" y="3194317"/>
          <a:ext cx="698500" cy="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66211</xdr:rowOff>
    </xdr:from>
    <xdr:to>
      <xdr:col>22</xdr:col>
      <xdr:colOff>114300</xdr:colOff>
      <xdr:row>18</xdr:row>
      <xdr:rowOff>121780</xdr:rowOff>
    </xdr:to>
    <xdr:cxnSp macro="">
      <xdr:nvCxnSpPr>
        <xdr:cNvPr id="56" name="直線コネクタ 55"/>
        <xdr:cNvCxnSpPr/>
      </xdr:nvCxnSpPr>
      <xdr:spPr bwMode="auto">
        <a:xfrm flipV="1">
          <a:off x="3606800" y="3199936"/>
          <a:ext cx="698500" cy="5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62363</xdr:rowOff>
    </xdr:from>
    <xdr:to>
      <xdr:col>18</xdr:col>
      <xdr:colOff>177800</xdr:colOff>
      <xdr:row>18</xdr:row>
      <xdr:rowOff>121780</xdr:rowOff>
    </xdr:to>
    <xdr:cxnSp macro="">
      <xdr:nvCxnSpPr>
        <xdr:cNvPr id="59" name="直線コネクタ 58"/>
        <xdr:cNvCxnSpPr/>
      </xdr:nvCxnSpPr>
      <xdr:spPr bwMode="auto">
        <a:xfrm>
          <a:off x="2908300" y="3196088"/>
          <a:ext cx="698500" cy="5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162173</xdr:rowOff>
    </xdr:from>
    <xdr:to>
      <xdr:col>29</xdr:col>
      <xdr:colOff>177800</xdr:colOff>
      <xdr:row>18</xdr:row>
      <xdr:rowOff>92323</xdr:rowOff>
    </xdr:to>
    <xdr:sp macro="" textlink="">
      <xdr:nvSpPr>
        <xdr:cNvPr id="69" name="楕円 68"/>
        <xdr:cNvSpPr/>
      </xdr:nvSpPr>
      <xdr:spPr bwMode="auto">
        <a:xfrm>
          <a:off x="5600700" y="312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134250</xdr:rowOff>
    </xdr:from>
    <xdr:ext cx="762000" cy="259045"/>
    <xdr:sp macro="" textlink="">
      <xdr:nvSpPr>
        <xdr:cNvPr id="70" name="人口1人当たり決算額の推移該当値テキスト130"/>
        <xdr:cNvSpPr txBox="1"/>
      </xdr:nvSpPr>
      <xdr:spPr>
        <a:xfrm>
          <a:off x="5740400" y="30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9792</xdr:rowOff>
    </xdr:from>
    <xdr:to>
      <xdr:col>26</xdr:col>
      <xdr:colOff>101600</xdr:colOff>
      <xdr:row>18</xdr:row>
      <xdr:rowOff>111392</xdr:rowOff>
    </xdr:to>
    <xdr:sp macro="" textlink="">
      <xdr:nvSpPr>
        <xdr:cNvPr id="71" name="楕円 70"/>
        <xdr:cNvSpPr/>
      </xdr:nvSpPr>
      <xdr:spPr bwMode="auto">
        <a:xfrm>
          <a:off x="4953000" y="314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96169</xdr:rowOff>
    </xdr:from>
    <xdr:ext cx="736600" cy="259045"/>
    <xdr:sp macro="" textlink="">
      <xdr:nvSpPr>
        <xdr:cNvPr id="72" name="テキスト ボックス 71"/>
        <xdr:cNvSpPr txBox="1"/>
      </xdr:nvSpPr>
      <xdr:spPr>
        <a:xfrm>
          <a:off x="4622800" y="322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15411</xdr:rowOff>
    </xdr:from>
    <xdr:to>
      <xdr:col>22</xdr:col>
      <xdr:colOff>165100</xdr:colOff>
      <xdr:row>18</xdr:row>
      <xdr:rowOff>117011</xdr:rowOff>
    </xdr:to>
    <xdr:sp macro="" textlink="">
      <xdr:nvSpPr>
        <xdr:cNvPr id="73" name="楕円 72"/>
        <xdr:cNvSpPr/>
      </xdr:nvSpPr>
      <xdr:spPr bwMode="auto">
        <a:xfrm>
          <a:off x="4254500" y="314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101788</xdr:rowOff>
    </xdr:from>
    <xdr:ext cx="762000" cy="259045"/>
    <xdr:sp macro="" textlink="">
      <xdr:nvSpPr>
        <xdr:cNvPr id="74" name="テキスト ボックス 73"/>
        <xdr:cNvSpPr txBox="1"/>
      </xdr:nvSpPr>
      <xdr:spPr>
        <a:xfrm>
          <a:off x="3924300" y="32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70980</xdr:rowOff>
    </xdr:from>
    <xdr:to>
      <xdr:col>19</xdr:col>
      <xdr:colOff>38100</xdr:colOff>
      <xdr:row>19</xdr:row>
      <xdr:rowOff>1130</xdr:rowOff>
    </xdr:to>
    <xdr:sp macro="" textlink="">
      <xdr:nvSpPr>
        <xdr:cNvPr id="75" name="楕円 74"/>
        <xdr:cNvSpPr/>
      </xdr:nvSpPr>
      <xdr:spPr bwMode="auto">
        <a:xfrm>
          <a:off x="3556000" y="320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157357</xdr:rowOff>
    </xdr:from>
    <xdr:ext cx="762000" cy="259045"/>
    <xdr:sp macro="" textlink="">
      <xdr:nvSpPr>
        <xdr:cNvPr id="76" name="テキスト ボックス 75"/>
        <xdr:cNvSpPr txBox="1"/>
      </xdr:nvSpPr>
      <xdr:spPr>
        <a:xfrm>
          <a:off x="3225800" y="329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11563</xdr:rowOff>
    </xdr:from>
    <xdr:to>
      <xdr:col>15</xdr:col>
      <xdr:colOff>101600</xdr:colOff>
      <xdr:row>18</xdr:row>
      <xdr:rowOff>113163</xdr:rowOff>
    </xdr:to>
    <xdr:sp macro="" textlink="">
      <xdr:nvSpPr>
        <xdr:cNvPr id="77" name="楕円 76"/>
        <xdr:cNvSpPr/>
      </xdr:nvSpPr>
      <xdr:spPr bwMode="auto">
        <a:xfrm>
          <a:off x="2857500" y="314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97940</xdr:rowOff>
    </xdr:from>
    <xdr:ext cx="762000" cy="259045"/>
    <xdr:sp macro="" textlink="">
      <xdr:nvSpPr>
        <xdr:cNvPr id="78" name="テキスト ボックス 77"/>
        <xdr:cNvSpPr txBox="1"/>
      </xdr:nvSpPr>
      <xdr:spPr>
        <a:xfrm>
          <a:off x="2527300" y="32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309227</xdr:rowOff>
    </xdr:from>
    <xdr:to>
      <xdr:col>29</xdr:col>
      <xdr:colOff>127000</xdr:colOff>
      <xdr:row>35</xdr:row>
      <xdr:rowOff>323400</xdr:rowOff>
    </xdr:to>
    <xdr:cxnSp macro="">
      <xdr:nvCxnSpPr>
        <xdr:cNvPr id="113" name="直線コネクタ 112"/>
        <xdr:cNvCxnSpPr/>
      </xdr:nvCxnSpPr>
      <xdr:spPr bwMode="auto">
        <a:xfrm>
          <a:off x="5003800" y="6919577"/>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309227</xdr:rowOff>
    </xdr:from>
    <xdr:to>
      <xdr:col>26</xdr:col>
      <xdr:colOff>50800</xdr:colOff>
      <xdr:row>35</xdr:row>
      <xdr:rowOff>314811</xdr:rowOff>
    </xdr:to>
    <xdr:cxnSp macro="">
      <xdr:nvCxnSpPr>
        <xdr:cNvPr id="116" name="直線コネクタ 115"/>
        <xdr:cNvCxnSpPr/>
      </xdr:nvCxnSpPr>
      <xdr:spPr bwMode="auto">
        <a:xfrm flipV="1">
          <a:off x="4305300" y="6919577"/>
          <a:ext cx="698500" cy="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307822</xdr:rowOff>
    </xdr:from>
    <xdr:to>
      <xdr:col>22</xdr:col>
      <xdr:colOff>114300</xdr:colOff>
      <xdr:row>35</xdr:row>
      <xdr:rowOff>314811</xdr:rowOff>
    </xdr:to>
    <xdr:cxnSp macro="">
      <xdr:nvCxnSpPr>
        <xdr:cNvPr id="119" name="直線コネクタ 118"/>
        <xdr:cNvCxnSpPr/>
      </xdr:nvCxnSpPr>
      <xdr:spPr bwMode="auto">
        <a:xfrm>
          <a:off x="3606800" y="6918172"/>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128894</xdr:rowOff>
    </xdr:from>
    <xdr:to>
      <xdr:col>18</xdr:col>
      <xdr:colOff>177800</xdr:colOff>
      <xdr:row>35</xdr:row>
      <xdr:rowOff>307822</xdr:rowOff>
    </xdr:to>
    <xdr:cxnSp macro="">
      <xdr:nvCxnSpPr>
        <xdr:cNvPr id="122" name="直線コネクタ 121"/>
        <xdr:cNvCxnSpPr/>
      </xdr:nvCxnSpPr>
      <xdr:spPr bwMode="auto">
        <a:xfrm>
          <a:off x="2908300" y="6739244"/>
          <a:ext cx="698500" cy="17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272600</xdr:rowOff>
    </xdr:from>
    <xdr:to>
      <xdr:col>29</xdr:col>
      <xdr:colOff>177800</xdr:colOff>
      <xdr:row>36</xdr:row>
      <xdr:rowOff>31300</xdr:rowOff>
    </xdr:to>
    <xdr:sp macro="" textlink="">
      <xdr:nvSpPr>
        <xdr:cNvPr id="132" name="楕円 131"/>
        <xdr:cNvSpPr/>
      </xdr:nvSpPr>
      <xdr:spPr bwMode="auto">
        <a:xfrm>
          <a:off x="5600700" y="688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244677</xdr:rowOff>
    </xdr:from>
    <xdr:ext cx="762000" cy="259045"/>
    <xdr:sp macro="" textlink="">
      <xdr:nvSpPr>
        <xdr:cNvPr id="133" name="人口1人当たり決算額の推移該当値テキスト445"/>
        <xdr:cNvSpPr txBox="1"/>
      </xdr:nvSpPr>
      <xdr:spPr>
        <a:xfrm>
          <a:off x="5740400" y="685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258427</xdr:rowOff>
    </xdr:from>
    <xdr:to>
      <xdr:col>26</xdr:col>
      <xdr:colOff>101600</xdr:colOff>
      <xdr:row>36</xdr:row>
      <xdr:rowOff>17127</xdr:rowOff>
    </xdr:to>
    <xdr:sp macro="" textlink="">
      <xdr:nvSpPr>
        <xdr:cNvPr id="134" name="楕円 133"/>
        <xdr:cNvSpPr/>
      </xdr:nvSpPr>
      <xdr:spPr bwMode="auto">
        <a:xfrm>
          <a:off x="4953000" y="6868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1904</xdr:rowOff>
    </xdr:from>
    <xdr:ext cx="736600" cy="259045"/>
    <xdr:sp macro="" textlink="">
      <xdr:nvSpPr>
        <xdr:cNvPr id="135" name="テキスト ボックス 134"/>
        <xdr:cNvSpPr txBox="1"/>
      </xdr:nvSpPr>
      <xdr:spPr>
        <a:xfrm>
          <a:off x="4622800" y="695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264011</xdr:rowOff>
    </xdr:from>
    <xdr:to>
      <xdr:col>22</xdr:col>
      <xdr:colOff>165100</xdr:colOff>
      <xdr:row>36</xdr:row>
      <xdr:rowOff>22711</xdr:rowOff>
    </xdr:to>
    <xdr:sp macro="" textlink="">
      <xdr:nvSpPr>
        <xdr:cNvPr id="136" name="楕円 135"/>
        <xdr:cNvSpPr/>
      </xdr:nvSpPr>
      <xdr:spPr bwMode="auto">
        <a:xfrm>
          <a:off x="4254500" y="687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7488</xdr:rowOff>
    </xdr:from>
    <xdr:ext cx="762000" cy="259045"/>
    <xdr:sp macro="" textlink="">
      <xdr:nvSpPr>
        <xdr:cNvPr id="137" name="テキスト ボックス 136"/>
        <xdr:cNvSpPr txBox="1"/>
      </xdr:nvSpPr>
      <xdr:spPr>
        <a:xfrm>
          <a:off x="3924300" y="696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257022</xdr:rowOff>
    </xdr:from>
    <xdr:to>
      <xdr:col>19</xdr:col>
      <xdr:colOff>38100</xdr:colOff>
      <xdr:row>36</xdr:row>
      <xdr:rowOff>15722</xdr:rowOff>
    </xdr:to>
    <xdr:sp macro="" textlink="">
      <xdr:nvSpPr>
        <xdr:cNvPr id="138" name="楕円 137"/>
        <xdr:cNvSpPr/>
      </xdr:nvSpPr>
      <xdr:spPr bwMode="auto">
        <a:xfrm>
          <a:off x="35560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499</xdr:rowOff>
    </xdr:from>
    <xdr:ext cx="762000" cy="259045"/>
    <xdr:sp macro="" textlink="">
      <xdr:nvSpPr>
        <xdr:cNvPr id="139" name="テキスト ボックス 138"/>
        <xdr:cNvSpPr txBox="1"/>
      </xdr:nvSpPr>
      <xdr:spPr>
        <a:xfrm>
          <a:off x="3225800" y="69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78094</xdr:rowOff>
    </xdr:from>
    <xdr:to>
      <xdr:col>15</xdr:col>
      <xdr:colOff>101600</xdr:colOff>
      <xdr:row>35</xdr:row>
      <xdr:rowOff>179694</xdr:rowOff>
    </xdr:to>
    <xdr:sp macro="" textlink="">
      <xdr:nvSpPr>
        <xdr:cNvPr id="140" name="楕円 139"/>
        <xdr:cNvSpPr/>
      </xdr:nvSpPr>
      <xdr:spPr bwMode="auto">
        <a:xfrm>
          <a:off x="2857500" y="66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164471</xdr:rowOff>
    </xdr:from>
    <xdr:ext cx="762000" cy="259045"/>
    <xdr:sp macro="" textlink="">
      <xdr:nvSpPr>
        <xdr:cNvPr id="141" name="テキスト ボックス 140"/>
        <xdr:cNvSpPr txBox="1"/>
      </xdr:nvSpPr>
      <xdr:spPr>
        <a:xfrm>
          <a:off x="2527300" y="677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67302</xdr:rowOff>
    </xdr:from>
    <xdr:to>
      <xdr:col>24</xdr:col>
      <xdr:colOff>63500</xdr:colOff>
      <xdr:row>38</xdr:row>
      <xdr:rowOff>73452</xdr:rowOff>
    </xdr:to>
    <xdr:cxnSp macro="">
      <xdr:nvCxnSpPr>
        <xdr:cNvPr id="59" name="直線コネクタ 58"/>
        <xdr:cNvCxnSpPr/>
      </xdr:nvCxnSpPr>
      <xdr:spPr>
        <a:xfrm flipV="1">
          <a:off x="3797300" y="6582402"/>
          <a:ext cx="8382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61313</xdr:rowOff>
    </xdr:from>
    <xdr:to>
      <xdr:col>19</xdr:col>
      <xdr:colOff>177800</xdr:colOff>
      <xdr:row>38</xdr:row>
      <xdr:rowOff>73452</xdr:rowOff>
    </xdr:to>
    <xdr:cxnSp macro="">
      <xdr:nvCxnSpPr>
        <xdr:cNvPr id="62" name="直線コネクタ 61"/>
        <xdr:cNvCxnSpPr/>
      </xdr:nvCxnSpPr>
      <xdr:spPr>
        <a:xfrm>
          <a:off x="2908300" y="657641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61313</xdr:rowOff>
    </xdr:from>
    <xdr:to>
      <xdr:col>15</xdr:col>
      <xdr:colOff>50800</xdr:colOff>
      <xdr:row>38</xdr:row>
      <xdr:rowOff>70823</xdr:rowOff>
    </xdr:to>
    <xdr:cxnSp macro="">
      <xdr:nvCxnSpPr>
        <xdr:cNvPr id="65" name="直線コネクタ 64"/>
        <xdr:cNvCxnSpPr/>
      </xdr:nvCxnSpPr>
      <xdr:spPr>
        <a:xfrm flipV="1">
          <a:off x="2019300" y="657641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70823</xdr:rowOff>
    </xdr:from>
    <xdr:to>
      <xdr:col>10</xdr:col>
      <xdr:colOff>114300</xdr:colOff>
      <xdr:row>38</xdr:row>
      <xdr:rowOff>73566</xdr:rowOff>
    </xdr:to>
    <xdr:cxnSp macro="">
      <xdr:nvCxnSpPr>
        <xdr:cNvPr id="68" name="直線コネクタ 67"/>
        <xdr:cNvCxnSpPr/>
      </xdr:nvCxnSpPr>
      <xdr:spPr>
        <a:xfrm flipV="1">
          <a:off x="1130300" y="65859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16502</xdr:rowOff>
    </xdr:from>
    <xdr:to>
      <xdr:col>24</xdr:col>
      <xdr:colOff>114300</xdr:colOff>
      <xdr:row>38</xdr:row>
      <xdr:rowOff>118102</xdr:rowOff>
    </xdr:to>
    <xdr:sp macro="" textlink="">
      <xdr:nvSpPr>
        <xdr:cNvPr id="78" name="楕円 77"/>
        <xdr:cNvSpPr/>
      </xdr:nvSpPr>
      <xdr:spPr>
        <a:xfrm>
          <a:off x="4584700" y="65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102879</xdr:rowOff>
    </xdr:from>
    <xdr:ext cx="534377" cy="259045"/>
    <xdr:sp macro="" textlink="">
      <xdr:nvSpPr>
        <xdr:cNvPr id="79" name="人件費該当値テキスト"/>
        <xdr:cNvSpPr txBox="1"/>
      </xdr:nvSpPr>
      <xdr:spPr>
        <a:xfrm>
          <a:off x="4686300" y="64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22652</xdr:rowOff>
    </xdr:from>
    <xdr:to>
      <xdr:col>20</xdr:col>
      <xdr:colOff>38100</xdr:colOff>
      <xdr:row>38</xdr:row>
      <xdr:rowOff>124252</xdr:rowOff>
    </xdr:to>
    <xdr:sp macro="" textlink="">
      <xdr:nvSpPr>
        <xdr:cNvPr id="80" name="楕円 79"/>
        <xdr:cNvSpPr/>
      </xdr:nvSpPr>
      <xdr:spPr>
        <a:xfrm>
          <a:off x="3746500" y="65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115379</xdr:rowOff>
    </xdr:from>
    <xdr:ext cx="534377" cy="259045"/>
    <xdr:sp macro="" textlink="">
      <xdr:nvSpPr>
        <xdr:cNvPr id="81" name="テキスト ボックス 80"/>
        <xdr:cNvSpPr txBox="1"/>
      </xdr:nvSpPr>
      <xdr:spPr>
        <a:xfrm>
          <a:off x="3530111" y="66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10513</xdr:rowOff>
    </xdr:from>
    <xdr:to>
      <xdr:col>15</xdr:col>
      <xdr:colOff>101600</xdr:colOff>
      <xdr:row>38</xdr:row>
      <xdr:rowOff>112113</xdr:rowOff>
    </xdr:to>
    <xdr:sp macro="" textlink="">
      <xdr:nvSpPr>
        <xdr:cNvPr id="82" name="楕円 81"/>
        <xdr:cNvSpPr/>
      </xdr:nvSpPr>
      <xdr:spPr>
        <a:xfrm>
          <a:off x="2857500" y="65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103240</xdr:rowOff>
    </xdr:from>
    <xdr:ext cx="534377" cy="259045"/>
    <xdr:sp macro="" textlink="">
      <xdr:nvSpPr>
        <xdr:cNvPr id="83" name="テキスト ボックス 82"/>
        <xdr:cNvSpPr txBox="1"/>
      </xdr:nvSpPr>
      <xdr:spPr>
        <a:xfrm>
          <a:off x="2641111" y="66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20023</xdr:rowOff>
    </xdr:from>
    <xdr:to>
      <xdr:col>10</xdr:col>
      <xdr:colOff>165100</xdr:colOff>
      <xdr:row>38</xdr:row>
      <xdr:rowOff>121623</xdr:rowOff>
    </xdr:to>
    <xdr:sp macro="" textlink="">
      <xdr:nvSpPr>
        <xdr:cNvPr id="84" name="楕円 83"/>
        <xdr:cNvSpPr/>
      </xdr:nvSpPr>
      <xdr:spPr>
        <a:xfrm>
          <a:off x="1968500" y="65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112750</xdr:rowOff>
    </xdr:from>
    <xdr:ext cx="534377" cy="259045"/>
    <xdr:sp macro="" textlink="">
      <xdr:nvSpPr>
        <xdr:cNvPr id="85" name="テキスト ボックス 84"/>
        <xdr:cNvSpPr txBox="1"/>
      </xdr:nvSpPr>
      <xdr:spPr>
        <a:xfrm>
          <a:off x="1752111" y="6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22766</xdr:rowOff>
    </xdr:from>
    <xdr:to>
      <xdr:col>6</xdr:col>
      <xdr:colOff>38100</xdr:colOff>
      <xdr:row>38</xdr:row>
      <xdr:rowOff>124366</xdr:rowOff>
    </xdr:to>
    <xdr:sp macro="" textlink="">
      <xdr:nvSpPr>
        <xdr:cNvPr id="86" name="楕円 85"/>
        <xdr:cNvSpPr/>
      </xdr:nvSpPr>
      <xdr:spPr>
        <a:xfrm>
          <a:off x="1079500" y="65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115493</xdr:rowOff>
    </xdr:from>
    <xdr:ext cx="534377" cy="259045"/>
    <xdr:sp macro="" textlink="">
      <xdr:nvSpPr>
        <xdr:cNvPr id="87" name="テキスト ボックス 86"/>
        <xdr:cNvSpPr txBox="1"/>
      </xdr:nvSpPr>
      <xdr:spPr>
        <a:xfrm>
          <a:off x="863111" y="66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96030</xdr:rowOff>
    </xdr:from>
    <xdr:to>
      <xdr:col>24</xdr:col>
      <xdr:colOff>63500</xdr:colOff>
      <xdr:row>57</xdr:row>
      <xdr:rowOff>110550</xdr:rowOff>
    </xdr:to>
    <xdr:cxnSp macro="">
      <xdr:nvCxnSpPr>
        <xdr:cNvPr id="116" name="直線コネクタ 115"/>
        <xdr:cNvCxnSpPr/>
      </xdr:nvCxnSpPr>
      <xdr:spPr>
        <a:xfrm flipV="1">
          <a:off x="3797300" y="9868680"/>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110550</xdr:rowOff>
    </xdr:from>
    <xdr:to>
      <xdr:col>19</xdr:col>
      <xdr:colOff>177800</xdr:colOff>
      <xdr:row>57</xdr:row>
      <xdr:rowOff>155759</xdr:rowOff>
    </xdr:to>
    <xdr:cxnSp macro="">
      <xdr:nvCxnSpPr>
        <xdr:cNvPr id="119" name="直線コネクタ 118"/>
        <xdr:cNvCxnSpPr/>
      </xdr:nvCxnSpPr>
      <xdr:spPr>
        <a:xfrm flipV="1">
          <a:off x="2908300" y="9883200"/>
          <a:ext cx="889000" cy="4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155759</xdr:rowOff>
    </xdr:from>
    <xdr:to>
      <xdr:col>15</xdr:col>
      <xdr:colOff>50800</xdr:colOff>
      <xdr:row>58</xdr:row>
      <xdr:rowOff>1458</xdr:rowOff>
    </xdr:to>
    <xdr:cxnSp macro="">
      <xdr:nvCxnSpPr>
        <xdr:cNvPr id="122" name="直線コネクタ 121"/>
        <xdr:cNvCxnSpPr/>
      </xdr:nvCxnSpPr>
      <xdr:spPr>
        <a:xfrm flipV="1">
          <a:off x="2019300" y="9928409"/>
          <a:ext cx="8890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154594</xdr:rowOff>
    </xdr:from>
    <xdr:to>
      <xdr:col>10</xdr:col>
      <xdr:colOff>114300</xdr:colOff>
      <xdr:row>58</xdr:row>
      <xdr:rowOff>1458</xdr:rowOff>
    </xdr:to>
    <xdr:cxnSp macro="">
      <xdr:nvCxnSpPr>
        <xdr:cNvPr id="125" name="直線コネクタ 124"/>
        <xdr:cNvCxnSpPr/>
      </xdr:nvCxnSpPr>
      <xdr:spPr>
        <a:xfrm>
          <a:off x="1130300" y="9927244"/>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45230</xdr:rowOff>
    </xdr:from>
    <xdr:to>
      <xdr:col>24</xdr:col>
      <xdr:colOff>114300</xdr:colOff>
      <xdr:row>57</xdr:row>
      <xdr:rowOff>146830</xdr:rowOff>
    </xdr:to>
    <xdr:sp macro="" textlink="">
      <xdr:nvSpPr>
        <xdr:cNvPr id="135" name="楕円 134"/>
        <xdr:cNvSpPr/>
      </xdr:nvSpPr>
      <xdr:spPr>
        <a:xfrm>
          <a:off x="4584700" y="98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68107</xdr:rowOff>
    </xdr:from>
    <xdr:ext cx="534377" cy="259045"/>
    <xdr:sp macro="" textlink="">
      <xdr:nvSpPr>
        <xdr:cNvPr id="136" name="物件費該当値テキスト"/>
        <xdr:cNvSpPr txBox="1"/>
      </xdr:nvSpPr>
      <xdr:spPr>
        <a:xfrm>
          <a:off x="4686300" y="96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59750</xdr:rowOff>
    </xdr:from>
    <xdr:to>
      <xdr:col>20</xdr:col>
      <xdr:colOff>38100</xdr:colOff>
      <xdr:row>57</xdr:row>
      <xdr:rowOff>161350</xdr:rowOff>
    </xdr:to>
    <xdr:sp macro="" textlink="">
      <xdr:nvSpPr>
        <xdr:cNvPr id="137" name="楕円 136"/>
        <xdr:cNvSpPr/>
      </xdr:nvSpPr>
      <xdr:spPr>
        <a:xfrm>
          <a:off x="3746500" y="98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6427</xdr:rowOff>
    </xdr:from>
    <xdr:ext cx="534377" cy="259045"/>
    <xdr:sp macro="" textlink="">
      <xdr:nvSpPr>
        <xdr:cNvPr id="138" name="テキスト ボックス 137"/>
        <xdr:cNvSpPr txBox="1"/>
      </xdr:nvSpPr>
      <xdr:spPr>
        <a:xfrm>
          <a:off x="3530111" y="96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104959</xdr:rowOff>
    </xdr:from>
    <xdr:to>
      <xdr:col>15</xdr:col>
      <xdr:colOff>101600</xdr:colOff>
      <xdr:row>58</xdr:row>
      <xdr:rowOff>35109</xdr:rowOff>
    </xdr:to>
    <xdr:sp macro="" textlink="">
      <xdr:nvSpPr>
        <xdr:cNvPr id="139" name="楕円 138"/>
        <xdr:cNvSpPr/>
      </xdr:nvSpPr>
      <xdr:spPr>
        <a:xfrm>
          <a:off x="2857500" y="98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51636</xdr:rowOff>
    </xdr:from>
    <xdr:ext cx="534377" cy="259045"/>
    <xdr:sp macro="" textlink="">
      <xdr:nvSpPr>
        <xdr:cNvPr id="140" name="テキスト ボックス 139"/>
        <xdr:cNvSpPr txBox="1"/>
      </xdr:nvSpPr>
      <xdr:spPr>
        <a:xfrm>
          <a:off x="2641111" y="96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122108</xdr:rowOff>
    </xdr:from>
    <xdr:to>
      <xdr:col>10</xdr:col>
      <xdr:colOff>165100</xdr:colOff>
      <xdr:row>58</xdr:row>
      <xdr:rowOff>52258</xdr:rowOff>
    </xdr:to>
    <xdr:sp macro="" textlink="">
      <xdr:nvSpPr>
        <xdr:cNvPr id="141" name="楕円 140"/>
        <xdr:cNvSpPr/>
      </xdr:nvSpPr>
      <xdr:spPr>
        <a:xfrm>
          <a:off x="1968500" y="98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43385</xdr:rowOff>
    </xdr:from>
    <xdr:ext cx="534377" cy="259045"/>
    <xdr:sp macro="" textlink="">
      <xdr:nvSpPr>
        <xdr:cNvPr id="142" name="テキスト ボックス 141"/>
        <xdr:cNvSpPr txBox="1"/>
      </xdr:nvSpPr>
      <xdr:spPr>
        <a:xfrm>
          <a:off x="1752111" y="99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103794</xdr:rowOff>
    </xdr:from>
    <xdr:to>
      <xdr:col>6</xdr:col>
      <xdr:colOff>38100</xdr:colOff>
      <xdr:row>58</xdr:row>
      <xdr:rowOff>33944</xdr:rowOff>
    </xdr:to>
    <xdr:sp macro="" textlink="">
      <xdr:nvSpPr>
        <xdr:cNvPr id="143" name="楕円 142"/>
        <xdr:cNvSpPr/>
      </xdr:nvSpPr>
      <xdr:spPr>
        <a:xfrm>
          <a:off x="1079500" y="98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25071</xdr:rowOff>
    </xdr:from>
    <xdr:ext cx="534377" cy="259045"/>
    <xdr:sp macro="" textlink="">
      <xdr:nvSpPr>
        <xdr:cNvPr id="144" name="テキスト ボックス 143"/>
        <xdr:cNvSpPr txBox="1"/>
      </xdr:nvSpPr>
      <xdr:spPr>
        <a:xfrm>
          <a:off x="863111" y="996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95980</xdr:rowOff>
    </xdr:from>
    <xdr:to>
      <xdr:col>24</xdr:col>
      <xdr:colOff>63500</xdr:colOff>
      <xdr:row>77</xdr:row>
      <xdr:rowOff>110268</xdr:rowOff>
    </xdr:to>
    <xdr:cxnSp macro="">
      <xdr:nvCxnSpPr>
        <xdr:cNvPr id="169" name="直線コネクタ 168"/>
        <xdr:cNvCxnSpPr/>
      </xdr:nvCxnSpPr>
      <xdr:spPr>
        <a:xfrm>
          <a:off x="3797300" y="1329763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95980</xdr:rowOff>
    </xdr:from>
    <xdr:to>
      <xdr:col>19</xdr:col>
      <xdr:colOff>177800</xdr:colOff>
      <xdr:row>77</xdr:row>
      <xdr:rowOff>131871</xdr:rowOff>
    </xdr:to>
    <xdr:cxnSp macro="">
      <xdr:nvCxnSpPr>
        <xdr:cNvPr id="172" name="直線コネクタ 171"/>
        <xdr:cNvCxnSpPr/>
      </xdr:nvCxnSpPr>
      <xdr:spPr>
        <a:xfrm flipV="1">
          <a:off x="2908300" y="13297630"/>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103981</xdr:rowOff>
    </xdr:from>
    <xdr:to>
      <xdr:col>15</xdr:col>
      <xdr:colOff>50800</xdr:colOff>
      <xdr:row>77</xdr:row>
      <xdr:rowOff>131871</xdr:rowOff>
    </xdr:to>
    <xdr:cxnSp macro="">
      <xdr:nvCxnSpPr>
        <xdr:cNvPr id="175" name="直線コネクタ 174"/>
        <xdr:cNvCxnSpPr/>
      </xdr:nvCxnSpPr>
      <xdr:spPr>
        <a:xfrm>
          <a:off x="2019300" y="13305631"/>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103981</xdr:rowOff>
    </xdr:from>
    <xdr:to>
      <xdr:col>10</xdr:col>
      <xdr:colOff>114300</xdr:colOff>
      <xdr:row>77</xdr:row>
      <xdr:rowOff>134214</xdr:rowOff>
    </xdr:to>
    <xdr:cxnSp macro="">
      <xdr:nvCxnSpPr>
        <xdr:cNvPr id="178" name="直線コネクタ 177"/>
        <xdr:cNvCxnSpPr/>
      </xdr:nvCxnSpPr>
      <xdr:spPr>
        <a:xfrm flipV="1">
          <a:off x="1130300" y="13305631"/>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59468</xdr:rowOff>
    </xdr:from>
    <xdr:to>
      <xdr:col>24</xdr:col>
      <xdr:colOff>114300</xdr:colOff>
      <xdr:row>77</xdr:row>
      <xdr:rowOff>161068</xdr:rowOff>
    </xdr:to>
    <xdr:sp macro="" textlink="">
      <xdr:nvSpPr>
        <xdr:cNvPr id="188" name="楕円 187"/>
        <xdr:cNvSpPr/>
      </xdr:nvSpPr>
      <xdr:spPr>
        <a:xfrm>
          <a:off x="4584700" y="132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145845</xdr:rowOff>
    </xdr:from>
    <xdr:ext cx="469744" cy="259045"/>
    <xdr:sp macro="" textlink="">
      <xdr:nvSpPr>
        <xdr:cNvPr id="189" name="維持補修費該当値テキスト"/>
        <xdr:cNvSpPr txBox="1"/>
      </xdr:nvSpPr>
      <xdr:spPr>
        <a:xfrm>
          <a:off x="4686300" y="1317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45180</xdr:rowOff>
    </xdr:from>
    <xdr:to>
      <xdr:col>20</xdr:col>
      <xdr:colOff>38100</xdr:colOff>
      <xdr:row>77</xdr:row>
      <xdr:rowOff>146780</xdr:rowOff>
    </xdr:to>
    <xdr:sp macro="" textlink="">
      <xdr:nvSpPr>
        <xdr:cNvPr id="190" name="楕円 189"/>
        <xdr:cNvSpPr/>
      </xdr:nvSpPr>
      <xdr:spPr>
        <a:xfrm>
          <a:off x="3746500" y="132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137907</xdr:rowOff>
    </xdr:from>
    <xdr:ext cx="469744" cy="259045"/>
    <xdr:sp macro="" textlink="">
      <xdr:nvSpPr>
        <xdr:cNvPr id="191" name="テキスト ボックス 190"/>
        <xdr:cNvSpPr txBox="1"/>
      </xdr:nvSpPr>
      <xdr:spPr>
        <a:xfrm>
          <a:off x="3562428" y="1333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81071</xdr:rowOff>
    </xdr:from>
    <xdr:to>
      <xdr:col>15</xdr:col>
      <xdr:colOff>101600</xdr:colOff>
      <xdr:row>78</xdr:row>
      <xdr:rowOff>11221</xdr:rowOff>
    </xdr:to>
    <xdr:sp macro="" textlink="">
      <xdr:nvSpPr>
        <xdr:cNvPr id="192" name="楕円 191"/>
        <xdr:cNvSpPr/>
      </xdr:nvSpPr>
      <xdr:spPr>
        <a:xfrm>
          <a:off x="2857500" y="132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2348</xdr:rowOff>
    </xdr:from>
    <xdr:ext cx="469744" cy="259045"/>
    <xdr:sp macro="" textlink="">
      <xdr:nvSpPr>
        <xdr:cNvPr id="193" name="テキスト ボックス 192"/>
        <xdr:cNvSpPr txBox="1"/>
      </xdr:nvSpPr>
      <xdr:spPr>
        <a:xfrm>
          <a:off x="2673428" y="133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53181</xdr:rowOff>
    </xdr:from>
    <xdr:to>
      <xdr:col>10</xdr:col>
      <xdr:colOff>165100</xdr:colOff>
      <xdr:row>77</xdr:row>
      <xdr:rowOff>154781</xdr:rowOff>
    </xdr:to>
    <xdr:sp macro="" textlink="">
      <xdr:nvSpPr>
        <xdr:cNvPr id="194" name="楕円 193"/>
        <xdr:cNvSpPr/>
      </xdr:nvSpPr>
      <xdr:spPr>
        <a:xfrm>
          <a:off x="1968500" y="132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145908</xdr:rowOff>
    </xdr:from>
    <xdr:ext cx="469744" cy="259045"/>
    <xdr:sp macro="" textlink="">
      <xdr:nvSpPr>
        <xdr:cNvPr id="195" name="テキスト ボックス 194"/>
        <xdr:cNvSpPr txBox="1"/>
      </xdr:nvSpPr>
      <xdr:spPr>
        <a:xfrm>
          <a:off x="1784428" y="133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83414</xdr:rowOff>
    </xdr:from>
    <xdr:to>
      <xdr:col>6</xdr:col>
      <xdr:colOff>38100</xdr:colOff>
      <xdr:row>78</xdr:row>
      <xdr:rowOff>13564</xdr:rowOff>
    </xdr:to>
    <xdr:sp macro="" textlink="">
      <xdr:nvSpPr>
        <xdr:cNvPr id="196" name="楕円 195"/>
        <xdr:cNvSpPr/>
      </xdr:nvSpPr>
      <xdr:spPr>
        <a:xfrm>
          <a:off x="1079500" y="132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4691</xdr:rowOff>
    </xdr:from>
    <xdr:ext cx="469744" cy="259045"/>
    <xdr:sp macro="" textlink="">
      <xdr:nvSpPr>
        <xdr:cNvPr id="197" name="テキスト ボックス 196"/>
        <xdr:cNvSpPr txBox="1"/>
      </xdr:nvSpPr>
      <xdr:spPr>
        <a:xfrm>
          <a:off x="895428" y="133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96152</xdr:rowOff>
    </xdr:from>
    <xdr:to>
      <xdr:col>24</xdr:col>
      <xdr:colOff>63500</xdr:colOff>
      <xdr:row>96</xdr:row>
      <xdr:rowOff>114173</xdr:rowOff>
    </xdr:to>
    <xdr:cxnSp macro="">
      <xdr:nvCxnSpPr>
        <xdr:cNvPr id="227" name="直線コネクタ 226"/>
        <xdr:cNvCxnSpPr/>
      </xdr:nvCxnSpPr>
      <xdr:spPr>
        <a:xfrm flipV="1">
          <a:off x="3797300" y="16555352"/>
          <a:ext cx="8382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114173</xdr:rowOff>
    </xdr:from>
    <xdr:to>
      <xdr:col>19</xdr:col>
      <xdr:colOff>177800</xdr:colOff>
      <xdr:row>96</xdr:row>
      <xdr:rowOff>135179</xdr:rowOff>
    </xdr:to>
    <xdr:cxnSp macro="">
      <xdr:nvCxnSpPr>
        <xdr:cNvPr id="230" name="直線コネクタ 229"/>
        <xdr:cNvCxnSpPr/>
      </xdr:nvCxnSpPr>
      <xdr:spPr>
        <a:xfrm flipV="1">
          <a:off x="2908300" y="16573373"/>
          <a:ext cx="8890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135179</xdr:rowOff>
    </xdr:from>
    <xdr:to>
      <xdr:col>15</xdr:col>
      <xdr:colOff>50800</xdr:colOff>
      <xdr:row>96</xdr:row>
      <xdr:rowOff>146138</xdr:rowOff>
    </xdr:to>
    <xdr:cxnSp macro="">
      <xdr:nvCxnSpPr>
        <xdr:cNvPr id="233" name="直線コネクタ 232"/>
        <xdr:cNvCxnSpPr/>
      </xdr:nvCxnSpPr>
      <xdr:spPr>
        <a:xfrm flipV="1">
          <a:off x="2019300" y="16594379"/>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146138</xdr:rowOff>
    </xdr:from>
    <xdr:to>
      <xdr:col>10</xdr:col>
      <xdr:colOff>114300</xdr:colOff>
      <xdr:row>97</xdr:row>
      <xdr:rowOff>31459</xdr:rowOff>
    </xdr:to>
    <xdr:cxnSp macro="">
      <xdr:nvCxnSpPr>
        <xdr:cNvPr id="236" name="直線コネクタ 235"/>
        <xdr:cNvCxnSpPr/>
      </xdr:nvCxnSpPr>
      <xdr:spPr>
        <a:xfrm flipV="1">
          <a:off x="1130300" y="16605338"/>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45352</xdr:rowOff>
    </xdr:from>
    <xdr:to>
      <xdr:col>24</xdr:col>
      <xdr:colOff>114300</xdr:colOff>
      <xdr:row>96</xdr:row>
      <xdr:rowOff>146952</xdr:rowOff>
    </xdr:to>
    <xdr:sp macro="" textlink="">
      <xdr:nvSpPr>
        <xdr:cNvPr id="246" name="楕円 245"/>
        <xdr:cNvSpPr/>
      </xdr:nvSpPr>
      <xdr:spPr>
        <a:xfrm>
          <a:off x="4584700" y="165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23779</xdr:rowOff>
    </xdr:from>
    <xdr:ext cx="534377" cy="259045"/>
    <xdr:sp macro="" textlink="">
      <xdr:nvSpPr>
        <xdr:cNvPr id="247" name="扶助費該当値テキスト"/>
        <xdr:cNvSpPr txBox="1"/>
      </xdr:nvSpPr>
      <xdr:spPr>
        <a:xfrm>
          <a:off x="4686300" y="164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63373</xdr:rowOff>
    </xdr:from>
    <xdr:to>
      <xdr:col>20</xdr:col>
      <xdr:colOff>38100</xdr:colOff>
      <xdr:row>96</xdr:row>
      <xdr:rowOff>164973</xdr:rowOff>
    </xdr:to>
    <xdr:sp macro="" textlink="">
      <xdr:nvSpPr>
        <xdr:cNvPr id="248" name="楕円 247"/>
        <xdr:cNvSpPr/>
      </xdr:nvSpPr>
      <xdr:spPr>
        <a:xfrm>
          <a:off x="3746500" y="165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156100</xdr:rowOff>
    </xdr:from>
    <xdr:ext cx="534377" cy="259045"/>
    <xdr:sp macro="" textlink="">
      <xdr:nvSpPr>
        <xdr:cNvPr id="249" name="テキスト ボックス 248"/>
        <xdr:cNvSpPr txBox="1"/>
      </xdr:nvSpPr>
      <xdr:spPr>
        <a:xfrm>
          <a:off x="3530111" y="166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84379</xdr:rowOff>
    </xdr:from>
    <xdr:to>
      <xdr:col>15</xdr:col>
      <xdr:colOff>101600</xdr:colOff>
      <xdr:row>97</xdr:row>
      <xdr:rowOff>14529</xdr:rowOff>
    </xdr:to>
    <xdr:sp macro="" textlink="">
      <xdr:nvSpPr>
        <xdr:cNvPr id="250" name="楕円 249"/>
        <xdr:cNvSpPr/>
      </xdr:nvSpPr>
      <xdr:spPr>
        <a:xfrm>
          <a:off x="2857500" y="165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5656</xdr:rowOff>
    </xdr:from>
    <xdr:ext cx="534377" cy="259045"/>
    <xdr:sp macro="" textlink="">
      <xdr:nvSpPr>
        <xdr:cNvPr id="251" name="テキスト ボックス 250"/>
        <xdr:cNvSpPr txBox="1"/>
      </xdr:nvSpPr>
      <xdr:spPr>
        <a:xfrm>
          <a:off x="2641111" y="166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95338</xdr:rowOff>
    </xdr:from>
    <xdr:to>
      <xdr:col>10</xdr:col>
      <xdr:colOff>165100</xdr:colOff>
      <xdr:row>97</xdr:row>
      <xdr:rowOff>25488</xdr:rowOff>
    </xdr:to>
    <xdr:sp macro="" textlink="">
      <xdr:nvSpPr>
        <xdr:cNvPr id="252" name="楕円 251"/>
        <xdr:cNvSpPr/>
      </xdr:nvSpPr>
      <xdr:spPr>
        <a:xfrm>
          <a:off x="1968500" y="16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16615</xdr:rowOff>
    </xdr:from>
    <xdr:ext cx="534377" cy="259045"/>
    <xdr:sp macro="" textlink="">
      <xdr:nvSpPr>
        <xdr:cNvPr id="253" name="テキスト ボックス 252"/>
        <xdr:cNvSpPr txBox="1"/>
      </xdr:nvSpPr>
      <xdr:spPr>
        <a:xfrm>
          <a:off x="1752111" y="1664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152109</xdr:rowOff>
    </xdr:from>
    <xdr:to>
      <xdr:col>6</xdr:col>
      <xdr:colOff>38100</xdr:colOff>
      <xdr:row>97</xdr:row>
      <xdr:rowOff>82259</xdr:rowOff>
    </xdr:to>
    <xdr:sp macro="" textlink="">
      <xdr:nvSpPr>
        <xdr:cNvPr id="254" name="楕円 253"/>
        <xdr:cNvSpPr/>
      </xdr:nvSpPr>
      <xdr:spPr>
        <a:xfrm>
          <a:off x="1079500" y="166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73386</xdr:rowOff>
    </xdr:from>
    <xdr:ext cx="534377" cy="259045"/>
    <xdr:sp macro="" textlink="">
      <xdr:nvSpPr>
        <xdr:cNvPr id="255" name="テキスト ボックス 254"/>
        <xdr:cNvSpPr txBox="1"/>
      </xdr:nvSpPr>
      <xdr:spPr>
        <a:xfrm>
          <a:off x="863111" y="167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116954</xdr:rowOff>
    </xdr:from>
    <xdr:to>
      <xdr:col>55</xdr:col>
      <xdr:colOff>0</xdr:colOff>
      <xdr:row>34</xdr:row>
      <xdr:rowOff>150127</xdr:rowOff>
    </xdr:to>
    <xdr:cxnSp macro="">
      <xdr:nvCxnSpPr>
        <xdr:cNvPr id="284" name="直線コネクタ 283"/>
        <xdr:cNvCxnSpPr/>
      </xdr:nvCxnSpPr>
      <xdr:spPr>
        <a:xfrm>
          <a:off x="9639300" y="5946254"/>
          <a:ext cx="8382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90373</xdr:rowOff>
    </xdr:from>
    <xdr:to>
      <xdr:col>50</xdr:col>
      <xdr:colOff>114300</xdr:colOff>
      <xdr:row>34</xdr:row>
      <xdr:rowOff>116954</xdr:rowOff>
    </xdr:to>
    <xdr:cxnSp macro="">
      <xdr:nvCxnSpPr>
        <xdr:cNvPr id="287" name="直線コネクタ 286"/>
        <xdr:cNvCxnSpPr/>
      </xdr:nvCxnSpPr>
      <xdr:spPr>
        <a:xfrm>
          <a:off x="8750300" y="5919673"/>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90373</xdr:rowOff>
    </xdr:from>
    <xdr:to>
      <xdr:col>45</xdr:col>
      <xdr:colOff>177800</xdr:colOff>
      <xdr:row>35</xdr:row>
      <xdr:rowOff>33566</xdr:rowOff>
    </xdr:to>
    <xdr:cxnSp macro="">
      <xdr:nvCxnSpPr>
        <xdr:cNvPr id="290" name="直線コネクタ 289"/>
        <xdr:cNvCxnSpPr/>
      </xdr:nvCxnSpPr>
      <xdr:spPr>
        <a:xfrm flipV="1">
          <a:off x="7861300" y="5919673"/>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134594</xdr:rowOff>
    </xdr:from>
    <xdr:to>
      <xdr:col>41</xdr:col>
      <xdr:colOff>50800</xdr:colOff>
      <xdr:row>35</xdr:row>
      <xdr:rowOff>33566</xdr:rowOff>
    </xdr:to>
    <xdr:cxnSp macro="">
      <xdr:nvCxnSpPr>
        <xdr:cNvPr id="293" name="直線コネクタ 292"/>
        <xdr:cNvCxnSpPr/>
      </xdr:nvCxnSpPr>
      <xdr:spPr>
        <a:xfrm>
          <a:off x="6972300" y="5963894"/>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148493</xdr:rowOff>
    </xdr:from>
    <xdr:ext cx="534377" cy="259045"/>
    <xdr:sp macro="" textlink="">
      <xdr:nvSpPr>
        <xdr:cNvPr id="297" name="テキスト ボックス 296"/>
        <xdr:cNvSpPr txBox="1"/>
      </xdr:nvSpPr>
      <xdr:spPr>
        <a:xfrm>
          <a:off x="6705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99327</xdr:rowOff>
    </xdr:from>
    <xdr:to>
      <xdr:col>55</xdr:col>
      <xdr:colOff>50800</xdr:colOff>
      <xdr:row>35</xdr:row>
      <xdr:rowOff>29477</xdr:rowOff>
    </xdr:to>
    <xdr:sp macro="" textlink="">
      <xdr:nvSpPr>
        <xdr:cNvPr id="303" name="楕円 302"/>
        <xdr:cNvSpPr/>
      </xdr:nvSpPr>
      <xdr:spPr>
        <a:xfrm>
          <a:off x="10426700" y="59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122204</xdr:rowOff>
    </xdr:from>
    <xdr:ext cx="534377" cy="259045"/>
    <xdr:sp macro="" textlink="">
      <xdr:nvSpPr>
        <xdr:cNvPr id="304" name="補助費等該当値テキスト"/>
        <xdr:cNvSpPr txBox="1"/>
      </xdr:nvSpPr>
      <xdr:spPr>
        <a:xfrm>
          <a:off x="10528300" y="57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66154</xdr:rowOff>
    </xdr:from>
    <xdr:to>
      <xdr:col>50</xdr:col>
      <xdr:colOff>165100</xdr:colOff>
      <xdr:row>34</xdr:row>
      <xdr:rowOff>167754</xdr:rowOff>
    </xdr:to>
    <xdr:sp macro="" textlink="">
      <xdr:nvSpPr>
        <xdr:cNvPr id="305" name="楕円 304"/>
        <xdr:cNvSpPr/>
      </xdr:nvSpPr>
      <xdr:spPr>
        <a:xfrm>
          <a:off x="9588500" y="58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12831</xdr:rowOff>
    </xdr:from>
    <xdr:ext cx="534377" cy="259045"/>
    <xdr:sp macro="" textlink="">
      <xdr:nvSpPr>
        <xdr:cNvPr id="306" name="テキスト ボックス 305"/>
        <xdr:cNvSpPr txBox="1"/>
      </xdr:nvSpPr>
      <xdr:spPr>
        <a:xfrm>
          <a:off x="9372111" y="56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39573</xdr:rowOff>
    </xdr:from>
    <xdr:to>
      <xdr:col>46</xdr:col>
      <xdr:colOff>38100</xdr:colOff>
      <xdr:row>34</xdr:row>
      <xdr:rowOff>141173</xdr:rowOff>
    </xdr:to>
    <xdr:sp macro="" textlink="">
      <xdr:nvSpPr>
        <xdr:cNvPr id="307" name="楕円 306"/>
        <xdr:cNvSpPr/>
      </xdr:nvSpPr>
      <xdr:spPr>
        <a:xfrm>
          <a:off x="8699500" y="58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157700</xdr:rowOff>
    </xdr:from>
    <xdr:ext cx="534377" cy="259045"/>
    <xdr:sp macro="" textlink="">
      <xdr:nvSpPr>
        <xdr:cNvPr id="308" name="テキスト ボックス 307"/>
        <xdr:cNvSpPr txBox="1"/>
      </xdr:nvSpPr>
      <xdr:spPr>
        <a:xfrm>
          <a:off x="8483111" y="56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154216</xdr:rowOff>
    </xdr:from>
    <xdr:to>
      <xdr:col>41</xdr:col>
      <xdr:colOff>101600</xdr:colOff>
      <xdr:row>35</xdr:row>
      <xdr:rowOff>84366</xdr:rowOff>
    </xdr:to>
    <xdr:sp macro="" textlink="">
      <xdr:nvSpPr>
        <xdr:cNvPr id="309" name="楕円 308"/>
        <xdr:cNvSpPr/>
      </xdr:nvSpPr>
      <xdr:spPr>
        <a:xfrm>
          <a:off x="7810500" y="59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100893</xdr:rowOff>
    </xdr:from>
    <xdr:ext cx="534377" cy="259045"/>
    <xdr:sp macro="" textlink="">
      <xdr:nvSpPr>
        <xdr:cNvPr id="310" name="テキスト ボックス 309"/>
        <xdr:cNvSpPr txBox="1"/>
      </xdr:nvSpPr>
      <xdr:spPr>
        <a:xfrm>
          <a:off x="7594111" y="57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83794</xdr:rowOff>
    </xdr:from>
    <xdr:to>
      <xdr:col>36</xdr:col>
      <xdr:colOff>165100</xdr:colOff>
      <xdr:row>35</xdr:row>
      <xdr:rowOff>13944</xdr:rowOff>
    </xdr:to>
    <xdr:sp macro="" textlink="">
      <xdr:nvSpPr>
        <xdr:cNvPr id="311" name="楕円 310"/>
        <xdr:cNvSpPr/>
      </xdr:nvSpPr>
      <xdr:spPr>
        <a:xfrm>
          <a:off x="6921500" y="59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30471</xdr:rowOff>
    </xdr:from>
    <xdr:ext cx="534377" cy="259045"/>
    <xdr:sp macro="" textlink="">
      <xdr:nvSpPr>
        <xdr:cNvPr id="312" name="テキスト ボックス 311"/>
        <xdr:cNvSpPr txBox="1"/>
      </xdr:nvSpPr>
      <xdr:spPr>
        <a:xfrm>
          <a:off x="6705111" y="56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124005</xdr:rowOff>
    </xdr:from>
    <xdr:to>
      <xdr:col>55</xdr:col>
      <xdr:colOff>0</xdr:colOff>
      <xdr:row>58</xdr:row>
      <xdr:rowOff>161522</xdr:rowOff>
    </xdr:to>
    <xdr:cxnSp macro="">
      <xdr:nvCxnSpPr>
        <xdr:cNvPr id="341" name="直線コネクタ 340"/>
        <xdr:cNvCxnSpPr/>
      </xdr:nvCxnSpPr>
      <xdr:spPr>
        <a:xfrm flipV="1">
          <a:off x="9639300" y="10068105"/>
          <a:ext cx="8382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144184</xdr:rowOff>
    </xdr:from>
    <xdr:to>
      <xdr:col>50</xdr:col>
      <xdr:colOff>114300</xdr:colOff>
      <xdr:row>58</xdr:row>
      <xdr:rowOff>161522</xdr:rowOff>
    </xdr:to>
    <xdr:cxnSp macro="">
      <xdr:nvCxnSpPr>
        <xdr:cNvPr id="344" name="直線コネクタ 343"/>
        <xdr:cNvCxnSpPr/>
      </xdr:nvCxnSpPr>
      <xdr:spPr>
        <a:xfrm>
          <a:off x="8750300" y="10088284"/>
          <a:ext cx="889000" cy="1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144184</xdr:rowOff>
    </xdr:from>
    <xdr:to>
      <xdr:col>45</xdr:col>
      <xdr:colOff>177800</xdr:colOff>
      <xdr:row>58</xdr:row>
      <xdr:rowOff>158239</xdr:rowOff>
    </xdr:to>
    <xdr:cxnSp macro="">
      <xdr:nvCxnSpPr>
        <xdr:cNvPr id="347" name="直線コネクタ 346"/>
        <xdr:cNvCxnSpPr/>
      </xdr:nvCxnSpPr>
      <xdr:spPr>
        <a:xfrm flipV="1">
          <a:off x="7861300" y="10088284"/>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158239</xdr:rowOff>
    </xdr:from>
    <xdr:to>
      <xdr:col>41</xdr:col>
      <xdr:colOff>50800</xdr:colOff>
      <xdr:row>58</xdr:row>
      <xdr:rowOff>167684</xdr:rowOff>
    </xdr:to>
    <xdr:cxnSp macro="">
      <xdr:nvCxnSpPr>
        <xdr:cNvPr id="350" name="直線コネクタ 349"/>
        <xdr:cNvCxnSpPr/>
      </xdr:nvCxnSpPr>
      <xdr:spPr>
        <a:xfrm flipV="1">
          <a:off x="6972300" y="10102339"/>
          <a:ext cx="8890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73205</xdr:rowOff>
    </xdr:from>
    <xdr:to>
      <xdr:col>55</xdr:col>
      <xdr:colOff>50800</xdr:colOff>
      <xdr:row>59</xdr:row>
      <xdr:rowOff>3355</xdr:rowOff>
    </xdr:to>
    <xdr:sp macro="" textlink="">
      <xdr:nvSpPr>
        <xdr:cNvPr id="360" name="楕円 359"/>
        <xdr:cNvSpPr/>
      </xdr:nvSpPr>
      <xdr:spPr>
        <a:xfrm>
          <a:off x="10426700" y="100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110722</xdr:rowOff>
    </xdr:from>
    <xdr:to>
      <xdr:col>50</xdr:col>
      <xdr:colOff>165100</xdr:colOff>
      <xdr:row>59</xdr:row>
      <xdr:rowOff>40872</xdr:rowOff>
    </xdr:to>
    <xdr:sp macro="" textlink="">
      <xdr:nvSpPr>
        <xdr:cNvPr id="362" name="楕円 361"/>
        <xdr:cNvSpPr/>
      </xdr:nvSpPr>
      <xdr:spPr>
        <a:xfrm>
          <a:off x="9588500" y="100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31999</xdr:rowOff>
    </xdr:from>
    <xdr:ext cx="534377" cy="259045"/>
    <xdr:sp macro="" textlink="">
      <xdr:nvSpPr>
        <xdr:cNvPr id="363" name="テキスト ボックス 362"/>
        <xdr:cNvSpPr txBox="1"/>
      </xdr:nvSpPr>
      <xdr:spPr>
        <a:xfrm>
          <a:off x="9372111" y="101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93384</xdr:rowOff>
    </xdr:from>
    <xdr:to>
      <xdr:col>46</xdr:col>
      <xdr:colOff>38100</xdr:colOff>
      <xdr:row>59</xdr:row>
      <xdr:rowOff>23534</xdr:rowOff>
    </xdr:to>
    <xdr:sp macro="" textlink="">
      <xdr:nvSpPr>
        <xdr:cNvPr id="364" name="楕円 363"/>
        <xdr:cNvSpPr/>
      </xdr:nvSpPr>
      <xdr:spPr>
        <a:xfrm>
          <a:off x="8699500" y="100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14661</xdr:rowOff>
    </xdr:from>
    <xdr:ext cx="534377" cy="259045"/>
    <xdr:sp macro="" textlink="">
      <xdr:nvSpPr>
        <xdr:cNvPr id="365" name="テキスト ボックス 364"/>
        <xdr:cNvSpPr txBox="1"/>
      </xdr:nvSpPr>
      <xdr:spPr>
        <a:xfrm>
          <a:off x="8483111" y="101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107439</xdr:rowOff>
    </xdr:from>
    <xdr:to>
      <xdr:col>41</xdr:col>
      <xdr:colOff>101600</xdr:colOff>
      <xdr:row>59</xdr:row>
      <xdr:rowOff>37589</xdr:rowOff>
    </xdr:to>
    <xdr:sp macro="" textlink="">
      <xdr:nvSpPr>
        <xdr:cNvPr id="366" name="楕円 365"/>
        <xdr:cNvSpPr/>
      </xdr:nvSpPr>
      <xdr:spPr>
        <a:xfrm>
          <a:off x="7810500" y="100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28716</xdr:rowOff>
    </xdr:from>
    <xdr:ext cx="534377" cy="259045"/>
    <xdr:sp macro="" textlink="">
      <xdr:nvSpPr>
        <xdr:cNvPr id="367" name="テキスト ボックス 366"/>
        <xdr:cNvSpPr txBox="1"/>
      </xdr:nvSpPr>
      <xdr:spPr>
        <a:xfrm>
          <a:off x="7594111" y="1014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116884</xdr:rowOff>
    </xdr:from>
    <xdr:to>
      <xdr:col>36</xdr:col>
      <xdr:colOff>165100</xdr:colOff>
      <xdr:row>59</xdr:row>
      <xdr:rowOff>47034</xdr:rowOff>
    </xdr:to>
    <xdr:sp macro="" textlink="">
      <xdr:nvSpPr>
        <xdr:cNvPr id="368" name="楕円 367"/>
        <xdr:cNvSpPr/>
      </xdr:nvSpPr>
      <xdr:spPr>
        <a:xfrm>
          <a:off x="6921500" y="100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38161</xdr:rowOff>
    </xdr:from>
    <xdr:ext cx="534377" cy="259045"/>
    <xdr:sp macro="" textlink="">
      <xdr:nvSpPr>
        <xdr:cNvPr id="369" name="テキスト ボックス 368"/>
        <xdr:cNvSpPr txBox="1"/>
      </xdr:nvSpPr>
      <xdr:spPr>
        <a:xfrm>
          <a:off x="6705111" y="101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70155</xdr:rowOff>
    </xdr:from>
    <xdr:to>
      <xdr:col>55</xdr:col>
      <xdr:colOff>0</xdr:colOff>
      <xdr:row>78</xdr:row>
      <xdr:rowOff>100381</xdr:rowOff>
    </xdr:to>
    <xdr:cxnSp macro="">
      <xdr:nvCxnSpPr>
        <xdr:cNvPr id="396" name="直線コネクタ 395"/>
        <xdr:cNvCxnSpPr/>
      </xdr:nvCxnSpPr>
      <xdr:spPr>
        <a:xfrm flipV="1">
          <a:off x="9639300" y="13443255"/>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90638</xdr:rowOff>
    </xdr:from>
    <xdr:to>
      <xdr:col>50</xdr:col>
      <xdr:colOff>114300</xdr:colOff>
      <xdr:row>78</xdr:row>
      <xdr:rowOff>100381</xdr:rowOff>
    </xdr:to>
    <xdr:cxnSp macro="">
      <xdr:nvCxnSpPr>
        <xdr:cNvPr id="399" name="直線コネクタ 398"/>
        <xdr:cNvCxnSpPr/>
      </xdr:nvCxnSpPr>
      <xdr:spPr>
        <a:xfrm>
          <a:off x="8750300" y="13463738"/>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90638</xdr:rowOff>
    </xdr:from>
    <xdr:to>
      <xdr:col>45</xdr:col>
      <xdr:colOff>177800</xdr:colOff>
      <xdr:row>78</xdr:row>
      <xdr:rowOff>131876</xdr:rowOff>
    </xdr:to>
    <xdr:cxnSp macro="">
      <xdr:nvCxnSpPr>
        <xdr:cNvPr id="402" name="直線コネクタ 401"/>
        <xdr:cNvCxnSpPr/>
      </xdr:nvCxnSpPr>
      <xdr:spPr>
        <a:xfrm flipV="1">
          <a:off x="7861300" y="13463738"/>
          <a:ext cx="889000" cy="4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19355</xdr:rowOff>
    </xdr:from>
    <xdr:to>
      <xdr:col>55</xdr:col>
      <xdr:colOff>50800</xdr:colOff>
      <xdr:row>78</xdr:row>
      <xdr:rowOff>120955</xdr:rowOff>
    </xdr:to>
    <xdr:sp macro="" textlink="">
      <xdr:nvSpPr>
        <xdr:cNvPr id="412" name="楕円 411"/>
        <xdr:cNvSpPr/>
      </xdr:nvSpPr>
      <xdr:spPr>
        <a:xfrm>
          <a:off x="10426700" y="13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150182</xdr:rowOff>
    </xdr:from>
    <xdr:ext cx="534377" cy="259045"/>
    <xdr:sp macro="" textlink="">
      <xdr:nvSpPr>
        <xdr:cNvPr id="413" name="普通建設事業費 （ うち新規整備　）該当値テキスト"/>
        <xdr:cNvSpPr txBox="1"/>
      </xdr:nvSpPr>
      <xdr:spPr>
        <a:xfrm>
          <a:off x="10528300" y="131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49581</xdr:rowOff>
    </xdr:from>
    <xdr:to>
      <xdr:col>50</xdr:col>
      <xdr:colOff>165100</xdr:colOff>
      <xdr:row>78</xdr:row>
      <xdr:rowOff>151181</xdr:rowOff>
    </xdr:to>
    <xdr:sp macro="" textlink="">
      <xdr:nvSpPr>
        <xdr:cNvPr id="414" name="楕円 413"/>
        <xdr:cNvSpPr/>
      </xdr:nvSpPr>
      <xdr:spPr>
        <a:xfrm>
          <a:off x="9588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142308</xdr:rowOff>
    </xdr:from>
    <xdr:ext cx="534377" cy="259045"/>
    <xdr:sp macro="" textlink="">
      <xdr:nvSpPr>
        <xdr:cNvPr id="415" name="テキスト ボックス 414"/>
        <xdr:cNvSpPr txBox="1"/>
      </xdr:nvSpPr>
      <xdr:spPr>
        <a:xfrm>
          <a:off x="9372111" y="135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39838</xdr:rowOff>
    </xdr:from>
    <xdr:to>
      <xdr:col>46</xdr:col>
      <xdr:colOff>38100</xdr:colOff>
      <xdr:row>78</xdr:row>
      <xdr:rowOff>141438</xdr:rowOff>
    </xdr:to>
    <xdr:sp macro="" textlink="">
      <xdr:nvSpPr>
        <xdr:cNvPr id="416" name="楕円 415"/>
        <xdr:cNvSpPr/>
      </xdr:nvSpPr>
      <xdr:spPr>
        <a:xfrm>
          <a:off x="8699500" y="134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157965</xdr:rowOff>
    </xdr:from>
    <xdr:ext cx="534377" cy="259045"/>
    <xdr:sp macro="" textlink="">
      <xdr:nvSpPr>
        <xdr:cNvPr id="417" name="テキスト ボックス 416"/>
        <xdr:cNvSpPr txBox="1"/>
      </xdr:nvSpPr>
      <xdr:spPr>
        <a:xfrm>
          <a:off x="8483111" y="131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81076</xdr:rowOff>
    </xdr:from>
    <xdr:to>
      <xdr:col>41</xdr:col>
      <xdr:colOff>101600</xdr:colOff>
      <xdr:row>79</xdr:row>
      <xdr:rowOff>11226</xdr:rowOff>
    </xdr:to>
    <xdr:sp macro="" textlink="">
      <xdr:nvSpPr>
        <xdr:cNvPr id="418" name="楕円 417"/>
        <xdr:cNvSpPr/>
      </xdr:nvSpPr>
      <xdr:spPr>
        <a:xfrm>
          <a:off x="7810500" y="134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2353</xdr:rowOff>
    </xdr:from>
    <xdr:ext cx="469744" cy="259045"/>
    <xdr:sp macro="" textlink="">
      <xdr:nvSpPr>
        <xdr:cNvPr id="419" name="テキスト ボックス 418"/>
        <xdr:cNvSpPr txBox="1"/>
      </xdr:nvSpPr>
      <xdr:spPr>
        <a:xfrm>
          <a:off x="7626428" y="1354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59004</xdr:rowOff>
    </xdr:from>
    <xdr:to>
      <xdr:col>55</xdr:col>
      <xdr:colOff>0</xdr:colOff>
      <xdr:row>98</xdr:row>
      <xdr:rowOff>90227</xdr:rowOff>
    </xdr:to>
    <xdr:cxnSp macro="">
      <xdr:nvCxnSpPr>
        <xdr:cNvPr id="448" name="直線コネクタ 447"/>
        <xdr:cNvCxnSpPr/>
      </xdr:nvCxnSpPr>
      <xdr:spPr>
        <a:xfrm>
          <a:off x="9639300" y="16861104"/>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129394</xdr:rowOff>
    </xdr:from>
    <xdr:to>
      <xdr:col>50</xdr:col>
      <xdr:colOff>114300</xdr:colOff>
      <xdr:row>98</xdr:row>
      <xdr:rowOff>59004</xdr:rowOff>
    </xdr:to>
    <xdr:cxnSp macro="">
      <xdr:nvCxnSpPr>
        <xdr:cNvPr id="451" name="直線コネクタ 450"/>
        <xdr:cNvCxnSpPr/>
      </xdr:nvCxnSpPr>
      <xdr:spPr>
        <a:xfrm>
          <a:off x="8750300" y="16760044"/>
          <a:ext cx="889000" cy="10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117145</xdr:rowOff>
    </xdr:from>
    <xdr:to>
      <xdr:col>45</xdr:col>
      <xdr:colOff>177800</xdr:colOff>
      <xdr:row>97</xdr:row>
      <xdr:rowOff>129394</xdr:rowOff>
    </xdr:to>
    <xdr:cxnSp macro="">
      <xdr:nvCxnSpPr>
        <xdr:cNvPr id="454" name="直線コネクタ 453"/>
        <xdr:cNvCxnSpPr/>
      </xdr:nvCxnSpPr>
      <xdr:spPr>
        <a:xfrm>
          <a:off x="7861300" y="16576345"/>
          <a:ext cx="889000" cy="18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39427</xdr:rowOff>
    </xdr:from>
    <xdr:to>
      <xdr:col>55</xdr:col>
      <xdr:colOff>50800</xdr:colOff>
      <xdr:row>98</xdr:row>
      <xdr:rowOff>141027</xdr:rowOff>
    </xdr:to>
    <xdr:sp macro="" textlink="">
      <xdr:nvSpPr>
        <xdr:cNvPr id="464" name="楕円 463"/>
        <xdr:cNvSpPr/>
      </xdr:nvSpPr>
      <xdr:spPr>
        <a:xfrm>
          <a:off x="10426700" y="168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125804</xdr:rowOff>
    </xdr:from>
    <xdr:ext cx="469744" cy="259045"/>
    <xdr:sp macro="" textlink="">
      <xdr:nvSpPr>
        <xdr:cNvPr id="465" name="普通建設事業費 （ うち更新整備　）該当値テキスト"/>
        <xdr:cNvSpPr txBox="1"/>
      </xdr:nvSpPr>
      <xdr:spPr>
        <a:xfrm>
          <a:off x="10528300" y="167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8204</xdr:rowOff>
    </xdr:from>
    <xdr:to>
      <xdr:col>50</xdr:col>
      <xdr:colOff>165100</xdr:colOff>
      <xdr:row>98</xdr:row>
      <xdr:rowOff>109804</xdr:rowOff>
    </xdr:to>
    <xdr:sp macro="" textlink="">
      <xdr:nvSpPr>
        <xdr:cNvPr id="466" name="楕円 465"/>
        <xdr:cNvSpPr/>
      </xdr:nvSpPr>
      <xdr:spPr>
        <a:xfrm>
          <a:off x="9588500" y="168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100931</xdr:rowOff>
    </xdr:from>
    <xdr:ext cx="469744" cy="259045"/>
    <xdr:sp macro="" textlink="">
      <xdr:nvSpPr>
        <xdr:cNvPr id="467" name="テキスト ボックス 466"/>
        <xdr:cNvSpPr txBox="1"/>
      </xdr:nvSpPr>
      <xdr:spPr>
        <a:xfrm>
          <a:off x="9404428" y="1690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78594</xdr:rowOff>
    </xdr:from>
    <xdr:to>
      <xdr:col>46</xdr:col>
      <xdr:colOff>38100</xdr:colOff>
      <xdr:row>98</xdr:row>
      <xdr:rowOff>8744</xdr:rowOff>
    </xdr:to>
    <xdr:sp macro="" textlink="">
      <xdr:nvSpPr>
        <xdr:cNvPr id="468" name="楕円 467"/>
        <xdr:cNvSpPr/>
      </xdr:nvSpPr>
      <xdr:spPr>
        <a:xfrm>
          <a:off x="8699500" y="167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171321</xdr:rowOff>
    </xdr:from>
    <xdr:ext cx="534377" cy="259045"/>
    <xdr:sp macro="" textlink="">
      <xdr:nvSpPr>
        <xdr:cNvPr id="469" name="テキスト ボックス 468"/>
        <xdr:cNvSpPr txBox="1"/>
      </xdr:nvSpPr>
      <xdr:spPr>
        <a:xfrm>
          <a:off x="8483111"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66345</xdr:rowOff>
    </xdr:from>
    <xdr:to>
      <xdr:col>41</xdr:col>
      <xdr:colOff>101600</xdr:colOff>
      <xdr:row>96</xdr:row>
      <xdr:rowOff>167945</xdr:rowOff>
    </xdr:to>
    <xdr:sp macro="" textlink="">
      <xdr:nvSpPr>
        <xdr:cNvPr id="470" name="楕円 469"/>
        <xdr:cNvSpPr/>
      </xdr:nvSpPr>
      <xdr:spPr>
        <a:xfrm>
          <a:off x="7810500" y="165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159072</xdr:rowOff>
    </xdr:from>
    <xdr:ext cx="534377" cy="259045"/>
    <xdr:sp macro="" textlink="">
      <xdr:nvSpPr>
        <xdr:cNvPr id="471" name="テキスト ボックス 470"/>
        <xdr:cNvSpPr txBox="1"/>
      </xdr:nvSpPr>
      <xdr:spPr>
        <a:xfrm>
          <a:off x="7594111" y="166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40983</xdr:rowOff>
    </xdr:from>
    <xdr:to>
      <xdr:col>85</xdr:col>
      <xdr:colOff>127000</xdr:colOff>
      <xdr:row>39</xdr:row>
      <xdr:rowOff>42558</xdr:rowOff>
    </xdr:to>
    <xdr:cxnSp macro="">
      <xdr:nvCxnSpPr>
        <xdr:cNvPr id="500" name="直線コネクタ 499"/>
        <xdr:cNvCxnSpPr/>
      </xdr:nvCxnSpPr>
      <xdr:spPr>
        <a:xfrm flipV="1">
          <a:off x="15481300" y="6727533"/>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42558</xdr:rowOff>
    </xdr:from>
    <xdr:to>
      <xdr:col>81</xdr:col>
      <xdr:colOff>50800</xdr:colOff>
      <xdr:row>39</xdr:row>
      <xdr:rowOff>44450</xdr:rowOff>
    </xdr:to>
    <xdr:cxnSp macro="">
      <xdr:nvCxnSpPr>
        <xdr:cNvPr id="503" name="直線コネクタ 502"/>
        <xdr:cNvCxnSpPr/>
      </xdr:nvCxnSpPr>
      <xdr:spPr>
        <a:xfrm flipV="1">
          <a:off x="14592300" y="6729108"/>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43624</xdr:rowOff>
    </xdr:from>
    <xdr:to>
      <xdr:col>76</xdr:col>
      <xdr:colOff>114300</xdr:colOff>
      <xdr:row>39</xdr:row>
      <xdr:rowOff>44450</xdr:rowOff>
    </xdr:to>
    <xdr:cxnSp macro="">
      <xdr:nvCxnSpPr>
        <xdr:cNvPr id="506" name="直線コネクタ 505"/>
        <xdr:cNvCxnSpPr/>
      </xdr:nvCxnSpPr>
      <xdr:spPr>
        <a:xfrm>
          <a:off x="13703300" y="673017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43624</xdr:rowOff>
    </xdr:from>
    <xdr:to>
      <xdr:col>71</xdr:col>
      <xdr:colOff>177800</xdr:colOff>
      <xdr:row>39</xdr:row>
      <xdr:rowOff>44450</xdr:rowOff>
    </xdr:to>
    <xdr:cxnSp macro="">
      <xdr:nvCxnSpPr>
        <xdr:cNvPr id="509" name="直線コネクタ 508"/>
        <xdr:cNvCxnSpPr/>
      </xdr:nvCxnSpPr>
      <xdr:spPr>
        <a:xfrm flipV="1">
          <a:off x="12814300" y="673017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161633</xdr:rowOff>
    </xdr:from>
    <xdr:to>
      <xdr:col>85</xdr:col>
      <xdr:colOff>177800</xdr:colOff>
      <xdr:row>39</xdr:row>
      <xdr:rowOff>91783</xdr:rowOff>
    </xdr:to>
    <xdr:sp macro="" textlink="">
      <xdr:nvSpPr>
        <xdr:cNvPr id="519" name="楕円 518"/>
        <xdr:cNvSpPr/>
      </xdr:nvSpPr>
      <xdr:spPr>
        <a:xfrm>
          <a:off x="162687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163208</xdr:rowOff>
    </xdr:from>
    <xdr:to>
      <xdr:col>81</xdr:col>
      <xdr:colOff>101600</xdr:colOff>
      <xdr:row>39</xdr:row>
      <xdr:rowOff>93358</xdr:rowOff>
    </xdr:to>
    <xdr:sp macro="" textlink="">
      <xdr:nvSpPr>
        <xdr:cNvPr id="521" name="楕円 520"/>
        <xdr:cNvSpPr/>
      </xdr:nvSpPr>
      <xdr:spPr>
        <a:xfrm>
          <a:off x="15430500" y="66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84485</xdr:rowOff>
    </xdr:from>
    <xdr:ext cx="378565" cy="259045"/>
    <xdr:sp macro="" textlink="">
      <xdr:nvSpPr>
        <xdr:cNvPr id="522" name="テキスト ボックス 521"/>
        <xdr:cNvSpPr txBox="1"/>
      </xdr:nvSpPr>
      <xdr:spPr>
        <a:xfrm>
          <a:off x="15292017" y="677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164274</xdr:rowOff>
    </xdr:from>
    <xdr:to>
      <xdr:col>72</xdr:col>
      <xdr:colOff>38100</xdr:colOff>
      <xdr:row>39</xdr:row>
      <xdr:rowOff>94424</xdr:rowOff>
    </xdr:to>
    <xdr:sp macro="" textlink="">
      <xdr:nvSpPr>
        <xdr:cNvPr id="525" name="楕円 524"/>
        <xdr:cNvSpPr/>
      </xdr:nvSpPr>
      <xdr:spPr>
        <a:xfrm>
          <a:off x="13652500" y="66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85551</xdr:rowOff>
    </xdr:from>
    <xdr:ext cx="313932" cy="259045"/>
    <xdr:sp macro="" textlink="">
      <xdr:nvSpPr>
        <xdr:cNvPr id="526" name="テキスト ボックス 525"/>
        <xdr:cNvSpPr txBox="1"/>
      </xdr:nvSpPr>
      <xdr:spPr>
        <a:xfrm>
          <a:off x="13546333" y="6772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10833</xdr:rowOff>
    </xdr:from>
    <xdr:to>
      <xdr:col>85</xdr:col>
      <xdr:colOff>127000</xdr:colOff>
      <xdr:row>77</xdr:row>
      <xdr:rowOff>16624</xdr:rowOff>
    </xdr:to>
    <xdr:cxnSp macro="">
      <xdr:nvCxnSpPr>
        <xdr:cNvPr id="606" name="直線コネクタ 605"/>
        <xdr:cNvCxnSpPr/>
      </xdr:nvCxnSpPr>
      <xdr:spPr>
        <a:xfrm>
          <a:off x="15481300" y="1321248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508</xdr:rowOff>
    </xdr:from>
    <xdr:to>
      <xdr:col>81</xdr:col>
      <xdr:colOff>50800</xdr:colOff>
      <xdr:row>77</xdr:row>
      <xdr:rowOff>10833</xdr:rowOff>
    </xdr:to>
    <xdr:cxnSp macro="">
      <xdr:nvCxnSpPr>
        <xdr:cNvPr id="609" name="直線コネクタ 608"/>
        <xdr:cNvCxnSpPr/>
      </xdr:nvCxnSpPr>
      <xdr:spPr>
        <a:xfrm>
          <a:off x="14592300" y="13202158"/>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122758</xdr:rowOff>
    </xdr:from>
    <xdr:to>
      <xdr:col>76</xdr:col>
      <xdr:colOff>114300</xdr:colOff>
      <xdr:row>77</xdr:row>
      <xdr:rowOff>508</xdr:rowOff>
    </xdr:to>
    <xdr:cxnSp macro="">
      <xdr:nvCxnSpPr>
        <xdr:cNvPr id="612" name="直線コネクタ 611"/>
        <xdr:cNvCxnSpPr/>
      </xdr:nvCxnSpPr>
      <xdr:spPr>
        <a:xfrm>
          <a:off x="13703300" y="13152958"/>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76733</xdr:rowOff>
    </xdr:from>
    <xdr:to>
      <xdr:col>71</xdr:col>
      <xdr:colOff>177800</xdr:colOff>
      <xdr:row>76</xdr:row>
      <xdr:rowOff>122758</xdr:rowOff>
    </xdr:to>
    <xdr:cxnSp macro="">
      <xdr:nvCxnSpPr>
        <xdr:cNvPr id="615" name="直線コネクタ 614"/>
        <xdr:cNvCxnSpPr/>
      </xdr:nvCxnSpPr>
      <xdr:spPr>
        <a:xfrm>
          <a:off x="12814300" y="13106933"/>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137274</xdr:rowOff>
    </xdr:from>
    <xdr:to>
      <xdr:col>85</xdr:col>
      <xdr:colOff>177800</xdr:colOff>
      <xdr:row>77</xdr:row>
      <xdr:rowOff>67424</xdr:rowOff>
    </xdr:to>
    <xdr:sp macro="" textlink="">
      <xdr:nvSpPr>
        <xdr:cNvPr id="625" name="楕円 624"/>
        <xdr:cNvSpPr/>
      </xdr:nvSpPr>
      <xdr:spPr>
        <a:xfrm>
          <a:off x="16268700" y="131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115701</xdr:rowOff>
    </xdr:from>
    <xdr:ext cx="534377" cy="259045"/>
    <xdr:sp macro="" textlink="">
      <xdr:nvSpPr>
        <xdr:cNvPr id="626" name="公債費該当値テキスト"/>
        <xdr:cNvSpPr txBox="1"/>
      </xdr:nvSpPr>
      <xdr:spPr>
        <a:xfrm>
          <a:off x="16370300" y="131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131483</xdr:rowOff>
    </xdr:from>
    <xdr:to>
      <xdr:col>81</xdr:col>
      <xdr:colOff>101600</xdr:colOff>
      <xdr:row>77</xdr:row>
      <xdr:rowOff>61633</xdr:rowOff>
    </xdr:to>
    <xdr:sp macro="" textlink="">
      <xdr:nvSpPr>
        <xdr:cNvPr id="627" name="楕円 626"/>
        <xdr:cNvSpPr/>
      </xdr:nvSpPr>
      <xdr:spPr>
        <a:xfrm>
          <a:off x="15430500" y="131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52760</xdr:rowOff>
    </xdr:from>
    <xdr:ext cx="534377" cy="259045"/>
    <xdr:sp macro="" textlink="">
      <xdr:nvSpPr>
        <xdr:cNvPr id="628" name="テキスト ボックス 627"/>
        <xdr:cNvSpPr txBox="1"/>
      </xdr:nvSpPr>
      <xdr:spPr>
        <a:xfrm>
          <a:off x="15214111" y="132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121158</xdr:rowOff>
    </xdr:from>
    <xdr:to>
      <xdr:col>76</xdr:col>
      <xdr:colOff>165100</xdr:colOff>
      <xdr:row>77</xdr:row>
      <xdr:rowOff>51308</xdr:rowOff>
    </xdr:to>
    <xdr:sp macro="" textlink="">
      <xdr:nvSpPr>
        <xdr:cNvPr id="629" name="楕円 628"/>
        <xdr:cNvSpPr/>
      </xdr:nvSpPr>
      <xdr:spPr>
        <a:xfrm>
          <a:off x="14541500" y="131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42435</xdr:rowOff>
    </xdr:from>
    <xdr:ext cx="534377" cy="259045"/>
    <xdr:sp macro="" textlink="">
      <xdr:nvSpPr>
        <xdr:cNvPr id="630" name="テキスト ボックス 629"/>
        <xdr:cNvSpPr txBox="1"/>
      </xdr:nvSpPr>
      <xdr:spPr>
        <a:xfrm>
          <a:off x="14325111" y="132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71958</xdr:rowOff>
    </xdr:from>
    <xdr:to>
      <xdr:col>72</xdr:col>
      <xdr:colOff>38100</xdr:colOff>
      <xdr:row>77</xdr:row>
      <xdr:rowOff>2108</xdr:rowOff>
    </xdr:to>
    <xdr:sp macro="" textlink="">
      <xdr:nvSpPr>
        <xdr:cNvPr id="631" name="楕円 630"/>
        <xdr:cNvSpPr/>
      </xdr:nvSpPr>
      <xdr:spPr>
        <a:xfrm>
          <a:off x="13652500" y="131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164685</xdr:rowOff>
    </xdr:from>
    <xdr:ext cx="534377" cy="259045"/>
    <xdr:sp macro="" textlink="">
      <xdr:nvSpPr>
        <xdr:cNvPr id="632" name="テキスト ボックス 631"/>
        <xdr:cNvSpPr txBox="1"/>
      </xdr:nvSpPr>
      <xdr:spPr>
        <a:xfrm>
          <a:off x="13436111" y="131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25933</xdr:rowOff>
    </xdr:from>
    <xdr:to>
      <xdr:col>67</xdr:col>
      <xdr:colOff>101600</xdr:colOff>
      <xdr:row>76</xdr:row>
      <xdr:rowOff>127533</xdr:rowOff>
    </xdr:to>
    <xdr:sp macro="" textlink="">
      <xdr:nvSpPr>
        <xdr:cNvPr id="633" name="楕円 632"/>
        <xdr:cNvSpPr/>
      </xdr:nvSpPr>
      <xdr:spPr>
        <a:xfrm>
          <a:off x="12763500" y="130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118660</xdr:rowOff>
    </xdr:from>
    <xdr:ext cx="534377" cy="259045"/>
    <xdr:sp macro="" textlink="">
      <xdr:nvSpPr>
        <xdr:cNvPr id="634" name="テキスト ボックス 633"/>
        <xdr:cNvSpPr txBox="1"/>
      </xdr:nvSpPr>
      <xdr:spPr>
        <a:xfrm>
          <a:off x="12547111" y="131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17751</xdr:rowOff>
    </xdr:from>
    <xdr:to>
      <xdr:col>85</xdr:col>
      <xdr:colOff>127000</xdr:colOff>
      <xdr:row>98</xdr:row>
      <xdr:rowOff>65785</xdr:rowOff>
    </xdr:to>
    <xdr:cxnSp macro="">
      <xdr:nvCxnSpPr>
        <xdr:cNvPr id="661" name="直線コネクタ 660"/>
        <xdr:cNvCxnSpPr/>
      </xdr:nvCxnSpPr>
      <xdr:spPr>
        <a:xfrm>
          <a:off x="15481300" y="16819851"/>
          <a:ext cx="8382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17751</xdr:rowOff>
    </xdr:from>
    <xdr:to>
      <xdr:col>81</xdr:col>
      <xdr:colOff>50800</xdr:colOff>
      <xdr:row>98</xdr:row>
      <xdr:rowOff>120890</xdr:rowOff>
    </xdr:to>
    <xdr:cxnSp macro="">
      <xdr:nvCxnSpPr>
        <xdr:cNvPr id="664" name="直線コネクタ 663"/>
        <xdr:cNvCxnSpPr/>
      </xdr:nvCxnSpPr>
      <xdr:spPr>
        <a:xfrm flipV="1">
          <a:off x="14592300" y="16819851"/>
          <a:ext cx="889000" cy="10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97555</xdr:rowOff>
    </xdr:from>
    <xdr:to>
      <xdr:col>76</xdr:col>
      <xdr:colOff>114300</xdr:colOff>
      <xdr:row>98</xdr:row>
      <xdr:rowOff>120890</xdr:rowOff>
    </xdr:to>
    <xdr:cxnSp macro="">
      <xdr:nvCxnSpPr>
        <xdr:cNvPr id="667" name="直線コネクタ 666"/>
        <xdr:cNvCxnSpPr/>
      </xdr:nvCxnSpPr>
      <xdr:spPr>
        <a:xfrm>
          <a:off x="13703300" y="16899655"/>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97555</xdr:rowOff>
    </xdr:from>
    <xdr:to>
      <xdr:col>71</xdr:col>
      <xdr:colOff>177800</xdr:colOff>
      <xdr:row>98</xdr:row>
      <xdr:rowOff>101639</xdr:rowOff>
    </xdr:to>
    <xdr:cxnSp macro="">
      <xdr:nvCxnSpPr>
        <xdr:cNvPr id="670" name="直線コネクタ 669"/>
        <xdr:cNvCxnSpPr/>
      </xdr:nvCxnSpPr>
      <xdr:spPr>
        <a:xfrm flipV="1">
          <a:off x="12814300" y="16899655"/>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14985</xdr:rowOff>
    </xdr:from>
    <xdr:to>
      <xdr:col>85</xdr:col>
      <xdr:colOff>177800</xdr:colOff>
      <xdr:row>98</xdr:row>
      <xdr:rowOff>116585</xdr:rowOff>
    </xdr:to>
    <xdr:sp macro="" textlink="">
      <xdr:nvSpPr>
        <xdr:cNvPr id="680" name="楕円 679"/>
        <xdr:cNvSpPr/>
      </xdr:nvSpPr>
      <xdr:spPr>
        <a:xfrm>
          <a:off x="16268700" y="168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145812</xdr:rowOff>
    </xdr:from>
    <xdr:ext cx="534377" cy="259045"/>
    <xdr:sp macro="" textlink="">
      <xdr:nvSpPr>
        <xdr:cNvPr id="681" name="積立金該当値テキスト"/>
        <xdr:cNvSpPr txBox="1"/>
      </xdr:nvSpPr>
      <xdr:spPr>
        <a:xfrm>
          <a:off x="16370300" y="166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138401</xdr:rowOff>
    </xdr:from>
    <xdr:to>
      <xdr:col>81</xdr:col>
      <xdr:colOff>101600</xdr:colOff>
      <xdr:row>98</xdr:row>
      <xdr:rowOff>68551</xdr:rowOff>
    </xdr:to>
    <xdr:sp macro="" textlink="">
      <xdr:nvSpPr>
        <xdr:cNvPr id="682" name="楕円 681"/>
        <xdr:cNvSpPr/>
      </xdr:nvSpPr>
      <xdr:spPr>
        <a:xfrm>
          <a:off x="15430500" y="167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85078</xdr:rowOff>
    </xdr:from>
    <xdr:ext cx="534377" cy="259045"/>
    <xdr:sp macro="" textlink="">
      <xdr:nvSpPr>
        <xdr:cNvPr id="683" name="テキスト ボックス 682"/>
        <xdr:cNvSpPr txBox="1"/>
      </xdr:nvSpPr>
      <xdr:spPr>
        <a:xfrm>
          <a:off x="15214111" y="165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70090</xdr:rowOff>
    </xdr:from>
    <xdr:to>
      <xdr:col>76</xdr:col>
      <xdr:colOff>165100</xdr:colOff>
      <xdr:row>99</xdr:row>
      <xdr:rowOff>240</xdr:rowOff>
    </xdr:to>
    <xdr:sp macro="" textlink="">
      <xdr:nvSpPr>
        <xdr:cNvPr id="684" name="楕円 683"/>
        <xdr:cNvSpPr/>
      </xdr:nvSpPr>
      <xdr:spPr>
        <a:xfrm>
          <a:off x="14541500" y="168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162817</xdr:rowOff>
    </xdr:from>
    <xdr:ext cx="469744" cy="259045"/>
    <xdr:sp macro="" textlink="">
      <xdr:nvSpPr>
        <xdr:cNvPr id="685" name="テキスト ボックス 684"/>
        <xdr:cNvSpPr txBox="1"/>
      </xdr:nvSpPr>
      <xdr:spPr>
        <a:xfrm>
          <a:off x="14357428" y="169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46755</xdr:rowOff>
    </xdr:from>
    <xdr:to>
      <xdr:col>72</xdr:col>
      <xdr:colOff>38100</xdr:colOff>
      <xdr:row>98</xdr:row>
      <xdr:rowOff>148355</xdr:rowOff>
    </xdr:to>
    <xdr:sp macro="" textlink="">
      <xdr:nvSpPr>
        <xdr:cNvPr id="686" name="楕円 685"/>
        <xdr:cNvSpPr/>
      </xdr:nvSpPr>
      <xdr:spPr>
        <a:xfrm>
          <a:off x="13652500" y="168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139482</xdr:rowOff>
    </xdr:from>
    <xdr:ext cx="469744" cy="259045"/>
    <xdr:sp macro="" textlink="">
      <xdr:nvSpPr>
        <xdr:cNvPr id="687" name="テキスト ボックス 686"/>
        <xdr:cNvSpPr txBox="1"/>
      </xdr:nvSpPr>
      <xdr:spPr>
        <a:xfrm>
          <a:off x="13468428" y="1694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50839</xdr:rowOff>
    </xdr:from>
    <xdr:to>
      <xdr:col>67</xdr:col>
      <xdr:colOff>101600</xdr:colOff>
      <xdr:row>98</xdr:row>
      <xdr:rowOff>152439</xdr:rowOff>
    </xdr:to>
    <xdr:sp macro="" textlink="">
      <xdr:nvSpPr>
        <xdr:cNvPr id="688" name="楕円 687"/>
        <xdr:cNvSpPr/>
      </xdr:nvSpPr>
      <xdr:spPr>
        <a:xfrm>
          <a:off x="12763500" y="168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143566</xdr:rowOff>
    </xdr:from>
    <xdr:ext cx="469744" cy="259045"/>
    <xdr:sp macro="" textlink="">
      <xdr:nvSpPr>
        <xdr:cNvPr id="689" name="テキスト ボックス 688"/>
        <xdr:cNvSpPr txBox="1"/>
      </xdr:nvSpPr>
      <xdr:spPr>
        <a:xfrm>
          <a:off x="12579428" y="1694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139700</xdr:rowOff>
    </xdr:to>
    <xdr:cxnSp macro="">
      <xdr:nvCxnSpPr>
        <xdr:cNvPr id="716" name="直線コネクタ 715"/>
        <xdr:cNvCxnSpPr/>
      </xdr:nvCxnSpPr>
      <xdr:spPr>
        <a:xfrm>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19" name="直線コネクタ 718"/>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22" name="直線コネクタ 721"/>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25" name="直線コネクタ 724"/>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37" name="楕円 736"/>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38" name="テキスト ボックス 737"/>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39" name="楕円 738"/>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0" name="テキスト ボックス 739"/>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1" name="楕円 740"/>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2" name="テキスト ボックス 741"/>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43" name="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44" name="テキスト ボックス 743"/>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56680</xdr:rowOff>
    </xdr:from>
    <xdr:to>
      <xdr:col>116</xdr:col>
      <xdr:colOff>63500</xdr:colOff>
      <xdr:row>58</xdr:row>
      <xdr:rowOff>72110</xdr:rowOff>
    </xdr:to>
    <xdr:cxnSp macro="">
      <xdr:nvCxnSpPr>
        <xdr:cNvPr id="773" name="直線コネクタ 772"/>
        <xdr:cNvCxnSpPr/>
      </xdr:nvCxnSpPr>
      <xdr:spPr>
        <a:xfrm>
          <a:off x="21323300" y="10000780"/>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49861</xdr:rowOff>
    </xdr:from>
    <xdr:to>
      <xdr:col>111</xdr:col>
      <xdr:colOff>177800</xdr:colOff>
      <xdr:row>58</xdr:row>
      <xdr:rowOff>56680</xdr:rowOff>
    </xdr:to>
    <xdr:cxnSp macro="">
      <xdr:nvCxnSpPr>
        <xdr:cNvPr id="776" name="直線コネクタ 775"/>
        <xdr:cNvCxnSpPr/>
      </xdr:nvCxnSpPr>
      <xdr:spPr>
        <a:xfrm>
          <a:off x="20434300" y="9993961"/>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40145</xdr:rowOff>
    </xdr:from>
    <xdr:to>
      <xdr:col>107</xdr:col>
      <xdr:colOff>50800</xdr:colOff>
      <xdr:row>58</xdr:row>
      <xdr:rowOff>49861</xdr:rowOff>
    </xdr:to>
    <xdr:cxnSp macro="">
      <xdr:nvCxnSpPr>
        <xdr:cNvPr id="779" name="直線コネクタ 778"/>
        <xdr:cNvCxnSpPr/>
      </xdr:nvCxnSpPr>
      <xdr:spPr>
        <a:xfrm>
          <a:off x="19545300" y="998424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13741</xdr:rowOff>
    </xdr:from>
    <xdr:to>
      <xdr:col>102</xdr:col>
      <xdr:colOff>114300</xdr:colOff>
      <xdr:row>58</xdr:row>
      <xdr:rowOff>40145</xdr:rowOff>
    </xdr:to>
    <xdr:cxnSp macro="">
      <xdr:nvCxnSpPr>
        <xdr:cNvPr id="782" name="直線コネクタ 781"/>
        <xdr:cNvCxnSpPr/>
      </xdr:nvCxnSpPr>
      <xdr:spPr>
        <a:xfrm>
          <a:off x="18656300" y="9957841"/>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21310</xdr:rowOff>
    </xdr:from>
    <xdr:to>
      <xdr:col>116</xdr:col>
      <xdr:colOff>114300</xdr:colOff>
      <xdr:row>58</xdr:row>
      <xdr:rowOff>122910</xdr:rowOff>
    </xdr:to>
    <xdr:sp macro="" textlink="">
      <xdr:nvSpPr>
        <xdr:cNvPr id="792" name="楕円 791"/>
        <xdr:cNvSpPr/>
      </xdr:nvSpPr>
      <xdr:spPr>
        <a:xfrm>
          <a:off x="221107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171187</xdr:rowOff>
    </xdr:from>
    <xdr:ext cx="469744" cy="259045"/>
    <xdr:sp macro="" textlink="">
      <xdr:nvSpPr>
        <xdr:cNvPr id="793" name="貸付金該当値テキスト"/>
        <xdr:cNvSpPr txBox="1"/>
      </xdr:nvSpPr>
      <xdr:spPr>
        <a:xfrm>
          <a:off x="22212300" y="99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5880</xdr:rowOff>
    </xdr:from>
    <xdr:to>
      <xdr:col>112</xdr:col>
      <xdr:colOff>38100</xdr:colOff>
      <xdr:row>58</xdr:row>
      <xdr:rowOff>107480</xdr:rowOff>
    </xdr:to>
    <xdr:sp macro="" textlink="">
      <xdr:nvSpPr>
        <xdr:cNvPr id="794" name="楕円 793"/>
        <xdr:cNvSpPr/>
      </xdr:nvSpPr>
      <xdr:spPr>
        <a:xfrm>
          <a:off x="21272500" y="99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98607</xdr:rowOff>
    </xdr:from>
    <xdr:ext cx="469744" cy="259045"/>
    <xdr:sp macro="" textlink="">
      <xdr:nvSpPr>
        <xdr:cNvPr id="795" name="テキスト ボックス 794"/>
        <xdr:cNvSpPr txBox="1"/>
      </xdr:nvSpPr>
      <xdr:spPr>
        <a:xfrm>
          <a:off x="21088428" y="100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170511</xdr:rowOff>
    </xdr:from>
    <xdr:to>
      <xdr:col>107</xdr:col>
      <xdr:colOff>101600</xdr:colOff>
      <xdr:row>58</xdr:row>
      <xdr:rowOff>100661</xdr:rowOff>
    </xdr:to>
    <xdr:sp macro="" textlink="">
      <xdr:nvSpPr>
        <xdr:cNvPr id="796" name="楕円 795"/>
        <xdr:cNvSpPr/>
      </xdr:nvSpPr>
      <xdr:spPr>
        <a:xfrm>
          <a:off x="20383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91788</xdr:rowOff>
    </xdr:from>
    <xdr:ext cx="469744" cy="259045"/>
    <xdr:sp macro="" textlink="">
      <xdr:nvSpPr>
        <xdr:cNvPr id="797" name="テキスト ボックス 796"/>
        <xdr:cNvSpPr txBox="1"/>
      </xdr:nvSpPr>
      <xdr:spPr>
        <a:xfrm>
          <a:off x="20199428" y="1003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160795</xdr:rowOff>
    </xdr:from>
    <xdr:to>
      <xdr:col>102</xdr:col>
      <xdr:colOff>165100</xdr:colOff>
      <xdr:row>58</xdr:row>
      <xdr:rowOff>90945</xdr:rowOff>
    </xdr:to>
    <xdr:sp macro="" textlink="">
      <xdr:nvSpPr>
        <xdr:cNvPr id="798" name="楕円 797"/>
        <xdr:cNvSpPr/>
      </xdr:nvSpPr>
      <xdr:spPr>
        <a:xfrm>
          <a:off x="19494500" y="99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82072</xdr:rowOff>
    </xdr:from>
    <xdr:ext cx="469744" cy="259045"/>
    <xdr:sp macro="" textlink="">
      <xdr:nvSpPr>
        <xdr:cNvPr id="799" name="テキスト ボックス 798"/>
        <xdr:cNvSpPr txBox="1"/>
      </xdr:nvSpPr>
      <xdr:spPr>
        <a:xfrm>
          <a:off x="19310428" y="1002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134391</xdr:rowOff>
    </xdr:from>
    <xdr:to>
      <xdr:col>98</xdr:col>
      <xdr:colOff>38100</xdr:colOff>
      <xdr:row>58</xdr:row>
      <xdr:rowOff>64541</xdr:rowOff>
    </xdr:to>
    <xdr:sp macro="" textlink="">
      <xdr:nvSpPr>
        <xdr:cNvPr id="800" name="楕円 799"/>
        <xdr:cNvSpPr/>
      </xdr:nvSpPr>
      <xdr:spPr>
        <a:xfrm>
          <a:off x="18605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55668</xdr:rowOff>
    </xdr:from>
    <xdr:ext cx="469744" cy="259045"/>
    <xdr:sp macro="" textlink="">
      <xdr:nvSpPr>
        <xdr:cNvPr id="801" name="テキスト ボックス 800"/>
        <xdr:cNvSpPr txBox="1"/>
      </xdr:nvSpPr>
      <xdr:spPr>
        <a:xfrm>
          <a:off x="18421428"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51422</xdr:rowOff>
    </xdr:from>
    <xdr:to>
      <xdr:col>116</xdr:col>
      <xdr:colOff>63500</xdr:colOff>
      <xdr:row>78</xdr:row>
      <xdr:rowOff>67196</xdr:rowOff>
    </xdr:to>
    <xdr:cxnSp macro="">
      <xdr:nvCxnSpPr>
        <xdr:cNvPr id="831" name="直線コネクタ 830"/>
        <xdr:cNvCxnSpPr/>
      </xdr:nvCxnSpPr>
      <xdr:spPr>
        <a:xfrm flipV="1">
          <a:off x="21323300" y="13253072"/>
          <a:ext cx="8382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66396</xdr:rowOff>
    </xdr:from>
    <xdr:to>
      <xdr:col>111</xdr:col>
      <xdr:colOff>177800</xdr:colOff>
      <xdr:row>78</xdr:row>
      <xdr:rowOff>67196</xdr:rowOff>
    </xdr:to>
    <xdr:cxnSp macro="">
      <xdr:nvCxnSpPr>
        <xdr:cNvPr id="834" name="直線コネクタ 833"/>
        <xdr:cNvCxnSpPr/>
      </xdr:nvCxnSpPr>
      <xdr:spPr>
        <a:xfrm>
          <a:off x="20434300" y="1343949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66396</xdr:rowOff>
    </xdr:from>
    <xdr:to>
      <xdr:col>107</xdr:col>
      <xdr:colOff>50800</xdr:colOff>
      <xdr:row>78</xdr:row>
      <xdr:rowOff>118517</xdr:rowOff>
    </xdr:to>
    <xdr:cxnSp macro="">
      <xdr:nvCxnSpPr>
        <xdr:cNvPr id="837" name="直線コネクタ 836"/>
        <xdr:cNvCxnSpPr/>
      </xdr:nvCxnSpPr>
      <xdr:spPr>
        <a:xfrm flipV="1">
          <a:off x="19545300" y="1343949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118517</xdr:rowOff>
    </xdr:from>
    <xdr:to>
      <xdr:col>102</xdr:col>
      <xdr:colOff>114300</xdr:colOff>
      <xdr:row>78</xdr:row>
      <xdr:rowOff>136423</xdr:rowOff>
    </xdr:to>
    <xdr:cxnSp macro="">
      <xdr:nvCxnSpPr>
        <xdr:cNvPr id="840" name="直線コネクタ 839"/>
        <xdr:cNvCxnSpPr/>
      </xdr:nvCxnSpPr>
      <xdr:spPr>
        <a:xfrm flipV="1">
          <a:off x="18656300" y="1349161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622</xdr:rowOff>
    </xdr:from>
    <xdr:to>
      <xdr:col>116</xdr:col>
      <xdr:colOff>114300</xdr:colOff>
      <xdr:row>77</xdr:row>
      <xdr:rowOff>102222</xdr:rowOff>
    </xdr:to>
    <xdr:sp macro="" textlink="">
      <xdr:nvSpPr>
        <xdr:cNvPr id="850" name="楕円 849"/>
        <xdr:cNvSpPr/>
      </xdr:nvSpPr>
      <xdr:spPr>
        <a:xfrm>
          <a:off x="22110700" y="13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150499</xdr:rowOff>
    </xdr:from>
    <xdr:ext cx="534377" cy="259045"/>
    <xdr:sp macro="" textlink="">
      <xdr:nvSpPr>
        <xdr:cNvPr id="851" name="繰出金該当値テキスト"/>
        <xdr:cNvSpPr txBox="1"/>
      </xdr:nvSpPr>
      <xdr:spPr>
        <a:xfrm>
          <a:off x="22212300" y="131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16396</xdr:rowOff>
    </xdr:from>
    <xdr:to>
      <xdr:col>112</xdr:col>
      <xdr:colOff>38100</xdr:colOff>
      <xdr:row>78</xdr:row>
      <xdr:rowOff>117996</xdr:rowOff>
    </xdr:to>
    <xdr:sp macro="" textlink="">
      <xdr:nvSpPr>
        <xdr:cNvPr id="852" name="楕円 851"/>
        <xdr:cNvSpPr/>
      </xdr:nvSpPr>
      <xdr:spPr>
        <a:xfrm>
          <a:off x="212725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109123</xdr:rowOff>
    </xdr:from>
    <xdr:ext cx="534377" cy="259045"/>
    <xdr:sp macro="" textlink="">
      <xdr:nvSpPr>
        <xdr:cNvPr id="853" name="テキスト ボックス 852"/>
        <xdr:cNvSpPr txBox="1"/>
      </xdr:nvSpPr>
      <xdr:spPr>
        <a:xfrm>
          <a:off x="21056111" y="1348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15596</xdr:rowOff>
    </xdr:from>
    <xdr:to>
      <xdr:col>107</xdr:col>
      <xdr:colOff>101600</xdr:colOff>
      <xdr:row>78</xdr:row>
      <xdr:rowOff>117196</xdr:rowOff>
    </xdr:to>
    <xdr:sp macro="" textlink="">
      <xdr:nvSpPr>
        <xdr:cNvPr id="854" name="楕円 853"/>
        <xdr:cNvSpPr/>
      </xdr:nvSpPr>
      <xdr:spPr>
        <a:xfrm>
          <a:off x="20383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108323</xdr:rowOff>
    </xdr:from>
    <xdr:ext cx="534377" cy="259045"/>
    <xdr:sp macro="" textlink="">
      <xdr:nvSpPr>
        <xdr:cNvPr id="855" name="テキスト ボックス 854"/>
        <xdr:cNvSpPr txBox="1"/>
      </xdr:nvSpPr>
      <xdr:spPr>
        <a:xfrm>
          <a:off x="20167111" y="134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67717</xdr:rowOff>
    </xdr:from>
    <xdr:to>
      <xdr:col>102</xdr:col>
      <xdr:colOff>165100</xdr:colOff>
      <xdr:row>78</xdr:row>
      <xdr:rowOff>169317</xdr:rowOff>
    </xdr:to>
    <xdr:sp macro="" textlink="">
      <xdr:nvSpPr>
        <xdr:cNvPr id="856" name="楕円 855"/>
        <xdr:cNvSpPr/>
      </xdr:nvSpPr>
      <xdr:spPr>
        <a:xfrm>
          <a:off x="19494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160444</xdr:rowOff>
    </xdr:from>
    <xdr:ext cx="534377" cy="259045"/>
    <xdr:sp macro="" textlink="">
      <xdr:nvSpPr>
        <xdr:cNvPr id="857" name="テキスト ボックス 856"/>
        <xdr:cNvSpPr txBox="1"/>
      </xdr:nvSpPr>
      <xdr:spPr>
        <a:xfrm>
          <a:off x="19278111" y="135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85623</xdr:rowOff>
    </xdr:from>
    <xdr:to>
      <xdr:col>98</xdr:col>
      <xdr:colOff>38100</xdr:colOff>
      <xdr:row>79</xdr:row>
      <xdr:rowOff>15773</xdr:rowOff>
    </xdr:to>
    <xdr:sp macro="" textlink="">
      <xdr:nvSpPr>
        <xdr:cNvPr id="858" name="楕円 857"/>
        <xdr:cNvSpPr/>
      </xdr:nvSpPr>
      <xdr:spPr>
        <a:xfrm>
          <a:off x="18605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6900</xdr:rowOff>
    </xdr:from>
    <xdr:ext cx="534377" cy="259045"/>
    <xdr:sp macro="" textlink="">
      <xdr:nvSpPr>
        <xdr:cNvPr id="859" name="テキスト ボックス 858"/>
        <xdr:cNvSpPr txBox="1"/>
      </xdr:nvSpPr>
      <xdr:spPr>
        <a:xfrm>
          <a:off x="18389111" y="135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円となっており、類似団体、全国、県内平均を大きく下回っている。主な要因としては、ゴミ処理業務や消防業務などを一部事務組合で実施していることによるもので、平成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円程度で推移している。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76,462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円となっており、類似団体、全国、県内平均を上回っている。平成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年度は、総合行政システム関連経費や、ふるさと納税に関する事務が増加したことにより大幅に増加している。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66,429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円となっており、類似団体、全国、県内平均を大きく下回っているものの、自立支援給付費や民間保育所運営費負担金が増加しており、類似団体と同様に平成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48,239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円となっており、類似団体、全国、県内平均を大きく下回っている。平成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年度は、小学校増改築事業や都市公園の新規整備などの大型の補助事業を実施したことにより、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円となっており、類似団体、全国、県内平均を上回っている。これは、財政調整基金積立金やふるさと納税基金積立金が増加したためである。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56,703
52,044
74.81
22,948,639
21,662,303
1,046,764
11,663,607
13,914,520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32639</xdr:rowOff>
    </xdr:from>
    <xdr:to>
      <xdr:col>24</xdr:col>
      <xdr:colOff>63500</xdr:colOff>
      <xdr:row>37</xdr:row>
      <xdr:rowOff>59690</xdr:rowOff>
    </xdr:to>
    <xdr:cxnSp macro="">
      <xdr:nvCxnSpPr>
        <xdr:cNvPr id="61" name="直線コネクタ 60"/>
        <xdr:cNvCxnSpPr/>
      </xdr:nvCxnSpPr>
      <xdr:spPr>
        <a:xfrm flipV="1">
          <a:off x="3797300" y="637628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109220</xdr:rowOff>
    </xdr:from>
    <xdr:to>
      <xdr:col>19</xdr:col>
      <xdr:colOff>177800</xdr:colOff>
      <xdr:row>37</xdr:row>
      <xdr:rowOff>59690</xdr:rowOff>
    </xdr:to>
    <xdr:cxnSp macro="">
      <xdr:nvCxnSpPr>
        <xdr:cNvPr id="64" name="直線コネクタ 63"/>
        <xdr:cNvCxnSpPr/>
      </xdr:nvCxnSpPr>
      <xdr:spPr>
        <a:xfrm>
          <a:off x="2908300" y="6281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109220</xdr:rowOff>
    </xdr:from>
    <xdr:to>
      <xdr:col>15</xdr:col>
      <xdr:colOff>50800</xdr:colOff>
      <xdr:row>36</xdr:row>
      <xdr:rowOff>132080</xdr:rowOff>
    </xdr:to>
    <xdr:cxnSp macro="">
      <xdr:nvCxnSpPr>
        <xdr:cNvPr id="67" name="直線コネクタ 66"/>
        <xdr:cNvCxnSpPr/>
      </xdr:nvCxnSpPr>
      <xdr:spPr>
        <a:xfrm flipV="1">
          <a:off x="2019300" y="6281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58547</xdr:rowOff>
    </xdr:from>
    <xdr:to>
      <xdr:col>10</xdr:col>
      <xdr:colOff>114300</xdr:colOff>
      <xdr:row>36</xdr:row>
      <xdr:rowOff>132080</xdr:rowOff>
    </xdr:to>
    <xdr:cxnSp macro="">
      <xdr:nvCxnSpPr>
        <xdr:cNvPr id="70" name="直線コネクタ 69"/>
        <xdr:cNvCxnSpPr/>
      </xdr:nvCxnSpPr>
      <xdr:spPr>
        <a:xfrm>
          <a:off x="1130300" y="6059297"/>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153289</xdr:rowOff>
    </xdr:from>
    <xdr:to>
      <xdr:col>24</xdr:col>
      <xdr:colOff>114300</xdr:colOff>
      <xdr:row>37</xdr:row>
      <xdr:rowOff>83439</xdr:rowOff>
    </xdr:to>
    <xdr:sp macro="" textlink="">
      <xdr:nvSpPr>
        <xdr:cNvPr id="80" name="楕円 79"/>
        <xdr:cNvSpPr/>
      </xdr:nvSpPr>
      <xdr:spPr>
        <a:xfrm>
          <a:off x="45847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131716</xdr:rowOff>
    </xdr:from>
    <xdr:ext cx="469744" cy="259045"/>
    <xdr:sp macro="" textlink="">
      <xdr:nvSpPr>
        <xdr:cNvPr id="81" name="議会費該当値テキスト"/>
        <xdr:cNvSpPr txBox="1"/>
      </xdr:nvSpPr>
      <xdr:spPr>
        <a:xfrm>
          <a:off x="4686300"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8890</xdr:rowOff>
    </xdr:from>
    <xdr:to>
      <xdr:col>20</xdr:col>
      <xdr:colOff>38100</xdr:colOff>
      <xdr:row>37</xdr:row>
      <xdr:rowOff>110490</xdr:rowOff>
    </xdr:to>
    <xdr:sp macro="" textlink="">
      <xdr:nvSpPr>
        <xdr:cNvPr id="82" name="楕円 81"/>
        <xdr:cNvSpPr/>
      </xdr:nvSpPr>
      <xdr:spPr>
        <a:xfrm>
          <a:off x="3746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101617</xdr:rowOff>
    </xdr:from>
    <xdr:ext cx="469744" cy="259045"/>
    <xdr:sp macro="" textlink="">
      <xdr:nvSpPr>
        <xdr:cNvPr id="83" name="テキスト ボックス 82"/>
        <xdr:cNvSpPr txBox="1"/>
      </xdr:nvSpPr>
      <xdr:spPr>
        <a:xfrm>
          <a:off x="3562428"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58420</xdr:rowOff>
    </xdr:from>
    <xdr:to>
      <xdr:col>15</xdr:col>
      <xdr:colOff>101600</xdr:colOff>
      <xdr:row>36</xdr:row>
      <xdr:rowOff>160020</xdr:rowOff>
    </xdr:to>
    <xdr:sp macro="" textlink="">
      <xdr:nvSpPr>
        <xdr:cNvPr id="84" name="楕円 83"/>
        <xdr:cNvSpPr/>
      </xdr:nvSpPr>
      <xdr:spPr>
        <a:xfrm>
          <a:off x="2857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151147</xdr:rowOff>
    </xdr:from>
    <xdr:ext cx="469744" cy="259045"/>
    <xdr:sp macro="" textlink="">
      <xdr:nvSpPr>
        <xdr:cNvPr id="85" name="テキスト ボックス 84"/>
        <xdr:cNvSpPr txBox="1"/>
      </xdr:nvSpPr>
      <xdr:spPr>
        <a:xfrm>
          <a:off x="2673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2557</xdr:rowOff>
    </xdr:from>
    <xdr:ext cx="469744" cy="259045"/>
    <xdr:sp macro="" textlink="">
      <xdr:nvSpPr>
        <xdr:cNvPr id="87" name="テキスト ボックス 86"/>
        <xdr:cNvSpPr txBox="1"/>
      </xdr:nvSpPr>
      <xdr:spPr>
        <a:xfrm>
          <a:off x="1784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xdr:rowOff>
    </xdr:from>
    <xdr:to>
      <xdr:col>6</xdr:col>
      <xdr:colOff>38100</xdr:colOff>
      <xdr:row>35</xdr:row>
      <xdr:rowOff>109347</xdr:rowOff>
    </xdr:to>
    <xdr:sp macro="" textlink="">
      <xdr:nvSpPr>
        <xdr:cNvPr id="88" name="楕円 87"/>
        <xdr:cNvSpPr/>
      </xdr:nvSpPr>
      <xdr:spPr>
        <a:xfrm>
          <a:off x="1079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125874</xdr:rowOff>
    </xdr:from>
    <xdr:ext cx="469744" cy="259045"/>
    <xdr:sp macro="" textlink="">
      <xdr:nvSpPr>
        <xdr:cNvPr id="89" name="テキスト ボックス 88"/>
        <xdr:cNvSpPr txBox="1"/>
      </xdr:nvSpPr>
      <xdr:spPr>
        <a:xfrm>
          <a:off x="895428"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147669</xdr:rowOff>
    </xdr:from>
    <xdr:to>
      <xdr:col>24</xdr:col>
      <xdr:colOff>63500</xdr:colOff>
      <xdr:row>56</xdr:row>
      <xdr:rowOff>148163</xdr:rowOff>
    </xdr:to>
    <xdr:cxnSp macro="">
      <xdr:nvCxnSpPr>
        <xdr:cNvPr id="116" name="直線コネクタ 115"/>
        <xdr:cNvCxnSpPr/>
      </xdr:nvCxnSpPr>
      <xdr:spPr>
        <a:xfrm flipV="1">
          <a:off x="3797300" y="9748869"/>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148163</xdr:rowOff>
    </xdr:from>
    <xdr:to>
      <xdr:col>19</xdr:col>
      <xdr:colOff>177800</xdr:colOff>
      <xdr:row>57</xdr:row>
      <xdr:rowOff>108889</xdr:rowOff>
    </xdr:to>
    <xdr:cxnSp macro="">
      <xdr:nvCxnSpPr>
        <xdr:cNvPr id="119" name="直線コネクタ 118"/>
        <xdr:cNvCxnSpPr/>
      </xdr:nvCxnSpPr>
      <xdr:spPr>
        <a:xfrm flipV="1">
          <a:off x="2908300" y="9749363"/>
          <a:ext cx="889000" cy="1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106590</xdr:rowOff>
    </xdr:from>
    <xdr:to>
      <xdr:col>15</xdr:col>
      <xdr:colOff>50800</xdr:colOff>
      <xdr:row>57</xdr:row>
      <xdr:rowOff>108889</xdr:rowOff>
    </xdr:to>
    <xdr:cxnSp macro="">
      <xdr:nvCxnSpPr>
        <xdr:cNvPr id="122" name="直線コネクタ 121"/>
        <xdr:cNvCxnSpPr/>
      </xdr:nvCxnSpPr>
      <xdr:spPr>
        <a:xfrm>
          <a:off x="2019300" y="987924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106590</xdr:rowOff>
    </xdr:from>
    <xdr:to>
      <xdr:col>10</xdr:col>
      <xdr:colOff>114300</xdr:colOff>
      <xdr:row>57</xdr:row>
      <xdr:rowOff>126263</xdr:rowOff>
    </xdr:to>
    <xdr:cxnSp macro="">
      <xdr:nvCxnSpPr>
        <xdr:cNvPr id="125" name="直線コネクタ 124"/>
        <xdr:cNvCxnSpPr/>
      </xdr:nvCxnSpPr>
      <xdr:spPr>
        <a:xfrm flipV="1">
          <a:off x="1130300" y="9879240"/>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96869</xdr:rowOff>
    </xdr:from>
    <xdr:to>
      <xdr:col>24</xdr:col>
      <xdr:colOff>114300</xdr:colOff>
      <xdr:row>57</xdr:row>
      <xdr:rowOff>27019</xdr:rowOff>
    </xdr:to>
    <xdr:sp macro="" textlink="">
      <xdr:nvSpPr>
        <xdr:cNvPr id="135" name="楕円 134"/>
        <xdr:cNvSpPr/>
      </xdr:nvSpPr>
      <xdr:spPr>
        <a:xfrm>
          <a:off x="4584700" y="9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119746</xdr:rowOff>
    </xdr:from>
    <xdr:ext cx="534377" cy="259045"/>
    <xdr:sp macro="" textlink="">
      <xdr:nvSpPr>
        <xdr:cNvPr id="136" name="総務費該当値テキスト"/>
        <xdr:cNvSpPr txBox="1"/>
      </xdr:nvSpPr>
      <xdr:spPr>
        <a:xfrm>
          <a:off x="4686300" y="95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97363</xdr:rowOff>
    </xdr:from>
    <xdr:to>
      <xdr:col>20</xdr:col>
      <xdr:colOff>38100</xdr:colOff>
      <xdr:row>57</xdr:row>
      <xdr:rowOff>27513</xdr:rowOff>
    </xdr:to>
    <xdr:sp macro="" textlink="">
      <xdr:nvSpPr>
        <xdr:cNvPr id="137" name="楕円 136"/>
        <xdr:cNvSpPr/>
      </xdr:nvSpPr>
      <xdr:spPr>
        <a:xfrm>
          <a:off x="3746500" y="969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44040</xdr:rowOff>
    </xdr:from>
    <xdr:ext cx="534377" cy="259045"/>
    <xdr:sp macro="" textlink="">
      <xdr:nvSpPr>
        <xdr:cNvPr id="138" name="テキスト ボックス 137"/>
        <xdr:cNvSpPr txBox="1"/>
      </xdr:nvSpPr>
      <xdr:spPr>
        <a:xfrm>
          <a:off x="3530111" y="947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58089</xdr:rowOff>
    </xdr:from>
    <xdr:to>
      <xdr:col>15</xdr:col>
      <xdr:colOff>101600</xdr:colOff>
      <xdr:row>57</xdr:row>
      <xdr:rowOff>159689</xdr:rowOff>
    </xdr:to>
    <xdr:sp macro="" textlink="">
      <xdr:nvSpPr>
        <xdr:cNvPr id="139" name="楕円 138"/>
        <xdr:cNvSpPr/>
      </xdr:nvSpPr>
      <xdr:spPr>
        <a:xfrm>
          <a:off x="2857500" y="98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150816</xdr:rowOff>
    </xdr:from>
    <xdr:ext cx="534377" cy="259045"/>
    <xdr:sp macro="" textlink="">
      <xdr:nvSpPr>
        <xdr:cNvPr id="140" name="テキスト ボックス 139"/>
        <xdr:cNvSpPr txBox="1"/>
      </xdr:nvSpPr>
      <xdr:spPr>
        <a:xfrm>
          <a:off x="2641111" y="99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55790</xdr:rowOff>
    </xdr:from>
    <xdr:to>
      <xdr:col>10</xdr:col>
      <xdr:colOff>165100</xdr:colOff>
      <xdr:row>57</xdr:row>
      <xdr:rowOff>157390</xdr:rowOff>
    </xdr:to>
    <xdr:sp macro="" textlink="">
      <xdr:nvSpPr>
        <xdr:cNvPr id="141" name="楕円 140"/>
        <xdr:cNvSpPr/>
      </xdr:nvSpPr>
      <xdr:spPr>
        <a:xfrm>
          <a:off x="1968500" y="98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148517</xdr:rowOff>
    </xdr:from>
    <xdr:ext cx="534377" cy="259045"/>
    <xdr:sp macro="" textlink="">
      <xdr:nvSpPr>
        <xdr:cNvPr id="142" name="テキスト ボックス 141"/>
        <xdr:cNvSpPr txBox="1"/>
      </xdr:nvSpPr>
      <xdr:spPr>
        <a:xfrm>
          <a:off x="1752111" y="992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75463</xdr:rowOff>
    </xdr:from>
    <xdr:to>
      <xdr:col>6</xdr:col>
      <xdr:colOff>38100</xdr:colOff>
      <xdr:row>58</xdr:row>
      <xdr:rowOff>5613</xdr:rowOff>
    </xdr:to>
    <xdr:sp macro="" textlink="">
      <xdr:nvSpPr>
        <xdr:cNvPr id="143" name="楕円 142"/>
        <xdr:cNvSpPr/>
      </xdr:nvSpPr>
      <xdr:spPr>
        <a:xfrm>
          <a:off x="1079500" y="98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168190</xdr:rowOff>
    </xdr:from>
    <xdr:ext cx="534377" cy="259045"/>
    <xdr:sp macro="" textlink="">
      <xdr:nvSpPr>
        <xdr:cNvPr id="144" name="テキスト ボックス 143"/>
        <xdr:cNvSpPr txBox="1"/>
      </xdr:nvSpPr>
      <xdr:spPr>
        <a:xfrm>
          <a:off x="863111" y="99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46875</xdr:rowOff>
    </xdr:from>
    <xdr:to>
      <xdr:col>24</xdr:col>
      <xdr:colOff>63500</xdr:colOff>
      <xdr:row>78</xdr:row>
      <xdr:rowOff>53243</xdr:rowOff>
    </xdr:to>
    <xdr:cxnSp macro="">
      <xdr:nvCxnSpPr>
        <xdr:cNvPr id="172" name="直線コネクタ 171"/>
        <xdr:cNvCxnSpPr/>
      </xdr:nvCxnSpPr>
      <xdr:spPr>
        <a:xfrm flipV="1">
          <a:off x="3797300" y="13419975"/>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53243</xdr:rowOff>
    </xdr:from>
    <xdr:to>
      <xdr:col>19</xdr:col>
      <xdr:colOff>177800</xdr:colOff>
      <xdr:row>78</xdr:row>
      <xdr:rowOff>57212</xdr:rowOff>
    </xdr:to>
    <xdr:cxnSp macro="">
      <xdr:nvCxnSpPr>
        <xdr:cNvPr id="175" name="直線コネクタ 174"/>
        <xdr:cNvCxnSpPr/>
      </xdr:nvCxnSpPr>
      <xdr:spPr>
        <a:xfrm flipV="1">
          <a:off x="2908300" y="1342634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57212</xdr:rowOff>
    </xdr:from>
    <xdr:to>
      <xdr:col>15</xdr:col>
      <xdr:colOff>50800</xdr:colOff>
      <xdr:row>78</xdr:row>
      <xdr:rowOff>88027</xdr:rowOff>
    </xdr:to>
    <xdr:cxnSp macro="">
      <xdr:nvCxnSpPr>
        <xdr:cNvPr id="178" name="直線コネクタ 177"/>
        <xdr:cNvCxnSpPr/>
      </xdr:nvCxnSpPr>
      <xdr:spPr>
        <a:xfrm flipV="1">
          <a:off x="2019300" y="13430312"/>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88027</xdr:rowOff>
    </xdr:from>
    <xdr:to>
      <xdr:col>10</xdr:col>
      <xdr:colOff>114300</xdr:colOff>
      <xdr:row>78</xdr:row>
      <xdr:rowOff>133327</xdr:rowOff>
    </xdr:to>
    <xdr:cxnSp macro="">
      <xdr:nvCxnSpPr>
        <xdr:cNvPr id="181" name="直線コネクタ 180"/>
        <xdr:cNvCxnSpPr/>
      </xdr:nvCxnSpPr>
      <xdr:spPr>
        <a:xfrm flipV="1">
          <a:off x="1130300" y="13461127"/>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167525</xdr:rowOff>
    </xdr:from>
    <xdr:to>
      <xdr:col>24</xdr:col>
      <xdr:colOff>114300</xdr:colOff>
      <xdr:row>78</xdr:row>
      <xdr:rowOff>97675</xdr:rowOff>
    </xdr:to>
    <xdr:sp macro="" textlink="">
      <xdr:nvSpPr>
        <xdr:cNvPr id="191" name="楕円 190"/>
        <xdr:cNvSpPr/>
      </xdr:nvSpPr>
      <xdr:spPr>
        <a:xfrm>
          <a:off x="4584700" y="133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82452</xdr:rowOff>
    </xdr:from>
    <xdr:ext cx="599010" cy="259045"/>
    <xdr:sp macro="" textlink="">
      <xdr:nvSpPr>
        <xdr:cNvPr id="192" name="民生費該当値テキスト"/>
        <xdr:cNvSpPr txBox="1"/>
      </xdr:nvSpPr>
      <xdr:spPr>
        <a:xfrm>
          <a:off x="4686300" y="1328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2443</xdr:rowOff>
    </xdr:from>
    <xdr:to>
      <xdr:col>20</xdr:col>
      <xdr:colOff>38100</xdr:colOff>
      <xdr:row>78</xdr:row>
      <xdr:rowOff>104043</xdr:rowOff>
    </xdr:to>
    <xdr:sp macro="" textlink="">
      <xdr:nvSpPr>
        <xdr:cNvPr id="193" name="楕円 192"/>
        <xdr:cNvSpPr/>
      </xdr:nvSpPr>
      <xdr:spPr>
        <a:xfrm>
          <a:off x="3746500" y="133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95170</xdr:rowOff>
    </xdr:from>
    <xdr:ext cx="599010" cy="259045"/>
    <xdr:sp macro="" textlink="">
      <xdr:nvSpPr>
        <xdr:cNvPr id="194" name="テキスト ボックス 193"/>
        <xdr:cNvSpPr txBox="1"/>
      </xdr:nvSpPr>
      <xdr:spPr>
        <a:xfrm>
          <a:off x="3497795" y="1346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6412</xdr:rowOff>
    </xdr:from>
    <xdr:to>
      <xdr:col>15</xdr:col>
      <xdr:colOff>101600</xdr:colOff>
      <xdr:row>78</xdr:row>
      <xdr:rowOff>108012</xdr:rowOff>
    </xdr:to>
    <xdr:sp macro="" textlink="">
      <xdr:nvSpPr>
        <xdr:cNvPr id="195" name="楕円 194"/>
        <xdr:cNvSpPr/>
      </xdr:nvSpPr>
      <xdr:spPr>
        <a:xfrm>
          <a:off x="2857500" y="133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99139</xdr:rowOff>
    </xdr:from>
    <xdr:ext cx="599010" cy="259045"/>
    <xdr:sp macro="" textlink="">
      <xdr:nvSpPr>
        <xdr:cNvPr id="196" name="テキスト ボックス 195"/>
        <xdr:cNvSpPr txBox="1"/>
      </xdr:nvSpPr>
      <xdr:spPr>
        <a:xfrm>
          <a:off x="2608795" y="1347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37227</xdr:rowOff>
    </xdr:from>
    <xdr:to>
      <xdr:col>10</xdr:col>
      <xdr:colOff>165100</xdr:colOff>
      <xdr:row>78</xdr:row>
      <xdr:rowOff>138827</xdr:rowOff>
    </xdr:to>
    <xdr:sp macro="" textlink="">
      <xdr:nvSpPr>
        <xdr:cNvPr id="197" name="楕円 196"/>
        <xdr:cNvSpPr/>
      </xdr:nvSpPr>
      <xdr:spPr>
        <a:xfrm>
          <a:off x="1968500" y="13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129954</xdr:rowOff>
    </xdr:from>
    <xdr:ext cx="599010" cy="259045"/>
    <xdr:sp macro="" textlink="">
      <xdr:nvSpPr>
        <xdr:cNvPr id="198" name="テキスト ボックス 197"/>
        <xdr:cNvSpPr txBox="1"/>
      </xdr:nvSpPr>
      <xdr:spPr>
        <a:xfrm>
          <a:off x="1719795" y="1350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82527</xdr:rowOff>
    </xdr:from>
    <xdr:to>
      <xdr:col>6</xdr:col>
      <xdr:colOff>38100</xdr:colOff>
      <xdr:row>79</xdr:row>
      <xdr:rowOff>12677</xdr:rowOff>
    </xdr:to>
    <xdr:sp macro="" textlink="">
      <xdr:nvSpPr>
        <xdr:cNvPr id="199" name="楕円 198"/>
        <xdr:cNvSpPr/>
      </xdr:nvSpPr>
      <xdr:spPr>
        <a:xfrm>
          <a:off x="1079500" y="134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3804</xdr:rowOff>
    </xdr:from>
    <xdr:ext cx="599010" cy="259045"/>
    <xdr:sp macro="" textlink="">
      <xdr:nvSpPr>
        <xdr:cNvPr id="200" name="テキスト ボックス 199"/>
        <xdr:cNvSpPr txBox="1"/>
      </xdr:nvSpPr>
      <xdr:spPr>
        <a:xfrm>
          <a:off x="830795" y="1354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63165</xdr:rowOff>
    </xdr:from>
    <xdr:to>
      <xdr:col>24</xdr:col>
      <xdr:colOff>63500</xdr:colOff>
      <xdr:row>98</xdr:row>
      <xdr:rowOff>87443</xdr:rowOff>
    </xdr:to>
    <xdr:cxnSp macro="">
      <xdr:nvCxnSpPr>
        <xdr:cNvPr id="228" name="直線コネクタ 227"/>
        <xdr:cNvCxnSpPr/>
      </xdr:nvCxnSpPr>
      <xdr:spPr>
        <a:xfrm>
          <a:off x="3797300" y="16865265"/>
          <a:ext cx="8382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46591</xdr:rowOff>
    </xdr:from>
    <xdr:to>
      <xdr:col>19</xdr:col>
      <xdr:colOff>177800</xdr:colOff>
      <xdr:row>98</xdr:row>
      <xdr:rowOff>63165</xdr:rowOff>
    </xdr:to>
    <xdr:cxnSp macro="">
      <xdr:nvCxnSpPr>
        <xdr:cNvPr id="231" name="直線コネクタ 230"/>
        <xdr:cNvCxnSpPr/>
      </xdr:nvCxnSpPr>
      <xdr:spPr>
        <a:xfrm>
          <a:off x="2908300" y="1684869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19341</xdr:rowOff>
    </xdr:from>
    <xdr:to>
      <xdr:col>15</xdr:col>
      <xdr:colOff>50800</xdr:colOff>
      <xdr:row>98</xdr:row>
      <xdr:rowOff>46591</xdr:rowOff>
    </xdr:to>
    <xdr:cxnSp macro="">
      <xdr:nvCxnSpPr>
        <xdr:cNvPr id="234" name="直線コネクタ 233"/>
        <xdr:cNvCxnSpPr/>
      </xdr:nvCxnSpPr>
      <xdr:spPr>
        <a:xfrm>
          <a:off x="2019300" y="16821441"/>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19341</xdr:rowOff>
    </xdr:from>
    <xdr:to>
      <xdr:col>10</xdr:col>
      <xdr:colOff>114300</xdr:colOff>
      <xdr:row>98</xdr:row>
      <xdr:rowOff>25445</xdr:rowOff>
    </xdr:to>
    <xdr:cxnSp macro="">
      <xdr:nvCxnSpPr>
        <xdr:cNvPr id="237" name="直線コネクタ 236"/>
        <xdr:cNvCxnSpPr/>
      </xdr:nvCxnSpPr>
      <xdr:spPr>
        <a:xfrm flipV="1">
          <a:off x="1130300" y="1682144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36643</xdr:rowOff>
    </xdr:from>
    <xdr:to>
      <xdr:col>24</xdr:col>
      <xdr:colOff>114300</xdr:colOff>
      <xdr:row>98</xdr:row>
      <xdr:rowOff>138243</xdr:rowOff>
    </xdr:to>
    <xdr:sp macro="" textlink="">
      <xdr:nvSpPr>
        <xdr:cNvPr id="247" name="楕円 246"/>
        <xdr:cNvSpPr/>
      </xdr:nvSpPr>
      <xdr:spPr>
        <a:xfrm>
          <a:off x="4584700" y="168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123020</xdr:rowOff>
    </xdr:from>
    <xdr:ext cx="534377" cy="259045"/>
    <xdr:sp macro="" textlink="">
      <xdr:nvSpPr>
        <xdr:cNvPr id="248" name="衛生費該当値テキスト"/>
        <xdr:cNvSpPr txBox="1"/>
      </xdr:nvSpPr>
      <xdr:spPr>
        <a:xfrm>
          <a:off x="4686300" y="1675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12365</xdr:rowOff>
    </xdr:from>
    <xdr:to>
      <xdr:col>20</xdr:col>
      <xdr:colOff>38100</xdr:colOff>
      <xdr:row>98</xdr:row>
      <xdr:rowOff>113965</xdr:rowOff>
    </xdr:to>
    <xdr:sp macro="" textlink="">
      <xdr:nvSpPr>
        <xdr:cNvPr id="249" name="楕円 248"/>
        <xdr:cNvSpPr/>
      </xdr:nvSpPr>
      <xdr:spPr>
        <a:xfrm>
          <a:off x="3746500" y="168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105092</xdr:rowOff>
    </xdr:from>
    <xdr:ext cx="534377" cy="259045"/>
    <xdr:sp macro="" textlink="">
      <xdr:nvSpPr>
        <xdr:cNvPr id="250" name="テキスト ボックス 249"/>
        <xdr:cNvSpPr txBox="1"/>
      </xdr:nvSpPr>
      <xdr:spPr>
        <a:xfrm>
          <a:off x="3530111" y="169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167241</xdr:rowOff>
    </xdr:from>
    <xdr:to>
      <xdr:col>15</xdr:col>
      <xdr:colOff>101600</xdr:colOff>
      <xdr:row>98</xdr:row>
      <xdr:rowOff>97391</xdr:rowOff>
    </xdr:to>
    <xdr:sp macro="" textlink="">
      <xdr:nvSpPr>
        <xdr:cNvPr id="251" name="楕円 250"/>
        <xdr:cNvSpPr/>
      </xdr:nvSpPr>
      <xdr:spPr>
        <a:xfrm>
          <a:off x="2857500" y="167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88518</xdr:rowOff>
    </xdr:from>
    <xdr:ext cx="534377" cy="259045"/>
    <xdr:sp macro="" textlink="">
      <xdr:nvSpPr>
        <xdr:cNvPr id="252" name="テキスト ボックス 251"/>
        <xdr:cNvSpPr txBox="1"/>
      </xdr:nvSpPr>
      <xdr:spPr>
        <a:xfrm>
          <a:off x="2641111" y="168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139991</xdr:rowOff>
    </xdr:from>
    <xdr:to>
      <xdr:col>10</xdr:col>
      <xdr:colOff>165100</xdr:colOff>
      <xdr:row>98</xdr:row>
      <xdr:rowOff>70141</xdr:rowOff>
    </xdr:to>
    <xdr:sp macro="" textlink="">
      <xdr:nvSpPr>
        <xdr:cNvPr id="253" name="楕円 252"/>
        <xdr:cNvSpPr/>
      </xdr:nvSpPr>
      <xdr:spPr>
        <a:xfrm>
          <a:off x="1968500" y="167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61268</xdr:rowOff>
    </xdr:from>
    <xdr:ext cx="534377" cy="259045"/>
    <xdr:sp macro="" textlink="">
      <xdr:nvSpPr>
        <xdr:cNvPr id="254" name="テキスト ボックス 253"/>
        <xdr:cNvSpPr txBox="1"/>
      </xdr:nvSpPr>
      <xdr:spPr>
        <a:xfrm>
          <a:off x="1752111" y="168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146095</xdr:rowOff>
    </xdr:from>
    <xdr:to>
      <xdr:col>6</xdr:col>
      <xdr:colOff>38100</xdr:colOff>
      <xdr:row>98</xdr:row>
      <xdr:rowOff>76245</xdr:rowOff>
    </xdr:to>
    <xdr:sp macro="" textlink="">
      <xdr:nvSpPr>
        <xdr:cNvPr id="255" name="楕円 254"/>
        <xdr:cNvSpPr/>
      </xdr:nvSpPr>
      <xdr:spPr>
        <a:xfrm>
          <a:off x="1079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67372</xdr:rowOff>
    </xdr:from>
    <xdr:ext cx="534377" cy="259045"/>
    <xdr:sp macro="" textlink="">
      <xdr:nvSpPr>
        <xdr:cNvPr id="256" name="テキスト ボックス 255"/>
        <xdr:cNvSpPr txBox="1"/>
      </xdr:nvSpPr>
      <xdr:spPr>
        <a:xfrm>
          <a:off x="863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79990</xdr:rowOff>
    </xdr:from>
    <xdr:to>
      <xdr:col>55</xdr:col>
      <xdr:colOff>0</xdr:colOff>
      <xdr:row>38</xdr:row>
      <xdr:rowOff>80859</xdr:rowOff>
    </xdr:to>
    <xdr:cxnSp macro="">
      <xdr:nvCxnSpPr>
        <xdr:cNvPr id="283" name="直線コネクタ 282"/>
        <xdr:cNvCxnSpPr/>
      </xdr:nvCxnSpPr>
      <xdr:spPr>
        <a:xfrm flipV="1">
          <a:off x="9639300" y="659509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80859</xdr:rowOff>
    </xdr:from>
    <xdr:to>
      <xdr:col>50</xdr:col>
      <xdr:colOff>114300</xdr:colOff>
      <xdr:row>38</xdr:row>
      <xdr:rowOff>88677</xdr:rowOff>
    </xdr:to>
    <xdr:cxnSp macro="">
      <xdr:nvCxnSpPr>
        <xdr:cNvPr id="286" name="直線コネクタ 285"/>
        <xdr:cNvCxnSpPr/>
      </xdr:nvCxnSpPr>
      <xdr:spPr>
        <a:xfrm flipV="1">
          <a:off x="8750300" y="6595959"/>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88677</xdr:rowOff>
    </xdr:from>
    <xdr:to>
      <xdr:col>45</xdr:col>
      <xdr:colOff>177800</xdr:colOff>
      <xdr:row>38</xdr:row>
      <xdr:rowOff>89133</xdr:rowOff>
    </xdr:to>
    <xdr:cxnSp macro="">
      <xdr:nvCxnSpPr>
        <xdr:cNvPr id="289" name="直線コネクタ 288"/>
        <xdr:cNvCxnSpPr/>
      </xdr:nvCxnSpPr>
      <xdr:spPr>
        <a:xfrm flipV="1">
          <a:off x="7861300" y="660377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88539</xdr:rowOff>
    </xdr:from>
    <xdr:to>
      <xdr:col>41</xdr:col>
      <xdr:colOff>50800</xdr:colOff>
      <xdr:row>38</xdr:row>
      <xdr:rowOff>89133</xdr:rowOff>
    </xdr:to>
    <xdr:cxnSp macro="">
      <xdr:nvCxnSpPr>
        <xdr:cNvPr id="292" name="直線コネクタ 291"/>
        <xdr:cNvCxnSpPr/>
      </xdr:nvCxnSpPr>
      <xdr:spPr>
        <a:xfrm>
          <a:off x="6972300" y="6260739"/>
          <a:ext cx="889000" cy="34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92198</xdr:rowOff>
    </xdr:from>
    <xdr:ext cx="469744" cy="259045"/>
    <xdr:sp macro="" textlink="">
      <xdr:nvSpPr>
        <xdr:cNvPr id="296" name="テキスト ボックス 295"/>
        <xdr:cNvSpPr txBox="1"/>
      </xdr:nvSpPr>
      <xdr:spPr>
        <a:xfrm>
          <a:off x="6737428"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29190</xdr:rowOff>
    </xdr:from>
    <xdr:to>
      <xdr:col>55</xdr:col>
      <xdr:colOff>50800</xdr:colOff>
      <xdr:row>38</xdr:row>
      <xdr:rowOff>130790</xdr:rowOff>
    </xdr:to>
    <xdr:sp macro="" textlink="">
      <xdr:nvSpPr>
        <xdr:cNvPr id="302" name="楕円 301"/>
        <xdr:cNvSpPr/>
      </xdr:nvSpPr>
      <xdr:spPr>
        <a:xfrm>
          <a:off x="10426700" y="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30059</xdr:rowOff>
    </xdr:from>
    <xdr:to>
      <xdr:col>50</xdr:col>
      <xdr:colOff>165100</xdr:colOff>
      <xdr:row>38</xdr:row>
      <xdr:rowOff>131659</xdr:rowOff>
    </xdr:to>
    <xdr:sp macro="" textlink="">
      <xdr:nvSpPr>
        <xdr:cNvPr id="304" name="楕円 303"/>
        <xdr:cNvSpPr/>
      </xdr:nvSpPr>
      <xdr:spPr>
        <a:xfrm>
          <a:off x="9588500" y="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122786</xdr:rowOff>
    </xdr:from>
    <xdr:ext cx="469744" cy="259045"/>
    <xdr:sp macro="" textlink="">
      <xdr:nvSpPr>
        <xdr:cNvPr id="305" name="テキスト ボックス 304"/>
        <xdr:cNvSpPr txBox="1"/>
      </xdr:nvSpPr>
      <xdr:spPr>
        <a:xfrm>
          <a:off x="9404428" y="663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37877</xdr:rowOff>
    </xdr:from>
    <xdr:to>
      <xdr:col>46</xdr:col>
      <xdr:colOff>38100</xdr:colOff>
      <xdr:row>38</xdr:row>
      <xdr:rowOff>139477</xdr:rowOff>
    </xdr:to>
    <xdr:sp macro="" textlink="">
      <xdr:nvSpPr>
        <xdr:cNvPr id="306" name="楕円 305"/>
        <xdr:cNvSpPr/>
      </xdr:nvSpPr>
      <xdr:spPr>
        <a:xfrm>
          <a:off x="8699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130604</xdr:rowOff>
    </xdr:from>
    <xdr:ext cx="469744" cy="259045"/>
    <xdr:sp macro="" textlink="">
      <xdr:nvSpPr>
        <xdr:cNvPr id="307" name="テキスト ボックス 306"/>
        <xdr:cNvSpPr txBox="1"/>
      </xdr:nvSpPr>
      <xdr:spPr>
        <a:xfrm>
          <a:off x="8515428" y="664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38333</xdr:rowOff>
    </xdr:from>
    <xdr:to>
      <xdr:col>41</xdr:col>
      <xdr:colOff>101600</xdr:colOff>
      <xdr:row>38</xdr:row>
      <xdr:rowOff>139933</xdr:rowOff>
    </xdr:to>
    <xdr:sp macro="" textlink="">
      <xdr:nvSpPr>
        <xdr:cNvPr id="308" name="楕円 307"/>
        <xdr:cNvSpPr/>
      </xdr:nvSpPr>
      <xdr:spPr>
        <a:xfrm>
          <a:off x="7810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131060</xdr:rowOff>
    </xdr:from>
    <xdr:ext cx="469744" cy="259045"/>
    <xdr:sp macro="" textlink="">
      <xdr:nvSpPr>
        <xdr:cNvPr id="309" name="テキスト ボックス 308"/>
        <xdr:cNvSpPr txBox="1"/>
      </xdr:nvSpPr>
      <xdr:spPr>
        <a:xfrm>
          <a:off x="7626428" y="664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37739</xdr:rowOff>
    </xdr:from>
    <xdr:to>
      <xdr:col>36</xdr:col>
      <xdr:colOff>165100</xdr:colOff>
      <xdr:row>36</xdr:row>
      <xdr:rowOff>139339</xdr:rowOff>
    </xdr:to>
    <xdr:sp macro="" textlink="">
      <xdr:nvSpPr>
        <xdr:cNvPr id="310" name="楕円 309"/>
        <xdr:cNvSpPr/>
      </xdr:nvSpPr>
      <xdr:spPr>
        <a:xfrm>
          <a:off x="6921500" y="6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155866</xdr:rowOff>
    </xdr:from>
    <xdr:ext cx="469744" cy="259045"/>
    <xdr:sp macro="" textlink="">
      <xdr:nvSpPr>
        <xdr:cNvPr id="311" name="テキスト ボックス 310"/>
        <xdr:cNvSpPr txBox="1"/>
      </xdr:nvSpPr>
      <xdr:spPr>
        <a:xfrm>
          <a:off x="6737428" y="598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149016</xdr:rowOff>
    </xdr:from>
    <xdr:to>
      <xdr:col>55</xdr:col>
      <xdr:colOff>0</xdr:colOff>
      <xdr:row>57</xdr:row>
      <xdr:rowOff>150856</xdr:rowOff>
    </xdr:to>
    <xdr:cxnSp macro="">
      <xdr:nvCxnSpPr>
        <xdr:cNvPr id="336" name="直線コネクタ 335"/>
        <xdr:cNvCxnSpPr/>
      </xdr:nvCxnSpPr>
      <xdr:spPr>
        <a:xfrm flipV="1">
          <a:off x="9639300" y="9921666"/>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150856</xdr:rowOff>
    </xdr:from>
    <xdr:to>
      <xdr:col>50</xdr:col>
      <xdr:colOff>114300</xdr:colOff>
      <xdr:row>57</xdr:row>
      <xdr:rowOff>160994</xdr:rowOff>
    </xdr:to>
    <xdr:cxnSp macro="">
      <xdr:nvCxnSpPr>
        <xdr:cNvPr id="339" name="直線コネクタ 338"/>
        <xdr:cNvCxnSpPr/>
      </xdr:nvCxnSpPr>
      <xdr:spPr>
        <a:xfrm flipV="1">
          <a:off x="8750300" y="9923506"/>
          <a:ext cx="88900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157159</xdr:rowOff>
    </xdr:from>
    <xdr:to>
      <xdr:col>45</xdr:col>
      <xdr:colOff>177800</xdr:colOff>
      <xdr:row>57</xdr:row>
      <xdr:rowOff>160994</xdr:rowOff>
    </xdr:to>
    <xdr:cxnSp macro="">
      <xdr:nvCxnSpPr>
        <xdr:cNvPr id="342" name="直線コネクタ 341"/>
        <xdr:cNvCxnSpPr/>
      </xdr:nvCxnSpPr>
      <xdr:spPr>
        <a:xfrm>
          <a:off x="7861300" y="9929809"/>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157159</xdr:rowOff>
    </xdr:from>
    <xdr:to>
      <xdr:col>41</xdr:col>
      <xdr:colOff>50800</xdr:colOff>
      <xdr:row>57</xdr:row>
      <xdr:rowOff>158005</xdr:rowOff>
    </xdr:to>
    <xdr:cxnSp macro="">
      <xdr:nvCxnSpPr>
        <xdr:cNvPr id="345" name="直線コネクタ 344"/>
        <xdr:cNvCxnSpPr/>
      </xdr:nvCxnSpPr>
      <xdr:spPr>
        <a:xfrm flipV="1">
          <a:off x="6972300" y="992980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98216</xdr:rowOff>
    </xdr:from>
    <xdr:to>
      <xdr:col>55</xdr:col>
      <xdr:colOff>50800</xdr:colOff>
      <xdr:row>58</xdr:row>
      <xdr:rowOff>28366</xdr:rowOff>
    </xdr:to>
    <xdr:sp macro="" textlink="">
      <xdr:nvSpPr>
        <xdr:cNvPr id="355" name="楕円 354"/>
        <xdr:cNvSpPr/>
      </xdr:nvSpPr>
      <xdr:spPr>
        <a:xfrm>
          <a:off x="10426700" y="98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100056</xdr:rowOff>
    </xdr:from>
    <xdr:to>
      <xdr:col>50</xdr:col>
      <xdr:colOff>165100</xdr:colOff>
      <xdr:row>58</xdr:row>
      <xdr:rowOff>30206</xdr:rowOff>
    </xdr:to>
    <xdr:sp macro="" textlink="">
      <xdr:nvSpPr>
        <xdr:cNvPr id="357" name="楕円 356"/>
        <xdr:cNvSpPr/>
      </xdr:nvSpPr>
      <xdr:spPr>
        <a:xfrm>
          <a:off x="9588500" y="98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21333</xdr:rowOff>
    </xdr:from>
    <xdr:ext cx="469744" cy="259045"/>
    <xdr:sp macro="" textlink="">
      <xdr:nvSpPr>
        <xdr:cNvPr id="358" name="テキスト ボックス 357"/>
        <xdr:cNvSpPr txBox="1"/>
      </xdr:nvSpPr>
      <xdr:spPr>
        <a:xfrm>
          <a:off x="9404428" y="996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110194</xdr:rowOff>
    </xdr:from>
    <xdr:to>
      <xdr:col>46</xdr:col>
      <xdr:colOff>38100</xdr:colOff>
      <xdr:row>58</xdr:row>
      <xdr:rowOff>40344</xdr:rowOff>
    </xdr:to>
    <xdr:sp macro="" textlink="">
      <xdr:nvSpPr>
        <xdr:cNvPr id="359" name="楕円 358"/>
        <xdr:cNvSpPr/>
      </xdr:nvSpPr>
      <xdr:spPr>
        <a:xfrm>
          <a:off x="8699500" y="98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31471</xdr:rowOff>
    </xdr:from>
    <xdr:ext cx="469744" cy="259045"/>
    <xdr:sp macro="" textlink="">
      <xdr:nvSpPr>
        <xdr:cNvPr id="360" name="テキスト ボックス 359"/>
        <xdr:cNvSpPr txBox="1"/>
      </xdr:nvSpPr>
      <xdr:spPr>
        <a:xfrm>
          <a:off x="8515428" y="99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106359</xdr:rowOff>
    </xdr:from>
    <xdr:to>
      <xdr:col>41</xdr:col>
      <xdr:colOff>101600</xdr:colOff>
      <xdr:row>58</xdr:row>
      <xdr:rowOff>36509</xdr:rowOff>
    </xdr:to>
    <xdr:sp macro="" textlink="">
      <xdr:nvSpPr>
        <xdr:cNvPr id="361" name="楕円 360"/>
        <xdr:cNvSpPr/>
      </xdr:nvSpPr>
      <xdr:spPr>
        <a:xfrm>
          <a:off x="7810500" y="98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27636</xdr:rowOff>
    </xdr:from>
    <xdr:ext cx="469744" cy="259045"/>
    <xdr:sp macro="" textlink="">
      <xdr:nvSpPr>
        <xdr:cNvPr id="362" name="テキスト ボックス 361"/>
        <xdr:cNvSpPr txBox="1"/>
      </xdr:nvSpPr>
      <xdr:spPr>
        <a:xfrm>
          <a:off x="7626428" y="997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107205</xdr:rowOff>
    </xdr:from>
    <xdr:to>
      <xdr:col>36</xdr:col>
      <xdr:colOff>165100</xdr:colOff>
      <xdr:row>58</xdr:row>
      <xdr:rowOff>37355</xdr:rowOff>
    </xdr:to>
    <xdr:sp macro="" textlink="">
      <xdr:nvSpPr>
        <xdr:cNvPr id="363" name="楕円 362"/>
        <xdr:cNvSpPr/>
      </xdr:nvSpPr>
      <xdr:spPr>
        <a:xfrm>
          <a:off x="6921500" y="98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28482</xdr:rowOff>
    </xdr:from>
    <xdr:ext cx="469744" cy="259045"/>
    <xdr:sp macro="" textlink="">
      <xdr:nvSpPr>
        <xdr:cNvPr id="364" name="テキスト ボックス 363"/>
        <xdr:cNvSpPr txBox="1"/>
      </xdr:nvSpPr>
      <xdr:spPr>
        <a:xfrm>
          <a:off x="6737428" y="997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158102</xdr:rowOff>
    </xdr:from>
    <xdr:to>
      <xdr:col>55</xdr:col>
      <xdr:colOff>0</xdr:colOff>
      <xdr:row>77</xdr:row>
      <xdr:rowOff>168351</xdr:rowOff>
    </xdr:to>
    <xdr:cxnSp macro="">
      <xdr:nvCxnSpPr>
        <xdr:cNvPr id="393" name="直線コネクタ 392"/>
        <xdr:cNvCxnSpPr/>
      </xdr:nvCxnSpPr>
      <xdr:spPr>
        <a:xfrm>
          <a:off x="9639300" y="13359752"/>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155606</xdr:rowOff>
    </xdr:from>
    <xdr:to>
      <xdr:col>50</xdr:col>
      <xdr:colOff>114300</xdr:colOff>
      <xdr:row>77</xdr:row>
      <xdr:rowOff>158102</xdr:rowOff>
    </xdr:to>
    <xdr:cxnSp macro="">
      <xdr:nvCxnSpPr>
        <xdr:cNvPr id="396" name="直線コネクタ 395"/>
        <xdr:cNvCxnSpPr/>
      </xdr:nvCxnSpPr>
      <xdr:spPr>
        <a:xfrm>
          <a:off x="8750300" y="13357256"/>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155606</xdr:rowOff>
    </xdr:from>
    <xdr:to>
      <xdr:col>45</xdr:col>
      <xdr:colOff>177800</xdr:colOff>
      <xdr:row>78</xdr:row>
      <xdr:rowOff>10464</xdr:rowOff>
    </xdr:to>
    <xdr:cxnSp macro="">
      <xdr:nvCxnSpPr>
        <xdr:cNvPr id="399" name="直線コネクタ 398"/>
        <xdr:cNvCxnSpPr/>
      </xdr:nvCxnSpPr>
      <xdr:spPr>
        <a:xfrm flipV="1">
          <a:off x="7861300" y="13357256"/>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10464</xdr:rowOff>
    </xdr:from>
    <xdr:to>
      <xdr:col>41</xdr:col>
      <xdr:colOff>50800</xdr:colOff>
      <xdr:row>78</xdr:row>
      <xdr:rowOff>37421</xdr:rowOff>
    </xdr:to>
    <xdr:cxnSp macro="">
      <xdr:nvCxnSpPr>
        <xdr:cNvPr id="402" name="直線コネクタ 401"/>
        <xdr:cNvCxnSpPr/>
      </xdr:nvCxnSpPr>
      <xdr:spPr>
        <a:xfrm flipV="1">
          <a:off x="6972300" y="13383564"/>
          <a:ext cx="8890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117551</xdr:rowOff>
    </xdr:from>
    <xdr:to>
      <xdr:col>55</xdr:col>
      <xdr:colOff>50800</xdr:colOff>
      <xdr:row>78</xdr:row>
      <xdr:rowOff>47701</xdr:rowOff>
    </xdr:to>
    <xdr:sp macro="" textlink="">
      <xdr:nvSpPr>
        <xdr:cNvPr id="412" name="楕円 411"/>
        <xdr:cNvSpPr/>
      </xdr:nvSpPr>
      <xdr:spPr>
        <a:xfrm>
          <a:off x="10426700" y="13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95978</xdr:rowOff>
    </xdr:from>
    <xdr:ext cx="534377" cy="259045"/>
    <xdr:sp macro="" textlink="">
      <xdr:nvSpPr>
        <xdr:cNvPr id="413" name="商工費該当値テキスト"/>
        <xdr:cNvSpPr txBox="1"/>
      </xdr:nvSpPr>
      <xdr:spPr>
        <a:xfrm>
          <a:off x="10528300" y="132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107302</xdr:rowOff>
    </xdr:from>
    <xdr:to>
      <xdr:col>50</xdr:col>
      <xdr:colOff>165100</xdr:colOff>
      <xdr:row>78</xdr:row>
      <xdr:rowOff>37452</xdr:rowOff>
    </xdr:to>
    <xdr:sp macro="" textlink="">
      <xdr:nvSpPr>
        <xdr:cNvPr id="414" name="楕円 413"/>
        <xdr:cNvSpPr/>
      </xdr:nvSpPr>
      <xdr:spPr>
        <a:xfrm>
          <a:off x="95885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28579</xdr:rowOff>
    </xdr:from>
    <xdr:ext cx="534377" cy="259045"/>
    <xdr:sp macro="" textlink="">
      <xdr:nvSpPr>
        <xdr:cNvPr id="415" name="テキスト ボックス 414"/>
        <xdr:cNvSpPr txBox="1"/>
      </xdr:nvSpPr>
      <xdr:spPr>
        <a:xfrm>
          <a:off x="9372111"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104806</xdr:rowOff>
    </xdr:from>
    <xdr:to>
      <xdr:col>46</xdr:col>
      <xdr:colOff>38100</xdr:colOff>
      <xdr:row>78</xdr:row>
      <xdr:rowOff>34956</xdr:rowOff>
    </xdr:to>
    <xdr:sp macro="" textlink="">
      <xdr:nvSpPr>
        <xdr:cNvPr id="416" name="楕円 415"/>
        <xdr:cNvSpPr/>
      </xdr:nvSpPr>
      <xdr:spPr>
        <a:xfrm>
          <a:off x="8699500" y="133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26083</xdr:rowOff>
    </xdr:from>
    <xdr:ext cx="534377" cy="259045"/>
    <xdr:sp macro="" textlink="">
      <xdr:nvSpPr>
        <xdr:cNvPr id="417" name="テキスト ボックス 416"/>
        <xdr:cNvSpPr txBox="1"/>
      </xdr:nvSpPr>
      <xdr:spPr>
        <a:xfrm>
          <a:off x="8483111" y="133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131114</xdr:rowOff>
    </xdr:from>
    <xdr:to>
      <xdr:col>41</xdr:col>
      <xdr:colOff>101600</xdr:colOff>
      <xdr:row>78</xdr:row>
      <xdr:rowOff>61264</xdr:rowOff>
    </xdr:to>
    <xdr:sp macro="" textlink="">
      <xdr:nvSpPr>
        <xdr:cNvPr id="418" name="楕円 417"/>
        <xdr:cNvSpPr/>
      </xdr:nvSpPr>
      <xdr:spPr>
        <a:xfrm>
          <a:off x="7810500" y="133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52391</xdr:rowOff>
    </xdr:from>
    <xdr:ext cx="534377" cy="259045"/>
    <xdr:sp macro="" textlink="">
      <xdr:nvSpPr>
        <xdr:cNvPr id="419" name="テキスト ボックス 418"/>
        <xdr:cNvSpPr txBox="1"/>
      </xdr:nvSpPr>
      <xdr:spPr>
        <a:xfrm>
          <a:off x="7594111" y="134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158071</xdr:rowOff>
    </xdr:from>
    <xdr:to>
      <xdr:col>36</xdr:col>
      <xdr:colOff>165100</xdr:colOff>
      <xdr:row>78</xdr:row>
      <xdr:rowOff>88221</xdr:rowOff>
    </xdr:to>
    <xdr:sp macro="" textlink="">
      <xdr:nvSpPr>
        <xdr:cNvPr id="420" name="楕円 419"/>
        <xdr:cNvSpPr/>
      </xdr:nvSpPr>
      <xdr:spPr>
        <a:xfrm>
          <a:off x="6921500" y="133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79348</xdr:rowOff>
    </xdr:from>
    <xdr:ext cx="469744" cy="259045"/>
    <xdr:sp macro="" textlink="">
      <xdr:nvSpPr>
        <xdr:cNvPr id="421" name="テキスト ボックス 420"/>
        <xdr:cNvSpPr txBox="1"/>
      </xdr:nvSpPr>
      <xdr:spPr>
        <a:xfrm>
          <a:off x="6737428" y="134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101642</xdr:rowOff>
    </xdr:from>
    <xdr:to>
      <xdr:col>55</xdr:col>
      <xdr:colOff>0</xdr:colOff>
      <xdr:row>98</xdr:row>
      <xdr:rowOff>148726</xdr:rowOff>
    </xdr:to>
    <xdr:cxnSp macro="">
      <xdr:nvCxnSpPr>
        <xdr:cNvPr id="452" name="直線コネクタ 451"/>
        <xdr:cNvCxnSpPr/>
      </xdr:nvCxnSpPr>
      <xdr:spPr>
        <a:xfrm flipV="1">
          <a:off x="9639300" y="16903742"/>
          <a:ext cx="838200" cy="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144494</xdr:rowOff>
    </xdr:from>
    <xdr:to>
      <xdr:col>50</xdr:col>
      <xdr:colOff>114300</xdr:colOff>
      <xdr:row>98</xdr:row>
      <xdr:rowOff>148726</xdr:rowOff>
    </xdr:to>
    <xdr:cxnSp macro="">
      <xdr:nvCxnSpPr>
        <xdr:cNvPr id="455" name="直線コネクタ 454"/>
        <xdr:cNvCxnSpPr/>
      </xdr:nvCxnSpPr>
      <xdr:spPr>
        <a:xfrm>
          <a:off x="8750300" y="16946594"/>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144494</xdr:rowOff>
    </xdr:from>
    <xdr:to>
      <xdr:col>45</xdr:col>
      <xdr:colOff>177800</xdr:colOff>
      <xdr:row>98</xdr:row>
      <xdr:rowOff>151402</xdr:rowOff>
    </xdr:to>
    <xdr:cxnSp macro="">
      <xdr:nvCxnSpPr>
        <xdr:cNvPr id="458" name="直線コネクタ 457"/>
        <xdr:cNvCxnSpPr/>
      </xdr:nvCxnSpPr>
      <xdr:spPr>
        <a:xfrm flipV="1">
          <a:off x="7861300" y="1694659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138178</xdr:rowOff>
    </xdr:from>
    <xdr:to>
      <xdr:col>41</xdr:col>
      <xdr:colOff>50800</xdr:colOff>
      <xdr:row>98</xdr:row>
      <xdr:rowOff>151402</xdr:rowOff>
    </xdr:to>
    <xdr:cxnSp macro="">
      <xdr:nvCxnSpPr>
        <xdr:cNvPr id="461" name="直線コネクタ 460"/>
        <xdr:cNvCxnSpPr/>
      </xdr:nvCxnSpPr>
      <xdr:spPr>
        <a:xfrm>
          <a:off x="6972300" y="16940278"/>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50842</xdr:rowOff>
    </xdr:from>
    <xdr:to>
      <xdr:col>55</xdr:col>
      <xdr:colOff>50800</xdr:colOff>
      <xdr:row>98</xdr:row>
      <xdr:rowOff>152442</xdr:rowOff>
    </xdr:to>
    <xdr:sp macro="" textlink="">
      <xdr:nvSpPr>
        <xdr:cNvPr id="471" name="楕円 470"/>
        <xdr:cNvSpPr/>
      </xdr:nvSpPr>
      <xdr:spPr>
        <a:xfrm>
          <a:off x="10426700" y="168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10219</xdr:rowOff>
    </xdr:from>
    <xdr:ext cx="534377" cy="259045"/>
    <xdr:sp macro="" textlink="">
      <xdr:nvSpPr>
        <xdr:cNvPr id="472" name="土木費該当値テキスト"/>
        <xdr:cNvSpPr txBox="1"/>
      </xdr:nvSpPr>
      <xdr:spPr>
        <a:xfrm>
          <a:off x="10528300" y="1664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97926</xdr:rowOff>
    </xdr:from>
    <xdr:to>
      <xdr:col>50</xdr:col>
      <xdr:colOff>165100</xdr:colOff>
      <xdr:row>99</xdr:row>
      <xdr:rowOff>28076</xdr:rowOff>
    </xdr:to>
    <xdr:sp macro="" textlink="">
      <xdr:nvSpPr>
        <xdr:cNvPr id="473" name="楕円 472"/>
        <xdr:cNvSpPr/>
      </xdr:nvSpPr>
      <xdr:spPr>
        <a:xfrm>
          <a:off x="9588500" y="169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19203</xdr:rowOff>
    </xdr:from>
    <xdr:ext cx="534377" cy="259045"/>
    <xdr:sp macro="" textlink="">
      <xdr:nvSpPr>
        <xdr:cNvPr id="474" name="テキスト ボックス 473"/>
        <xdr:cNvSpPr txBox="1"/>
      </xdr:nvSpPr>
      <xdr:spPr>
        <a:xfrm>
          <a:off x="9372111" y="169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93694</xdr:rowOff>
    </xdr:from>
    <xdr:to>
      <xdr:col>46</xdr:col>
      <xdr:colOff>38100</xdr:colOff>
      <xdr:row>99</xdr:row>
      <xdr:rowOff>23844</xdr:rowOff>
    </xdr:to>
    <xdr:sp macro="" textlink="">
      <xdr:nvSpPr>
        <xdr:cNvPr id="475" name="楕円 474"/>
        <xdr:cNvSpPr/>
      </xdr:nvSpPr>
      <xdr:spPr>
        <a:xfrm>
          <a:off x="8699500" y="16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14971</xdr:rowOff>
    </xdr:from>
    <xdr:ext cx="534377" cy="259045"/>
    <xdr:sp macro="" textlink="">
      <xdr:nvSpPr>
        <xdr:cNvPr id="476" name="テキスト ボックス 475"/>
        <xdr:cNvSpPr txBox="1"/>
      </xdr:nvSpPr>
      <xdr:spPr>
        <a:xfrm>
          <a:off x="8483111" y="169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100602</xdr:rowOff>
    </xdr:from>
    <xdr:to>
      <xdr:col>41</xdr:col>
      <xdr:colOff>101600</xdr:colOff>
      <xdr:row>99</xdr:row>
      <xdr:rowOff>30752</xdr:rowOff>
    </xdr:to>
    <xdr:sp macro="" textlink="">
      <xdr:nvSpPr>
        <xdr:cNvPr id="477" name="楕円 476"/>
        <xdr:cNvSpPr/>
      </xdr:nvSpPr>
      <xdr:spPr>
        <a:xfrm>
          <a:off x="7810500" y="169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21879</xdr:rowOff>
    </xdr:from>
    <xdr:ext cx="534377" cy="259045"/>
    <xdr:sp macro="" textlink="">
      <xdr:nvSpPr>
        <xdr:cNvPr id="478" name="テキスト ボックス 477"/>
        <xdr:cNvSpPr txBox="1"/>
      </xdr:nvSpPr>
      <xdr:spPr>
        <a:xfrm>
          <a:off x="7594111" y="1699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87378</xdr:rowOff>
    </xdr:from>
    <xdr:to>
      <xdr:col>36</xdr:col>
      <xdr:colOff>165100</xdr:colOff>
      <xdr:row>99</xdr:row>
      <xdr:rowOff>17528</xdr:rowOff>
    </xdr:to>
    <xdr:sp macro="" textlink="">
      <xdr:nvSpPr>
        <xdr:cNvPr id="479" name="楕円 478"/>
        <xdr:cNvSpPr/>
      </xdr:nvSpPr>
      <xdr:spPr>
        <a:xfrm>
          <a:off x="6921500" y="168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8655</xdr:rowOff>
    </xdr:from>
    <xdr:ext cx="534377" cy="259045"/>
    <xdr:sp macro="" textlink="">
      <xdr:nvSpPr>
        <xdr:cNvPr id="480" name="テキスト ボックス 479"/>
        <xdr:cNvSpPr txBox="1"/>
      </xdr:nvSpPr>
      <xdr:spPr>
        <a:xfrm>
          <a:off x="6705111" y="169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19365</xdr:rowOff>
    </xdr:from>
    <xdr:to>
      <xdr:col>85</xdr:col>
      <xdr:colOff>127000</xdr:colOff>
      <xdr:row>38</xdr:row>
      <xdr:rowOff>66045</xdr:rowOff>
    </xdr:to>
    <xdr:cxnSp macro="">
      <xdr:nvCxnSpPr>
        <xdr:cNvPr id="508" name="直線コネクタ 507"/>
        <xdr:cNvCxnSpPr/>
      </xdr:nvCxnSpPr>
      <xdr:spPr>
        <a:xfrm flipV="1">
          <a:off x="15481300" y="6534465"/>
          <a:ext cx="8382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66045</xdr:rowOff>
    </xdr:from>
    <xdr:to>
      <xdr:col>81</xdr:col>
      <xdr:colOff>50800</xdr:colOff>
      <xdr:row>38</xdr:row>
      <xdr:rowOff>71897</xdr:rowOff>
    </xdr:to>
    <xdr:cxnSp macro="">
      <xdr:nvCxnSpPr>
        <xdr:cNvPr id="511" name="直線コネクタ 510"/>
        <xdr:cNvCxnSpPr/>
      </xdr:nvCxnSpPr>
      <xdr:spPr>
        <a:xfrm flipV="1">
          <a:off x="14592300" y="658114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71897</xdr:rowOff>
    </xdr:from>
    <xdr:to>
      <xdr:col>76</xdr:col>
      <xdr:colOff>114300</xdr:colOff>
      <xdr:row>39</xdr:row>
      <xdr:rowOff>39665</xdr:rowOff>
    </xdr:to>
    <xdr:cxnSp macro="">
      <xdr:nvCxnSpPr>
        <xdr:cNvPr id="514" name="直線コネクタ 513"/>
        <xdr:cNvCxnSpPr/>
      </xdr:nvCxnSpPr>
      <xdr:spPr>
        <a:xfrm flipV="1">
          <a:off x="13703300" y="6586997"/>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126395</xdr:rowOff>
    </xdr:from>
    <xdr:to>
      <xdr:col>71</xdr:col>
      <xdr:colOff>177800</xdr:colOff>
      <xdr:row>39</xdr:row>
      <xdr:rowOff>39665</xdr:rowOff>
    </xdr:to>
    <xdr:cxnSp macro="">
      <xdr:nvCxnSpPr>
        <xdr:cNvPr id="517" name="直線コネクタ 516"/>
        <xdr:cNvCxnSpPr/>
      </xdr:nvCxnSpPr>
      <xdr:spPr>
        <a:xfrm>
          <a:off x="12814300" y="6470045"/>
          <a:ext cx="889000" cy="2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140015</xdr:rowOff>
    </xdr:from>
    <xdr:to>
      <xdr:col>85</xdr:col>
      <xdr:colOff>177800</xdr:colOff>
      <xdr:row>38</xdr:row>
      <xdr:rowOff>70165</xdr:rowOff>
    </xdr:to>
    <xdr:sp macro="" textlink="">
      <xdr:nvSpPr>
        <xdr:cNvPr id="527" name="楕円 526"/>
        <xdr:cNvSpPr/>
      </xdr:nvSpPr>
      <xdr:spPr>
        <a:xfrm>
          <a:off x="162687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118442</xdr:rowOff>
    </xdr:from>
    <xdr:ext cx="534377" cy="259045"/>
    <xdr:sp macro="" textlink="">
      <xdr:nvSpPr>
        <xdr:cNvPr id="528" name="消防費該当値テキスト"/>
        <xdr:cNvSpPr txBox="1"/>
      </xdr:nvSpPr>
      <xdr:spPr>
        <a:xfrm>
          <a:off x="16370300" y="64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15245</xdr:rowOff>
    </xdr:from>
    <xdr:to>
      <xdr:col>81</xdr:col>
      <xdr:colOff>101600</xdr:colOff>
      <xdr:row>38</xdr:row>
      <xdr:rowOff>116845</xdr:rowOff>
    </xdr:to>
    <xdr:sp macro="" textlink="">
      <xdr:nvSpPr>
        <xdr:cNvPr id="529" name="楕円 528"/>
        <xdr:cNvSpPr/>
      </xdr:nvSpPr>
      <xdr:spPr>
        <a:xfrm>
          <a:off x="15430500" y="65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107972</xdr:rowOff>
    </xdr:from>
    <xdr:ext cx="534377" cy="259045"/>
    <xdr:sp macro="" textlink="">
      <xdr:nvSpPr>
        <xdr:cNvPr id="530" name="テキスト ボックス 529"/>
        <xdr:cNvSpPr txBox="1"/>
      </xdr:nvSpPr>
      <xdr:spPr>
        <a:xfrm>
          <a:off x="15214111" y="66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21097</xdr:rowOff>
    </xdr:from>
    <xdr:to>
      <xdr:col>76</xdr:col>
      <xdr:colOff>165100</xdr:colOff>
      <xdr:row>38</xdr:row>
      <xdr:rowOff>122697</xdr:rowOff>
    </xdr:to>
    <xdr:sp macro="" textlink="">
      <xdr:nvSpPr>
        <xdr:cNvPr id="531" name="楕円 530"/>
        <xdr:cNvSpPr/>
      </xdr:nvSpPr>
      <xdr:spPr>
        <a:xfrm>
          <a:off x="14541500" y="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113824</xdr:rowOff>
    </xdr:from>
    <xdr:ext cx="534377" cy="259045"/>
    <xdr:sp macro="" textlink="">
      <xdr:nvSpPr>
        <xdr:cNvPr id="532" name="テキスト ボックス 531"/>
        <xdr:cNvSpPr txBox="1"/>
      </xdr:nvSpPr>
      <xdr:spPr>
        <a:xfrm>
          <a:off x="14325111" y="66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160315</xdr:rowOff>
    </xdr:from>
    <xdr:to>
      <xdr:col>72</xdr:col>
      <xdr:colOff>38100</xdr:colOff>
      <xdr:row>39</xdr:row>
      <xdr:rowOff>90465</xdr:rowOff>
    </xdr:to>
    <xdr:sp macro="" textlink="">
      <xdr:nvSpPr>
        <xdr:cNvPr id="533" name="楕円 532"/>
        <xdr:cNvSpPr/>
      </xdr:nvSpPr>
      <xdr:spPr>
        <a:xfrm>
          <a:off x="13652500" y="6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81592</xdr:rowOff>
    </xdr:from>
    <xdr:ext cx="469744" cy="259045"/>
    <xdr:sp macro="" textlink="">
      <xdr:nvSpPr>
        <xdr:cNvPr id="534" name="テキスト ボックス 533"/>
        <xdr:cNvSpPr txBox="1"/>
      </xdr:nvSpPr>
      <xdr:spPr>
        <a:xfrm>
          <a:off x="13468428" y="676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75595</xdr:rowOff>
    </xdr:from>
    <xdr:to>
      <xdr:col>67</xdr:col>
      <xdr:colOff>101600</xdr:colOff>
      <xdr:row>38</xdr:row>
      <xdr:rowOff>5745</xdr:rowOff>
    </xdr:to>
    <xdr:sp macro="" textlink="">
      <xdr:nvSpPr>
        <xdr:cNvPr id="535" name="楕円 534"/>
        <xdr:cNvSpPr/>
      </xdr:nvSpPr>
      <xdr:spPr>
        <a:xfrm>
          <a:off x="12763500" y="64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168322</xdr:rowOff>
    </xdr:from>
    <xdr:ext cx="534377" cy="259045"/>
    <xdr:sp macro="" textlink="">
      <xdr:nvSpPr>
        <xdr:cNvPr id="536" name="テキスト ボックス 535"/>
        <xdr:cNvSpPr txBox="1"/>
      </xdr:nvSpPr>
      <xdr:spPr>
        <a:xfrm>
          <a:off x="12547111" y="65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154521</xdr:rowOff>
    </xdr:from>
    <xdr:to>
      <xdr:col>85</xdr:col>
      <xdr:colOff>127000</xdr:colOff>
      <xdr:row>58</xdr:row>
      <xdr:rowOff>52883</xdr:rowOff>
    </xdr:to>
    <xdr:cxnSp macro="">
      <xdr:nvCxnSpPr>
        <xdr:cNvPr id="566" name="直線コネクタ 565"/>
        <xdr:cNvCxnSpPr/>
      </xdr:nvCxnSpPr>
      <xdr:spPr>
        <a:xfrm flipV="1">
          <a:off x="15481300" y="9927171"/>
          <a:ext cx="838200" cy="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165659</xdr:rowOff>
    </xdr:from>
    <xdr:to>
      <xdr:col>81</xdr:col>
      <xdr:colOff>50800</xdr:colOff>
      <xdr:row>58</xdr:row>
      <xdr:rowOff>52883</xdr:rowOff>
    </xdr:to>
    <xdr:cxnSp macro="">
      <xdr:nvCxnSpPr>
        <xdr:cNvPr id="569" name="直線コネクタ 568"/>
        <xdr:cNvCxnSpPr/>
      </xdr:nvCxnSpPr>
      <xdr:spPr>
        <a:xfrm>
          <a:off x="14592300" y="9938309"/>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165659</xdr:rowOff>
    </xdr:from>
    <xdr:to>
      <xdr:col>76</xdr:col>
      <xdr:colOff>114300</xdr:colOff>
      <xdr:row>58</xdr:row>
      <xdr:rowOff>96965</xdr:rowOff>
    </xdr:to>
    <xdr:cxnSp macro="">
      <xdr:nvCxnSpPr>
        <xdr:cNvPr id="572" name="直線コネクタ 571"/>
        <xdr:cNvCxnSpPr/>
      </xdr:nvCxnSpPr>
      <xdr:spPr>
        <a:xfrm flipV="1">
          <a:off x="13703300" y="9938309"/>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96965</xdr:rowOff>
    </xdr:from>
    <xdr:to>
      <xdr:col>71</xdr:col>
      <xdr:colOff>177800</xdr:colOff>
      <xdr:row>58</xdr:row>
      <xdr:rowOff>130378</xdr:rowOff>
    </xdr:to>
    <xdr:cxnSp macro="">
      <xdr:nvCxnSpPr>
        <xdr:cNvPr id="575" name="直線コネクタ 574"/>
        <xdr:cNvCxnSpPr/>
      </xdr:nvCxnSpPr>
      <xdr:spPr>
        <a:xfrm flipV="1">
          <a:off x="12814300" y="10041065"/>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103721</xdr:rowOff>
    </xdr:from>
    <xdr:to>
      <xdr:col>85</xdr:col>
      <xdr:colOff>177800</xdr:colOff>
      <xdr:row>58</xdr:row>
      <xdr:rowOff>33871</xdr:rowOff>
    </xdr:to>
    <xdr:sp macro="" textlink="">
      <xdr:nvSpPr>
        <xdr:cNvPr id="585" name="楕円 584"/>
        <xdr:cNvSpPr/>
      </xdr:nvSpPr>
      <xdr:spPr>
        <a:xfrm>
          <a:off x="16268700" y="98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126598</xdr:rowOff>
    </xdr:from>
    <xdr:ext cx="534377" cy="259045"/>
    <xdr:sp macro="" textlink="">
      <xdr:nvSpPr>
        <xdr:cNvPr id="586" name="教育費該当値テキスト"/>
        <xdr:cNvSpPr txBox="1"/>
      </xdr:nvSpPr>
      <xdr:spPr>
        <a:xfrm>
          <a:off x="16370300" y="97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2083</xdr:rowOff>
    </xdr:from>
    <xdr:to>
      <xdr:col>81</xdr:col>
      <xdr:colOff>101600</xdr:colOff>
      <xdr:row>58</xdr:row>
      <xdr:rowOff>103683</xdr:rowOff>
    </xdr:to>
    <xdr:sp macro="" textlink="">
      <xdr:nvSpPr>
        <xdr:cNvPr id="587" name="楕円 586"/>
        <xdr:cNvSpPr/>
      </xdr:nvSpPr>
      <xdr:spPr>
        <a:xfrm>
          <a:off x="15430500" y="99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94810</xdr:rowOff>
    </xdr:from>
    <xdr:ext cx="534377" cy="259045"/>
    <xdr:sp macro="" textlink="">
      <xdr:nvSpPr>
        <xdr:cNvPr id="588" name="テキスト ボックス 587"/>
        <xdr:cNvSpPr txBox="1"/>
      </xdr:nvSpPr>
      <xdr:spPr>
        <a:xfrm>
          <a:off x="15214111" y="100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114859</xdr:rowOff>
    </xdr:from>
    <xdr:to>
      <xdr:col>76</xdr:col>
      <xdr:colOff>165100</xdr:colOff>
      <xdr:row>58</xdr:row>
      <xdr:rowOff>45009</xdr:rowOff>
    </xdr:to>
    <xdr:sp macro="" textlink="">
      <xdr:nvSpPr>
        <xdr:cNvPr id="589" name="楕円 588"/>
        <xdr:cNvSpPr/>
      </xdr:nvSpPr>
      <xdr:spPr>
        <a:xfrm>
          <a:off x="14541500" y="98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61536</xdr:rowOff>
    </xdr:from>
    <xdr:ext cx="534377" cy="259045"/>
    <xdr:sp macro="" textlink="">
      <xdr:nvSpPr>
        <xdr:cNvPr id="590" name="テキスト ボックス 589"/>
        <xdr:cNvSpPr txBox="1"/>
      </xdr:nvSpPr>
      <xdr:spPr>
        <a:xfrm>
          <a:off x="14325111" y="96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46165</xdr:rowOff>
    </xdr:from>
    <xdr:to>
      <xdr:col>72</xdr:col>
      <xdr:colOff>38100</xdr:colOff>
      <xdr:row>58</xdr:row>
      <xdr:rowOff>147765</xdr:rowOff>
    </xdr:to>
    <xdr:sp macro="" textlink="">
      <xdr:nvSpPr>
        <xdr:cNvPr id="591" name="楕円 590"/>
        <xdr:cNvSpPr/>
      </xdr:nvSpPr>
      <xdr:spPr>
        <a:xfrm>
          <a:off x="13652500" y="99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138892</xdr:rowOff>
    </xdr:from>
    <xdr:ext cx="534377" cy="259045"/>
    <xdr:sp macro="" textlink="">
      <xdr:nvSpPr>
        <xdr:cNvPr id="592" name="テキスト ボックス 591"/>
        <xdr:cNvSpPr txBox="1"/>
      </xdr:nvSpPr>
      <xdr:spPr>
        <a:xfrm>
          <a:off x="13436111" y="100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79578</xdr:rowOff>
    </xdr:from>
    <xdr:to>
      <xdr:col>67</xdr:col>
      <xdr:colOff>101600</xdr:colOff>
      <xdr:row>59</xdr:row>
      <xdr:rowOff>9728</xdr:rowOff>
    </xdr:to>
    <xdr:sp macro="" textlink="">
      <xdr:nvSpPr>
        <xdr:cNvPr id="593" name="楕円 592"/>
        <xdr:cNvSpPr/>
      </xdr:nvSpPr>
      <xdr:spPr>
        <a:xfrm>
          <a:off x="12763500" y="10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855</xdr:rowOff>
    </xdr:from>
    <xdr:ext cx="534377" cy="259045"/>
    <xdr:sp macro="" textlink="">
      <xdr:nvSpPr>
        <xdr:cNvPr id="594" name="テキスト ボックス 593"/>
        <xdr:cNvSpPr txBox="1"/>
      </xdr:nvSpPr>
      <xdr:spPr>
        <a:xfrm>
          <a:off x="12547111" y="101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40984</xdr:rowOff>
    </xdr:from>
    <xdr:to>
      <xdr:col>85</xdr:col>
      <xdr:colOff>127000</xdr:colOff>
      <xdr:row>79</xdr:row>
      <xdr:rowOff>42557</xdr:rowOff>
    </xdr:to>
    <xdr:cxnSp macro="">
      <xdr:nvCxnSpPr>
        <xdr:cNvPr id="623" name="直線コネクタ 622"/>
        <xdr:cNvCxnSpPr/>
      </xdr:nvCxnSpPr>
      <xdr:spPr>
        <a:xfrm flipV="1">
          <a:off x="15481300" y="13585534"/>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42557</xdr:rowOff>
    </xdr:from>
    <xdr:to>
      <xdr:col>81</xdr:col>
      <xdr:colOff>50800</xdr:colOff>
      <xdr:row>79</xdr:row>
      <xdr:rowOff>44450</xdr:rowOff>
    </xdr:to>
    <xdr:cxnSp macro="">
      <xdr:nvCxnSpPr>
        <xdr:cNvPr id="626" name="直線コネクタ 625"/>
        <xdr:cNvCxnSpPr/>
      </xdr:nvCxnSpPr>
      <xdr:spPr>
        <a:xfrm flipV="1">
          <a:off x="14592300" y="13587107"/>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43625</xdr:rowOff>
    </xdr:from>
    <xdr:to>
      <xdr:col>76</xdr:col>
      <xdr:colOff>114300</xdr:colOff>
      <xdr:row>79</xdr:row>
      <xdr:rowOff>44450</xdr:rowOff>
    </xdr:to>
    <xdr:cxnSp macro="">
      <xdr:nvCxnSpPr>
        <xdr:cNvPr id="629" name="直線コネクタ 628"/>
        <xdr:cNvCxnSpPr/>
      </xdr:nvCxnSpPr>
      <xdr:spPr>
        <a:xfrm>
          <a:off x="13703300" y="13588175"/>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43625</xdr:rowOff>
    </xdr:from>
    <xdr:to>
      <xdr:col>71</xdr:col>
      <xdr:colOff>177800</xdr:colOff>
      <xdr:row>79</xdr:row>
      <xdr:rowOff>44450</xdr:rowOff>
    </xdr:to>
    <xdr:cxnSp macro="">
      <xdr:nvCxnSpPr>
        <xdr:cNvPr id="632" name="直線コネクタ 631"/>
        <xdr:cNvCxnSpPr/>
      </xdr:nvCxnSpPr>
      <xdr:spPr>
        <a:xfrm flipV="1">
          <a:off x="12814300" y="13588175"/>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161634</xdr:rowOff>
    </xdr:from>
    <xdr:to>
      <xdr:col>85</xdr:col>
      <xdr:colOff>177800</xdr:colOff>
      <xdr:row>79</xdr:row>
      <xdr:rowOff>91784</xdr:rowOff>
    </xdr:to>
    <xdr:sp macro="" textlink="">
      <xdr:nvSpPr>
        <xdr:cNvPr id="642" name="楕円 641"/>
        <xdr:cNvSpPr/>
      </xdr:nvSpPr>
      <xdr:spPr>
        <a:xfrm>
          <a:off x="162687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126917</xdr:rowOff>
    </xdr:from>
    <xdr:ext cx="378565" cy="259045"/>
    <xdr:sp macro="" textlink="">
      <xdr:nvSpPr>
        <xdr:cNvPr id="643" name="災害復旧費該当値テキスト"/>
        <xdr:cNvSpPr txBox="1"/>
      </xdr:nvSpPr>
      <xdr:spPr>
        <a:xfrm>
          <a:off x="16370300" y="1350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163207</xdr:rowOff>
    </xdr:from>
    <xdr:to>
      <xdr:col>81</xdr:col>
      <xdr:colOff>101600</xdr:colOff>
      <xdr:row>79</xdr:row>
      <xdr:rowOff>93357</xdr:rowOff>
    </xdr:to>
    <xdr:sp macro="" textlink="">
      <xdr:nvSpPr>
        <xdr:cNvPr id="644" name="楕円 643"/>
        <xdr:cNvSpPr/>
      </xdr:nvSpPr>
      <xdr:spPr>
        <a:xfrm>
          <a:off x="15430500" y="135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84484</xdr:rowOff>
    </xdr:from>
    <xdr:ext cx="378565" cy="259045"/>
    <xdr:sp macro="" textlink="">
      <xdr:nvSpPr>
        <xdr:cNvPr id="645" name="テキスト ボックス 644"/>
        <xdr:cNvSpPr txBox="1"/>
      </xdr:nvSpPr>
      <xdr:spPr>
        <a:xfrm>
          <a:off x="15292017" y="1362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164275</xdr:rowOff>
    </xdr:from>
    <xdr:to>
      <xdr:col>72</xdr:col>
      <xdr:colOff>38100</xdr:colOff>
      <xdr:row>79</xdr:row>
      <xdr:rowOff>94425</xdr:rowOff>
    </xdr:to>
    <xdr:sp macro="" textlink="">
      <xdr:nvSpPr>
        <xdr:cNvPr id="648" name="楕円 647"/>
        <xdr:cNvSpPr/>
      </xdr:nvSpPr>
      <xdr:spPr>
        <a:xfrm>
          <a:off x="13652500" y="135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85552</xdr:rowOff>
    </xdr:from>
    <xdr:ext cx="313932" cy="259045"/>
    <xdr:sp macro="" textlink="">
      <xdr:nvSpPr>
        <xdr:cNvPr id="649" name="テキスト ボックス 648"/>
        <xdr:cNvSpPr txBox="1"/>
      </xdr:nvSpPr>
      <xdr:spPr>
        <a:xfrm>
          <a:off x="13546333" y="13630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10833</xdr:rowOff>
    </xdr:from>
    <xdr:to>
      <xdr:col>85</xdr:col>
      <xdr:colOff>127000</xdr:colOff>
      <xdr:row>97</xdr:row>
      <xdr:rowOff>16624</xdr:rowOff>
    </xdr:to>
    <xdr:cxnSp macro="">
      <xdr:nvCxnSpPr>
        <xdr:cNvPr id="680" name="直線コネクタ 679"/>
        <xdr:cNvCxnSpPr/>
      </xdr:nvCxnSpPr>
      <xdr:spPr>
        <a:xfrm>
          <a:off x="15481300" y="1664148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508</xdr:rowOff>
    </xdr:from>
    <xdr:to>
      <xdr:col>81</xdr:col>
      <xdr:colOff>50800</xdr:colOff>
      <xdr:row>97</xdr:row>
      <xdr:rowOff>10833</xdr:rowOff>
    </xdr:to>
    <xdr:cxnSp macro="">
      <xdr:nvCxnSpPr>
        <xdr:cNvPr id="683" name="直線コネクタ 682"/>
        <xdr:cNvCxnSpPr/>
      </xdr:nvCxnSpPr>
      <xdr:spPr>
        <a:xfrm>
          <a:off x="14592300" y="16631158"/>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122758</xdr:rowOff>
    </xdr:from>
    <xdr:to>
      <xdr:col>76</xdr:col>
      <xdr:colOff>114300</xdr:colOff>
      <xdr:row>97</xdr:row>
      <xdr:rowOff>508</xdr:rowOff>
    </xdr:to>
    <xdr:cxnSp macro="">
      <xdr:nvCxnSpPr>
        <xdr:cNvPr id="686" name="直線コネクタ 685"/>
        <xdr:cNvCxnSpPr/>
      </xdr:nvCxnSpPr>
      <xdr:spPr>
        <a:xfrm>
          <a:off x="13703300" y="16581958"/>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76733</xdr:rowOff>
    </xdr:from>
    <xdr:to>
      <xdr:col>71</xdr:col>
      <xdr:colOff>177800</xdr:colOff>
      <xdr:row>96</xdr:row>
      <xdr:rowOff>122758</xdr:rowOff>
    </xdr:to>
    <xdr:cxnSp macro="">
      <xdr:nvCxnSpPr>
        <xdr:cNvPr id="689" name="直線コネクタ 688"/>
        <xdr:cNvCxnSpPr/>
      </xdr:nvCxnSpPr>
      <xdr:spPr>
        <a:xfrm>
          <a:off x="12814300" y="16535933"/>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137274</xdr:rowOff>
    </xdr:from>
    <xdr:to>
      <xdr:col>85</xdr:col>
      <xdr:colOff>177800</xdr:colOff>
      <xdr:row>97</xdr:row>
      <xdr:rowOff>67424</xdr:rowOff>
    </xdr:to>
    <xdr:sp macro="" textlink="">
      <xdr:nvSpPr>
        <xdr:cNvPr id="699" name="楕円 698"/>
        <xdr:cNvSpPr/>
      </xdr:nvSpPr>
      <xdr:spPr>
        <a:xfrm>
          <a:off x="16268700" y="165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115701</xdr:rowOff>
    </xdr:from>
    <xdr:ext cx="534377" cy="259045"/>
    <xdr:sp macro="" textlink="">
      <xdr:nvSpPr>
        <xdr:cNvPr id="700" name="公債費該当値テキスト"/>
        <xdr:cNvSpPr txBox="1"/>
      </xdr:nvSpPr>
      <xdr:spPr>
        <a:xfrm>
          <a:off x="16370300" y="165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131483</xdr:rowOff>
    </xdr:from>
    <xdr:to>
      <xdr:col>81</xdr:col>
      <xdr:colOff>101600</xdr:colOff>
      <xdr:row>97</xdr:row>
      <xdr:rowOff>61633</xdr:rowOff>
    </xdr:to>
    <xdr:sp macro="" textlink="">
      <xdr:nvSpPr>
        <xdr:cNvPr id="701" name="楕円 700"/>
        <xdr:cNvSpPr/>
      </xdr:nvSpPr>
      <xdr:spPr>
        <a:xfrm>
          <a:off x="15430500" y="165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52760</xdr:rowOff>
    </xdr:from>
    <xdr:ext cx="534377" cy="259045"/>
    <xdr:sp macro="" textlink="">
      <xdr:nvSpPr>
        <xdr:cNvPr id="702" name="テキスト ボックス 701"/>
        <xdr:cNvSpPr txBox="1"/>
      </xdr:nvSpPr>
      <xdr:spPr>
        <a:xfrm>
          <a:off x="15214111" y="166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121158</xdr:rowOff>
    </xdr:from>
    <xdr:to>
      <xdr:col>76</xdr:col>
      <xdr:colOff>165100</xdr:colOff>
      <xdr:row>97</xdr:row>
      <xdr:rowOff>51308</xdr:rowOff>
    </xdr:to>
    <xdr:sp macro="" textlink="">
      <xdr:nvSpPr>
        <xdr:cNvPr id="703" name="楕円 702"/>
        <xdr:cNvSpPr/>
      </xdr:nvSpPr>
      <xdr:spPr>
        <a:xfrm>
          <a:off x="14541500" y="165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42435</xdr:rowOff>
    </xdr:from>
    <xdr:ext cx="534377" cy="259045"/>
    <xdr:sp macro="" textlink="">
      <xdr:nvSpPr>
        <xdr:cNvPr id="704" name="テキスト ボックス 703"/>
        <xdr:cNvSpPr txBox="1"/>
      </xdr:nvSpPr>
      <xdr:spPr>
        <a:xfrm>
          <a:off x="14325111" y="1667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71958</xdr:rowOff>
    </xdr:from>
    <xdr:to>
      <xdr:col>72</xdr:col>
      <xdr:colOff>38100</xdr:colOff>
      <xdr:row>97</xdr:row>
      <xdr:rowOff>2108</xdr:rowOff>
    </xdr:to>
    <xdr:sp macro="" textlink="">
      <xdr:nvSpPr>
        <xdr:cNvPr id="705" name="楕円 704"/>
        <xdr:cNvSpPr/>
      </xdr:nvSpPr>
      <xdr:spPr>
        <a:xfrm>
          <a:off x="13652500" y="16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164685</xdr:rowOff>
    </xdr:from>
    <xdr:ext cx="534377" cy="259045"/>
    <xdr:sp macro="" textlink="">
      <xdr:nvSpPr>
        <xdr:cNvPr id="706" name="テキスト ボックス 705"/>
        <xdr:cNvSpPr txBox="1"/>
      </xdr:nvSpPr>
      <xdr:spPr>
        <a:xfrm>
          <a:off x="13436111" y="166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25933</xdr:rowOff>
    </xdr:from>
    <xdr:to>
      <xdr:col>67</xdr:col>
      <xdr:colOff>101600</xdr:colOff>
      <xdr:row>96</xdr:row>
      <xdr:rowOff>127533</xdr:rowOff>
    </xdr:to>
    <xdr:sp macro="" textlink="">
      <xdr:nvSpPr>
        <xdr:cNvPr id="707" name="楕円 706"/>
        <xdr:cNvSpPr/>
      </xdr:nvSpPr>
      <xdr:spPr>
        <a:xfrm>
          <a:off x="12763500" y="16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118660</xdr:rowOff>
    </xdr:from>
    <xdr:ext cx="534377" cy="259045"/>
    <xdr:sp macro="" textlink="">
      <xdr:nvSpPr>
        <xdr:cNvPr id="708" name="テキスト ボックス 707"/>
        <xdr:cNvSpPr txBox="1"/>
      </xdr:nvSpPr>
      <xdr:spPr>
        <a:xfrm>
          <a:off x="12547111" y="165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73,257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円となっており、類似団体、全国、県内平均を大きく上回っている。これは、平成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年度から引き続き、ふるさと納税推進事業に係る事業費が大幅に増加していることが影響していると考えられる。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51,654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円となっており、類似団体、県内平均を上回っている、平成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年度は、都市公園の新規整備や道路・橋りょうの整備事業など大型の補助事業を実施したため、平成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48,333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円となっており、類似団体を上回っている。平成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年度は、小学校増改築事業や、中学校大規模改修事業、体育館整備事業などを実施したため、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年度は、小学校増改築事業（山手小学校）や西体育館整備事業などの投資的経費の増大や自立支援給付事業などの扶助費が大幅に増加したものの市税収入が前年度より</a:t>
          </a:r>
          <a:r>
            <a:rPr kumimoji="1" lang="en-US" altLang="ja-JP" sz="1400">
              <a:solidFill>
                <a:schemeClr val="dk1"/>
              </a:solidFill>
              <a:effectLst/>
              <a:latin typeface="+mn-lt"/>
              <a:ea typeface="+mn-ea"/>
              <a:cs typeface="+mn-cs"/>
            </a:rPr>
            <a:t>6,700</a:t>
          </a:r>
          <a:r>
            <a:rPr kumimoji="1" lang="ja-JP" altLang="ja-JP" sz="1400">
              <a:solidFill>
                <a:schemeClr val="dk1"/>
              </a:solidFill>
              <a:effectLst/>
              <a:latin typeface="+mn-lt"/>
              <a:ea typeface="+mn-ea"/>
              <a:cs typeface="+mn-cs"/>
            </a:rPr>
            <a:t>万円減少したため、平成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年度に引続き</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年連続で実質単年度収支がマイナスとなったが、財政調整基金からの繰入金により実質収支は黒字となっている。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年度は、各会計とも健全な財政運営に努めた結果、全会計で引き続き黒字を維持することができた。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一般会計については、小学校増改築事業（山手小学校）や西体育館整備事業などの投資的経費の増大や自立支援給付事業などの扶助費が大幅に増加したものの市税収入が前年度より</a:t>
          </a:r>
          <a:r>
            <a:rPr kumimoji="1" lang="en-US" altLang="ja-JP" sz="1400">
              <a:solidFill>
                <a:schemeClr val="dk1"/>
              </a:solidFill>
              <a:effectLst/>
              <a:latin typeface="+mn-lt"/>
              <a:ea typeface="+mn-ea"/>
              <a:cs typeface="+mn-cs"/>
            </a:rPr>
            <a:t>6,700</a:t>
          </a:r>
          <a:r>
            <a:rPr kumimoji="1" lang="ja-JP" altLang="ja-JP" sz="1400">
              <a:solidFill>
                <a:schemeClr val="dk1"/>
              </a:solidFill>
              <a:effectLst/>
              <a:latin typeface="+mn-lt"/>
              <a:ea typeface="+mn-ea"/>
              <a:cs typeface="+mn-cs"/>
            </a:rPr>
            <a:t>万円減少したため、標準財政規模比における黒字幅は減少している。</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　また、特別会計では、特に介護保険会計において繰入金の増などの理由により黒字幅が大きくなっている。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2">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22948639</v>
      </c>
      <c r="BO4" s="403"/>
      <c r="BP4" s="403"/>
      <c r="BQ4" s="403"/>
      <c r="BR4" s="403"/>
      <c r="BS4" s="403"/>
      <c r="BT4" s="403"/>
      <c r="BU4" s="404"/>
      <c r="BV4" s="402">
        <v>21741083</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9</v>
      </c>
      <c r="CU4" s="584"/>
      <c r="CV4" s="584"/>
      <c r="CW4" s="584"/>
      <c r="CX4" s="584"/>
      <c r="CY4" s="584"/>
      <c r="CZ4" s="584"/>
      <c r="DA4" s="585"/>
      <c r="DB4" s="583">
        <v>10</v>
      </c>
      <c r="DC4" s="584"/>
      <c r="DD4" s="584"/>
      <c r="DE4" s="584"/>
      <c r="DF4" s="584"/>
      <c r="DG4" s="584"/>
      <c r="DH4" s="584"/>
      <c r="DI4" s="585"/>
      <c r="DJ4" s="165"/>
      <c r="DK4" s="165"/>
      <c r="DL4" s="165"/>
      <c r="DM4" s="165"/>
      <c r="DN4" s="165"/>
      <c r="DO4" s="165"/>
    </row>
    <row r="5" spans="1:119" ht="18.75" customHeight="1" x14ac:dyDescent="0.2">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21662303</v>
      </c>
      <c r="BO5" s="408"/>
      <c r="BP5" s="408"/>
      <c r="BQ5" s="408"/>
      <c r="BR5" s="408"/>
      <c r="BS5" s="408"/>
      <c r="BT5" s="408"/>
      <c r="BU5" s="409"/>
      <c r="BV5" s="407">
        <v>20325669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91.5</v>
      </c>
      <c r="CU5" s="378"/>
      <c r="CV5" s="378"/>
      <c r="CW5" s="378"/>
      <c r="CX5" s="378"/>
      <c r="CY5" s="378"/>
      <c r="CZ5" s="378"/>
      <c r="DA5" s="379"/>
      <c r="DB5" s="377">
        <v>89.5</v>
      </c>
      <c r="DC5" s="378"/>
      <c r="DD5" s="378"/>
      <c r="DE5" s="378"/>
      <c r="DF5" s="378"/>
      <c r="DG5" s="378"/>
      <c r="DH5" s="378"/>
      <c r="DI5" s="379"/>
      <c r="DJ5" s="165"/>
      <c r="DK5" s="165"/>
      <c r="DL5" s="165"/>
      <c r="DM5" s="165"/>
      <c r="DN5" s="165"/>
      <c r="DO5" s="165"/>
    </row>
    <row r="6" spans="1:119" ht="18.75" customHeight="1" x14ac:dyDescent="0.2">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1286336</v>
      </c>
      <c r="BO6" s="408"/>
      <c r="BP6" s="408"/>
      <c r="BQ6" s="408"/>
      <c r="BR6" s="408"/>
      <c r="BS6" s="408"/>
      <c r="BT6" s="408"/>
      <c r="BU6" s="409"/>
      <c r="BV6" s="407">
        <v>1415414</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97.2</v>
      </c>
      <c r="CU6" s="558"/>
      <c r="CV6" s="558"/>
      <c r="CW6" s="558"/>
      <c r="CX6" s="558"/>
      <c r="CY6" s="558"/>
      <c r="CZ6" s="558"/>
      <c r="DA6" s="559"/>
      <c r="DB6" s="557">
        <v>94.6</v>
      </c>
      <c r="DC6" s="558"/>
      <c r="DD6" s="558"/>
      <c r="DE6" s="558"/>
      <c r="DF6" s="558"/>
      <c r="DG6" s="558"/>
      <c r="DH6" s="558"/>
      <c r="DI6" s="559"/>
      <c r="DJ6" s="165"/>
      <c r="DK6" s="165"/>
      <c r="DL6" s="165"/>
      <c r="DM6" s="165"/>
      <c r="DN6" s="165"/>
      <c r="DO6" s="165"/>
    </row>
    <row r="7" spans="1:119" ht="18.75" customHeight="1" x14ac:dyDescent="0.2">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239572</v>
      </c>
      <c r="BO7" s="408"/>
      <c r="BP7" s="408"/>
      <c r="BQ7" s="408"/>
      <c r="BR7" s="408"/>
      <c r="BS7" s="408"/>
      <c r="BT7" s="408"/>
      <c r="BU7" s="409"/>
      <c r="BV7" s="407">
        <v>267521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11663607</v>
      </c>
      <c r="CU7" s="408"/>
      <c r="CV7" s="408"/>
      <c r="CW7" s="408"/>
      <c r="CX7" s="408"/>
      <c r="CY7" s="408"/>
      <c r="CZ7" s="408"/>
      <c r="DA7" s="409"/>
      <c r="DB7" s="407">
        <v>11423494</v>
      </c>
      <c r="DC7" s="408"/>
      <c r="DD7" s="408"/>
      <c r="DE7" s="408"/>
      <c r="DF7" s="408"/>
      <c r="DG7" s="408"/>
      <c r="DH7" s="408"/>
      <c r="DI7" s="409"/>
      <c r="DJ7" s="165"/>
      <c r="DK7" s="165"/>
      <c r="DL7" s="165"/>
      <c r="DM7" s="165"/>
      <c r="DN7" s="165"/>
      <c r="DO7" s="165"/>
    </row>
    <row r="8" spans="1:119" ht="18.75" customHeight="1" thickBot="1" x14ac:dyDescent="0.25">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1046764</v>
      </c>
      <c r="BO8" s="408"/>
      <c r="BP8" s="408"/>
      <c r="BQ8" s="408"/>
      <c r="BR8" s="408"/>
      <c r="BS8" s="408"/>
      <c r="BT8" s="408"/>
      <c r="BU8" s="409"/>
      <c r="BV8" s="407">
        <v>1147893</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0.8</v>
      </c>
      <c r="CU8" s="521"/>
      <c r="CV8" s="521"/>
      <c r="CW8" s="521"/>
      <c r="CX8" s="521"/>
      <c r="CY8" s="521"/>
      <c r="CZ8" s="521"/>
      <c r="DA8" s="522"/>
      <c r="DB8" s="520">
        <v>0.79</v>
      </c>
      <c r="DC8" s="521"/>
      <c r="DD8" s="521"/>
      <c r="DE8" s="521"/>
      <c r="DF8" s="521"/>
      <c r="DG8" s="521"/>
      <c r="DH8" s="521"/>
      <c r="DI8" s="522"/>
      <c r="DJ8" s="165"/>
      <c r="DK8" s="165"/>
      <c r="DL8" s="165"/>
      <c r="DM8" s="165"/>
      <c r="DN8" s="165"/>
      <c r="DO8" s="165"/>
    </row>
    <row r="9" spans="1:119" ht="18.75" customHeight="1" thickBot="1" x14ac:dyDescent="0.25">
      <c r="A9" s="166"/>
      <c r="B9" s="546" t="s">
        <v>104</v>
      </c>
      <c r="C9" s="547"/>
      <c r="D9" s="547"/>
      <c r="E9" s="547"/>
      <c r="F9" s="547"/>
      <c r="G9" s="547"/>
      <c r="H9" s="547"/>
      <c r="I9" s="547"/>
      <c r="J9" s="547"/>
      <c r="K9" s="470"/>
      <c r="L9" s="548" t="s">
        <v>105</v>
      </c>
      <c r="M9" s="549"/>
      <c r="N9" s="549"/>
      <c r="O9" s="549"/>
      <c r="P9" s="549"/>
      <c r="Q9" s="550"/>
      <c r="R9" s="551">
        <v>55384</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-101129</v>
      </c>
      <c r="BO9" s="408"/>
      <c r="BP9" s="408"/>
      <c r="BQ9" s="408"/>
      <c r="BR9" s="408"/>
      <c r="BS9" s="408"/>
      <c r="BT9" s="408"/>
      <c r="BU9" s="409"/>
      <c r="BV9" s="407">
        <v>-710191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11.3</v>
      </c>
      <c r="CU9" s="378"/>
      <c r="CV9" s="378"/>
      <c r="CW9" s="378"/>
      <c r="CX9" s="378"/>
      <c r="CY9" s="378"/>
      <c r="CZ9" s="378"/>
      <c r="DA9" s="379"/>
      <c r="DB9" s="377">
        <v>10.9</v>
      </c>
      <c r="DC9" s="378"/>
      <c r="DD9" s="378"/>
      <c r="DE9" s="378"/>
      <c r="DF9" s="378"/>
      <c r="DG9" s="378"/>
      <c r="DH9" s="378"/>
      <c r="DI9" s="379"/>
      <c r="DJ9" s="165"/>
      <c r="DK9" s="165"/>
      <c r="DL9" s="165"/>
      <c r="DM9" s="165"/>
      <c r="DN9" s="165"/>
      <c r="DO9" s="165"/>
    </row>
    <row r="10" spans="1:119" ht="18.75" customHeight="1" thickBot="1" x14ac:dyDescent="0.25">
      <c r="A10" s="166"/>
      <c r="B10" s="546"/>
      <c r="C10" s="547"/>
      <c r="D10" s="547"/>
      <c r="E10" s="547"/>
      <c r="F10" s="547"/>
      <c r="G10" s="547"/>
      <c r="H10" s="547"/>
      <c r="I10" s="547"/>
      <c r="J10" s="547"/>
      <c r="K10" s="470"/>
      <c r="L10" s="380" t="s">
        <v>111</v>
      </c>
      <c r="M10" s="381"/>
      <c r="N10" s="381"/>
      <c r="O10" s="381"/>
      <c r="P10" s="381"/>
      <c r="Q10" s="382"/>
      <c r="R10" s="383">
        <v>54729</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368012</v>
      </c>
      <c r="BO10" s="408"/>
      <c r="BP10" s="408"/>
      <c r="BQ10" s="408"/>
      <c r="BR10" s="408"/>
      <c r="BS10" s="408"/>
      <c r="BT10" s="408"/>
      <c r="BU10" s="409"/>
      <c r="BV10" s="407">
        <v>974107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87</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2">
      <c r="A12" s="166"/>
      <c r="B12" s="523" t="s">
        <v>123</v>
      </c>
      <c r="C12" s="524"/>
      <c r="D12" s="524"/>
      <c r="E12" s="524"/>
      <c r="F12" s="524"/>
      <c r="G12" s="524"/>
      <c r="H12" s="524"/>
      <c r="I12" s="524"/>
      <c r="J12" s="524"/>
      <c r="K12" s="525"/>
      <c r="L12" s="532" t="s">
        <v>124</v>
      </c>
      <c r="M12" s="533"/>
      <c r="N12" s="533"/>
      <c r="O12" s="533"/>
      <c r="P12" s="533"/>
      <c r="Q12" s="534"/>
      <c r="R12" s="535">
        <v>56703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87</v>
      </c>
      <c r="AV12" s="465"/>
      <c r="AW12" s="465"/>
      <c r="AX12" s="465"/>
      <c r="AY12" s="387" t="s">
        <v>128</v>
      </c>
      <c r="AZ12" s="388"/>
      <c r="BA12" s="388"/>
      <c r="BB12" s="388"/>
      <c r="BC12" s="388"/>
      <c r="BD12" s="388"/>
      <c r="BE12" s="388"/>
      <c r="BF12" s="388"/>
      <c r="BG12" s="388"/>
      <c r="BH12" s="388"/>
      <c r="BI12" s="388"/>
      <c r="BJ12" s="388"/>
      <c r="BK12" s="388"/>
      <c r="BL12" s="388"/>
      <c r="BM12" s="389"/>
      <c r="BN12" s="407">
        <v>450000</v>
      </c>
      <c r="BO12" s="408"/>
      <c r="BP12" s="408"/>
      <c r="BQ12" s="408"/>
      <c r="BR12" s="408"/>
      <c r="BS12" s="408"/>
      <c r="BT12" s="408"/>
      <c r="BU12" s="409"/>
      <c r="BV12" s="407">
        <v>400000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2">
      <c r="A13" s="166"/>
      <c r="B13" s="526"/>
      <c r="C13" s="527"/>
      <c r="D13" s="527"/>
      <c r="E13" s="527"/>
      <c r="F13" s="527"/>
      <c r="G13" s="527"/>
      <c r="H13" s="527"/>
      <c r="I13" s="527"/>
      <c r="J13" s="527"/>
      <c r="K13" s="528"/>
      <c r="L13" s="176"/>
      <c r="M13" s="507" t="s">
        <v>131</v>
      </c>
      <c r="N13" s="508"/>
      <c r="O13" s="508"/>
      <c r="P13" s="508"/>
      <c r="Q13" s="509"/>
      <c r="R13" s="510">
        <v>52044</v>
      </c>
      <c r="S13" s="511"/>
      <c r="T13" s="511"/>
      <c r="U13" s="511"/>
      <c r="V13" s="512"/>
      <c r="W13" s="498" t="s">
        <v>132</v>
      </c>
      <c r="X13" s="420"/>
      <c r="Y13" s="420"/>
      <c r="Z13" s="420"/>
      <c r="AA13" s="420"/>
      <c r="AB13" s="421"/>
      <c r="AC13" s="383">
        <v>845</v>
      </c>
      <c r="AD13" s="384"/>
      <c r="AE13" s="384"/>
      <c r="AF13" s="384"/>
      <c r="AG13" s="385"/>
      <c r="AH13" s="383">
        <v>889</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-183117</v>
      </c>
      <c r="BO13" s="408"/>
      <c r="BP13" s="408"/>
      <c r="BQ13" s="408"/>
      <c r="BR13" s="408"/>
      <c r="BS13" s="408"/>
      <c r="BT13" s="408"/>
      <c r="BU13" s="409"/>
      <c r="BV13" s="407">
        <v>-136084</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6.2</v>
      </c>
      <c r="CU13" s="378"/>
      <c r="CV13" s="378"/>
      <c r="CW13" s="378"/>
      <c r="CX13" s="378"/>
      <c r="CY13" s="378"/>
      <c r="CZ13" s="378"/>
      <c r="DA13" s="379"/>
      <c r="DB13" s="377">
        <v>6.4</v>
      </c>
      <c r="DC13" s="378"/>
      <c r="DD13" s="378"/>
      <c r="DE13" s="378"/>
      <c r="DF13" s="378"/>
      <c r="DG13" s="378"/>
      <c r="DH13" s="378"/>
      <c r="DI13" s="379"/>
      <c r="DJ13" s="165"/>
      <c r="DK13" s="165"/>
      <c r="DL13" s="165"/>
      <c r="DM13" s="165"/>
      <c r="DN13" s="165"/>
      <c r="DO13" s="165"/>
    </row>
    <row r="14" spans="1:119" ht="18.75" customHeight="1" thickBot="1" x14ac:dyDescent="0.25">
      <c r="A14" s="166"/>
      <c r="B14" s="526"/>
      <c r="C14" s="527"/>
      <c r="D14" s="527"/>
      <c r="E14" s="527"/>
      <c r="F14" s="527"/>
      <c r="G14" s="527"/>
      <c r="H14" s="527"/>
      <c r="I14" s="527"/>
      <c r="J14" s="527"/>
      <c r="K14" s="528"/>
      <c r="L14" s="500" t="s">
        <v>137</v>
      </c>
      <c r="M14" s="541"/>
      <c r="N14" s="541"/>
      <c r="O14" s="541"/>
      <c r="P14" s="541"/>
      <c r="Q14" s="542"/>
      <c r="R14" s="510">
        <v>56286</v>
      </c>
      <c r="S14" s="511"/>
      <c r="T14" s="511"/>
      <c r="U14" s="511"/>
      <c r="V14" s="512"/>
      <c r="W14" s="513"/>
      <c r="X14" s="423"/>
      <c r="Y14" s="423"/>
      <c r="Z14" s="423"/>
      <c r="AA14" s="423"/>
      <c r="AB14" s="424"/>
      <c r="AC14" s="503">
        <v>3.1</v>
      </c>
      <c r="AD14" s="504"/>
      <c r="AE14" s="504"/>
      <c r="AF14" s="504"/>
      <c r="AG14" s="505"/>
      <c r="AH14" s="503">
        <v>3.4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130</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x14ac:dyDescent="0.2">
      <c r="A15" s="166"/>
      <c r="B15" s="526"/>
      <c r="C15" s="527"/>
      <c r="D15" s="527"/>
      <c r="E15" s="527"/>
      <c r="F15" s="527"/>
      <c r="G15" s="527"/>
      <c r="H15" s="527"/>
      <c r="I15" s="527"/>
      <c r="J15" s="527"/>
      <c r="K15" s="528"/>
      <c r="L15" s="176"/>
      <c r="M15" s="507" t="s">
        <v>131</v>
      </c>
      <c r="N15" s="508"/>
      <c r="O15" s="508"/>
      <c r="P15" s="508"/>
      <c r="Q15" s="509"/>
      <c r="R15" s="510">
        <v>51898</v>
      </c>
      <c r="S15" s="511"/>
      <c r="T15" s="511"/>
      <c r="U15" s="511"/>
      <c r="V15" s="512"/>
      <c r="W15" s="498" t="s">
        <v>139</v>
      </c>
      <c r="X15" s="420"/>
      <c r="Y15" s="420"/>
      <c r="Z15" s="420"/>
      <c r="AA15" s="420"/>
      <c r="AB15" s="421"/>
      <c r="AC15" s="383">
        <v>11024</v>
      </c>
      <c r="AD15" s="384"/>
      <c r="AE15" s="384"/>
      <c r="AF15" s="384"/>
      <c r="AG15" s="385"/>
      <c r="AH15" s="383">
        <v>10961</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7243795</v>
      </c>
      <c r="BO15" s="403"/>
      <c r="BP15" s="403"/>
      <c r="BQ15" s="403"/>
      <c r="BR15" s="403"/>
      <c r="BS15" s="403"/>
      <c r="BT15" s="403"/>
      <c r="BU15" s="404"/>
      <c r="BV15" s="402">
        <v>7203583</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40.4</v>
      </c>
      <c r="AD16" s="504"/>
      <c r="AE16" s="504"/>
      <c r="AF16" s="504"/>
      <c r="AG16" s="505"/>
      <c r="AH16" s="503">
        <v>41.5</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8892638</v>
      </c>
      <c r="BO16" s="408"/>
      <c r="BP16" s="408"/>
      <c r="BQ16" s="408"/>
      <c r="BR16" s="408"/>
      <c r="BS16" s="408"/>
      <c r="BT16" s="408"/>
      <c r="BU16" s="409"/>
      <c r="BV16" s="407">
        <v>8788360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5">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15390</v>
      </c>
      <c r="AD17" s="384"/>
      <c r="AE17" s="384"/>
      <c r="AF17" s="384"/>
      <c r="AG17" s="385"/>
      <c r="AH17" s="383">
        <v>14545</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9255121</v>
      </c>
      <c r="BO17" s="408"/>
      <c r="BP17" s="408"/>
      <c r="BQ17" s="408"/>
      <c r="BR17" s="408"/>
      <c r="BS17" s="408"/>
      <c r="BT17" s="408"/>
      <c r="BU17" s="409"/>
      <c r="BV17" s="407">
        <v>9209678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5">
      <c r="A18" s="166"/>
      <c r="B18" s="469" t="s">
        <v>149</v>
      </c>
      <c r="C18" s="470"/>
      <c r="D18" s="470"/>
      <c r="E18" s="471"/>
      <c r="F18" s="471"/>
      <c r="G18" s="471"/>
      <c r="H18" s="471"/>
      <c r="I18" s="471"/>
      <c r="J18" s="471"/>
      <c r="K18" s="471"/>
      <c r="L18" s="472">
        <v>74.81</v>
      </c>
      <c r="M18" s="472"/>
      <c r="N18" s="472"/>
      <c r="O18" s="472"/>
      <c r="P18" s="472"/>
      <c r="Q18" s="472"/>
      <c r="R18" s="473"/>
      <c r="S18" s="473"/>
      <c r="T18" s="473"/>
      <c r="U18" s="473"/>
      <c r="V18" s="474"/>
      <c r="W18" s="488"/>
      <c r="X18" s="489"/>
      <c r="Y18" s="489"/>
      <c r="Z18" s="489"/>
      <c r="AA18" s="489"/>
      <c r="AB18" s="499"/>
      <c r="AC18" s="371">
        <v>56.5</v>
      </c>
      <c r="AD18" s="372"/>
      <c r="AE18" s="372"/>
      <c r="AF18" s="372"/>
      <c r="AG18" s="475"/>
      <c r="AH18" s="371">
        <v>55.1</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10696312</v>
      </c>
      <c r="BO18" s="408"/>
      <c r="BP18" s="408"/>
      <c r="BQ18" s="408"/>
      <c r="BR18" s="408"/>
      <c r="BS18" s="408"/>
      <c r="BT18" s="408"/>
      <c r="BU18" s="409"/>
      <c r="BV18" s="407">
        <v>10277560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5">
      <c r="A19" s="166"/>
      <c r="B19" s="469" t="s">
        <v>151</v>
      </c>
      <c r="C19" s="470"/>
      <c r="D19" s="470"/>
      <c r="E19" s="471"/>
      <c r="F19" s="471"/>
      <c r="G19" s="471"/>
      <c r="H19" s="471"/>
      <c r="I19" s="471"/>
      <c r="J19" s="471"/>
      <c r="K19" s="471"/>
      <c r="L19" s="477">
        <v>740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14507442</v>
      </c>
      <c r="BO19" s="408"/>
      <c r="BP19" s="408"/>
      <c r="BQ19" s="408"/>
      <c r="BR19" s="408"/>
      <c r="BS19" s="408"/>
      <c r="BT19" s="408"/>
      <c r="BU19" s="409"/>
      <c r="BV19" s="407">
        <v>15080841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5">
      <c r="A20" s="166"/>
      <c r="B20" s="469" t="s">
        <v>153</v>
      </c>
      <c r="C20" s="470"/>
      <c r="D20" s="470"/>
      <c r="E20" s="471"/>
      <c r="F20" s="471"/>
      <c r="G20" s="471"/>
      <c r="H20" s="471"/>
      <c r="I20" s="471"/>
      <c r="J20" s="471"/>
      <c r="K20" s="471"/>
      <c r="L20" s="477">
        <v>20501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2">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5">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2">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13914520</v>
      </c>
      <c r="BO23" s="408"/>
      <c r="BP23" s="408"/>
      <c r="BQ23" s="408"/>
      <c r="BR23" s="408"/>
      <c r="BS23" s="408"/>
      <c r="BT23" s="408"/>
      <c r="BU23" s="409"/>
      <c r="BV23" s="407">
        <v>14007727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5">
      <c r="A24" s="166"/>
      <c r="B24" s="439"/>
      <c r="C24" s="440"/>
      <c r="D24" s="441"/>
      <c r="E24" s="380" t="s">
        <v>162</v>
      </c>
      <c r="F24" s="381"/>
      <c r="G24" s="381"/>
      <c r="H24" s="381"/>
      <c r="I24" s="381"/>
      <c r="J24" s="381"/>
      <c r="K24" s="382"/>
      <c r="L24" s="383">
        <v>1</v>
      </c>
      <c r="M24" s="384"/>
      <c r="N24" s="384"/>
      <c r="O24" s="384"/>
      <c r="P24" s="385"/>
      <c r="Q24" s="383">
        <v>8700</v>
      </c>
      <c r="R24" s="384"/>
      <c r="S24" s="384"/>
      <c r="T24" s="384"/>
      <c r="U24" s="384"/>
      <c r="V24" s="385"/>
      <c r="W24" s="449"/>
      <c r="X24" s="440"/>
      <c r="Y24" s="441"/>
      <c r="Z24" s="380" t="s">
        <v>163</v>
      </c>
      <c r="AA24" s="381"/>
      <c r="AB24" s="381"/>
      <c r="AC24" s="381"/>
      <c r="AD24" s="381"/>
      <c r="AE24" s="381"/>
      <c r="AF24" s="381"/>
      <c r="AG24" s="382"/>
      <c r="AH24" s="383">
        <v>318</v>
      </c>
      <c r="AI24" s="384"/>
      <c r="AJ24" s="384"/>
      <c r="AK24" s="384"/>
      <c r="AL24" s="385"/>
      <c r="AM24" s="383">
        <v>932058</v>
      </c>
      <c r="AN24" s="384"/>
      <c r="AO24" s="384"/>
      <c r="AP24" s="384"/>
      <c r="AQ24" s="384"/>
      <c r="AR24" s="385"/>
      <c r="AS24" s="383">
        <v>2931</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9247874</v>
      </c>
      <c r="BO24" s="408"/>
      <c r="BP24" s="408"/>
      <c r="BQ24" s="408"/>
      <c r="BR24" s="408"/>
      <c r="BS24" s="408"/>
      <c r="BT24" s="408"/>
      <c r="BU24" s="409"/>
      <c r="BV24" s="407">
        <v>8818554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2">
      <c r="A25" s="166"/>
      <c r="B25" s="439"/>
      <c r="C25" s="440"/>
      <c r="D25" s="441"/>
      <c r="E25" s="380" t="s">
        <v>165</v>
      </c>
      <c r="F25" s="381"/>
      <c r="G25" s="381"/>
      <c r="H25" s="381"/>
      <c r="I25" s="381"/>
      <c r="J25" s="381"/>
      <c r="K25" s="382"/>
      <c r="L25" s="383">
        <v>1</v>
      </c>
      <c r="M25" s="384"/>
      <c r="N25" s="384"/>
      <c r="O25" s="384"/>
      <c r="P25" s="385"/>
      <c r="Q25" s="383">
        <v>7250</v>
      </c>
      <c r="R25" s="384"/>
      <c r="S25" s="384"/>
      <c r="T25" s="384"/>
      <c r="U25" s="384"/>
      <c r="V25" s="385"/>
      <c r="W25" s="449"/>
      <c r="X25" s="440"/>
      <c r="Y25" s="441"/>
      <c r="Z25" s="380" t="s">
        <v>166</v>
      </c>
      <c r="AA25" s="381"/>
      <c r="AB25" s="381"/>
      <c r="AC25" s="381"/>
      <c r="AD25" s="381"/>
      <c r="AE25" s="381"/>
      <c r="AF25" s="381"/>
      <c r="AG25" s="382"/>
      <c r="AH25" s="383" t="s">
        <v>122</v>
      </c>
      <c r="AI25" s="384"/>
      <c r="AJ25" s="384"/>
      <c r="AK25" s="384"/>
      <c r="AL25" s="385"/>
      <c r="AM25" s="383" t="s">
        <v>122</v>
      </c>
      <c r="AN25" s="384"/>
      <c r="AO25" s="384"/>
      <c r="AP25" s="384"/>
      <c r="AQ25" s="384"/>
      <c r="AR25" s="385"/>
      <c r="AS25" s="383" t="s">
        <v>122</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1364995</v>
      </c>
      <c r="BO25" s="403"/>
      <c r="BP25" s="403"/>
      <c r="BQ25" s="403"/>
      <c r="BR25" s="403"/>
      <c r="BS25" s="403"/>
      <c r="BT25" s="403"/>
      <c r="BU25" s="404"/>
      <c r="BV25" s="402">
        <v>1507690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2">
      <c r="A26" s="166"/>
      <c r="B26" s="439"/>
      <c r="C26" s="440"/>
      <c r="D26" s="441"/>
      <c r="E26" s="380" t="s">
        <v>168</v>
      </c>
      <c r="F26" s="381"/>
      <c r="G26" s="381"/>
      <c r="H26" s="381"/>
      <c r="I26" s="381"/>
      <c r="J26" s="381"/>
      <c r="K26" s="382"/>
      <c r="L26" s="383">
        <v>1</v>
      </c>
      <c r="M26" s="384"/>
      <c r="N26" s="384"/>
      <c r="O26" s="384"/>
      <c r="P26" s="385"/>
      <c r="Q26" s="383">
        <v>6510</v>
      </c>
      <c r="R26" s="384"/>
      <c r="S26" s="384"/>
      <c r="T26" s="384"/>
      <c r="U26" s="384"/>
      <c r="V26" s="385"/>
      <c r="W26" s="449"/>
      <c r="X26" s="440"/>
      <c r="Y26" s="441"/>
      <c r="Z26" s="380" t="s">
        <v>169</v>
      </c>
      <c r="AA26" s="462"/>
      <c r="AB26" s="462"/>
      <c r="AC26" s="462"/>
      <c r="AD26" s="462"/>
      <c r="AE26" s="462"/>
      <c r="AF26" s="462"/>
      <c r="AG26" s="463"/>
      <c r="AH26" s="383">
        <v>2</v>
      </c>
      <c r="AI26" s="384"/>
      <c r="AJ26" s="384"/>
      <c r="AK26" s="384"/>
      <c r="AL26" s="385"/>
      <c r="AM26" s="383" t="s">
        <v>170</v>
      </c>
      <c r="AN26" s="384"/>
      <c r="AO26" s="384"/>
      <c r="AP26" s="384"/>
      <c r="AQ26" s="384"/>
      <c r="AR26" s="385"/>
      <c r="AS26" s="383" t="s">
        <v>170</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5">
      <c r="A27" s="166"/>
      <c r="B27" s="439"/>
      <c r="C27" s="440"/>
      <c r="D27" s="441"/>
      <c r="E27" s="380" t="s">
        <v>172</v>
      </c>
      <c r="F27" s="381"/>
      <c r="G27" s="381"/>
      <c r="H27" s="381"/>
      <c r="I27" s="381"/>
      <c r="J27" s="381"/>
      <c r="K27" s="382"/>
      <c r="L27" s="383">
        <v>1</v>
      </c>
      <c r="M27" s="384"/>
      <c r="N27" s="384"/>
      <c r="O27" s="384"/>
      <c r="P27" s="385"/>
      <c r="Q27" s="383">
        <v>4340</v>
      </c>
      <c r="R27" s="384"/>
      <c r="S27" s="384"/>
      <c r="T27" s="384"/>
      <c r="U27" s="384"/>
      <c r="V27" s="385"/>
      <c r="W27" s="449"/>
      <c r="X27" s="440"/>
      <c r="Y27" s="441"/>
      <c r="Z27" s="380" t="s">
        <v>173</v>
      </c>
      <c r="AA27" s="381"/>
      <c r="AB27" s="381"/>
      <c r="AC27" s="381"/>
      <c r="AD27" s="381"/>
      <c r="AE27" s="381"/>
      <c r="AF27" s="381"/>
      <c r="AG27" s="382"/>
      <c r="AH27" s="383" t="s">
        <v>122</v>
      </c>
      <c r="AI27" s="384"/>
      <c r="AJ27" s="384"/>
      <c r="AK27" s="384"/>
      <c r="AL27" s="385"/>
      <c r="AM27" s="383" t="s">
        <v>122</v>
      </c>
      <c r="AN27" s="384"/>
      <c r="AO27" s="384"/>
      <c r="AP27" s="384"/>
      <c r="AQ27" s="384"/>
      <c r="AR27" s="385"/>
      <c r="AS27" s="383" t="s">
        <v>122</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2113989</v>
      </c>
      <c r="BO27" s="411"/>
      <c r="BP27" s="411"/>
      <c r="BQ27" s="411"/>
      <c r="BR27" s="411"/>
      <c r="BS27" s="411"/>
      <c r="BT27" s="411"/>
      <c r="BU27" s="412"/>
      <c r="BV27" s="410">
        <v>1621316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2">
      <c r="A28" s="166"/>
      <c r="B28" s="439"/>
      <c r="C28" s="440"/>
      <c r="D28" s="441"/>
      <c r="E28" s="380" t="s">
        <v>175</v>
      </c>
      <c r="F28" s="381"/>
      <c r="G28" s="381"/>
      <c r="H28" s="381"/>
      <c r="I28" s="381"/>
      <c r="J28" s="381"/>
      <c r="K28" s="382"/>
      <c r="L28" s="383">
        <v>1</v>
      </c>
      <c r="M28" s="384"/>
      <c r="N28" s="384"/>
      <c r="O28" s="384"/>
      <c r="P28" s="385"/>
      <c r="Q28" s="383">
        <v>3815</v>
      </c>
      <c r="R28" s="384"/>
      <c r="S28" s="384"/>
      <c r="T28" s="384"/>
      <c r="U28" s="384"/>
      <c r="V28" s="385"/>
      <c r="W28" s="449"/>
      <c r="X28" s="440"/>
      <c r="Y28" s="441"/>
      <c r="Z28" s="380" t="s">
        <v>176</v>
      </c>
      <c r="AA28" s="381"/>
      <c r="AB28" s="381"/>
      <c r="AC28" s="381"/>
      <c r="AD28" s="381"/>
      <c r="AE28" s="381"/>
      <c r="AF28" s="381"/>
      <c r="AG28" s="382"/>
      <c r="AH28" s="383" t="s">
        <v>122</v>
      </c>
      <c r="AI28" s="384"/>
      <c r="AJ28" s="384"/>
      <c r="AK28" s="384"/>
      <c r="AL28" s="385"/>
      <c r="AM28" s="383" t="s">
        <v>122</v>
      </c>
      <c r="AN28" s="384"/>
      <c r="AO28" s="384"/>
      <c r="AP28" s="384"/>
      <c r="AQ28" s="384"/>
      <c r="AR28" s="385"/>
      <c r="AS28" s="383" t="s">
        <v>122</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3795172</v>
      </c>
      <c r="BO28" s="403"/>
      <c r="BP28" s="403"/>
      <c r="BQ28" s="403"/>
      <c r="BR28" s="403"/>
      <c r="BS28" s="403"/>
      <c r="BT28" s="403"/>
      <c r="BU28" s="404"/>
      <c r="BV28" s="402">
        <v>3877160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2">
      <c r="A29" s="166"/>
      <c r="B29" s="439"/>
      <c r="C29" s="440"/>
      <c r="D29" s="441"/>
      <c r="E29" s="380" t="s">
        <v>178</v>
      </c>
      <c r="F29" s="381"/>
      <c r="G29" s="381"/>
      <c r="H29" s="381"/>
      <c r="I29" s="381"/>
      <c r="J29" s="381"/>
      <c r="K29" s="382"/>
      <c r="L29" s="383">
        <v>16</v>
      </c>
      <c r="M29" s="384"/>
      <c r="N29" s="384"/>
      <c r="O29" s="384"/>
      <c r="P29" s="385"/>
      <c r="Q29" s="383">
        <v>3620</v>
      </c>
      <c r="R29" s="384"/>
      <c r="S29" s="384"/>
      <c r="T29" s="384"/>
      <c r="U29" s="384"/>
      <c r="V29" s="385"/>
      <c r="W29" s="450"/>
      <c r="X29" s="451"/>
      <c r="Y29" s="452"/>
      <c r="Z29" s="380" t="s">
        <v>179</v>
      </c>
      <c r="AA29" s="381"/>
      <c r="AB29" s="381"/>
      <c r="AC29" s="381"/>
      <c r="AD29" s="381"/>
      <c r="AE29" s="381"/>
      <c r="AF29" s="381"/>
      <c r="AG29" s="382"/>
      <c r="AH29" s="383">
        <v>318</v>
      </c>
      <c r="AI29" s="384"/>
      <c r="AJ29" s="384"/>
      <c r="AK29" s="384"/>
      <c r="AL29" s="385"/>
      <c r="AM29" s="383">
        <v>932058</v>
      </c>
      <c r="AN29" s="384"/>
      <c r="AO29" s="384"/>
      <c r="AP29" s="384"/>
      <c r="AQ29" s="384"/>
      <c r="AR29" s="385"/>
      <c r="AS29" s="383">
        <v>2931</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342670</v>
      </c>
      <c r="BO29" s="408"/>
      <c r="BP29" s="408"/>
      <c r="BQ29" s="408"/>
      <c r="BR29" s="408"/>
      <c r="BS29" s="408"/>
      <c r="BT29" s="408"/>
      <c r="BU29" s="409"/>
      <c r="BV29" s="407">
        <v>386732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5">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1401304</v>
      </c>
      <c r="BO30" s="411"/>
      <c r="BP30" s="411"/>
      <c r="BQ30" s="411"/>
      <c r="BR30" s="411"/>
      <c r="BS30" s="411"/>
      <c r="BT30" s="411"/>
      <c r="BU30" s="412"/>
      <c r="BV30" s="410">
        <v>1291373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2">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可茂衛生施設利用組合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長良川鉄道株式会社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2">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介護保険会計（保険事業勘定）</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IF('各会計、関係団体の財政状況及び健全化判断比率'!B34="","",'各会計、関係団体の財政状況及び健全化判断比率'!B34)</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岐阜県市町村会館組合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2">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介護保険会計（サービス事業勘定）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岐阜県市町村職員退職手当組合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2">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美濃加茂市富加町中学校組合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2">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6</v>
      </c>
      <c r="V38" s="366"/>
      <c r="W38" s="365" t="str">
        <f>IF('各会計、関係団体の財政状況及び健全化判断比率'!B32="","",'各会計、関係団体の財政状況及び健全化判断比率'!B32)</f>
        <v>介護認定・障がい者自立支援認定審査会会計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可茂消防事務組合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2">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可茂広域行政事務組合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2">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中濃地域農業共済事務組合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2">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岐阜県後期高齢者医療広域連合(一般会計）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2">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岐阜県後期高齢者医療広域連合(特別会計）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2">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可茂公設地方卸売市場組合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iPbhRNDH2DSKOfCs1HICYHiyRVRsKLTYipIkUHVBx36dmLF84SDoYDHNiOY92wms+Mk8WwLIVTTlQjv0nP8IXw==" saltValue="U7yOEml3pn7ejgyr1zaXaQ==" spinCount="100000" sheet="1" objects="1" scenarios="1"/>
  <customSheetViews>
    <customSheetView guid="{6CC27DA4-9E13-4592-9FD2-B954D2B4341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186" t="s">
        <v>551</v>
      </c>
      <c r="D34" s="1186"/>
      <c r="E34" s="1187"/>
      <c r="F34" s="32">
        <v>15.38</v>
      </c>
      <c r="G34" s="33">
        <v>15.36</v>
      </c>
      <c r="H34" s="33">
        <v>16.72</v>
      </c>
      <c r="I34" s="33">
        <v>19.07</v>
      </c>
      <c r="J34" s="34">
        <v>16.93</v>
      </c>
      <c r="K34" s="22"/>
      <c r="L34" s="22"/>
      <c r="M34" s="22"/>
      <c r="N34" s="22"/>
      <c r="O34" s="22"/>
      <c r="P34" s="22"/>
    </row>
    <row r="35" spans="1:16" ht="39" customHeight="1" x14ac:dyDescent="0.2">
      <c r="A35" s="22"/>
      <c r="B35" s="35"/>
      <c r="C35" s="1180" t="s">
        <v>552</v>
      </c>
      <c r="D35" s="1181"/>
      <c r="E35" s="1182"/>
      <c r="F35" s="36">
        <v>11.88</v>
      </c>
      <c r="G35" s="37">
        <v>5.58</v>
      </c>
      <c r="H35" s="37">
        <v>16.38</v>
      </c>
      <c r="I35" s="37">
        <v>10.07</v>
      </c>
      <c r="J35" s="38">
        <v>8.9700000000000006</v>
      </c>
      <c r="K35" s="22"/>
      <c r="L35" s="22"/>
      <c r="M35" s="22"/>
      <c r="N35" s="22"/>
      <c r="O35" s="22"/>
      <c r="P35" s="22"/>
    </row>
    <row r="36" spans="1:16" ht="39" customHeight="1" x14ac:dyDescent="0.2">
      <c r="A36" s="22"/>
      <c r="B36" s="35"/>
      <c r="C36" s="1180" t="s">
        <v>553</v>
      </c>
      <c r="D36" s="1181"/>
      <c r="E36" s="1182"/>
      <c r="F36" s="36">
        <v>4.42</v>
      </c>
      <c r="G36" s="37">
        <v>4.38</v>
      </c>
      <c r="H36" s="37">
        <v>4.8899999999999997</v>
      </c>
      <c r="I36" s="37">
        <v>5.24</v>
      </c>
      <c r="J36" s="38">
        <v>5.19</v>
      </c>
      <c r="K36" s="22"/>
      <c r="L36" s="22"/>
      <c r="M36" s="22"/>
      <c r="N36" s="22"/>
      <c r="O36" s="22"/>
      <c r="P36" s="22"/>
    </row>
    <row r="37" spans="1:16" ht="39" customHeight="1" x14ac:dyDescent="0.2">
      <c r="A37" s="22"/>
      <c r="B37" s="35"/>
      <c r="C37" s="1180" t="s">
        <v>554</v>
      </c>
      <c r="D37" s="1181"/>
      <c r="E37" s="1182"/>
      <c r="F37" s="36">
        <v>0.85</v>
      </c>
      <c r="G37" s="37">
        <v>1.1499999999999999</v>
      </c>
      <c r="H37" s="37">
        <v>1.24</v>
      </c>
      <c r="I37" s="37">
        <v>1.5</v>
      </c>
      <c r="J37" s="38">
        <v>2.96</v>
      </c>
      <c r="K37" s="22"/>
      <c r="L37" s="22"/>
      <c r="M37" s="22"/>
      <c r="N37" s="22"/>
      <c r="O37" s="22"/>
      <c r="P37" s="22"/>
    </row>
    <row r="38" spans="1:16" ht="39" customHeight="1" x14ac:dyDescent="0.2">
      <c r="A38" s="22"/>
      <c r="B38" s="35"/>
      <c r="C38" s="1180" t="s">
        <v>555</v>
      </c>
      <c r="D38" s="1181"/>
      <c r="E38" s="1182"/>
      <c r="F38" s="36">
        <v>1.53</v>
      </c>
      <c r="G38" s="37">
        <v>1.03</v>
      </c>
      <c r="H38" s="37">
        <v>1.62</v>
      </c>
      <c r="I38" s="37">
        <v>1.29</v>
      </c>
      <c r="J38" s="38">
        <v>1.38</v>
      </c>
      <c r="K38" s="22"/>
      <c r="L38" s="22"/>
      <c r="M38" s="22"/>
      <c r="N38" s="22"/>
      <c r="O38" s="22"/>
      <c r="P38" s="22"/>
    </row>
    <row r="39" spans="1:16" ht="39" customHeight="1" x14ac:dyDescent="0.2">
      <c r="A39" s="22"/>
      <c r="B39" s="35"/>
      <c r="C39" s="1180" t="s">
        <v>556</v>
      </c>
      <c r="D39" s="1181"/>
      <c r="E39" s="1182"/>
      <c r="F39" s="36">
        <v>0.31</v>
      </c>
      <c r="G39" s="37">
        <v>0.26</v>
      </c>
      <c r="H39" s="37">
        <v>0.25</v>
      </c>
      <c r="I39" s="37">
        <v>0.28000000000000003</v>
      </c>
      <c r="J39" s="38">
        <v>0.26</v>
      </c>
      <c r="K39" s="22"/>
      <c r="L39" s="22"/>
      <c r="M39" s="22"/>
      <c r="N39" s="22"/>
      <c r="O39" s="22"/>
      <c r="P39" s="22"/>
    </row>
    <row r="40" spans="1:16" ht="39" customHeight="1" x14ac:dyDescent="0.2">
      <c r="A40" s="22"/>
      <c r="B40" s="35"/>
      <c r="C40" s="1180" t="s">
        <v>557</v>
      </c>
      <c r="D40" s="1181"/>
      <c r="E40" s="1182"/>
      <c r="F40" s="36">
        <v>0</v>
      </c>
      <c r="G40" s="37">
        <v>0</v>
      </c>
      <c r="H40" s="37">
        <v>0.01</v>
      </c>
      <c r="I40" s="37">
        <v>0</v>
      </c>
      <c r="J40" s="38">
        <v>0</v>
      </c>
      <c r="K40" s="22"/>
      <c r="L40" s="22"/>
      <c r="M40" s="22"/>
      <c r="N40" s="22"/>
      <c r="O40" s="22"/>
      <c r="P40" s="22"/>
    </row>
    <row r="41" spans="1:16" ht="39" customHeight="1" x14ac:dyDescent="0.2">
      <c r="A41" s="22"/>
      <c r="B41" s="35"/>
      <c r="C41" s="1180" t="s">
        <v>558</v>
      </c>
      <c r="D41" s="1181"/>
      <c r="E41" s="1182"/>
      <c r="F41" s="36">
        <v>0.02</v>
      </c>
      <c r="G41" s="37">
        <v>0</v>
      </c>
      <c r="H41" s="37">
        <v>0.03</v>
      </c>
      <c r="I41" s="37">
        <v>0.02</v>
      </c>
      <c r="J41" s="38">
        <v>0</v>
      </c>
      <c r="K41" s="22"/>
      <c r="L41" s="22"/>
      <c r="M41" s="22"/>
      <c r="N41" s="22"/>
      <c r="O41" s="22"/>
      <c r="P41" s="22"/>
    </row>
    <row r="42" spans="1:16" ht="39" customHeight="1" x14ac:dyDescent="0.2">
      <c r="A42" s="22"/>
      <c r="B42" s="39"/>
      <c r="C42" s="1180" t="s">
        <v>559</v>
      </c>
      <c r="D42" s="1181"/>
      <c r="E42" s="1182"/>
      <c r="F42" s="36" t="s">
        <v>500</v>
      </c>
      <c r="G42" s="37" t="s">
        <v>500</v>
      </c>
      <c r="H42" s="37" t="s">
        <v>500</v>
      </c>
      <c r="I42" s="37" t="s">
        <v>500</v>
      </c>
      <c r="J42" s="38" t="s">
        <v>500</v>
      </c>
      <c r="K42" s="22"/>
      <c r="L42" s="22"/>
      <c r="M42" s="22"/>
      <c r="N42" s="22"/>
      <c r="O42" s="22"/>
      <c r="P42" s="22"/>
    </row>
    <row r="43" spans="1:16" ht="39" customHeight="1" thickBot="1" x14ac:dyDescent="0.25">
      <c r="A43" s="22"/>
      <c r="B43" s="40"/>
      <c r="C43" s="1183" t="s">
        <v>560</v>
      </c>
      <c r="D43" s="1184"/>
      <c r="E43" s="1185"/>
      <c r="F43" s="41" t="s">
        <v>500</v>
      </c>
      <c r="G43" s="42" t="s">
        <v>500</v>
      </c>
      <c r="H43" s="42" t="s">
        <v>500</v>
      </c>
      <c r="I43" s="42" t="s">
        <v>500</v>
      </c>
      <c r="J43" s="43" t="s">
        <v>500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QY/r24pTMJNHGcWYP58nzDHbHjCSOwW1g3vtjPYIRRfjcSqLrRD01wPSK+UMfBkvoHdgASaDqxBA/AMBVSgAg==" saltValue="peI7N3nfVsl6kGVBoD/VWQ==" spinCount="100000" sheet="1" objects="1" scenarios="1"/>
  <customSheetViews>
    <customSheetView guid="{6CC27DA4-9E13-4592-9FD2-B954D2B43410}" showGridLines="0" fitToPage="1" hiddenRows="1" hiddenColumns="1" topLeftCell="A10">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2" zoomScaleSheetLayoutView="55" workbookViewId="0">
      <selection activeCell="E51" sqref="E51:J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196" t="s">
        <v>10</v>
      </c>
      <c r="C45" s="1197"/>
      <c r="D45" s="58"/>
      <c r="E45" s="1202" t="s">
        <v>11</v>
      </c>
      <c r="F45" s="1202"/>
      <c r="G45" s="1202"/>
      <c r="H45" s="1202"/>
      <c r="I45" s="1202"/>
      <c r="J45" s="1203"/>
      <c r="K45" s="59">
        <v>2006</v>
      </c>
      <c r="L45" s="60">
        <v>1895</v>
      </c>
      <c r="M45" s="60">
        <v>1700</v>
      </c>
      <c r="N45" s="60">
        <v>1669</v>
      </c>
      <c r="O45" s="61">
        <v>1655</v>
      </c>
      <c r="P45" s="48"/>
      <c r="Q45" s="48"/>
      <c r="R45" s="48"/>
      <c r="S45" s="48"/>
      <c r="T45" s="48"/>
      <c r="U45" s="48"/>
    </row>
    <row r="46" spans="1:21" ht="30.75" customHeight="1" x14ac:dyDescent="0.2">
      <c r="A46" s="48"/>
      <c r="B46" s="1198"/>
      <c r="C46" s="1199"/>
      <c r="D46" s="62"/>
      <c r="E46" s="1190" t="s">
        <v>12</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x14ac:dyDescent="0.2">
      <c r="A47" s="48"/>
      <c r="B47" s="1198"/>
      <c r="C47" s="1199"/>
      <c r="D47" s="62"/>
      <c r="E47" s="1190" t="s">
        <v>13</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x14ac:dyDescent="0.2">
      <c r="A48" s="48"/>
      <c r="B48" s="1198"/>
      <c r="C48" s="1199"/>
      <c r="D48" s="62"/>
      <c r="E48" s="1190" t="s">
        <v>14</v>
      </c>
      <c r="F48" s="1190"/>
      <c r="G48" s="1190"/>
      <c r="H48" s="1190"/>
      <c r="I48" s="1190"/>
      <c r="J48" s="1191"/>
      <c r="K48" s="63">
        <v>1099</v>
      </c>
      <c r="L48" s="64">
        <v>980</v>
      </c>
      <c r="M48" s="64">
        <v>967</v>
      </c>
      <c r="N48" s="64">
        <v>962</v>
      </c>
      <c r="O48" s="65">
        <v>940</v>
      </c>
      <c r="P48" s="48"/>
      <c r="Q48" s="48"/>
      <c r="R48" s="48"/>
      <c r="S48" s="48"/>
      <c r="T48" s="48"/>
      <c r="U48" s="48"/>
    </row>
    <row r="49" spans="1:21" ht="30.75" customHeight="1" x14ac:dyDescent="0.2">
      <c r="A49" s="48"/>
      <c r="B49" s="1198"/>
      <c r="C49" s="1199"/>
      <c r="D49" s="62"/>
      <c r="E49" s="1190" t="s">
        <v>15</v>
      </c>
      <c r="F49" s="1190"/>
      <c r="G49" s="1190"/>
      <c r="H49" s="1190"/>
      <c r="I49" s="1190"/>
      <c r="J49" s="1191"/>
      <c r="K49" s="63">
        <v>177</v>
      </c>
      <c r="L49" s="64">
        <v>61</v>
      </c>
      <c r="M49" s="64">
        <v>71</v>
      </c>
      <c r="N49" s="64">
        <v>72</v>
      </c>
      <c r="O49" s="65">
        <v>74</v>
      </c>
      <c r="P49" s="48"/>
      <c r="Q49" s="48"/>
      <c r="R49" s="48"/>
      <c r="S49" s="48"/>
      <c r="T49" s="48"/>
      <c r="U49" s="48"/>
    </row>
    <row r="50" spans="1:21" ht="30.75" customHeight="1" x14ac:dyDescent="0.2">
      <c r="A50" s="48"/>
      <c r="B50" s="1198"/>
      <c r="C50" s="1199"/>
      <c r="D50" s="62"/>
      <c r="E50" s="1190" t="s">
        <v>16</v>
      </c>
      <c r="F50" s="1190"/>
      <c r="G50" s="1190"/>
      <c r="H50" s="1190"/>
      <c r="I50" s="1190"/>
      <c r="J50" s="1191"/>
      <c r="K50" s="63">
        <v>39</v>
      </c>
      <c r="L50" s="64">
        <v>36</v>
      </c>
      <c r="M50" s="64">
        <v>32</v>
      </c>
      <c r="N50" s="64">
        <v>70</v>
      </c>
      <c r="O50" s="65">
        <v>36</v>
      </c>
      <c r="P50" s="48"/>
      <c r="Q50" s="48"/>
      <c r="R50" s="48"/>
      <c r="S50" s="48"/>
      <c r="T50" s="48"/>
      <c r="U50" s="48"/>
    </row>
    <row r="51" spans="1:21" ht="30.75" customHeight="1" x14ac:dyDescent="0.2">
      <c r="A51" s="48"/>
      <c r="B51" s="1200"/>
      <c r="C51" s="1201"/>
      <c r="D51" s="66"/>
      <c r="E51" s="1190" t="s">
        <v>17</v>
      </c>
      <c r="F51" s="1190"/>
      <c r="G51" s="1190"/>
      <c r="H51" s="1190"/>
      <c r="I51" s="1190"/>
      <c r="J51" s="1191"/>
      <c r="K51" s="63" t="s">
        <v>500</v>
      </c>
      <c r="L51" s="64" t="s">
        <v>500</v>
      </c>
      <c r="M51" s="64" t="s">
        <v>500</v>
      </c>
      <c r="N51" s="64" t="s">
        <v>500</v>
      </c>
      <c r="O51" s="65" t="s">
        <v>500</v>
      </c>
      <c r="P51" s="48"/>
      <c r="Q51" s="48"/>
      <c r="R51" s="48"/>
      <c r="S51" s="48"/>
      <c r="T51" s="48"/>
      <c r="U51" s="48"/>
    </row>
    <row r="52" spans="1:21" ht="30.75" customHeight="1" x14ac:dyDescent="0.2">
      <c r="A52" s="48"/>
      <c r="B52" s="1188" t="s">
        <v>18</v>
      </c>
      <c r="C52" s="1189"/>
      <c r="D52" s="66"/>
      <c r="E52" s="1190" t="s">
        <v>19</v>
      </c>
      <c r="F52" s="1190"/>
      <c r="G52" s="1190"/>
      <c r="H52" s="1190"/>
      <c r="I52" s="1190"/>
      <c r="J52" s="1191"/>
      <c r="K52" s="63">
        <v>2398</v>
      </c>
      <c r="L52" s="64">
        <v>2351</v>
      </c>
      <c r="M52" s="64">
        <v>2157</v>
      </c>
      <c r="N52" s="64">
        <v>2144</v>
      </c>
      <c r="O52" s="65">
        <v>2097</v>
      </c>
      <c r="P52" s="48"/>
      <c r="Q52" s="48"/>
      <c r="R52" s="48"/>
      <c r="S52" s="48"/>
      <c r="T52" s="48"/>
      <c r="U52" s="48"/>
    </row>
    <row r="53" spans="1:21" ht="30.75" customHeight="1" thickBot="1" x14ac:dyDescent="0.25">
      <c r="A53" s="48"/>
      <c r="B53" s="1192" t="s">
        <v>20</v>
      </c>
      <c r="C53" s="1193"/>
      <c r="D53" s="67"/>
      <c r="E53" s="1194" t="s">
        <v>21</v>
      </c>
      <c r="F53" s="1194"/>
      <c r="G53" s="1194"/>
      <c r="H53" s="1194"/>
      <c r="I53" s="1194"/>
      <c r="J53" s="1195"/>
      <c r="K53" s="68">
        <v>923</v>
      </c>
      <c r="L53" s="69">
        <v>621</v>
      </c>
      <c r="M53" s="69">
        <v>613</v>
      </c>
      <c r="N53" s="69">
        <v>629</v>
      </c>
      <c r="O53" s="70">
        <v>608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WSNQfJlcu8UA93IjAb8ewIMUsBWacSrzAbBSJlbGVHdu32SYiSOYqxbs/qnrmvxo7qNpjZjbp+dY7KvyhlWWQ==" saltValue="ZuoSBVtGVbAfIRWR+QA9GQ==" spinCount="100000" sheet="1" objects="1" scenarios="1"/>
  <customSheetViews>
    <customSheetView guid="{6CC27DA4-9E13-4592-9FD2-B954D2B43410}" showGridLines="0" fitToPage="1" hiddenRows="1" hiddenColumns="1" topLeftCell="A7">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40" zoomScaleSheetLayoutView="100" workbookViewId="0">
      <selection activeCell="Q54" sqref="Q54"/>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543</v>
      </c>
      <c r="J40" s="79" t="s">
        <v>544</v>
      </c>
      <c r="K40" s="79" t="s">
        <v>545</v>
      </c>
      <c r="L40" s="79" t="s">
        <v>546</v>
      </c>
      <c r="M40" s="80" t="s">
        <v>547</v>
      </c>
    </row>
    <row r="41" spans="2:13" ht="27.75" customHeight="1" x14ac:dyDescent="0.2">
      <c r="B41" s="1216" t="s">
        <v>23</v>
      </c>
      <c r="C41" s="1217"/>
      <c r="D41" s="81"/>
      <c r="E41" s="1218" t="s">
        <v>24</v>
      </c>
      <c r="F41" s="1218"/>
      <c r="G41" s="1218"/>
      <c r="H41" s="1219"/>
      <c r="I41" s="82">
        <v>15114</v>
      </c>
      <c r="J41" s="83">
        <v>14606</v>
      </c>
      <c r="K41" s="83">
        <v>14548</v>
      </c>
      <c r="L41" s="83">
        <v>14008</v>
      </c>
      <c r="M41" s="84">
        <v>13915</v>
      </c>
    </row>
    <row r="42" spans="2:13" ht="27.75" customHeight="1" x14ac:dyDescent="0.2">
      <c r="B42" s="1206"/>
      <c r="C42" s="1207"/>
      <c r="D42" s="85"/>
      <c r="E42" s="1210" t="s">
        <v>25</v>
      </c>
      <c r="F42" s="1210"/>
      <c r="G42" s="1210"/>
      <c r="H42" s="1211"/>
      <c r="I42" s="86">
        <v>173</v>
      </c>
      <c r="J42" s="87">
        <v>139</v>
      </c>
      <c r="K42" s="87">
        <v>105</v>
      </c>
      <c r="L42" s="87">
        <v>71</v>
      </c>
      <c r="M42" s="88">
        <v>37</v>
      </c>
    </row>
    <row r="43" spans="2:13" ht="27.75" customHeight="1" x14ac:dyDescent="0.2">
      <c r="B43" s="1206"/>
      <c r="C43" s="1207"/>
      <c r="D43" s="85"/>
      <c r="E43" s="1210" t="s">
        <v>26</v>
      </c>
      <c r="F43" s="1210"/>
      <c r="G43" s="1210"/>
      <c r="H43" s="1211"/>
      <c r="I43" s="86">
        <v>19261</v>
      </c>
      <c r="J43" s="87">
        <v>18696</v>
      </c>
      <c r="K43" s="87">
        <v>18207</v>
      </c>
      <c r="L43" s="87">
        <v>16738</v>
      </c>
      <c r="M43" s="88">
        <v>16254</v>
      </c>
    </row>
    <row r="44" spans="2:13" ht="27.75" customHeight="1" x14ac:dyDescent="0.2">
      <c r="B44" s="1206"/>
      <c r="C44" s="1207"/>
      <c r="D44" s="85"/>
      <c r="E44" s="1210" t="s">
        <v>27</v>
      </c>
      <c r="F44" s="1210"/>
      <c r="G44" s="1210"/>
      <c r="H44" s="1211"/>
      <c r="I44" s="86">
        <v>423</v>
      </c>
      <c r="J44" s="87">
        <v>372</v>
      </c>
      <c r="K44" s="87">
        <v>305</v>
      </c>
      <c r="L44" s="87">
        <v>233</v>
      </c>
      <c r="M44" s="88">
        <v>263</v>
      </c>
    </row>
    <row r="45" spans="2:13" ht="27.75" customHeight="1" x14ac:dyDescent="0.2">
      <c r="B45" s="1206"/>
      <c r="C45" s="1207"/>
      <c r="D45" s="85"/>
      <c r="E45" s="1210" t="s">
        <v>28</v>
      </c>
      <c r="F45" s="1210"/>
      <c r="G45" s="1210"/>
      <c r="H45" s="1211"/>
      <c r="I45" s="86">
        <v>1705</v>
      </c>
      <c r="J45" s="87">
        <v>1692</v>
      </c>
      <c r="K45" s="87">
        <v>1617</v>
      </c>
      <c r="L45" s="87">
        <v>2100</v>
      </c>
      <c r="M45" s="88">
        <v>1690</v>
      </c>
    </row>
    <row r="46" spans="2:13" ht="27.75" customHeight="1" x14ac:dyDescent="0.2">
      <c r="B46" s="1206"/>
      <c r="C46" s="1207"/>
      <c r="D46" s="89"/>
      <c r="E46" s="1210" t="s">
        <v>29</v>
      </c>
      <c r="F46" s="1210"/>
      <c r="G46" s="1210"/>
      <c r="H46" s="1211"/>
      <c r="I46" s="86" t="s">
        <v>500</v>
      </c>
      <c r="J46" s="87" t="s">
        <v>500</v>
      </c>
      <c r="K46" s="87" t="s">
        <v>500</v>
      </c>
      <c r="L46" s="87" t="s">
        <v>500</v>
      </c>
      <c r="M46" s="88" t="s">
        <v>500</v>
      </c>
    </row>
    <row r="47" spans="2:13" ht="27.75" customHeight="1" x14ac:dyDescent="0.2">
      <c r="B47" s="1206"/>
      <c r="C47" s="1207"/>
      <c r="D47" s="90"/>
      <c r="E47" s="1220" t="s">
        <v>30</v>
      </c>
      <c r="F47" s="1221"/>
      <c r="G47" s="1221"/>
      <c r="H47" s="1222"/>
      <c r="I47" s="86" t="s">
        <v>500</v>
      </c>
      <c r="J47" s="87" t="s">
        <v>500</v>
      </c>
      <c r="K47" s="87" t="s">
        <v>500</v>
      </c>
      <c r="L47" s="87" t="s">
        <v>500</v>
      </c>
      <c r="M47" s="88" t="s">
        <v>500</v>
      </c>
    </row>
    <row r="48" spans="2:13" ht="27.75" customHeight="1" x14ac:dyDescent="0.2">
      <c r="B48" s="1206"/>
      <c r="C48" s="1207"/>
      <c r="D48" s="85"/>
      <c r="E48" s="1210" t="s">
        <v>31</v>
      </c>
      <c r="F48" s="1210"/>
      <c r="G48" s="1210"/>
      <c r="H48" s="1211"/>
      <c r="I48" s="86" t="s">
        <v>500</v>
      </c>
      <c r="J48" s="87" t="s">
        <v>500</v>
      </c>
      <c r="K48" s="87" t="s">
        <v>500</v>
      </c>
      <c r="L48" s="87" t="s">
        <v>500</v>
      </c>
      <c r="M48" s="88" t="s">
        <v>500</v>
      </c>
    </row>
    <row r="49" spans="2:13" ht="27.75" customHeight="1" x14ac:dyDescent="0.2">
      <c r="B49" s="1208"/>
      <c r="C49" s="1209"/>
      <c r="D49" s="85"/>
      <c r="E49" s="1210" t="s">
        <v>32</v>
      </c>
      <c r="F49" s="1210"/>
      <c r="G49" s="1210"/>
      <c r="H49" s="1211"/>
      <c r="I49" s="86" t="s">
        <v>500</v>
      </c>
      <c r="J49" s="87" t="s">
        <v>500</v>
      </c>
      <c r="K49" s="87" t="s">
        <v>500</v>
      </c>
      <c r="L49" s="87" t="s">
        <v>500</v>
      </c>
      <c r="M49" s="88" t="s">
        <v>500</v>
      </c>
    </row>
    <row r="50" spans="2:13" ht="27.75" customHeight="1" x14ac:dyDescent="0.2">
      <c r="B50" s="1204" t="s">
        <v>33</v>
      </c>
      <c r="C50" s="1205"/>
      <c r="D50" s="91"/>
      <c r="E50" s="1210" t="s">
        <v>34</v>
      </c>
      <c r="F50" s="1210"/>
      <c r="G50" s="1210"/>
      <c r="H50" s="1211"/>
      <c r="I50" s="86">
        <v>5204</v>
      </c>
      <c r="J50" s="87">
        <v>5652</v>
      </c>
      <c r="K50" s="87">
        <v>5571</v>
      </c>
      <c r="L50" s="87">
        <v>6407</v>
      </c>
      <c r="M50" s="88">
        <v>7378</v>
      </c>
    </row>
    <row r="51" spans="2:13" ht="27.75" customHeight="1" x14ac:dyDescent="0.2">
      <c r="B51" s="1206"/>
      <c r="C51" s="1207"/>
      <c r="D51" s="85"/>
      <c r="E51" s="1210" t="s">
        <v>35</v>
      </c>
      <c r="F51" s="1210"/>
      <c r="G51" s="1210"/>
      <c r="H51" s="1211"/>
      <c r="I51" s="86">
        <v>8837</v>
      </c>
      <c r="J51" s="87">
        <v>8934</v>
      </c>
      <c r="K51" s="87">
        <v>8692</v>
      </c>
      <c r="L51" s="87">
        <v>8231</v>
      </c>
      <c r="M51" s="88">
        <v>7567</v>
      </c>
    </row>
    <row r="52" spans="2:13" ht="27.75" customHeight="1" x14ac:dyDescent="0.2">
      <c r="B52" s="1208"/>
      <c r="C52" s="1209"/>
      <c r="D52" s="85"/>
      <c r="E52" s="1210" t="s">
        <v>36</v>
      </c>
      <c r="F52" s="1210"/>
      <c r="G52" s="1210"/>
      <c r="H52" s="1211"/>
      <c r="I52" s="86">
        <v>23062</v>
      </c>
      <c r="J52" s="87">
        <v>23363</v>
      </c>
      <c r="K52" s="87">
        <v>22523</v>
      </c>
      <c r="L52" s="87">
        <v>22109</v>
      </c>
      <c r="M52" s="88">
        <v>21702</v>
      </c>
    </row>
    <row r="53" spans="2:13" ht="27.75" customHeight="1" thickBot="1" x14ac:dyDescent="0.25">
      <c r="B53" s="1212" t="s">
        <v>37</v>
      </c>
      <c r="C53" s="1213"/>
      <c r="D53" s="92"/>
      <c r="E53" s="1214" t="s">
        <v>38</v>
      </c>
      <c r="F53" s="1214"/>
      <c r="G53" s="1214"/>
      <c r="H53" s="1215"/>
      <c r="I53" s="93">
        <v>-428</v>
      </c>
      <c r="J53" s="94">
        <v>-2443</v>
      </c>
      <c r="K53" s="94">
        <v>-2004</v>
      </c>
      <c r="L53" s="94">
        <v>-3598</v>
      </c>
      <c r="M53" s="95">
        <v>-4487</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LxIehDOQrtmPyF6I/HtDjEIDD8xTkAO+SqdVULXaR+AlpMNRAeDjVx9nP4uMlDtGAIpsPN5R8AeeRKyzyVIw==" saltValue="H+Cl1zkba00TQylqVE7/BQ==" spinCount="100000" sheet="1" objects="1" scenarios="1"/>
  <customSheetViews>
    <customSheetView guid="{6CC27DA4-9E13-4592-9FD2-B954D2B43410}"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545</v>
      </c>
      <c r="G54" s="104" t="s">
        <v>546</v>
      </c>
      <c r="H54" s="105" t="s">
        <v>547</v>
      </c>
    </row>
    <row r="55" spans="2:8" ht="52.5" customHeight="1" x14ac:dyDescent="0.2">
      <c r="B55" s="106"/>
      <c r="C55" s="1231" t="s">
        <v>41</v>
      </c>
      <c r="D55" s="1231"/>
      <c r="E55" s="1232"/>
      <c r="F55" s="107">
        <v>3303</v>
      </c>
      <c r="G55" s="107">
        <v>3877</v>
      </c>
      <c r="H55" s="108">
        <v>3795</v>
      </c>
    </row>
    <row r="56" spans="2:8" ht="52.5" customHeight="1" x14ac:dyDescent="0.2">
      <c r="B56" s="109"/>
      <c r="C56" s="1233" t="s">
        <v>42</v>
      </c>
      <c r="D56" s="1233"/>
      <c r="E56" s="1234"/>
      <c r="F56" s="110">
        <v>583</v>
      </c>
      <c r="G56" s="110">
        <v>387</v>
      </c>
      <c r="H56" s="111">
        <v>343</v>
      </c>
    </row>
    <row r="57" spans="2:8" ht="53.25" customHeight="1" x14ac:dyDescent="0.2">
      <c r="B57" s="109"/>
      <c r="C57" s="1235" t="s">
        <v>43</v>
      </c>
      <c r="D57" s="1235"/>
      <c r="E57" s="1236"/>
      <c r="F57" s="112">
        <v>870</v>
      </c>
      <c r="G57" s="112">
        <v>1291</v>
      </c>
      <c r="H57" s="113">
        <v>1401</v>
      </c>
    </row>
    <row r="58" spans="2:8" ht="45.75" customHeight="1" x14ac:dyDescent="0.2">
      <c r="B58" s="114"/>
      <c r="C58" s="1223" t="s">
        <v>589</v>
      </c>
      <c r="D58" s="1224"/>
      <c r="E58" s="1225"/>
      <c r="F58" s="115">
        <v>402</v>
      </c>
      <c r="G58" s="115">
        <v>505</v>
      </c>
      <c r="H58" s="116">
        <v>609</v>
      </c>
    </row>
    <row r="59" spans="2:8" ht="45.75" customHeight="1" x14ac:dyDescent="0.2">
      <c r="B59" s="114"/>
      <c r="C59" s="1223" t="s">
        <v>590</v>
      </c>
      <c r="D59" s="1224"/>
      <c r="E59" s="1225"/>
      <c r="F59" s="115">
        <v>115</v>
      </c>
      <c r="G59" s="115">
        <v>433</v>
      </c>
      <c r="H59" s="116">
        <v>438</v>
      </c>
    </row>
    <row r="60" spans="2:8" ht="45.75" customHeight="1" x14ac:dyDescent="0.2">
      <c r="B60" s="114"/>
      <c r="C60" s="1223" t="s">
        <v>591</v>
      </c>
      <c r="D60" s="1224"/>
      <c r="E60" s="1225"/>
      <c r="F60" s="115">
        <v>317</v>
      </c>
      <c r="G60" s="115">
        <v>319</v>
      </c>
      <c r="H60" s="116">
        <v>322</v>
      </c>
    </row>
    <row r="61" spans="2:8" ht="45.75" customHeight="1" x14ac:dyDescent="0.2">
      <c r="B61" s="114"/>
      <c r="C61" s="1223" t="s">
        <v>592</v>
      </c>
      <c r="D61" s="1224"/>
      <c r="E61" s="1225"/>
      <c r="F61" s="115">
        <v>25</v>
      </c>
      <c r="G61" s="115">
        <v>23</v>
      </c>
      <c r="H61" s="116">
        <v>21</v>
      </c>
    </row>
    <row r="62" spans="2:8" ht="45.75" customHeight="1" thickBot="1" x14ac:dyDescent="0.25">
      <c r="B62" s="117"/>
      <c r="C62" s="1226" t="s">
        <v>593</v>
      </c>
      <c r="D62" s="1227"/>
      <c r="E62" s="1228"/>
      <c r="F62" s="118">
        <v>11</v>
      </c>
      <c r="G62" s="118">
        <v>11</v>
      </c>
      <c r="H62" s="119">
        <v>11</v>
      </c>
    </row>
    <row r="63" spans="2:8" ht="52.5" customHeight="1" thickBot="1" x14ac:dyDescent="0.25">
      <c r="B63" s="120"/>
      <c r="C63" s="1229" t="s">
        <v>44</v>
      </c>
      <c r="D63" s="1229"/>
      <c r="E63" s="1230"/>
      <c r="F63" s="121">
        <v>4756</v>
      </c>
      <c r="G63" s="121">
        <v>5555</v>
      </c>
      <c r="H63" s="122">
        <v>5539</v>
      </c>
    </row>
    <row r="64" spans="2:8" ht="15" customHeight="1" x14ac:dyDescent="0.2"/>
    <row r="65" ht="0" hidden="1" customHeight="1" x14ac:dyDescent="0.2"/>
    <row r="66" ht="0" hidden="1" customHeight="1" x14ac:dyDescent="0.2"/>
  </sheetData>
  <sheetProtection algorithmName="SHA-512" hashValue="5VYobCfDbivB8NCinyNlMzw/lA43aE646hu13W9A6ZsbosCnYyiKmy7F9ouqqdEPZFCFqGu/Jgt2yc+601s9rQ==" saltValue="/fX4A7G/ffAngY+Z7LLj3Q==" spinCount="100000" sheet="1" objects="1" scenarios="1"/>
  <customSheetViews>
    <customSheetView guid="{6CC27DA4-9E13-4592-9FD2-B954D2B43410}" scale="70" showGridLines="0" fitToPage="1" hiddenRows="1" hiddenColumns="1" topLeftCell="A5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6" zoomScale="70" zoomScaleNormal="70" zoomScaleSheetLayoutView="55" workbookViewId="0">
      <selection activeCell="BV3" sqref="BV3"/>
    </sheetView>
  </sheetViews>
  <sheetFormatPr defaultColWidth="0" defaultRowHeight="13.5" customHeight="1" zeroHeight="1" x14ac:dyDescent="0.2"/>
  <cols>
    <col min="1" max="1" width="6.33203125" style="1239" customWidth="1"/>
    <col min="2" max="107" width="2.44140625" style="1239" customWidth="1"/>
    <col min="108" max="108" width="6.109375" style="1247" customWidth="1"/>
    <col min="109" max="109" width="5.88671875" style="1246" customWidth="1"/>
    <col min="110" max="110" width="19.109375" style="1239" hidden="1"/>
    <col min="111" max="115" width="12.6640625" style="1239" hidden="1"/>
    <col min="116" max="349" width="8.6640625" style="1239" hidden="1"/>
    <col min="350" max="355" width="14.88671875" style="1239" hidden="1"/>
    <col min="356" max="357" width="15.88671875" style="1239" hidden="1"/>
    <col min="358" max="363" width="16.109375" style="1239" hidden="1"/>
    <col min="364" max="364" width="6.109375" style="1239" hidden="1"/>
    <col min="365" max="365" width="3" style="1239" hidden="1"/>
    <col min="366" max="605" width="8.6640625" style="1239" hidden="1"/>
    <col min="606" max="611" width="14.88671875" style="1239" hidden="1"/>
    <col min="612" max="613" width="15.88671875" style="1239" hidden="1"/>
    <col min="614" max="619" width="16.109375" style="1239" hidden="1"/>
    <col min="620" max="620" width="6.109375" style="1239" hidden="1"/>
    <col min="621" max="621" width="3" style="1239" hidden="1"/>
    <col min="622" max="861" width="8.6640625" style="1239" hidden="1"/>
    <col min="862" max="867" width="14.88671875" style="1239" hidden="1"/>
    <col min="868" max="869" width="15.88671875" style="1239" hidden="1"/>
    <col min="870" max="875" width="16.109375" style="1239" hidden="1"/>
    <col min="876" max="876" width="6.109375" style="1239" hidden="1"/>
    <col min="877" max="877" width="3" style="1239" hidden="1"/>
    <col min="878" max="1117" width="8.6640625" style="1239" hidden="1"/>
    <col min="1118" max="1123" width="14.88671875" style="1239" hidden="1"/>
    <col min="1124" max="1125" width="15.88671875" style="1239" hidden="1"/>
    <col min="1126" max="1131" width="16.109375" style="1239" hidden="1"/>
    <col min="1132" max="1132" width="6.109375" style="1239" hidden="1"/>
    <col min="1133" max="1133" width="3" style="1239" hidden="1"/>
    <col min="1134" max="1373" width="8.6640625" style="1239" hidden="1"/>
    <col min="1374" max="1379" width="14.88671875" style="1239" hidden="1"/>
    <col min="1380" max="1381" width="15.88671875" style="1239" hidden="1"/>
    <col min="1382" max="1387" width="16.109375" style="1239" hidden="1"/>
    <col min="1388" max="1388" width="6.109375" style="1239" hidden="1"/>
    <col min="1389" max="1389" width="3" style="1239" hidden="1"/>
    <col min="1390" max="1629" width="8.6640625" style="1239" hidden="1"/>
    <col min="1630" max="1635" width="14.88671875" style="1239" hidden="1"/>
    <col min="1636" max="1637" width="15.88671875" style="1239" hidden="1"/>
    <col min="1638" max="1643" width="16.109375" style="1239" hidden="1"/>
    <col min="1644" max="1644" width="6.109375" style="1239" hidden="1"/>
    <col min="1645" max="1645" width="3" style="1239" hidden="1"/>
    <col min="1646" max="1885" width="8.6640625" style="1239" hidden="1"/>
    <col min="1886" max="1891" width="14.88671875" style="1239" hidden="1"/>
    <col min="1892" max="1893" width="15.88671875" style="1239" hidden="1"/>
    <col min="1894" max="1899" width="16.109375" style="1239" hidden="1"/>
    <col min="1900" max="1900" width="6.109375" style="1239" hidden="1"/>
    <col min="1901" max="1901" width="3" style="1239" hidden="1"/>
    <col min="1902" max="2141" width="8.6640625" style="1239" hidden="1"/>
    <col min="2142" max="2147" width="14.88671875" style="1239" hidden="1"/>
    <col min="2148" max="2149" width="15.88671875" style="1239" hidden="1"/>
    <col min="2150" max="2155" width="16.109375" style="1239" hidden="1"/>
    <col min="2156" max="2156" width="6.109375" style="1239" hidden="1"/>
    <col min="2157" max="2157" width="3" style="1239" hidden="1"/>
    <col min="2158" max="2397" width="8.6640625" style="1239" hidden="1"/>
    <col min="2398" max="2403" width="14.88671875" style="1239" hidden="1"/>
    <col min="2404" max="2405" width="15.88671875" style="1239" hidden="1"/>
    <col min="2406" max="2411" width="16.109375" style="1239" hidden="1"/>
    <col min="2412" max="2412" width="6.109375" style="1239" hidden="1"/>
    <col min="2413" max="2413" width="3" style="1239" hidden="1"/>
    <col min="2414" max="2653" width="8.6640625" style="1239" hidden="1"/>
    <col min="2654" max="2659" width="14.88671875" style="1239" hidden="1"/>
    <col min="2660" max="2661" width="15.88671875" style="1239" hidden="1"/>
    <col min="2662" max="2667" width="16.109375" style="1239" hidden="1"/>
    <col min="2668" max="2668" width="6.109375" style="1239" hidden="1"/>
    <col min="2669" max="2669" width="3" style="1239" hidden="1"/>
    <col min="2670" max="2909" width="8.6640625" style="1239" hidden="1"/>
    <col min="2910" max="2915" width="14.88671875" style="1239" hidden="1"/>
    <col min="2916" max="2917" width="15.88671875" style="1239" hidden="1"/>
    <col min="2918" max="2923" width="16.109375" style="1239" hidden="1"/>
    <col min="2924" max="2924" width="6.109375" style="1239" hidden="1"/>
    <col min="2925" max="2925" width="3" style="1239" hidden="1"/>
    <col min="2926" max="3165" width="8.6640625" style="1239" hidden="1"/>
    <col min="3166" max="3171" width="14.88671875" style="1239" hidden="1"/>
    <col min="3172" max="3173" width="15.88671875" style="1239" hidden="1"/>
    <col min="3174" max="3179" width="16.109375" style="1239" hidden="1"/>
    <col min="3180" max="3180" width="6.109375" style="1239" hidden="1"/>
    <col min="3181" max="3181" width="3" style="1239" hidden="1"/>
    <col min="3182" max="3421" width="8.6640625" style="1239" hidden="1"/>
    <col min="3422" max="3427" width="14.88671875" style="1239" hidden="1"/>
    <col min="3428" max="3429" width="15.88671875" style="1239" hidden="1"/>
    <col min="3430" max="3435" width="16.109375" style="1239" hidden="1"/>
    <col min="3436" max="3436" width="6.109375" style="1239" hidden="1"/>
    <col min="3437" max="3437" width="3" style="1239" hidden="1"/>
    <col min="3438" max="3677" width="8.6640625" style="1239" hidden="1"/>
    <col min="3678" max="3683" width="14.88671875" style="1239" hidden="1"/>
    <col min="3684" max="3685" width="15.88671875" style="1239" hidden="1"/>
    <col min="3686" max="3691" width="16.109375" style="1239" hidden="1"/>
    <col min="3692" max="3692" width="6.109375" style="1239" hidden="1"/>
    <col min="3693" max="3693" width="3" style="1239" hidden="1"/>
    <col min="3694" max="3933" width="8.6640625" style="1239" hidden="1"/>
    <col min="3934" max="3939" width="14.88671875" style="1239" hidden="1"/>
    <col min="3940" max="3941" width="15.88671875" style="1239" hidden="1"/>
    <col min="3942" max="3947" width="16.109375" style="1239" hidden="1"/>
    <col min="3948" max="3948" width="6.109375" style="1239" hidden="1"/>
    <col min="3949" max="3949" width="3" style="1239" hidden="1"/>
    <col min="3950" max="4189" width="8.6640625" style="1239" hidden="1"/>
    <col min="4190" max="4195" width="14.88671875" style="1239" hidden="1"/>
    <col min="4196" max="4197" width="15.88671875" style="1239" hidden="1"/>
    <col min="4198" max="4203" width="16.109375" style="1239" hidden="1"/>
    <col min="4204" max="4204" width="6.109375" style="1239" hidden="1"/>
    <col min="4205" max="4205" width="3" style="1239" hidden="1"/>
    <col min="4206" max="4445" width="8.6640625" style="1239" hidden="1"/>
    <col min="4446" max="4451" width="14.88671875" style="1239" hidden="1"/>
    <col min="4452" max="4453" width="15.88671875" style="1239" hidden="1"/>
    <col min="4454" max="4459" width="16.109375" style="1239" hidden="1"/>
    <col min="4460" max="4460" width="6.109375" style="1239" hidden="1"/>
    <col min="4461" max="4461" width="3" style="1239" hidden="1"/>
    <col min="4462" max="4701" width="8.6640625" style="1239" hidden="1"/>
    <col min="4702" max="4707" width="14.88671875" style="1239" hidden="1"/>
    <col min="4708" max="4709" width="15.88671875" style="1239" hidden="1"/>
    <col min="4710" max="4715" width="16.109375" style="1239" hidden="1"/>
    <col min="4716" max="4716" width="6.109375" style="1239" hidden="1"/>
    <col min="4717" max="4717" width="3" style="1239" hidden="1"/>
    <col min="4718" max="4957" width="8.6640625" style="1239" hidden="1"/>
    <col min="4958" max="4963" width="14.88671875" style="1239" hidden="1"/>
    <col min="4964" max="4965" width="15.88671875" style="1239" hidden="1"/>
    <col min="4966" max="4971" width="16.109375" style="1239" hidden="1"/>
    <col min="4972" max="4972" width="6.109375" style="1239" hidden="1"/>
    <col min="4973" max="4973" width="3" style="1239" hidden="1"/>
    <col min="4974" max="5213" width="8.6640625" style="1239" hidden="1"/>
    <col min="5214" max="5219" width="14.88671875" style="1239" hidden="1"/>
    <col min="5220" max="5221" width="15.88671875" style="1239" hidden="1"/>
    <col min="5222" max="5227" width="16.109375" style="1239" hidden="1"/>
    <col min="5228" max="5228" width="6.109375" style="1239" hidden="1"/>
    <col min="5229" max="5229" width="3" style="1239" hidden="1"/>
    <col min="5230" max="5469" width="8.6640625" style="1239" hidden="1"/>
    <col min="5470" max="5475" width="14.88671875" style="1239" hidden="1"/>
    <col min="5476" max="5477" width="15.88671875" style="1239" hidden="1"/>
    <col min="5478" max="5483" width="16.109375" style="1239" hidden="1"/>
    <col min="5484" max="5484" width="6.109375" style="1239" hidden="1"/>
    <col min="5485" max="5485" width="3" style="1239" hidden="1"/>
    <col min="5486" max="5725" width="8.6640625" style="1239" hidden="1"/>
    <col min="5726" max="5731" width="14.88671875" style="1239" hidden="1"/>
    <col min="5732" max="5733" width="15.88671875" style="1239" hidden="1"/>
    <col min="5734" max="5739" width="16.109375" style="1239" hidden="1"/>
    <col min="5740" max="5740" width="6.109375" style="1239" hidden="1"/>
    <col min="5741" max="5741" width="3" style="1239" hidden="1"/>
    <col min="5742" max="5981" width="8.6640625" style="1239" hidden="1"/>
    <col min="5982" max="5987" width="14.88671875" style="1239" hidden="1"/>
    <col min="5988" max="5989" width="15.88671875" style="1239" hidden="1"/>
    <col min="5990" max="5995" width="16.109375" style="1239" hidden="1"/>
    <col min="5996" max="5996" width="6.109375" style="1239" hidden="1"/>
    <col min="5997" max="5997" width="3" style="1239" hidden="1"/>
    <col min="5998" max="6237" width="8.6640625" style="1239" hidden="1"/>
    <col min="6238" max="6243" width="14.88671875" style="1239" hidden="1"/>
    <col min="6244" max="6245" width="15.88671875" style="1239" hidden="1"/>
    <col min="6246" max="6251" width="16.109375" style="1239" hidden="1"/>
    <col min="6252" max="6252" width="6.109375" style="1239" hidden="1"/>
    <col min="6253" max="6253" width="3" style="1239" hidden="1"/>
    <col min="6254" max="6493" width="8.6640625" style="1239" hidden="1"/>
    <col min="6494" max="6499" width="14.88671875" style="1239" hidden="1"/>
    <col min="6500" max="6501" width="15.88671875" style="1239" hidden="1"/>
    <col min="6502" max="6507" width="16.109375" style="1239" hidden="1"/>
    <col min="6508" max="6508" width="6.109375" style="1239" hidden="1"/>
    <col min="6509" max="6509" width="3" style="1239" hidden="1"/>
    <col min="6510" max="6749" width="8.6640625" style="1239" hidden="1"/>
    <col min="6750" max="6755" width="14.88671875" style="1239" hidden="1"/>
    <col min="6756" max="6757" width="15.88671875" style="1239" hidden="1"/>
    <col min="6758" max="6763" width="16.109375" style="1239" hidden="1"/>
    <col min="6764" max="6764" width="6.109375" style="1239" hidden="1"/>
    <col min="6765" max="6765" width="3" style="1239" hidden="1"/>
    <col min="6766" max="7005" width="8.6640625" style="1239" hidden="1"/>
    <col min="7006" max="7011" width="14.88671875" style="1239" hidden="1"/>
    <col min="7012" max="7013" width="15.88671875" style="1239" hidden="1"/>
    <col min="7014" max="7019" width="16.109375" style="1239" hidden="1"/>
    <col min="7020" max="7020" width="6.109375" style="1239" hidden="1"/>
    <col min="7021" max="7021" width="3" style="1239" hidden="1"/>
    <col min="7022" max="7261" width="8.6640625" style="1239" hidden="1"/>
    <col min="7262" max="7267" width="14.88671875" style="1239" hidden="1"/>
    <col min="7268" max="7269" width="15.88671875" style="1239" hidden="1"/>
    <col min="7270" max="7275" width="16.109375" style="1239" hidden="1"/>
    <col min="7276" max="7276" width="6.109375" style="1239" hidden="1"/>
    <col min="7277" max="7277" width="3" style="1239" hidden="1"/>
    <col min="7278" max="7517" width="8.6640625" style="1239" hidden="1"/>
    <col min="7518" max="7523" width="14.88671875" style="1239" hidden="1"/>
    <col min="7524" max="7525" width="15.88671875" style="1239" hidden="1"/>
    <col min="7526" max="7531" width="16.109375" style="1239" hidden="1"/>
    <col min="7532" max="7532" width="6.109375" style="1239" hidden="1"/>
    <col min="7533" max="7533" width="3" style="1239" hidden="1"/>
    <col min="7534" max="7773" width="8.6640625" style="1239" hidden="1"/>
    <col min="7774" max="7779" width="14.88671875" style="1239" hidden="1"/>
    <col min="7780" max="7781" width="15.88671875" style="1239" hidden="1"/>
    <col min="7782" max="7787" width="16.109375" style="1239" hidden="1"/>
    <col min="7788" max="7788" width="6.109375" style="1239" hidden="1"/>
    <col min="7789" max="7789" width="3" style="1239" hidden="1"/>
    <col min="7790" max="8029" width="8.6640625" style="1239" hidden="1"/>
    <col min="8030" max="8035" width="14.88671875" style="1239" hidden="1"/>
    <col min="8036" max="8037" width="15.88671875" style="1239" hidden="1"/>
    <col min="8038" max="8043" width="16.109375" style="1239" hidden="1"/>
    <col min="8044" max="8044" width="6.109375" style="1239" hidden="1"/>
    <col min="8045" max="8045" width="3" style="1239" hidden="1"/>
    <col min="8046" max="8285" width="8.6640625" style="1239" hidden="1"/>
    <col min="8286" max="8291" width="14.88671875" style="1239" hidden="1"/>
    <col min="8292" max="8293" width="15.88671875" style="1239" hidden="1"/>
    <col min="8294" max="8299" width="16.109375" style="1239" hidden="1"/>
    <col min="8300" max="8300" width="6.109375" style="1239" hidden="1"/>
    <col min="8301" max="8301" width="3" style="1239" hidden="1"/>
    <col min="8302" max="8541" width="8.6640625" style="1239" hidden="1"/>
    <col min="8542" max="8547" width="14.88671875" style="1239" hidden="1"/>
    <col min="8548" max="8549" width="15.88671875" style="1239" hidden="1"/>
    <col min="8550" max="8555" width="16.109375" style="1239" hidden="1"/>
    <col min="8556" max="8556" width="6.109375" style="1239" hidden="1"/>
    <col min="8557" max="8557" width="3" style="1239" hidden="1"/>
    <col min="8558" max="8797" width="8.6640625" style="1239" hidden="1"/>
    <col min="8798" max="8803" width="14.88671875" style="1239" hidden="1"/>
    <col min="8804" max="8805" width="15.88671875" style="1239" hidden="1"/>
    <col min="8806" max="8811" width="16.109375" style="1239" hidden="1"/>
    <col min="8812" max="8812" width="6.109375" style="1239" hidden="1"/>
    <col min="8813" max="8813" width="3" style="1239" hidden="1"/>
    <col min="8814" max="9053" width="8.6640625" style="1239" hidden="1"/>
    <col min="9054" max="9059" width="14.88671875" style="1239" hidden="1"/>
    <col min="9060" max="9061" width="15.88671875" style="1239" hidden="1"/>
    <col min="9062" max="9067" width="16.109375" style="1239" hidden="1"/>
    <col min="9068" max="9068" width="6.109375" style="1239" hidden="1"/>
    <col min="9069" max="9069" width="3" style="1239" hidden="1"/>
    <col min="9070" max="9309" width="8.6640625" style="1239" hidden="1"/>
    <col min="9310" max="9315" width="14.88671875" style="1239" hidden="1"/>
    <col min="9316" max="9317" width="15.88671875" style="1239" hidden="1"/>
    <col min="9318" max="9323" width="16.109375" style="1239" hidden="1"/>
    <col min="9324" max="9324" width="6.109375" style="1239" hidden="1"/>
    <col min="9325" max="9325" width="3" style="1239" hidden="1"/>
    <col min="9326" max="9565" width="8.6640625" style="1239" hidden="1"/>
    <col min="9566" max="9571" width="14.88671875" style="1239" hidden="1"/>
    <col min="9572" max="9573" width="15.88671875" style="1239" hidden="1"/>
    <col min="9574" max="9579" width="16.109375" style="1239" hidden="1"/>
    <col min="9580" max="9580" width="6.109375" style="1239" hidden="1"/>
    <col min="9581" max="9581" width="3" style="1239" hidden="1"/>
    <col min="9582" max="9821" width="8.6640625" style="1239" hidden="1"/>
    <col min="9822" max="9827" width="14.88671875" style="1239" hidden="1"/>
    <col min="9828" max="9829" width="15.88671875" style="1239" hidden="1"/>
    <col min="9830" max="9835" width="16.109375" style="1239" hidden="1"/>
    <col min="9836" max="9836" width="6.109375" style="1239" hidden="1"/>
    <col min="9837" max="9837" width="3" style="1239" hidden="1"/>
    <col min="9838" max="10077" width="8.6640625" style="1239" hidden="1"/>
    <col min="10078" max="10083" width="14.88671875" style="1239" hidden="1"/>
    <col min="10084" max="10085" width="15.88671875" style="1239" hidden="1"/>
    <col min="10086" max="10091" width="16.109375" style="1239" hidden="1"/>
    <col min="10092" max="10092" width="6.109375" style="1239" hidden="1"/>
    <col min="10093" max="10093" width="3" style="1239" hidden="1"/>
    <col min="10094" max="10333" width="8.6640625" style="1239" hidden="1"/>
    <col min="10334" max="10339" width="14.88671875" style="1239" hidden="1"/>
    <col min="10340" max="10341" width="15.88671875" style="1239" hidden="1"/>
    <col min="10342" max="10347" width="16.109375" style="1239" hidden="1"/>
    <col min="10348" max="10348" width="6.109375" style="1239" hidden="1"/>
    <col min="10349" max="10349" width="3" style="1239" hidden="1"/>
    <col min="10350" max="10589" width="8.6640625" style="1239" hidden="1"/>
    <col min="10590" max="10595" width="14.88671875" style="1239" hidden="1"/>
    <col min="10596" max="10597" width="15.88671875" style="1239" hidden="1"/>
    <col min="10598" max="10603" width="16.109375" style="1239" hidden="1"/>
    <col min="10604" max="10604" width="6.109375" style="1239" hidden="1"/>
    <col min="10605" max="10605" width="3" style="1239" hidden="1"/>
    <col min="10606" max="10845" width="8.6640625" style="1239" hidden="1"/>
    <col min="10846" max="10851" width="14.88671875" style="1239" hidden="1"/>
    <col min="10852" max="10853" width="15.88671875" style="1239" hidden="1"/>
    <col min="10854" max="10859" width="16.109375" style="1239" hidden="1"/>
    <col min="10860" max="10860" width="6.109375" style="1239" hidden="1"/>
    <col min="10861" max="10861" width="3" style="1239" hidden="1"/>
    <col min="10862" max="11101" width="8.6640625" style="1239" hidden="1"/>
    <col min="11102" max="11107" width="14.88671875" style="1239" hidden="1"/>
    <col min="11108" max="11109" width="15.88671875" style="1239" hidden="1"/>
    <col min="11110" max="11115" width="16.109375" style="1239" hidden="1"/>
    <col min="11116" max="11116" width="6.109375" style="1239" hidden="1"/>
    <col min="11117" max="11117" width="3" style="1239" hidden="1"/>
    <col min="11118" max="11357" width="8.6640625" style="1239" hidden="1"/>
    <col min="11358" max="11363" width="14.88671875" style="1239" hidden="1"/>
    <col min="11364" max="11365" width="15.88671875" style="1239" hidden="1"/>
    <col min="11366" max="11371" width="16.109375" style="1239" hidden="1"/>
    <col min="11372" max="11372" width="6.109375" style="1239" hidden="1"/>
    <col min="11373" max="11373" width="3" style="1239" hidden="1"/>
    <col min="11374" max="11613" width="8.6640625" style="1239" hidden="1"/>
    <col min="11614" max="11619" width="14.88671875" style="1239" hidden="1"/>
    <col min="11620" max="11621" width="15.88671875" style="1239" hidden="1"/>
    <col min="11622" max="11627" width="16.109375" style="1239" hidden="1"/>
    <col min="11628" max="11628" width="6.109375" style="1239" hidden="1"/>
    <col min="11629" max="11629" width="3" style="1239" hidden="1"/>
    <col min="11630" max="11869" width="8.6640625" style="1239" hidden="1"/>
    <col min="11870" max="11875" width="14.88671875" style="1239" hidden="1"/>
    <col min="11876" max="11877" width="15.88671875" style="1239" hidden="1"/>
    <col min="11878" max="11883" width="16.109375" style="1239" hidden="1"/>
    <col min="11884" max="11884" width="6.109375" style="1239" hidden="1"/>
    <col min="11885" max="11885" width="3" style="1239" hidden="1"/>
    <col min="11886" max="12125" width="8.6640625" style="1239" hidden="1"/>
    <col min="12126" max="12131" width="14.88671875" style="1239" hidden="1"/>
    <col min="12132" max="12133" width="15.88671875" style="1239" hidden="1"/>
    <col min="12134" max="12139" width="16.109375" style="1239" hidden="1"/>
    <col min="12140" max="12140" width="6.109375" style="1239" hidden="1"/>
    <col min="12141" max="12141" width="3" style="1239" hidden="1"/>
    <col min="12142" max="12381" width="8.6640625" style="1239" hidden="1"/>
    <col min="12382" max="12387" width="14.88671875" style="1239" hidden="1"/>
    <col min="12388" max="12389" width="15.88671875" style="1239" hidden="1"/>
    <col min="12390" max="12395" width="16.109375" style="1239" hidden="1"/>
    <col min="12396" max="12396" width="6.109375" style="1239" hidden="1"/>
    <col min="12397" max="12397" width="3" style="1239" hidden="1"/>
    <col min="12398" max="12637" width="8.6640625" style="1239" hidden="1"/>
    <col min="12638" max="12643" width="14.88671875" style="1239" hidden="1"/>
    <col min="12644" max="12645" width="15.88671875" style="1239" hidden="1"/>
    <col min="12646" max="12651" width="16.109375" style="1239" hidden="1"/>
    <col min="12652" max="12652" width="6.109375" style="1239" hidden="1"/>
    <col min="12653" max="12653" width="3" style="1239" hidden="1"/>
    <col min="12654" max="12893" width="8.6640625" style="1239" hidden="1"/>
    <col min="12894" max="12899" width="14.88671875" style="1239" hidden="1"/>
    <col min="12900" max="12901" width="15.88671875" style="1239" hidden="1"/>
    <col min="12902" max="12907" width="16.109375" style="1239" hidden="1"/>
    <col min="12908" max="12908" width="6.109375" style="1239" hidden="1"/>
    <col min="12909" max="12909" width="3" style="1239" hidden="1"/>
    <col min="12910" max="13149" width="8.6640625" style="1239" hidden="1"/>
    <col min="13150" max="13155" width="14.88671875" style="1239" hidden="1"/>
    <col min="13156" max="13157" width="15.88671875" style="1239" hidden="1"/>
    <col min="13158" max="13163" width="16.109375" style="1239" hidden="1"/>
    <col min="13164" max="13164" width="6.109375" style="1239" hidden="1"/>
    <col min="13165" max="13165" width="3" style="1239" hidden="1"/>
    <col min="13166" max="13405" width="8.6640625" style="1239" hidden="1"/>
    <col min="13406" max="13411" width="14.88671875" style="1239" hidden="1"/>
    <col min="13412" max="13413" width="15.88671875" style="1239" hidden="1"/>
    <col min="13414" max="13419" width="16.109375" style="1239" hidden="1"/>
    <col min="13420" max="13420" width="6.109375" style="1239" hidden="1"/>
    <col min="13421" max="13421" width="3" style="1239" hidden="1"/>
    <col min="13422" max="13661" width="8.6640625" style="1239" hidden="1"/>
    <col min="13662" max="13667" width="14.88671875" style="1239" hidden="1"/>
    <col min="13668" max="13669" width="15.88671875" style="1239" hidden="1"/>
    <col min="13670" max="13675" width="16.109375" style="1239" hidden="1"/>
    <col min="13676" max="13676" width="6.109375" style="1239" hidden="1"/>
    <col min="13677" max="13677" width="3" style="1239" hidden="1"/>
    <col min="13678" max="13917" width="8.6640625" style="1239" hidden="1"/>
    <col min="13918" max="13923" width="14.88671875" style="1239" hidden="1"/>
    <col min="13924" max="13925" width="15.88671875" style="1239" hidden="1"/>
    <col min="13926" max="13931" width="16.109375" style="1239" hidden="1"/>
    <col min="13932" max="13932" width="6.109375" style="1239" hidden="1"/>
    <col min="13933" max="13933" width="3" style="1239" hidden="1"/>
    <col min="13934" max="14173" width="8.6640625" style="1239" hidden="1"/>
    <col min="14174" max="14179" width="14.88671875" style="1239" hidden="1"/>
    <col min="14180" max="14181" width="15.88671875" style="1239" hidden="1"/>
    <col min="14182" max="14187" width="16.109375" style="1239" hidden="1"/>
    <col min="14188" max="14188" width="6.109375" style="1239" hidden="1"/>
    <col min="14189" max="14189" width="3" style="1239" hidden="1"/>
    <col min="14190" max="14429" width="8.6640625" style="1239" hidden="1"/>
    <col min="14430" max="14435" width="14.88671875" style="1239" hidden="1"/>
    <col min="14436" max="14437" width="15.88671875" style="1239" hidden="1"/>
    <col min="14438" max="14443" width="16.109375" style="1239" hidden="1"/>
    <col min="14444" max="14444" width="6.109375" style="1239" hidden="1"/>
    <col min="14445" max="14445" width="3" style="1239" hidden="1"/>
    <col min="14446" max="14685" width="8.6640625" style="1239" hidden="1"/>
    <col min="14686" max="14691" width="14.88671875" style="1239" hidden="1"/>
    <col min="14692" max="14693" width="15.88671875" style="1239" hidden="1"/>
    <col min="14694" max="14699" width="16.109375" style="1239" hidden="1"/>
    <col min="14700" max="14700" width="6.109375" style="1239" hidden="1"/>
    <col min="14701" max="14701" width="3" style="1239" hidden="1"/>
    <col min="14702" max="14941" width="8.6640625" style="1239" hidden="1"/>
    <col min="14942" max="14947" width="14.88671875" style="1239" hidden="1"/>
    <col min="14948" max="14949" width="15.88671875" style="1239" hidden="1"/>
    <col min="14950" max="14955" width="16.109375" style="1239" hidden="1"/>
    <col min="14956" max="14956" width="6.109375" style="1239" hidden="1"/>
    <col min="14957" max="14957" width="3" style="1239" hidden="1"/>
    <col min="14958" max="15197" width="8.6640625" style="1239" hidden="1"/>
    <col min="15198" max="15203" width="14.88671875" style="1239" hidden="1"/>
    <col min="15204" max="15205" width="15.88671875" style="1239" hidden="1"/>
    <col min="15206" max="15211" width="16.109375" style="1239" hidden="1"/>
    <col min="15212" max="15212" width="6.109375" style="1239" hidden="1"/>
    <col min="15213" max="15213" width="3" style="1239" hidden="1"/>
    <col min="15214" max="15453" width="8.6640625" style="1239" hidden="1"/>
    <col min="15454" max="15459" width="14.88671875" style="1239" hidden="1"/>
    <col min="15460" max="15461" width="15.88671875" style="1239" hidden="1"/>
    <col min="15462" max="15467" width="16.109375" style="1239" hidden="1"/>
    <col min="15468" max="15468" width="6.109375" style="1239" hidden="1"/>
    <col min="15469" max="15469" width="3" style="1239" hidden="1"/>
    <col min="15470" max="15709" width="8.6640625" style="1239" hidden="1"/>
    <col min="15710" max="15715" width="14.88671875" style="1239" hidden="1"/>
    <col min="15716" max="15717" width="15.88671875" style="1239" hidden="1"/>
    <col min="15718" max="15723" width="16.109375" style="1239" hidden="1"/>
    <col min="15724" max="15724" width="6.109375" style="1239" hidden="1"/>
    <col min="15725" max="15725" width="3" style="1239" hidden="1"/>
    <col min="15726" max="15965" width="8.6640625" style="1239" hidden="1"/>
    <col min="15966" max="15971" width="14.88671875" style="1239" hidden="1"/>
    <col min="15972" max="15973" width="15.88671875" style="1239" hidden="1"/>
    <col min="15974" max="15979" width="16.109375" style="1239" hidden="1"/>
    <col min="15980" max="15980" width="6.109375" style="1239" hidden="1"/>
    <col min="15981" max="15981" width="3" style="1239" hidden="1"/>
    <col min="15982" max="16221" width="8.6640625" style="1239" hidden="1"/>
    <col min="16222" max="16227" width="14.88671875" style="1239" hidden="1"/>
    <col min="16228" max="16229" width="15.88671875" style="1239" hidden="1"/>
    <col min="16230" max="16235" width="16.109375" style="1239" hidden="1"/>
    <col min="16236" max="16236" width="6.109375" style="1239" hidden="1"/>
    <col min="16237" max="16237" width="3" style="1239" hidden="1"/>
    <col min="16238" max="16384" width="8.6640625" style="1239" hidden="1"/>
  </cols>
  <sheetData>
    <row r="1" spans="1:143" ht="42.75" customHeight="1" x14ac:dyDescent="0.2">
      <c r="A1" s="1237"/>
      <c r="B1" s="1238"/>
      <c r="DD1" s="1239"/>
      <c r="DE1" s="1239"/>
    </row>
    <row r="2" spans="1:143" ht="25.5" customHeight="1" x14ac:dyDescent="0.2">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2">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2" x14ac:dyDescent="0.2">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ht="13.2" x14ac:dyDescent="0.2">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ht="13.2" x14ac:dyDescent="0.2">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1239"/>
      <c r="DE19" s="1239"/>
    </row>
    <row r="20" spans="1:351" ht="13.2" x14ac:dyDescent="0.2">
      <c r="DD20" s="1239"/>
      <c r="DE20" s="1239"/>
    </row>
    <row r="21" spans="1:351" ht="16.2" x14ac:dyDescent="0.2">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2" x14ac:dyDescent="0.2">
      <c r="B22" s="1246"/>
      <c r="MM22" s="1245"/>
    </row>
    <row r="23" spans="1:351" ht="13.2" x14ac:dyDescent="0.2">
      <c r="B23" s="1246"/>
    </row>
    <row r="24" spans="1:351" ht="13.2" x14ac:dyDescent="0.2">
      <c r="B24" s="1246"/>
    </row>
    <row r="25" spans="1:351" ht="13.2" x14ac:dyDescent="0.2">
      <c r="B25" s="1246"/>
    </row>
    <row r="26" spans="1:351" ht="13.2" x14ac:dyDescent="0.2">
      <c r="B26" s="1246"/>
    </row>
    <row r="27" spans="1:351" ht="13.2" x14ac:dyDescent="0.2">
      <c r="B27" s="1246"/>
    </row>
    <row r="28" spans="1:351" ht="13.2" x14ac:dyDescent="0.2">
      <c r="B28" s="1246"/>
    </row>
    <row r="29" spans="1:351" ht="13.2" x14ac:dyDescent="0.2">
      <c r="B29" s="1246"/>
    </row>
    <row r="30" spans="1:351" ht="13.2" x14ac:dyDescent="0.2">
      <c r="B30" s="1246"/>
    </row>
    <row r="31" spans="1:351" ht="13.2" x14ac:dyDescent="0.2">
      <c r="B31" s="1246"/>
    </row>
    <row r="32" spans="1:351" ht="13.2" x14ac:dyDescent="0.2">
      <c r="B32" s="1246"/>
    </row>
    <row r="33" spans="2:109" ht="13.2" x14ac:dyDescent="0.2">
      <c r="B33" s="1246"/>
    </row>
    <row r="34" spans="2:109" ht="13.2" x14ac:dyDescent="0.2">
      <c r="B34" s="1246"/>
    </row>
    <row r="35" spans="2:109" ht="13.2" x14ac:dyDescent="0.2">
      <c r="B35" s="1246"/>
    </row>
    <row r="36" spans="2:109" ht="13.2" x14ac:dyDescent="0.2">
      <c r="B36" s="1246"/>
    </row>
    <row r="37" spans="2:109" ht="13.2" x14ac:dyDescent="0.2">
      <c r="B37" s="1246"/>
    </row>
    <row r="38" spans="2:109" ht="13.2" x14ac:dyDescent="0.2">
      <c r="B38" s="1246"/>
    </row>
    <row r="39" spans="2:109" ht="13.2" x14ac:dyDescent="0.2">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2" x14ac:dyDescent="0.2">
      <c r="B40" s="1251"/>
      <c r="DD40" s="1251"/>
      <c r="DE40" s="1239"/>
    </row>
    <row r="41" spans="2:109" ht="16.2" x14ac:dyDescent="0.2">
      <c r="B41" s="1252" t="s">
        <v>598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2" x14ac:dyDescent="0.2">
      <c r="B42" s="1246"/>
      <c r="G42" s="1253"/>
      <c r="I42" s="1254"/>
      <c r="J42" s="1254"/>
      <c r="K42" s="1254"/>
      <c r="AM42" s="1253"/>
      <c r="AN42" s="1253" t="s">
        <v>599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2">
      <c r="B43" s="1246"/>
      <c r="AN43" s="1255" t="s">
        <v>600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2" x14ac:dyDescent="0.2">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2" x14ac:dyDescent="0.2">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2" x14ac:dyDescent="0.2">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2" x14ac:dyDescent="0.2">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2" x14ac:dyDescent="0.2">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2" x14ac:dyDescent="0.2">
      <c r="B49" s="1246"/>
      <c r="AN49" s="1239" t="s">
        <v>601</v>
      </c>
    </row>
    <row r="50" spans="1:109" ht="13.2" x14ac:dyDescent="0.2">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543</v>
      </c>
      <c r="BQ50" s="1271"/>
      <c r="BR50" s="1271"/>
      <c r="BS50" s="1271"/>
      <c r="BT50" s="1271"/>
      <c r="BU50" s="1271"/>
      <c r="BV50" s="1271"/>
      <c r="BW50" s="1271"/>
      <c r="BX50" s="1271" t="s">
        <v>544</v>
      </c>
      <c r="BY50" s="1271"/>
      <c r="BZ50" s="1271"/>
      <c r="CA50" s="1271"/>
      <c r="CB50" s="1271"/>
      <c r="CC50" s="1271"/>
      <c r="CD50" s="1271"/>
      <c r="CE50" s="1271"/>
      <c r="CF50" s="1271" t="s">
        <v>545</v>
      </c>
      <c r="CG50" s="1271"/>
      <c r="CH50" s="1271"/>
      <c r="CI50" s="1271"/>
      <c r="CJ50" s="1271"/>
      <c r="CK50" s="1271"/>
      <c r="CL50" s="1271"/>
      <c r="CM50" s="1271"/>
      <c r="CN50" s="1271" t="s">
        <v>546</v>
      </c>
      <c r="CO50" s="1271"/>
      <c r="CP50" s="1271"/>
      <c r="CQ50" s="1271"/>
      <c r="CR50" s="1271"/>
      <c r="CS50" s="1271"/>
      <c r="CT50" s="1271"/>
      <c r="CU50" s="1271"/>
      <c r="CV50" s="1271" t="s">
        <v>547</v>
      </c>
      <c r="CW50" s="1271"/>
      <c r="CX50" s="1271"/>
      <c r="CY50" s="1271"/>
      <c r="CZ50" s="1271"/>
      <c r="DA50" s="1271"/>
      <c r="DB50" s="1271"/>
      <c r="DC50" s="1271"/>
    </row>
    <row r="51" spans="1:109" ht="13.5" customHeight="1" x14ac:dyDescent="0.2">
      <c r="B51" s="1246"/>
      <c r="G51" s="1272"/>
      <c r="H51" s="1272"/>
      <c r="I51" s="1273"/>
      <c r="J51" s="1273"/>
      <c r="K51" s="1274"/>
      <c r="L51" s="1274"/>
      <c r="M51" s="1274"/>
      <c r="N51" s="1274"/>
      <c r="AM51" s="1264"/>
      <c r="AN51" s="1275" t="s">
        <v>602</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ht="13.2" x14ac:dyDescent="0.2">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ht="13.2" x14ac:dyDescent="0.2">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ht="13.2" x14ac:dyDescent="0.2">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2" x14ac:dyDescent="0.2">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2" x14ac:dyDescent="0.2">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2" x14ac:dyDescent="0.2">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2" x14ac:dyDescent="0.2">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2" x14ac:dyDescent="0.2">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x14ac:dyDescent="0.2">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2" x14ac:dyDescent="0.2">
      <c r="B63" s="1286" t="s">
        <v>607</v>
      </c>
    </row>
    <row r="64" spans="1:109" ht="13.2" x14ac:dyDescent="0.2">
      <c r="B64" s="1246"/>
      <c r="G64" s="1253"/>
      <c r="I64" s="1287"/>
      <c r="J64" s="1287"/>
      <c r="K64" s="1287"/>
      <c r="L64" s="1287"/>
      <c r="M64" s="1287"/>
      <c r="N64" s="1288"/>
      <c r="AM64" s="1253"/>
      <c r="AN64" s="1253" t="s">
        <v>599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2" x14ac:dyDescent="0.2">
      <c r="B65" s="1246"/>
      <c r="AN65" s="1255" t="s">
        <v>608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2" x14ac:dyDescent="0.2">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2" x14ac:dyDescent="0.2">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2" x14ac:dyDescent="0.2">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2" x14ac:dyDescent="0.2">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2" x14ac:dyDescent="0.2">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2" x14ac:dyDescent="0.2">
      <c r="B71" s="1246"/>
      <c r="G71" s="1292"/>
      <c r="I71" s="1293"/>
      <c r="J71" s="1290"/>
      <c r="K71" s="1290"/>
      <c r="L71" s="1291"/>
      <c r="M71" s="1290"/>
      <c r="N71" s="1291"/>
      <c r="AM71" s="1292"/>
      <c r="AN71" s="1239" t="s">
        <v>601</v>
      </c>
    </row>
    <row r="72" spans="2:107" ht="13.2" x14ac:dyDescent="0.2">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543</v>
      </c>
      <c r="BQ72" s="1271"/>
      <c r="BR72" s="1271"/>
      <c r="BS72" s="1271"/>
      <c r="BT72" s="1271"/>
      <c r="BU72" s="1271"/>
      <c r="BV72" s="1271"/>
      <c r="BW72" s="1271"/>
      <c r="BX72" s="1271" t="s">
        <v>544</v>
      </c>
      <c r="BY72" s="1271"/>
      <c r="BZ72" s="1271"/>
      <c r="CA72" s="1271"/>
      <c r="CB72" s="1271"/>
      <c r="CC72" s="1271"/>
      <c r="CD72" s="1271"/>
      <c r="CE72" s="1271"/>
      <c r="CF72" s="1271" t="s">
        <v>545</v>
      </c>
      <c r="CG72" s="1271"/>
      <c r="CH72" s="1271"/>
      <c r="CI72" s="1271"/>
      <c r="CJ72" s="1271"/>
      <c r="CK72" s="1271"/>
      <c r="CL72" s="1271"/>
      <c r="CM72" s="1271"/>
      <c r="CN72" s="1271" t="s">
        <v>546</v>
      </c>
      <c r="CO72" s="1271"/>
      <c r="CP72" s="1271"/>
      <c r="CQ72" s="1271"/>
      <c r="CR72" s="1271"/>
      <c r="CS72" s="1271"/>
      <c r="CT72" s="1271"/>
      <c r="CU72" s="1271"/>
      <c r="CV72" s="1271" t="s">
        <v>547</v>
      </c>
      <c r="CW72" s="1271"/>
      <c r="CX72" s="1271"/>
      <c r="CY72" s="1271"/>
      <c r="CZ72" s="1271"/>
      <c r="DA72" s="1271"/>
      <c r="DB72" s="1271"/>
      <c r="DC72" s="1271"/>
    </row>
    <row r="73" spans="2:107" ht="13.2" x14ac:dyDescent="0.2">
      <c r="B73" s="1246"/>
      <c r="G73" s="1272"/>
      <c r="H73" s="1272"/>
      <c r="I73" s="1272"/>
      <c r="J73" s="1272"/>
      <c r="K73" s="1294"/>
      <c r="L73" s="1294"/>
      <c r="M73" s="1294"/>
      <c r="N73" s="1294"/>
      <c r="AM73" s="1264"/>
      <c r="AN73" s="1275" t="s">
        <v>602</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11.5</v>
      </c>
      <c r="BQ75" s="1277"/>
      <c r="BR75" s="1277"/>
      <c r="BS75" s="1277"/>
      <c r="BT75" s="1277"/>
      <c r="BU75" s="1277"/>
      <c r="BV75" s="1277"/>
      <c r="BW75" s="1277"/>
      <c r="BX75" s="1277">
        <v>9.8000000000000007</v>
      </c>
      <c r="BY75" s="1277"/>
      <c r="BZ75" s="1277"/>
      <c r="CA75" s="1277"/>
      <c r="CB75" s="1277"/>
      <c r="CC75" s="1277"/>
      <c r="CD75" s="1277"/>
      <c r="CE75" s="1277"/>
      <c r="CF75" s="1277">
        <v>7.5</v>
      </c>
      <c r="CG75" s="1277"/>
      <c r="CH75" s="1277"/>
      <c r="CI75" s="1277"/>
      <c r="CJ75" s="1277"/>
      <c r="CK75" s="1277"/>
      <c r="CL75" s="1277"/>
      <c r="CM75" s="1277"/>
      <c r="CN75" s="1277">
        <v>6.4</v>
      </c>
      <c r="CO75" s="1277"/>
      <c r="CP75" s="1277"/>
      <c r="CQ75" s="1277"/>
      <c r="CR75" s="1277"/>
      <c r="CS75" s="1277"/>
      <c r="CT75" s="1277"/>
      <c r="CU75" s="1277"/>
      <c r="CV75" s="1277">
        <v>6.2</v>
      </c>
      <c r="CW75" s="1277"/>
      <c r="CX75" s="1277"/>
      <c r="CY75" s="1277"/>
      <c r="CZ75" s="1277"/>
      <c r="DA75" s="1277"/>
      <c r="DB75" s="1277"/>
      <c r="DC75" s="1277"/>
    </row>
    <row r="76" spans="2:107" ht="13.2" x14ac:dyDescent="0.2">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ht="13.2" x14ac:dyDescent="0.2">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ht="13.2" x14ac:dyDescent="0.2">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46"/>
    </row>
    <row r="82" spans="2:109" ht="16.2" x14ac:dyDescent="0.2">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x14ac:dyDescent="0.2">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2" x14ac:dyDescent="0.2">
      <c r="DD84" s="1239"/>
      <c r="DE84" s="1239"/>
    </row>
    <row r="85" spans="2:109" ht="13.2" x14ac:dyDescent="0.2">
      <c r="DD85" s="1239"/>
      <c r="DE85" s="1239"/>
    </row>
    <row r="86" spans="2:109" ht="13.2" hidden="1" x14ac:dyDescent="0.2">
      <c r="DD86" s="1239"/>
      <c r="DE86" s="1239"/>
    </row>
    <row r="87" spans="2:109" ht="13.2" hidden="1" x14ac:dyDescent="0.2">
      <c r="K87" s="1297"/>
      <c r="AQ87" s="1297"/>
      <c r="BC87" s="1297"/>
      <c r="BO87" s="1297"/>
      <c r="CA87" s="1297"/>
      <c r="CM87" s="1297"/>
      <c r="CY87" s="1297"/>
      <c r="DD87" s="1239"/>
      <c r="DE87" s="1239"/>
    </row>
    <row r="88" spans="2:109" ht="13.2" hidden="1" x14ac:dyDescent="0.2">
      <c r="DD88" s="1239"/>
      <c r="DE88" s="1239"/>
    </row>
    <row r="89" spans="2:109" ht="13.2" hidden="1" x14ac:dyDescent="0.2">
      <c r="DD89" s="1239"/>
      <c r="DE89" s="1239"/>
    </row>
    <row r="90" spans="2:109" ht="13.2" hidden="1" x14ac:dyDescent="0.2">
      <c r="DD90" s="1239"/>
      <c r="DE90" s="1239"/>
    </row>
    <row r="91" spans="2:109" ht="13.2" hidden="1" x14ac:dyDescent="0.2">
      <c r="DD91" s="1239"/>
      <c r="DE91" s="1239"/>
    </row>
    <row r="92" spans="2:109" ht="13.5" hidden="1" customHeight="1" x14ac:dyDescent="0.2">
      <c r="DD92" s="1239"/>
      <c r="DE92" s="1239"/>
    </row>
    <row r="93" spans="2:109" ht="13.5" hidden="1" customHeight="1" x14ac:dyDescent="0.2">
      <c r="DD93" s="1239"/>
      <c r="DE93" s="1239"/>
    </row>
    <row r="94" spans="2:109" ht="13.5" hidden="1" customHeight="1" x14ac:dyDescent="0.2">
      <c r="DD94" s="1239"/>
      <c r="DE94" s="1239"/>
    </row>
    <row r="95" spans="2:109" ht="13.5" hidden="1" customHeight="1" x14ac:dyDescent="0.2">
      <c r="DD95" s="1239"/>
      <c r="DE95" s="1239"/>
    </row>
    <row r="96" spans="2:109" ht="13.5" hidden="1" customHeight="1" x14ac:dyDescent="0.2">
      <c r="DD96" s="1239"/>
      <c r="DE96" s="1239"/>
    </row>
    <row r="97" spans="108:109" ht="13.5" hidden="1" customHeight="1" x14ac:dyDescent="0.2">
      <c r="DD97" s="1239"/>
      <c r="DE97" s="1239"/>
    </row>
    <row r="98" spans="108:109" ht="13.5" hidden="1" customHeight="1" x14ac:dyDescent="0.2">
      <c r="DD98" s="1239"/>
      <c r="DE98" s="1239"/>
    </row>
    <row r="99" spans="108:109" ht="13.5" hidden="1" customHeight="1" x14ac:dyDescent="0.2">
      <c r="DD99" s="1239"/>
      <c r="DE99" s="1239"/>
    </row>
    <row r="100" spans="108:109" ht="13.5" hidden="1" customHeight="1" x14ac:dyDescent="0.2">
      <c r="DD100" s="1239"/>
      <c r="DE100" s="1239"/>
    </row>
    <row r="101" spans="108:109" ht="13.5" hidden="1" customHeight="1" x14ac:dyDescent="0.2">
      <c r="DD101" s="1239"/>
      <c r="DE101" s="1239"/>
    </row>
    <row r="102" spans="108:109" ht="13.5" hidden="1" customHeight="1" x14ac:dyDescent="0.2">
      <c r="DD102" s="1239"/>
      <c r="DE102" s="1239"/>
    </row>
    <row r="103" spans="108:109" ht="13.5" hidden="1" customHeight="1" x14ac:dyDescent="0.2">
      <c r="DD103" s="1239"/>
      <c r="DE103" s="1239"/>
    </row>
    <row r="104" spans="108:109" ht="13.5" hidden="1" customHeight="1" x14ac:dyDescent="0.2">
      <c r="DD104" s="1239"/>
      <c r="DE104" s="1239"/>
    </row>
    <row r="105" spans="108:109" ht="13.5" hidden="1" customHeight="1" x14ac:dyDescent="0.2">
      <c r="DD105" s="1239"/>
      <c r="DE105" s="1239"/>
    </row>
    <row r="106" spans="108:109" ht="13.5" hidden="1" customHeight="1" x14ac:dyDescent="0.2">
      <c r="DD106" s="1239"/>
      <c r="DE106" s="1239"/>
    </row>
    <row r="107" spans="108:109" ht="13.5" hidden="1" customHeight="1" x14ac:dyDescent="0.2">
      <c r="DD107" s="1239"/>
      <c r="DE107" s="1239"/>
    </row>
    <row r="108" spans="108:109" ht="13.5" hidden="1" customHeight="1" x14ac:dyDescent="0.2">
      <c r="DD108" s="1239"/>
      <c r="DE108" s="1239"/>
    </row>
    <row r="109" spans="108:109" ht="13.5" hidden="1" customHeight="1" x14ac:dyDescent="0.2">
      <c r="DD109" s="1239"/>
      <c r="DE109" s="1239"/>
    </row>
    <row r="110" spans="108:109" ht="13.5" hidden="1" customHeight="1" x14ac:dyDescent="0.2">
      <c r="DD110" s="1239"/>
      <c r="DE110" s="1239"/>
    </row>
    <row r="111" spans="108:109" ht="13.5" hidden="1" customHeight="1" x14ac:dyDescent="0.2">
      <c r="DD111" s="1239"/>
      <c r="DE111" s="1239"/>
    </row>
    <row r="112" spans="108:109" ht="13.5" hidden="1" customHeight="1" x14ac:dyDescent="0.2">
      <c r="DD112" s="1239"/>
      <c r="DE112" s="1239"/>
    </row>
    <row r="113" spans="108:109" ht="13.5" hidden="1" customHeight="1" x14ac:dyDescent="0.2">
      <c r="DD113" s="1239"/>
      <c r="DE113" s="1239"/>
    </row>
    <row r="114" spans="108:109" ht="13.5" hidden="1" customHeight="1" x14ac:dyDescent="0.2">
      <c r="DD114" s="1239"/>
      <c r="DE114" s="1239"/>
    </row>
    <row r="115" spans="108:109" ht="13.5" hidden="1" customHeight="1" x14ac:dyDescent="0.2">
      <c r="DD115" s="1239"/>
      <c r="DE115" s="1239"/>
    </row>
    <row r="116" spans="108:109" ht="13.5" hidden="1" customHeight="1" x14ac:dyDescent="0.2">
      <c r="DD116" s="1239"/>
      <c r="DE116" s="1239"/>
    </row>
    <row r="117" spans="108:109" ht="13.5" hidden="1" customHeight="1" x14ac:dyDescent="0.2">
      <c r="DD117" s="1239"/>
      <c r="DE117" s="1239"/>
    </row>
    <row r="118" spans="108:109" ht="13.5" hidden="1" customHeight="1" x14ac:dyDescent="0.2">
      <c r="DD118" s="1239"/>
      <c r="DE118" s="1239"/>
    </row>
    <row r="119" spans="108:109" ht="13.5" hidden="1" customHeight="1" x14ac:dyDescent="0.2">
      <c r="DD119" s="1239"/>
      <c r="DE119" s="1239"/>
    </row>
    <row r="120" spans="108:109" ht="13.5" hidden="1" customHeight="1" x14ac:dyDescent="0.2">
      <c r="DD120" s="1239"/>
      <c r="DE120" s="1239"/>
    </row>
    <row r="121" spans="108:109" ht="13.5" hidden="1" customHeight="1" x14ac:dyDescent="0.2">
      <c r="DD121" s="1239"/>
      <c r="DE121" s="1239"/>
    </row>
    <row r="122" spans="108:109" ht="13.5" hidden="1" customHeight="1" x14ac:dyDescent="0.2">
      <c r="DD122" s="1239"/>
      <c r="DE122" s="1239"/>
    </row>
    <row r="123" spans="108:109" ht="13.5" hidden="1" customHeight="1" x14ac:dyDescent="0.2">
      <c r="DD123" s="1239"/>
      <c r="DE123" s="1239"/>
    </row>
    <row r="124" spans="108:109" ht="13.5" hidden="1" customHeight="1" x14ac:dyDescent="0.2">
      <c r="DD124" s="1239"/>
      <c r="DE124" s="1239"/>
    </row>
    <row r="125" spans="108:109" ht="13.5" hidden="1" customHeight="1" x14ac:dyDescent="0.2">
      <c r="DD125" s="1239"/>
      <c r="DE125" s="1239"/>
    </row>
    <row r="126" spans="108:109" ht="13.5" hidden="1" customHeight="1" x14ac:dyDescent="0.2">
      <c r="DD126" s="1239"/>
      <c r="DE126" s="1239"/>
    </row>
    <row r="127" spans="108:109" ht="13.5" hidden="1" customHeight="1" x14ac:dyDescent="0.2">
      <c r="DD127" s="1239"/>
      <c r="DE127" s="1239"/>
    </row>
    <row r="128" spans="108:109" ht="13.5" hidden="1" customHeight="1" x14ac:dyDescent="0.2">
      <c r="DD128" s="1239"/>
      <c r="DE128" s="1239"/>
    </row>
    <row r="129" spans="108:109" ht="13.5" hidden="1" customHeight="1" x14ac:dyDescent="0.2">
      <c r="DD129" s="1239"/>
      <c r="DE129" s="1239"/>
    </row>
    <row r="130" spans="108:109" ht="13.5" hidden="1" customHeight="1" x14ac:dyDescent="0.2">
      <c r="DD130" s="1239"/>
      <c r="DE130" s="1239"/>
    </row>
    <row r="131" spans="108:109" ht="13.5" hidden="1" customHeight="1" x14ac:dyDescent="0.2">
      <c r="DD131" s="1239"/>
      <c r="DE131" s="1239"/>
    </row>
    <row r="132" spans="108:109" ht="13.5" hidden="1" customHeight="1" x14ac:dyDescent="0.2">
      <c r="DD132" s="1239"/>
      <c r="DE132" s="1239"/>
    </row>
    <row r="133" spans="108:109" ht="13.5" hidden="1" customHeight="1" x14ac:dyDescent="0.2">
      <c r="DD133" s="1239"/>
      <c r="DE133" s="1239"/>
    </row>
    <row r="134" spans="108:109" ht="13.5" hidden="1" customHeight="1" x14ac:dyDescent="0.2">
      <c r="DD134" s="1239"/>
      <c r="DE134" s="1239"/>
    </row>
    <row r="135" spans="108:109" ht="13.5" hidden="1" customHeight="1" x14ac:dyDescent="0.2">
      <c r="DD135" s="1239"/>
      <c r="DE135" s="1239"/>
    </row>
    <row r="136" spans="108:109" ht="13.5" hidden="1" customHeight="1" x14ac:dyDescent="0.2">
      <c r="DD136" s="1239"/>
      <c r="DE136" s="1239"/>
    </row>
    <row r="137" spans="108:109" ht="13.5" hidden="1" customHeight="1" x14ac:dyDescent="0.2">
      <c r="DD137" s="1239"/>
      <c r="DE137" s="1239"/>
    </row>
    <row r="138" spans="108:109" ht="13.5" hidden="1" customHeight="1" x14ac:dyDescent="0.2">
      <c r="DD138" s="1239"/>
      <c r="DE138" s="1239"/>
    </row>
    <row r="139" spans="108:109" ht="13.5" hidden="1" customHeight="1" x14ac:dyDescent="0.2">
      <c r="DD139" s="1239"/>
      <c r="DE139" s="1239"/>
    </row>
    <row r="140" spans="108:109" ht="13.5" hidden="1" customHeight="1" x14ac:dyDescent="0.2">
      <c r="DD140" s="1239"/>
      <c r="DE140" s="1239"/>
    </row>
    <row r="141" spans="108:109" ht="13.5" hidden="1" customHeight="1" x14ac:dyDescent="0.2">
      <c r="DD141" s="1239"/>
      <c r="DE141" s="1239"/>
    </row>
    <row r="142" spans="108:109" ht="13.5" hidden="1" customHeight="1" x14ac:dyDescent="0.2">
      <c r="DD142" s="1239"/>
      <c r="DE142" s="1239"/>
    </row>
    <row r="143" spans="108:109" ht="13.5" hidden="1" customHeight="1" x14ac:dyDescent="0.2">
      <c r="DD143" s="1239"/>
      <c r="DE143" s="1239"/>
    </row>
    <row r="144" spans="108:109" ht="13.5" hidden="1" customHeight="1" x14ac:dyDescent="0.2">
      <c r="DD144" s="1239"/>
      <c r="DE144" s="1239"/>
    </row>
    <row r="145" spans="108:109" ht="13.5" hidden="1" customHeight="1" x14ac:dyDescent="0.2">
      <c r="DD145" s="1239"/>
      <c r="DE145" s="1239"/>
    </row>
    <row r="146" spans="108:109" ht="13.5" hidden="1" customHeight="1" x14ac:dyDescent="0.2">
      <c r="DD146" s="1239"/>
      <c r="DE146" s="1239"/>
    </row>
    <row r="147" spans="108:109" ht="13.5" hidden="1" customHeight="1" x14ac:dyDescent="0.2">
      <c r="DD147" s="1239"/>
      <c r="DE147" s="1239"/>
    </row>
    <row r="148" spans="108:109" ht="13.5" hidden="1" customHeight="1" x14ac:dyDescent="0.2">
      <c r="DD148" s="1239"/>
      <c r="DE148" s="1239"/>
    </row>
    <row r="149" spans="108:109" ht="13.5" hidden="1" customHeight="1" x14ac:dyDescent="0.2">
      <c r="DD149" s="1239"/>
      <c r="DE149" s="1239"/>
    </row>
    <row r="150" spans="108:109" ht="13.5" hidden="1" customHeight="1" x14ac:dyDescent="0.2">
      <c r="DD150" s="1239"/>
      <c r="DE150" s="1239"/>
    </row>
    <row r="151" spans="108:109" ht="13.5" hidden="1" customHeight="1" x14ac:dyDescent="0.2">
      <c r="DD151" s="1239"/>
      <c r="DE151" s="1239"/>
    </row>
    <row r="152" spans="108:109" ht="13.5" hidden="1" customHeight="1" x14ac:dyDescent="0.2">
      <c r="DD152" s="1239"/>
      <c r="DE152" s="1239"/>
    </row>
    <row r="153" spans="108:109" ht="13.5" hidden="1" customHeight="1" x14ac:dyDescent="0.2">
      <c r="DD153" s="1239"/>
      <c r="DE153" s="1239"/>
    </row>
    <row r="154" spans="108:109" ht="13.5" hidden="1" customHeight="1" x14ac:dyDescent="0.2">
      <c r="DD154" s="1239"/>
      <c r="DE154" s="1239"/>
    </row>
    <row r="155" spans="108:109" ht="13.5" hidden="1" customHeight="1" x14ac:dyDescent="0.2">
      <c r="DD155" s="1239"/>
      <c r="DE155" s="1239"/>
    </row>
    <row r="156" spans="108:109" ht="13.5" hidden="1" customHeight="1" x14ac:dyDescent="0.2">
      <c r="DD156" s="1239"/>
      <c r="DE156" s="1239"/>
    </row>
    <row r="157" spans="108:109" ht="13.5" hidden="1" customHeight="1" x14ac:dyDescent="0.2">
      <c r="DD157" s="1239"/>
      <c r="DE157" s="1239"/>
    </row>
    <row r="158" spans="108:109" ht="13.5" hidden="1" customHeight="1" x14ac:dyDescent="0.2">
      <c r="DD158" s="1239"/>
      <c r="DE158" s="1239"/>
    </row>
    <row r="159" spans="108:109" ht="13.5" hidden="1" customHeight="1" x14ac:dyDescent="0.2">
      <c r="DD159" s="1239"/>
      <c r="DE159" s="1239"/>
    </row>
    <row r="160" spans="108:109" ht="13.5" hidden="1" customHeight="1" x14ac:dyDescent="0.2">
      <c r="DD160" s="1239"/>
      <c r="DE160" s="123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7ht54phsW6zrHchPzgmhhZX/goNA+HRKBT1K/BVzFWbGwHtvlSCbRJXijDI3DzTvqlSKuYNWHOUGMi2d1ZLeqQ==" saltValue="AVIISKnZBFNIQsyKkexI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55" zoomScaleNormal="55" zoomScaleSheetLayoutView="70" workbookViewId="0">
      <selection activeCell="BV3" sqref="BV3"/>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2Out8RCRjmJ0LyaCJ1s2UiPfOZlki7KDuesGFBUBFqyFGAme2ZSblE9fQWqV5CgMFPv0WGeYxyNPjqWg/tPAA==" saltValue="mpCWxkr5JyEAAlE1BhBN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BV3" sqref="BV3"/>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SCWOcSApmIpEdJ2DKAckEcY9nfWAzrosZ1O5GBBprTkyxHK4+asF47tjF3X9mlKRwADiyJ06ESeQvXdd8x8BA==" saltValue="dhdK6wyDij6T0cizkYSe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540</v>
      </c>
      <c r="G2" s="136"/>
      <c r="H2" s="137"/>
    </row>
    <row r="3" spans="1:8" x14ac:dyDescent="0.2">
      <c r="A3" s="133" t="s">
        <v>533</v>
      </c>
      <c r="B3" s="138"/>
      <c r="C3" s="139"/>
      <c r="D3" s="140">
        <v>25310</v>
      </c>
      <c r="E3" s="141"/>
      <c r="F3" s="142">
        <v>69560</v>
      </c>
      <c r="G3" s="143"/>
      <c r="H3" s="144"/>
    </row>
    <row r="4" spans="1:8" x14ac:dyDescent="0.2">
      <c r="A4" s="145"/>
      <c r="B4" s="146"/>
      <c r="C4" s="147"/>
      <c r="D4" s="148">
        <v>11091</v>
      </c>
      <c r="E4" s="149"/>
      <c r="F4" s="150">
        <v>35305</v>
      </c>
      <c r="G4" s="151"/>
      <c r="H4" s="152"/>
    </row>
    <row r="5" spans="1:8" x14ac:dyDescent="0.2">
      <c r="A5" s="133" t="s">
        <v>535</v>
      </c>
      <c r="B5" s="138"/>
      <c r="C5" s="139"/>
      <c r="D5" s="140">
        <v>30268</v>
      </c>
      <c r="E5" s="141"/>
      <c r="F5" s="142">
        <v>65988</v>
      </c>
      <c r="G5" s="143"/>
      <c r="H5" s="144"/>
    </row>
    <row r="6" spans="1:8" x14ac:dyDescent="0.2">
      <c r="A6" s="145"/>
      <c r="B6" s="146"/>
      <c r="C6" s="147"/>
      <c r="D6" s="148">
        <v>15779</v>
      </c>
      <c r="E6" s="149"/>
      <c r="F6" s="150">
        <v>36473</v>
      </c>
      <c r="G6" s="151"/>
      <c r="H6" s="152"/>
    </row>
    <row r="7" spans="1:8" x14ac:dyDescent="0.2">
      <c r="A7" s="133" t="s">
        <v>536</v>
      </c>
      <c r="B7" s="138"/>
      <c r="C7" s="139"/>
      <c r="D7" s="140">
        <v>37646</v>
      </c>
      <c r="E7" s="141"/>
      <c r="F7" s="142">
        <v>54227</v>
      </c>
      <c r="G7" s="143"/>
      <c r="H7" s="144"/>
    </row>
    <row r="8" spans="1:8" x14ac:dyDescent="0.2">
      <c r="A8" s="145"/>
      <c r="B8" s="146"/>
      <c r="C8" s="147"/>
      <c r="D8" s="148">
        <v>26195</v>
      </c>
      <c r="E8" s="149"/>
      <c r="F8" s="150">
        <v>29694</v>
      </c>
      <c r="G8" s="151"/>
      <c r="H8" s="152"/>
    </row>
    <row r="9" spans="1:8" x14ac:dyDescent="0.2">
      <c r="A9" s="133" t="s">
        <v>537</v>
      </c>
      <c r="B9" s="138"/>
      <c r="C9" s="139"/>
      <c r="D9" s="140">
        <v>28545</v>
      </c>
      <c r="E9" s="141"/>
      <c r="F9" s="142">
        <v>57295</v>
      </c>
      <c r="G9" s="143"/>
      <c r="H9" s="144"/>
    </row>
    <row r="10" spans="1:8" x14ac:dyDescent="0.2">
      <c r="A10" s="145"/>
      <c r="B10" s="146"/>
      <c r="C10" s="147"/>
      <c r="D10" s="148">
        <v>13944</v>
      </c>
      <c r="E10" s="149"/>
      <c r="F10" s="150">
        <v>32771</v>
      </c>
      <c r="G10" s="151"/>
      <c r="H10" s="152"/>
    </row>
    <row r="11" spans="1:8" x14ac:dyDescent="0.2">
      <c r="A11" s="133" t="s">
        <v>538</v>
      </c>
      <c r="B11" s="138"/>
      <c r="C11" s="139"/>
      <c r="D11" s="140">
        <v>48239</v>
      </c>
      <c r="E11" s="141"/>
      <c r="F11" s="142">
        <v>54110</v>
      </c>
      <c r="G11" s="143"/>
      <c r="H11" s="144"/>
    </row>
    <row r="12" spans="1:8" x14ac:dyDescent="0.2">
      <c r="A12" s="145"/>
      <c r="B12" s="146"/>
      <c r="C12" s="153"/>
      <c r="D12" s="148">
        <v>21022</v>
      </c>
      <c r="E12" s="149"/>
      <c r="F12" s="150">
        <v>30620</v>
      </c>
      <c r="G12" s="151"/>
      <c r="H12" s="152"/>
    </row>
    <row r="13" spans="1:8" x14ac:dyDescent="0.2">
      <c r="A13" s="133"/>
      <c r="B13" s="138"/>
      <c r="C13" s="154"/>
      <c r="D13" s="155">
        <v>34002</v>
      </c>
      <c r="E13" s="156"/>
      <c r="F13" s="157">
        <v>60236</v>
      </c>
      <c r="G13" s="158"/>
      <c r="H13" s="144"/>
    </row>
    <row r="14" spans="1:8" x14ac:dyDescent="0.2">
      <c r="A14" s="145"/>
      <c r="B14" s="146"/>
      <c r="C14" s="147"/>
      <c r="D14" s="148">
        <v>17606</v>
      </c>
      <c r="E14" s="149"/>
      <c r="F14" s="150">
        <v>32973</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11.88</v>
      </c>
      <c r="C19" s="159">
        <f>ROUND(VALUE(SUBSTITUTE(実質収支比率等に係る経年分析!G$48,"▲","-")),2)</f>
        <v>5.58</v>
      </c>
      <c r="D19" s="159">
        <f>ROUND(VALUE(SUBSTITUTE(実質収支比率等に係る経年分析!H$48,"▲","-")),2)</f>
        <v>16.39</v>
      </c>
      <c r="E19" s="159">
        <f>ROUND(VALUE(SUBSTITUTE(実質収支比率等に係る経年分析!I$48,"▲","-")),2)</f>
        <v>10.050000000000001</v>
      </c>
      <c r="F19" s="159">
        <f>ROUND(VALUE(SUBSTITUTE(実質収支比率等に係る経年分析!J$48,"▲","-")),2)</f>
        <v>8.9700000000000006</v>
      </c>
    </row>
    <row r="20" spans="1:11" x14ac:dyDescent="0.2">
      <c r="A20" s="159" t="s">
        <v>48</v>
      </c>
      <c r="B20" s="159">
        <f>ROUND(VALUE(SUBSTITUTE(実質収支比率等に係る経年分析!F$47,"▲","-")),2)</f>
        <v>27.92</v>
      </c>
      <c r="C20" s="159">
        <f>ROUND(VALUE(SUBSTITUTE(実質収支比率等に係る経年分析!G$47,"▲","-")),2)</f>
        <v>32.53</v>
      </c>
      <c r="D20" s="159">
        <f>ROUND(VALUE(SUBSTITUTE(実質収支比率等に係る経年分析!H$47,"▲","-")),2)</f>
        <v>29.13</v>
      </c>
      <c r="E20" s="159">
        <f>ROUND(VALUE(SUBSTITUTE(実質収支比率等に係る経年分析!I$47,"▲","-")),2)</f>
        <v>33.94</v>
      </c>
      <c r="F20" s="159">
        <f>ROUND(VALUE(SUBSTITUTE(実質収支比率等に係る経年分析!J$47,"▲","-")),2)</f>
        <v>32.54</v>
      </c>
    </row>
    <row r="21" spans="1:11" x14ac:dyDescent="0.2">
      <c r="A21" s="159" t="s">
        <v>49</v>
      </c>
      <c r="B21" s="159">
        <f>IF(ISNUMBER(VALUE(SUBSTITUTE(実質収支比率等に係る経年分析!F$49,"▲","-"))),ROUND(VALUE(SUBSTITUTE(実質収支比率等に係る経年分析!F$49,"▲","-")),2),NA())</f>
        <v>6.54</v>
      </c>
      <c r="C21" s="159">
        <f>IF(ISNUMBER(VALUE(SUBSTITUTE(実質収支比率等に係る経年分析!G$49,"▲","-"))),ROUND(VALUE(SUBSTITUTE(実質収支比率等に係る経年分析!G$49,"▲","-")),2),NA())</f>
        <v>-2.92</v>
      </c>
      <c r="D21" s="159">
        <f>IF(ISNUMBER(VALUE(SUBSTITUTE(実質収支比率等に係る経年分析!H$49,"▲","-"))),ROUND(VALUE(SUBSTITUTE(実質収支比率等に係る経年分析!H$49,"▲","-")),2),NA())</f>
        <v>8.4</v>
      </c>
      <c r="E21" s="159">
        <f>IF(ISNUMBER(VALUE(SUBSTITUTE(実質収支比率等に係る経年分析!I$49,"▲","-"))),ROUND(VALUE(SUBSTITUTE(実質収支比率等に係る経年分析!I$49,"▲","-")),2),NA())</f>
        <v>-1.19</v>
      </c>
      <c r="F21" s="159">
        <f>IF(ISNUMBER(VALUE(SUBSTITUTE(実質収支比率等に係る経年分析!J$49,"▲","-"))),ROUND(VALUE(SUBSTITUTE(実質収支比率等に係る経年分析!J$49,"▲","-")),2),NA())</f>
        <v>-1.57</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介護認定・障がい者自立支援認定審査会会計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介護保険会計（サービス事業勘定）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x14ac:dyDescent="0.2">
      <c r="A32" s="160" t="str">
        <f>IF(連結実質赤字比率に係る赤字・黒字の構成分析!C$38="",NA(),連結実質赤字比率に係る赤字・黒字の構成分析!C$38)</f>
        <v>国民健康保険会計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1.38</v>
      </c>
    </row>
    <row r="33" spans="1:16" x14ac:dyDescent="0.2">
      <c r="A33" s="160" t="str">
        <f>IF(連結実質赤字比率に係る赤字・黒字の構成分析!C$37="",NA(),連結実質赤字比率に係る赤字・黒字の構成分析!C$37)</f>
        <v>介護保険会計（保険事業勘定）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1.1499999999999999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2.96</v>
      </c>
    </row>
    <row r="34" spans="1:16" x14ac:dyDescent="0.2">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4.8899999999999997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5.19</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8.9700000000000006</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16.93</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2398</v>
      </c>
      <c r="E42" s="161"/>
      <c r="F42" s="161"/>
      <c r="G42" s="161">
        <f>'実質公債費比率（分子）の構造'!L$52</f>
        <v>2351</v>
      </c>
      <c r="H42" s="161"/>
      <c r="I42" s="161"/>
      <c r="J42" s="161">
        <f>'実質公債費比率（分子）の構造'!M$52</f>
        <v>2157</v>
      </c>
      <c r="K42" s="161"/>
      <c r="L42" s="161"/>
      <c r="M42" s="161">
        <f>'実質公債費比率（分子）の構造'!N$52</f>
        <v>2144</v>
      </c>
      <c r="N42" s="161"/>
      <c r="O42" s="161"/>
      <c r="P42" s="161">
        <f>'実質公債費比率（分子）の構造'!O$52</f>
        <v>2097</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39</v>
      </c>
      <c r="C44" s="161"/>
      <c r="D44" s="161"/>
      <c r="E44" s="161">
        <f>'実質公債費比率（分子）の構造'!L$50</f>
        <v>36</v>
      </c>
      <c r="F44" s="161"/>
      <c r="G44" s="161"/>
      <c r="H44" s="161">
        <f>'実質公債費比率（分子）の構造'!M$50</f>
        <v>32</v>
      </c>
      <c r="I44" s="161"/>
      <c r="J44" s="161"/>
      <c r="K44" s="161">
        <f>'実質公債費比率（分子）の構造'!N$50</f>
        <v>70</v>
      </c>
      <c r="L44" s="161"/>
      <c r="M44" s="161"/>
      <c r="N44" s="161">
        <f>'実質公債費比率（分子）の構造'!O$50</f>
        <v>36</v>
      </c>
      <c r="O44" s="161"/>
      <c r="P44" s="161"/>
    </row>
    <row r="45" spans="1:16" x14ac:dyDescent="0.2">
      <c r="A45" s="161" t="s">
        <v>59</v>
      </c>
      <c r="B45" s="161">
        <f>'実質公債費比率（分子）の構造'!K$49</f>
        <v>177</v>
      </c>
      <c r="C45" s="161"/>
      <c r="D45" s="161"/>
      <c r="E45" s="161">
        <f>'実質公債費比率（分子）の構造'!L$49</f>
        <v>61</v>
      </c>
      <c r="F45" s="161"/>
      <c r="G45" s="161"/>
      <c r="H45" s="161">
        <f>'実質公債費比率（分子）の構造'!M$49</f>
        <v>71</v>
      </c>
      <c r="I45" s="161"/>
      <c r="J45" s="161"/>
      <c r="K45" s="161">
        <f>'実質公債費比率（分子）の構造'!N$49</f>
        <v>72</v>
      </c>
      <c r="L45" s="161"/>
      <c r="M45" s="161"/>
      <c r="N45" s="161">
        <f>'実質公債費比率（分子）の構造'!O$49</f>
        <v>74</v>
      </c>
      <c r="O45" s="161"/>
      <c r="P45" s="161"/>
    </row>
    <row r="46" spans="1:16" x14ac:dyDescent="0.2">
      <c r="A46" s="161" t="s">
        <v>60</v>
      </c>
      <c r="B46" s="161">
        <f>'実質公債費比率（分子）の構造'!K$48</f>
        <v>1099</v>
      </c>
      <c r="C46" s="161"/>
      <c r="D46" s="161"/>
      <c r="E46" s="161">
        <f>'実質公債費比率（分子）の構造'!L$48</f>
        <v>980</v>
      </c>
      <c r="F46" s="161"/>
      <c r="G46" s="161"/>
      <c r="H46" s="161">
        <f>'実質公債費比率（分子）の構造'!M$48</f>
        <v>967</v>
      </c>
      <c r="I46" s="161"/>
      <c r="J46" s="161"/>
      <c r="K46" s="161">
        <f>'実質公債費比率（分子）の構造'!N$48</f>
        <v>962</v>
      </c>
      <c r="L46" s="161"/>
      <c r="M46" s="161"/>
      <c r="N46" s="161">
        <f>'実質公債費比率（分子）の構造'!O$48</f>
        <v>940</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2006</v>
      </c>
      <c r="C49" s="161"/>
      <c r="D49" s="161"/>
      <c r="E49" s="161">
        <f>'実質公債費比率（分子）の構造'!L$45</f>
        <v>1895</v>
      </c>
      <c r="F49" s="161"/>
      <c r="G49" s="161"/>
      <c r="H49" s="161">
        <f>'実質公債費比率（分子）の構造'!M$45</f>
        <v>1700</v>
      </c>
      <c r="I49" s="161"/>
      <c r="J49" s="161"/>
      <c r="K49" s="161">
        <f>'実質公債費比率（分子）の構造'!N$45</f>
        <v>1669</v>
      </c>
      <c r="L49" s="161"/>
      <c r="M49" s="161"/>
      <c r="N49" s="161">
        <f>'実質公債費比率（分子）の構造'!O$45</f>
        <v>1655</v>
      </c>
      <c r="O49" s="161"/>
      <c r="P49" s="161"/>
    </row>
    <row r="50" spans="1:16" x14ac:dyDescent="0.2">
      <c r="A50" s="161" t="s">
        <v>64</v>
      </c>
      <c r="B50" s="161" t="e">
        <f>NA()</f>
        <v>#N/A</v>
      </c>
      <c r="C50" s="161">
        <f>IF(ISNUMBER('実質公債費比率（分子）の構造'!K$53),'実質公債費比率（分子）の構造'!K$53,NA())</f>
        <v>923</v>
      </c>
      <c r="D50" s="161" t="e">
        <f>NA()</f>
        <v>#N/A</v>
      </c>
      <c r="E50" s="161" t="e">
        <f>NA()</f>
        <v>#N/A</v>
      </c>
      <c r="F50" s="161">
        <f>IF(ISNUMBER('実質公債費比率（分子）の構造'!L$53),'実質公債費比率（分子）の構造'!L$53,NA())</f>
        <v>621</v>
      </c>
      <c r="G50" s="161" t="e">
        <f>NA()</f>
        <v>#N/A</v>
      </c>
      <c r="H50" s="161" t="e">
        <f>NA()</f>
        <v>#N/A</v>
      </c>
      <c r="I50" s="161">
        <f>IF(ISNUMBER('実質公債費比率（分子）の構造'!M$53),'実質公債費比率（分子）の構造'!M$53,NA())</f>
        <v>613</v>
      </c>
      <c r="J50" s="161" t="e">
        <f>NA()</f>
        <v>#N/A</v>
      </c>
      <c r="K50" s="161" t="e">
        <f>NA()</f>
        <v>#N/A</v>
      </c>
      <c r="L50" s="161">
        <f>IF(ISNUMBER('実質公債費比率（分子）の構造'!N$53),'実質公債費比率（分子）の構造'!N$53,NA())</f>
        <v>629</v>
      </c>
      <c r="M50" s="161" t="e">
        <f>NA()</f>
        <v>#N/A</v>
      </c>
      <c r="N50" s="161" t="e">
        <f>NA()</f>
        <v>#N/A</v>
      </c>
      <c r="O50" s="161">
        <f>IF(ISNUMBER('実質公債費比率（分子）の構造'!O$53),'実質公債費比率（分子）の構造'!O$53,NA())</f>
        <v>608</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23062</v>
      </c>
      <c r="E56" s="160"/>
      <c r="F56" s="160"/>
      <c r="G56" s="160">
        <f>'将来負担比率（分子）の構造'!J$52</f>
        <v>23363</v>
      </c>
      <c r="H56" s="160"/>
      <c r="I56" s="160"/>
      <c r="J56" s="160">
        <f>'将来負担比率（分子）の構造'!K$52</f>
        <v>22523</v>
      </c>
      <c r="K56" s="160"/>
      <c r="L56" s="160"/>
      <c r="M56" s="160">
        <f>'将来負担比率（分子）の構造'!L$52</f>
        <v>22109</v>
      </c>
      <c r="N56" s="160"/>
      <c r="O56" s="160"/>
      <c r="P56" s="160">
        <f>'将来負担比率（分子）の構造'!M$52</f>
        <v>21702</v>
      </c>
    </row>
    <row r="57" spans="1:16" x14ac:dyDescent="0.2">
      <c r="A57" s="160" t="s">
        <v>35</v>
      </c>
      <c r="B57" s="160"/>
      <c r="C57" s="160"/>
      <c r="D57" s="160">
        <f>'将来負担比率（分子）の構造'!I$51</f>
        <v>8837</v>
      </c>
      <c r="E57" s="160"/>
      <c r="F57" s="160"/>
      <c r="G57" s="160">
        <f>'将来負担比率（分子）の構造'!J$51</f>
        <v>8934</v>
      </c>
      <c r="H57" s="160"/>
      <c r="I57" s="160"/>
      <c r="J57" s="160">
        <f>'将来負担比率（分子）の構造'!K$51</f>
        <v>8692</v>
      </c>
      <c r="K57" s="160"/>
      <c r="L57" s="160"/>
      <c r="M57" s="160">
        <f>'将来負担比率（分子）の構造'!L$51</f>
        <v>8231</v>
      </c>
      <c r="N57" s="160"/>
      <c r="O57" s="160"/>
      <c r="P57" s="160">
        <f>'将来負担比率（分子）の構造'!M$51</f>
        <v>7567</v>
      </c>
    </row>
    <row r="58" spans="1:16" x14ac:dyDescent="0.2">
      <c r="A58" s="160" t="s">
        <v>34</v>
      </c>
      <c r="B58" s="160"/>
      <c r="C58" s="160"/>
      <c r="D58" s="160">
        <f>'将来負担比率（分子）の構造'!I$50</f>
        <v>5204</v>
      </c>
      <c r="E58" s="160"/>
      <c r="F58" s="160"/>
      <c r="G58" s="160">
        <f>'将来負担比率（分子）の構造'!J$50</f>
        <v>5652</v>
      </c>
      <c r="H58" s="160"/>
      <c r="I58" s="160"/>
      <c r="J58" s="160">
        <f>'将来負担比率（分子）の構造'!K$50</f>
        <v>5571</v>
      </c>
      <c r="K58" s="160"/>
      <c r="L58" s="160"/>
      <c r="M58" s="160">
        <f>'将来負担比率（分子）の構造'!L$50</f>
        <v>6407</v>
      </c>
      <c r="N58" s="160"/>
      <c r="O58" s="160"/>
      <c r="P58" s="160">
        <f>'将来負担比率（分子）の構造'!M$50</f>
        <v>7378</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1705</v>
      </c>
      <c r="C62" s="160"/>
      <c r="D62" s="160"/>
      <c r="E62" s="160">
        <f>'将来負担比率（分子）の構造'!J$45</f>
        <v>1692</v>
      </c>
      <c r="F62" s="160"/>
      <c r="G62" s="160"/>
      <c r="H62" s="160">
        <f>'将来負担比率（分子）の構造'!K$45</f>
        <v>1617</v>
      </c>
      <c r="I62" s="160"/>
      <c r="J62" s="160"/>
      <c r="K62" s="160">
        <f>'将来負担比率（分子）の構造'!L$45</f>
        <v>2100</v>
      </c>
      <c r="L62" s="160"/>
      <c r="M62" s="160"/>
      <c r="N62" s="160">
        <f>'将来負担比率（分子）の構造'!M$45</f>
        <v>1690</v>
      </c>
      <c r="O62" s="160"/>
      <c r="P62" s="160"/>
    </row>
    <row r="63" spans="1:16" x14ac:dyDescent="0.2">
      <c r="A63" s="160" t="s">
        <v>27</v>
      </c>
      <c r="B63" s="160">
        <f>'将来負担比率（分子）の構造'!I$44</f>
        <v>423</v>
      </c>
      <c r="C63" s="160"/>
      <c r="D63" s="160"/>
      <c r="E63" s="160">
        <f>'将来負担比率（分子）の構造'!J$44</f>
        <v>372</v>
      </c>
      <c r="F63" s="160"/>
      <c r="G63" s="160"/>
      <c r="H63" s="160">
        <f>'将来負担比率（分子）の構造'!K$44</f>
        <v>305</v>
      </c>
      <c r="I63" s="160"/>
      <c r="J63" s="160"/>
      <c r="K63" s="160">
        <f>'将来負担比率（分子）の構造'!L$44</f>
        <v>233</v>
      </c>
      <c r="L63" s="160"/>
      <c r="M63" s="160"/>
      <c r="N63" s="160">
        <f>'将来負担比率（分子）の構造'!M$44</f>
        <v>263</v>
      </c>
      <c r="O63" s="160"/>
      <c r="P63" s="160"/>
    </row>
    <row r="64" spans="1:16" x14ac:dyDescent="0.2">
      <c r="A64" s="160" t="s">
        <v>26</v>
      </c>
      <c r="B64" s="160">
        <f>'将来負担比率（分子）の構造'!I$43</f>
        <v>19261</v>
      </c>
      <c r="C64" s="160"/>
      <c r="D64" s="160"/>
      <c r="E64" s="160">
        <f>'将来負担比率（分子）の構造'!J$43</f>
        <v>18696</v>
      </c>
      <c r="F64" s="160"/>
      <c r="G64" s="160"/>
      <c r="H64" s="160">
        <f>'将来負担比率（分子）の構造'!K$43</f>
        <v>18207</v>
      </c>
      <c r="I64" s="160"/>
      <c r="J64" s="160"/>
      <c r="K64" s="160">
        <f>'将来負担比率（分子）の構造'!L$43</f>
        <v>16738</v>
      </c>
      <c r="L64" s="160"/>
      <c r="M64" s="160"/>
      <c r="N64" s="160">
        <f>'将来負担比率（分子）の構造'!M$43</f>
        <v>16254</v>
      </c>
      <c r="O64" s="160"/>
      <c r="P64" s="160"/>
    </row>
    <row r="65" spans="1:16" x14ac:dyDescent="0.2">
      <c r="A65" s="160" t="s">
        <v>25</v>
      </c>
      <c r="B65" s="160">
        <f>'将来負担比率（分子）の構造'!I$42</f>
        <v>173</v>
      </c>
      <c r="C65" s="160"/>
      <c r="D65" s="160"/>
      <c r="E65" s="160">
        <f>'将来負担比率（分子）の構造'!J$42</f>
        <v>139</v>
      </c>
      <c r="F65" s="160"/>
      <c r="G65" s="160"/>
      <c r="H65" s="160">
        <f>'将来負担比率（分子）の構造'!K$42</f>
        <v>105</v>
      </c>
      <c r="I65" s="160"/>
      <c r="J65" s="160"/>
      <c r="K65" s="160">
        <f>'将来負担比率（分子）の構造'!L$42</f>
        <v>71</v>
      </c>
      <c r="L65" s="160"/>
      <c r="M65" s="160"/>
      <c r="N65" s="160">
        <f>'将来負担比率（分子）の構造'!M$42</f>
        <v>37</v>
      </c>
      <c r="O65" s="160"/>
      <c r="P65" s="160"/>
    </row>
    <row r="66" spans="1:16" x14ac:dyDescent="0.2">
      <c r="A66" s="160" t="s">
        <v>24</v>
      </c>
      <c r="B66" s="160">
        <f>'将来負担比率（分子）の構造'!I$41</f>
        <v>15114</v>
      </c>
      <c r="C66" s="160"/>
      <c r="D66" s="160"/>
      <c r="E66" s="160">
        <f>'将来負担比率（分子）の構造'!J$41</f>
        <v>14606</v>
      </c>
      <c r="F66" s="160"/>
      <c r="G66" s="160"/>
      <c r="H66" s="160">
        <f>'将来負担比率（分子）の構造'!K$41</f>
        <v>14548</v>
      </c>
      <c r="I66" s="160"/>
      <c r="J66" s="160"/>
      <c r="K66" s="160">
        <f>'将来負担比率（分子）の構造'!L$41</f>
        <v>14008</v>
      </c>
      <c r="L66" s="160"/>
      <c r="M66" s="160"/>
      <c r="N66" s="160">
        <f>'将来負担比率（分子）の構造'!M$41</f>
        <v>13915</v>
      </c>
      <c r="O66" s="160"/>
      <c r="P66" s="160"/>
    </row>
    <row r="67" spans="1:16" x14ac:dyDescent="0.2">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3303</v>
      </c>
      <c r="C72" s="164">
        <f>基金残高に係る経年分析!G55</f>
        <v>3877</v>
      </c>
      <c r="D72" s="164">
        <f>基金残高に係る経年分析!H55</f>
        <v>3795</v>
      </c>
    </row>
    <row r="73" spans="1:16" x14ac:dyDescent="0.2">
      <c r="A73" s="163" t="s">
        <v>71</v>
      </c>
      <c r="B73" s="164">
        <f>基金残高に係る経年分析!F56</f>
        <v>583</v>
      </c>
      <c r="C73" s="164">
        <f>基金残高に係る経年分析!G56</f>
        <v>387</v>
      </c>
      <c r="D73" s="164">
        <f>基金残高に係る経年分析!H56</f>
        <v>343</v>
      </c>
    </row>
    <row r="74" spans="1:16" x14ac:dyDescent="0.2">
      <c r="A74" s="163" t="s">
        <v>72</v>
      </c>
      <c r="B74" s="164">
        <f>基金残高に係る経年分析!F57</f>
        <v>870</v>
      </c>
      <c r="C74" s="164">
        <f>基金残高に係る経年分析!G57</f>
        <v>1291</v>
      </c>
      <c r="D74" s="164">
        <f>基金残高に係る経年分析!H57</f>
        <v>1401</v>
      </c>
    </row>
  </sheetData>
  <sheetProtection algorithmName="SHA-512" hashValue="PPW+uGwv0e14GNxavWV7oms6UeFAIaJzMBgU9FbjzkhKdGYGfU5WV+ZLvt4sWPc0TILP+KQwMyqMpfDUn27xhg==" saltValue="vZCtM+hf4HhxYp61vCgZ8A==" spinCount="100000" sheet="1" objects="1" scenarios="1"/>
  <customSheetViews>
    <customSheetView guid="{6CC27DA4-9E13-4592-9FD2-B954D2B43410}"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22"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2">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2">
      <c r="B5" s="702" t="s">
        <v>217</v>
      </c>
      <c r="C5" s="703"/>
      <c r="D5" s="703"/>
      <c r="E5" s="703"/>
      <c r="F5" s="703"/>
      <c r="G5" s="703"/>
      <c r="H5" s="703"/>
      <c r="I5" s="703"/>
      <c r="J5" s="703"/>
      <c r="K5" s="703"/>
      <c r="L5" s="703"/>
      <c r="M5" s="703"/>
      <c r="N5" s="703"/>
      <c r="O5" s="703"/>
      <c r="P5" s="703"/>
      <c r="Q5" s="704"/>
      <c r="R5" s="668">
        <v>8431965</v>
      </c>
      <c r="S5" s="669"/>
      <c r="T5" s="669"/>
      <c r="U5" s="669"/>
      <c r="V5" s="669"/>
      <c r="W5" s="669"/>
      <c r="X5" s="669"/>
      <c r="Y5" s="715"/>
      <c r="Z5" s="733">
        <v>36.700000000000003</v>
      </c>
      <c r="AA5" s="733"/>
      <c r="AB5" s="733"/>
      <c r="AC5" s="733"/>
      <c r="AD5" s="734">
        <v>7836365</v>
      </c>
      <c r="AE5" s="734"/>
      <c r="AF5" s="734"/>
      <c r="AG5" s="734"/>
      <c r="AH5" s="734"/>
      <c r="AI5" s="734"/>
      <c r="AJ5" s="734"/>
      <c r="AK5" s="734"/>
      <c r="AL5" s="716">
        <v>71.2</v>
      </c>
      <c r="AM5" s="685"/>
      <c r="AN5" s="685"/>
      <c r="AO5" s="717"/>
      <c r="AP5" s="702" t="s">
        <v>218</v>
      </c>
      <c r="AQ5" s="703"/>
      <c r="AR5" s="703"/>
      <c r="AS5" s="703"/>
      <c r="AT5" s="703"/>
      <c r="AU5" s="703"/>
      <c r="AV5" s="703"/>
      <c r="AW5" s="703"/>
      <c r="AX5" s="703"/>
      <c r="AY5" s="703"/>
      <c r="AZ5" s="703"/>
      <c r="BA5" s="703"/>
      <c r="BB5" s="703"/>
      <c r="BC5" s="703"/>
      <c r="BD5" s="703"/>
      <c r="BE5" s="703"/>
      <c r="BF5" s="704"/>
      <c r="BG5" s="603">
        <v>7836365</v>
      </c>
      <c r="BH5" s="606"/>
      <c r="BI5" s="606"/>
      <c r="BJ5" s="606"/>
      <c r="BK5" s="606"/>
      <c r="BL5" s="606"/>
      <c r="BM5" s="606"/>
      <c r="BN5" s="607"/>
      <c r="BO5" s="665">
        <v>92.9</v>
      </c>
      <c r="BP5" s="665"/>
      <c r="BQ5" s="665"/>
      <c r="BR5" s="665"/>
      <c r="BS5" s="666">
        <v>123510</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2">
      <c r="B6" s="600" t="s">
        <v>222</v>
      </c>
      <c r="C6" s="601"/>
      <c r="D6" s="601"/>
      <c r="E6" s="601"/>
      <c r="F6" s="601"/>
      <c r="G6" s="601"/>
      <c r="H6" s="601"/>
      <c r="I6" s="601"/>
      <c r="J6" s="601"/>
      <c r="K6" s="601"/>
      <c r="L6" s="601"/>
      <c r="M6" s="601"/>
      <c r="N6" s="601"/>
      <c r="O6" s="601"/>
      <c r="P6" s="601"/>
      <c r="Q6" s="602"/>
      <c r="R6" s="603">
        <v>227113</v>
      </c>
      <c r="S6" s="606"/>
      <c r="T6" s="606"/>
      <c r="U6" s="606"/>
      <c r="V6" s="606"/>
      <c r="W6" s="606"/>
      <c r="X6" s="606"/>
      <c r="Y6" s="607"/>
      <c r="Z6" s="665">
        <v>1</v>
      </c>
      <c r="AA6" s="665"/>
      <c r="AB6" s="665"/>
      <c r="AC6" s="665"/>
      <c r="AD6" s="666">
        <v>227113</v>
      </c>
      <c r="AE6" s="666"/>
      <c r="AF6" s="666"/>
      <c r="AG6" s="666"/>
      <c r="AH6" s="666"/>
      <c r="AI6" s="666"/>
      <c r="AJ6" s="666"/>
      <c r="AK6" s="666"/>
      <c r="AL6" s="608">
        <v>2.1</v>
      </c>
      <c r="AM6" s="609"/>
      <c r="AN6" s="609"/>
      <c r="AO6" s="667"/>
      <c r="AP6" s="600" t="s">
        <v>223</v>
      </c>
      <c r="AQ6" s="601"/>
      <c r="AR6" s="601"/>
      <c r="AS6" s="601"/>
      <c r="AT6" s="601"/>
      <c r="AU6" s="601"/>
      <c r="AV6" s="601"/>
      <c r="AW6" s="601"/>
      <c r="AX6" s="601"/>
      <c r="AY6" s="601"/>
      <c r="AZ6" s="601"/>
      <c r="BA6" s="601"/>
      <c r="BB6" s="601"/>
      <c r="BC6" s="601"/>
      <c r="BD6" s="601"/>
      <c r="BE6" s="601"/>
      <c r="BF6" s="602"/>
      <c r="BG6" s="603">
        <v>7836365</v>
      </c>
      <c r="BH6" s="606"/>
      <c r="BI6" s="606"/>
      <c r="BJ6" s="606"/>
      <c r="BK6" s="606"/>
      <c r="BL6" s="606"/>
      <c r="BM6" s="606"/>
      <c r="BN6" s="607"/>
      <c r="BO6" s="665">
        <v>92.9</v>
      </c>
      <c r="BP6" s="665"/>
      <c r="BQ6" s="665"/>
      <c r="BR6" s="665"/>
      <c r="BS6" s="666">
        <v>123510</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166180</v>
      </c>
      <c r="CS6" s="606"/>
      <c r="CT6" s="606"/>
      <c r="CU6" s="606"/>
      <c r="CV6" s="606"/>
      <c r="CW6" s="606"/>
      <c r="CX6" s="606"/>
      <c r="CY6" s="607"/>
      <c r="CZ6" s="716">
        <v>0.8</v>
      </c>
      <c r="DA6" s="685"/>
      <c r="DB6" s="685"/>
      <c r="DC6" s="719"/>
      <c r="DD6" s="611">
        <v>200</v>
      </c>
      <c r="DE6" s="606"/>
      <c r="DF6" s="606"/>
      <c r="DG6" s="606"/>
      <c r="DH6" s="606"/>
      <c r="DI6" s="606"/>
      <c r="DJ6" s="606"/>
      <c r="DK6" s="606"/>
      <c r="DL6" s="606"/>
      <c r="DM6" s="606"/>
      <c r="DN6" s="606"/>
      <c r="DO6" s="606"/>
      <c r="DP6" s="607"/>
      <c r="DQ6" s="611">
        <v>166084</v>
      </c>
      <c r="DR6" s="606"/>
      <c r="DS6" s="606"/>
      <c r="DT6" s="606"/>
      <c r="DU6" s="606"/>
      <c r="DV6" s="606"/>
      <c r="DW6" s="606"/>
      <c r="DX6" s="606"/>
      <c r="DY6" s="606"/>
      <c r="DZ6" s="606"/>
      <c r="EA6" s="606"/>
      <c r="EB6" s="606"/>
      <c r="EC6" s="646"/>
    </row>
    <row r="7" spans="2:143" ht="11.25" customHeight="1" x14ac:dyDescent="0.2">
      <c r="B7" s="600" t="s">
        <v>225</v>
      </c>
      <c r="C7" s="601"/>
      <c r="D7" s="601"/>
      <c r="E7" s="601"/>
      <c r="F7" s="601"/>
      <c r="G7" s="601"/>
      <c r="H7" s="601"/>
      <c r="I7" s="601"/>
      <c r="J7" s="601"/>
      <c r="K7" s="601"/>
      <c r="L7" s="601"/>
      <c r="M7" s="601"/>
      <c r="N7" s="601"/>
      <c r="O7" s="601"/>
      <c r="P7" s="601"/>
      <c r="Q7" s="602"/>
      <c r="R7" s="603">
        <v>18306</v>
      </c>
      <c r="S7" s="606"/>
      <c r="T7" s="606"/>
      <c r="U7" s="606"/>
      <c r="V7" s="606"/>
      <c r="W7" s="606"/>
      <c r="X7" s="606"/>
      <c r="Y7" s="607"/>
      <c r="Z7" s="665">
        <v>0.1</v>
      </c>
      <c r="AA7" s="665"/>
      <c r="AB7" s="665"/>
      <c r="AC7" s="665"/>
      <c r="AD7" s="666">
        <v>18306</v>
      </c>
      <c r="AE7" s="666"/>
      <c r="AF7" s="666"/>
      <c r="AG7" s="666"/>
      <c r="AH7" s="666"/>
      <c r="AI7" s="666"/>
      <c r="AJ7" s="666"/>
      <c r="AK7" s="666"/>
      <c r="AL7" s="608">
        <v>0.2</v>
      </c>
      <c r="AM7" s="609"/>
      <c r="AN7" s="609"/>
      <c r="AO7" s="667"/>
      <c r="AP7" s="600" t="s">
        <v>226</v>
      </c>
      <c r="AQ7" s="601"/>
      <c r="AR7" s="601"/>
      <c r="AS7" s="601"/>
      <c r="AT7" s="601"/>
      <c r="AU7" s="601"/>
      <c r="AV7" s="601"/>
      <c r="AW7" s="601"/>
      <c r="AX7" s="601"/>
      <c r="AY7" s="601"/>
      <c r="AZ7" s="601"/>
      <c r="BA7" s="601"/>
      <c r="BB7" s="601"/>
      <c r="BC7" s="601"/>
      <c r="BD7" s="601"/>
      <c r="BE7" s="601"/>
      <c r="BF7" s="602"/>
      <c r="BG7" s="603">
        <v>3661381</v>
      </c>
      <c r="BH7" s="606"/>
      <c r="BI7" s="606"/>
      <c r="BJ7" s="606"/>
      <c r="BK7" s="606"/>
      <c r="BL7" s="606"/>
      <c r="BM7" s="606"/>
      <c r="BN7" s="607"/>
      <c r="BO7" s="665">
        <v>43.4</v>
      </c>
      <c r="BP7" s="665"/>
      <c r="BQ7" s="665"/>
      <c r="BR7" s="665"/>
      <c r="BS7" s="666">
        <v>123510</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4153898</v>
      </c>
      <c r="CS7" s="606"/>
      <c r="CT7" s="606"/>
      <c r="CU7" s="606"/>
      <c r="CV7" s="606"/>
      <c r="CW7" s="606"/>
      <c r="CX7" s="606"/>
      <c r="CY7" s="607"/>
      <c r="CZ7" s="665">
        <v>19.2</v>
      </c>
      <c r="DA7" s="665"/>
      <c r="DB7" s="665"/>
      <c r="DC7" s="665"/>
      <c r="DD7" s="611">
        <v>638640</v>
      </c>
      <c r="DE7" s="606"/>
      <c r="DF7" s="606"/>
      <c r="DG7" s="606"/>
      <c r="DH7" s="606"/>
      <c r="DI7" s="606"/>
      <c r="DJ7" s="606"/>
      <c r="DK7" s="606"/>
      <c r="DL7" s="606"/>
      <c r="DM7" s="606"/>
      <c r="DN7" s="606"/>
      <c r="DO7" s="606"/>
      <c r="DP7" s="607"/>
      <c r="DQ7" s="611">
        <v>2172630</v>
      </c>
      <c r="DR7" s="606"/>
      <c r="DS7" s="606"/>
      <c r="DT7" s="606"/>
      <c r="DU7" s="606"/>
      <c r="DV7" s="606"/>
      <c r="DW7" s="606"/>
      <c r="DX7" s="606"/>
      <c r="DY7" s="606"/>
      <c r="DZ7" s="606"/>
      <c r="EA7" s="606"/>
      <c r="EB7" s="606"/>
      <c r="EC7" s="646"/>
    </row>
    <row r="8" spans="2:143" ht="11.25" customHeight="1" x14ac:dyDescent="0.2">
      <c r="B8" s="600" t="s">
        <v>228</v>
      </c>
      <c r="C8" s="601"/>
      <c r="D8" s="601"/>
      <c r="E8" s="601"/>
      <c r="F8" s="601"/>
      <c r="G8" s="601"/>
      <c r="H8" s="601"/>
      <c r="I8" s="601"/>
      <c r="J8" s="601"/>
      <c r="K8" s="601"/>
      <c r="L8" s="601"/>
      <c r="M8" s="601"/>
      <c r="N8" s="601"/>
      <c r="O8" s="601"/>
      <c r="P8" s="601"/>
      <c r="Q8" s="602"/>
      <c r="R8" s="603">
        <v>36042</v>
      </c>
      <c r="S8" s="606"/>
      <c r="T8" s="606"/>
      <c r="U8" s="606"/>
      <c r="V8" s="606"/>
      <c r="W8" s="606"/>
      <c r="X8" s="606"/>
      <c r="Y8" s="607"/>
      <c r="Z8" s="665">
        <v>0.2</v>
      </c>
      <c r="AA8" s="665"/>
      <c r="AB8" s="665"/>
      <c r="AC8" s="665"/>
      <c r="AD8" s="666">
        <v>36042</v>
      </c>
      <c r="AE8" s="666"/>
      <c r="AF8" s="666"/>
      <c r="AG8" s="666"/>
      <c r="AH8" s="666"/>
      <c r="AI8" s="666"/>
      <c r="AJ8" s="666"/>
      <c r="AK8" s="666"/>
      <c r="AL8" s="608">
        <v>0.3</v>
      </c>
      <c r="AM8" s="609"/>
      <c r="AN8" s="609"/>
      <c r="AO8" s="667"/>
      <c r="AP8" s="600" t="s">
        <v>229</v>
      </c>
      <c r="AQ8" s="601"/>
      <c r="AR8" s="601"/>
      <c r="AS8" s="601"/>
      <c r="AT8" s="601"/>
      <c r="AU8" s="601"/>
      <c r="AV8" s="601"/>
      <c r="AW8" s="601"/>
      <c r="AX8" s="601"/>
      <c r="AY8" s="601"/>
      <c r="AZ8" s="601"/>
      <c r="BA8" s="601"/>
      <c r="BB8" s="601"/>
      <c r="BC8" s="601"/>
      <c r="BD8" s="601"/>
      <c r="BE8" s="601"/>
      <c r="BF8" s="602"/>
      <c r="BG8" s="603">
        <v>101022</v>
      </c>
      <c r="BH8" s="606"/>
      <c r="BI8" s="606"/>
      <c r="BJ8" s="606"/>
      <c r="BK8" s="606"/>
      <c r="BL8" s="606"/>
      <c r="BM8" s="606"/>
      <c r="BN8" s="607"/>
      <c r="BO8" s="665">
        <v>1.2</v>
      </c>
      <c r="BP8" s="665"/>
      <c r="BQ8" s="665"/>
      <c r="BR8" s="665"/>
      <c r="BS8" s="611" t="s">
        <v>130</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6821513</v>
      </c>
      <c r="CS8" s="606"/>
      <c r="CT8" s="606"/>
      <c r="CU8" s="606"/>
      <c r="CV8" s="606"/>
      <c r="CW8" s="606"/>
      <c r="CX8" s="606"/>
      <c r="CY8" s="607"/>
      <c r="CZ8" s="665">
        <v>31.5</v>
      </c>
      <c r="DA8" s="665"/>
      <c r="DB8" s="665"/>
      <c r="DC8" s="665"/>
      <c r="DD8" s="611">
        <v>21917</v>
      </c>
      <c r="DE8" s="606"/>
      <c r="DF8" s="606"/>
      <c r="DG8" s="606"/>
      <c r="DH8" s="606"/>
      <c r="DI8" s="606"/>
      <c r="DJ8" s="606"/>
      <c r="DK8" s="606"/>
      <c r="DL8" s="606"/>
      <c r="DM8" s="606"/>
      <c r="DN8" s="606"/>
      <c r="DO8" s="606"/>
      <c r="DP8" s="607"/>
      <c r="DQ8" s="611">
        <v>3496095</v>
      </c>
      <c r="DR8" s="606"/>
      <c r="DS8" s="606"/>
      <c r="DT8" s="606"/>
      <c r="DU8" s="606"/>
      <c r="DV8" s="606"/>
      <c r="DW8" s="606"/>
      <c r="DX8" s="606"/>
      <c r="DY8" s="606"/>
      <c r="DZ8" s="606"/>
      <c r="EA8" s="606"/>
      <c r="EB8" s="606"/>
      <c r="EC8" s="646"/>
    </row>
    <row r="9" spans="2:143" ht="11.25" customHeight="1" x14ac:dyDescent="0.2">
      <c r="B9" s="600" t="s">
        <v>231</v>
      </c>
      <c r="C9" s="601"/>
      <c r="D9" s="601"/>
      <c r="E9" s="601"/>
      <c r="F9" s="601"/>
      <c r="G9" s="601"/>
      <c r="H9" s="601"/>
      <c r="I9" s="601"/>
      <c r="J9" s="601"/>
      <c r="K9" s="601"/>
      <c r="L9" s="601"/>
      <c r="M9" s="601"/>
      <c r="N9" s="601"/>
      <c r="O9" s="601"/>
      <c r="P9" s="601"/>
      <c r="Q9" s="602"/>
      <c r="R9" s="603">
        <v>41890</v>
      </c>
      <c r="S9" s="606"/>
      <c r="T9" s="606"/>
      <c r="U9" s="606"/>
      <c r="V9" s="606"/>
      <c r="W9" s="606"/>
      <c r="X9" s="606"/>
      <c r="Y9" s="607"/>
      <c r="Z9" s="665">
        <v>0.2</v>
      </c>
      <c r="AA9" s="665"/>
      <c r="AB9" s="665"/>
      <c r="AC9" s="665"/>
      <c r="AD9" s="666">
        <v>41890</v>
      </c>
      <c r="AE9" s="666"/>
      <c r="AF9" s="666"/>
      <c r="AG9" s="666"/>
      <c r="AH9" s="666"/>
      <c r="AI9" s="666"/>
      <c r="AJ9" s="666"/>
      <c r="AK9" s="666"/>
      <c r="AL9" s="608">
        <v>0.4</v>
      </c>
      <c r="AM9" s="609"/>
      <c r="AN9" s="609"/>
      <c r="AO9" s="667"/>
      <c r="AP9" s="600" t="s">
        <v>232</v>
      </c>
      <c r="AQ9" s="601"/>
      <c r="AR9" s="601"/>
      <c r="AS9" s="601"/>
      <c r="AT9" s="601"/>
      <c r="AU9" s="601"/>
      <c r="AV9" s="601"/>
      <c r="AW9" s="601"/>
      <c r="AX9" s="601"/>
      <c r="AY9" s="601"/>
      <c r="AZ9" s="601"/>
      <c r="BA9" s="601"/>
      <c r="BB9" s="601"/>
      <c r="BC9" s="601"/>
      <c r="BD9" s="601"/>
      <c r="BE9" s="601"/>
      <c r="BF9" s="602"/>
      <c r="BG9" s="603">
        <v>2767295</v>
      </c>
      <c r="BH9" s="606"/>
      <c r="BI9" s="606"/>
      <c r="BJ9" s="606"/>
      <c r="BK9" s="606"/>
      <c r="BL9" s="606"/>
      <c r="BM9" s="606"/>
      <c r="BN9" s="607"/>
      <c r="BO9" s="665">
        <v>32.799999999999997</v>
      </c>
      <c r="BP9" s="665"/>
      <c r="BQ9" s="665"/>
      <c r="BR9" s="665"/>
      <c r="BS9" s="611" t="s">
        <v>122</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1263672</v>
      </c>
      <c r="CS9" s="606"/>
      <c r="CT9" s="606"/>
      <c r="CU9" s="606"/>
      <c r="CV9" s="606"/>
      <c r="CW9" s="606"/>
      <c r="CX9" s="606"/>
      <c r="CY9" s="607"/>
      <c r="CZ9" s="665">
        <v>5.8</v>
      </c>
      <c r="DA9" s="665"/>
      <c r="DB9" s="665"/>
      <c r="DC9" s="665"/>
      <c r="DD9" s="611">
        <v>9570</v>
      </c>
      <c r="DE9" s="606"/>
      <c r="DF9" s="606"/>
      <c r="DG9" s="606"/>
      <c r="DH9" s="606"/>
      <c r="DI9" s="606"/>
      <c r="DJ9" s="606"/>
      <c r="DK9" s="606"/>
      <c r="DL9" s="606"/>
      <c r="DM9" s="606"/>
      <c r="DN9" s="606"/>
      <c r="DO9" s="606"/>
      <c r="DP9" s="607"/>
      <c r="DQ9" s="611">
        <v>1134044</v>
      </c>
      <c r="DR9" s="606"/>
      <c r="DS9" s="606"/>
      <c r="DT9" s="606"/>
      <c r="DU9" s="606"/>
      <c r="DV9" s="606"/>
      <c r="DW9" s="606"/>
      <c r="DX9" s="606"/>
      <c r="DY9" s="606"/>
      <c r="DZ9" s="606"/>
      <c r="EA9" s="606"/>
      <c r="EB9" s="606"/>
      <c r="EC9" s="646"/>
    </row>
    <row r="10" spans="2:143" ht="11.25" customHeight="1" x14ac:dyDescent="0.2">
      <c r="B10" s="600" t="s">
        <v>234</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235</v>
      </c>
      <c r="AA10" s="665"/>
      <c r="AB10" s="665"/>
      <c r="AC10" s="665"/>
      <c r="AD10" s="666" t="s">
        <v>122</v>
      </c>
      <c r="AE10" s="666"/>
      <c r="AF10" s="666"/>
      <c r="AG10" s="666"/>
      <c r="AH10" s="666"/>
      <c r="AI10" s="666"/>
      <c r="AJ10" s="666"/>
      <c r="AK10" s="666"/>
      <c r="AL10" s="608" t="s">
        <v>130</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168987</v>
      </c>
      <c r="BH10" s="606"/>
      <c r="BI10" s="606"/>
      <c r="BJ10" s="606"/>
      <c r="BK10" s="606"/>
      <c r="BL10" s="606"/>
      <c r="BM10" s="606"/>
      <c r="BN10" s="607"/>
      <c r="BO10" s="665">
        <v>2</v>
      </c>
      <c r="BP10" s="665"/>
      <c r="BQ10" s="665"/>
      <c r="BR10" s="665"/>
      <c r="BS10" s="611" t="s">
        <v>122</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74057</v>
      </c>
      <c r="CS10" s="606"/>
      <c r="CT10" s="606"/>
      <c r="CU10" s="606"/>
      <c r="CV10" s="606"/>
      <c r="CW10" s="606"/>
      <c r="CX10" s="606"/>
      <c r="CY10" s="607"/>
      <c r="CZ10" s="665">
        <v>0.3</v>
      </c>
      <c r="DA10" s="665"/>
      <c r="DB10" s="665"/>
      <c r="DC10" s="665"/>
      <c r="DD10" s="611">
        <v>3030</v>
      </c>
      <c r="DE10" s="606"/>
      <c r="DF10" s="606"/>
      <c r="DG10" s="606"/>
      <c r="DH10" s="606"/>
      <c r="DI10" s="606"/>
      <c r="DJ10" s="606"/>
      <c r="DK10" s="606"/>
      <c r="DL10" s="606"/>
      <c r="DM10" s="606"/>
      <c r="DN10" s="606"/>
      <c r="DO10" s="606"/>
      <c r="DP10" s="607"/>
      <c r="DQ10" s="611">
        <v>43114</v>
      </c>
      <c r="DR10" s="606"/>
      <c r="DS10" s="606"/>
      <c r="DT10" s="606"/>
      <c r="DU10" s="606"/>
      <c r="DV10" s="606"/>
      <c r="DW10" s="606"/>
      <c r="DX10" s="606"/>
      <c r="DY10" s="606"/>
      <c r="DZ10" s="606"/>
      <c r="EA10" s="606"/>
      <c r="EB10" s="606"/>
      <c r="EC10" s="646"/>
    </row>
    <row r="11" spans="2:143" ht="11.25" customHeight="1" x14ac:dyDescent="0.2">
      <c r="B11" s="600" t="s">
        <v>238</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130</v>
      </c>
      <c r="AE11" s="666"/>
      <c r="AF11" s="666"/>
      <c r="AG11" s="666"/>
      <c r="AH11" s="666"/>
      <c r="AI11" s="666"/>
      <c r="AJ11" s="666"/>
      <c r="AK11" s="666"/>
      <c r="AL11" s="608" t="s">
        <v>130</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624077</v>
      </c>
      <c r="BH11" s="606"/>
      <c r="BI11" s="606"/>
      <c r="BJ11" s="606"/>
      <c r="BK11" s="606"/>
      <c r="BL11" s="606"/>
      <c r="BM11" s="606"/>
      <c r="BN11" s="607"/>
      <c r="BO11" s="665">
        <v>7.4</v>
      </c>
      <c r="BP11" s="665"/>
      <c r="BQ11" s="665"/>
      <c r="BR11" s="665"/>
      <c r="BS11" s="611">
        <v>123510</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474600</v>
      </c>
      <c r="CS11" s="606"/>
      <c r="CT11" s="606"/>
      <c r="CU11" s="606"/>
      <c r="CV11" s="606"/>
      <c r="CW11" s="606"/>
      <c r="CX11" s="606"/>
      <c r="CY11" s="607"/>
      <c r="CZ11" s="665">
        <v>2.2000000000000002</v>
      </c>
      <c r="DA11" s="665"/>
      <c r="DB11" s="665"/>
      <c r="DC11" s="665"/>
      <c r="DD11" s="611">
        <v>184244</v>
      </c>
      <c r="DE11" s="606"/>
      <c r="DF11" s="606"/>
      <c r="DG11" s="606"/>
      <c r="DH11" s="606"/>
      <c r="DI11" s="606"/>
      <c r="DJ11" s="606"/>
      <c r="DK11" s="606"/>
      <c r="DL11" s="606"/>
      <c r="DM11" s="606"/>
      <c r="DN11" s="606"/>
      <c r="DO11" s="606"/>
      <c r="DP11" s="607"/>
      <c r="DQ11" s="611">
        <v>320675</v>
      </c>
      <c r="DR11" s="606"/>
      <c r="DS11" s="606"/>
      <c r="DT11" s="606"/>
      <c r="DU11" s="606"/>
      <c r="DV11" s="606"/>
      <c r="DW11" s="606"/>
      <c r="DX11" s="606"/>
      <c r="DY11" s="606"/>
      <c r="DZ11" s="606"/>
      <c r="EA11" s="606"/>
      <c r="EB11" s="606"/>
      <c r="EC11" s="646"/>
    </row>
    <row r="12" spans="2:143" ht="11.25" customHeight="1" x14ac:dyDescent="0.2">
      <c r="B12" s="600" t="s">
        <v>241</v>
      </c>
      <c r="C12" s="601"/>
      <c r="D12" s="601"/>
      <c r="E12" s="601"/>
      <c r="F12" s="601"/>
      <c r="G12" s="601"/>
      <c r="H12" s="601"/>
      <c r="I12" s="601"/>
      <c r="J12" s="601"/>
      <c r="K12" s="601"/>
      <c r="L12" s="601"/>
      <c r="M12" s="601"/>
      <c r="N12" s="601"/>
      <c r="O12" s="601"/>
      <c r="P12" s="601"/>
      <c r="Q12" s="602"/>
      <c r="R12" s="603">
        <v>976078</v>
      </c>
      <c r="S12" s="606"/>
      <c r="T12" s="606"/>
      <c r="U12" s="606"/>
      <c r="V12" s="606"/>
      <c r="W12" s="606"/>
      <c r="X12" s="606"/>
      <c r="Y12" s="607"/>
      <c r="Z12" s="665">
        <v>4.3</v>
      </c>
      <c r="AA12" s="665"/>
      <c r="AB12" s="665"/>
      <c r="AC12" s="665"/>
      <c r="AD12" s="666">
        <v>976078</v>
      </c>
      <c r="AE12" s="666"/>
      <c r="AF12" s="666"/>
      <c r="AG12" s="666"/>
      <c r="AH12" s="666"/>
      <c r="AI12" s="666"/>
      <c r="AJ12" s="666"/>
      <c r="AK12" s="666"/>
      <c r="AL12" s="608">
        <v>8.9</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3655894</v>
      </c>
      <c r="BH12" s="606"/>
      <c r="BI12" s="606"/>
      <c r="BJ12" s="606"/>
      <c r="BK12" s="606"/>
      <c r="BL12" s="606"/>
      <c r="BM12" s="606"/>
      <c r="BN12" s="607"/>
      <c r="BO12" s="665">
        <v>43.4</v>
      </c>
      <c r="BP12" s="665"/>
      <c r="BQ12" s="665"/>
      <c r="BR12" s="665"/>
      <c r="BS12" s="611" t="s">
        <v>130</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651842</v>
      </c>
      <c r="CS12" s="606"/>
      <c r="CT12" s="606"/>
      <c r="CU12" s="606"/>
      <c r="CV12" s="606"/>
      <c r="CW12" s="606"/>
      <c r="CX12" s="606"/>
      <c r="CY12" s="607"/>
      <c r="CZ12" s="665">
        <v>3</v>
      </c>
      <c r="DA12" s="665"/>
      <c r="DB12" s="665"/>
      <c r="DC12" s="665"/>
      <c r="DD12" s="611">
        <v>3003</v>
      </c>
      <c r="DE12" s="606"/>
      <c r="DF12" s="606"/>
      <c r="DG12" s="606"/>
      <c r="DH12" s="606"/>
      <c r="DI12" s="606"/>
      <c r="DJ12" s="606"/>
      <c r="DK12" s="606"/>
      <c r="DL12" s="606"/>
      <c r="DM12" s="606"/>
      <c r="DN12" s="606"/>
      <c r="DO12" s="606"/>
      <c r="DP12" s="607"/>
      <c r="DQ12" s="611">
        <v>391328</v>
      </c>
      <c r="DR12" s="606"/>
      <c r="DS12" s="606"/>
      <c r="DT12" s="606"/>
      <c r="DU12" s="606"/>
      <c r="DV12" s="606"/>
      <c r="DW12" s="606"/>
      <c r="DX12" s="606"/>
      <c r="DY12" s="606"/>
      <c r="DZ12" s="606"/>
      <c r="EA12" s="606"/>
      <c r="EB12" s="606"/>
      <c r="EC12" s="646"/>
    </row>
    <row r="13" spans="2:143" ht="11.25" customHeight="1" x14ac:dyDescent="0.2">
      <c r="B13" s="600" t="s">
        <v>244</v>
      </c>
      <c r="C13" s="601"/>
      <c r="D13" s="601"/>
      <c r="E13" s="601"/>
      <c r="F13" s="601"/>
      <c r="G13" s="601"/>
      <c r="H13" s="601"/>
      <c r="I13" s="601"/>
      <c r="J13" s="601"/>
      <c r="K13" s="601"/>
      <c r="L13" s="601"/>
      <c r="M13" s="601"/>
      <c r="N13" s="601"/>
      <c r="O13" s="601"/>
      <c r="P13" s="601"/>
      <c r="Q13" s="602"/>
      <c r="R13" s="603">
        <v>38715</v>
      </c>
      <c r="S13" s="606"/>
      <c r="T13" s="606"/>
      <c r="U13" s="606"/>
      <c r="V13" s="606"/>
      <c r="W13" s="606"/>
      <c r="X13" s="606"/>
      <c r="Y13" s="607"/>
      <c r="Z13" s="665">
        <v>0.2</v>
      </c>
      <c r="AA13" s="665"/>
      <c r="AB13" s="665"/>
      <c r="AC13" s="665"/>
      <c r="AD13" s="666">
        <v>38715</v>
      </c>
      <c r="AE13" s="666"/>
      <c r="AF13" s="666"/>
      <c r="AG13" s="666"/>
      <c r="AH13" s="666"/>
      <c r="AI13" s="666"/>
      <c r="AJ13" s="666"/>
      <c r="AK13" s="666"/>
      <c r="AL13" s="608">
        <v>0.4</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3649776</v>
      </c>
      <c r="BH13" s="606"/>
      <c r="BI13" s="606"/>
      <c r="BJ13" s="606"/>
      <c r="BK13" s="606"/>
      <c r="BL13" s="606"/>
      <c r="BM13" s="606"/>
      <c r="BN13" s="607"/>
      <c r="BO13" s="665">
        <v>43.3</v>
      </c>
      <c r="BP13" s="665"/>
      <c r="BQ13" s="665"/>
      <c r="BR13" s="665"/>
      <c r="BS13" s="611" t="s">
        <v>122</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2928936</v>
      </c>
      <c r="CS13" s="606"/>
      <c r="CT13" s="606"/>
      <c r="CU13" s="606"/>
      <c r="CV13" s="606"/>
      <c r="CW13" s="606"/>
      <c r="CX13" s="606"/>
      <c r="CY13" s="607"/>
      <c r="CZ13" s="665">
        <v>13.5</v>
      </c>
      <c r="DA13" s="665"/>
      <c r="DB13" s="665"/>
      <c r="DC13" s="665"/>
      <c r="DD13" s="611">
        <v>861761</v>
      </c>
      <c r="DE13" s="606"/>
      <c r="DF13" s="606"/>
      <c r="DG13" s="606"/>
      <c r="DH13" s="606"/>
      <c r="DI13" s="606"/>
      <c r="DJ13" s="606"/>
      <c r="DK13" s="606"/>
      <c r="DL13" s="606"/>
      <c r="DM13" s="606"/>
      <c r="DN13" s="606"/>
      <c r="DO13" s="606"/>
      <c r="DP13" s="607"/>
      <c r="DQ13" s="611">
        <v>1741081</v>
      </c>
      <c r="DR13" s="606"/>
      <c r="DS13" s="606"/>
      <c r="DT13" s="606"/>
      <c r="DU13" s="606"/>
      <c r="DV13" s="606"/>
      <c r="DW13" s="606"/>
      <c r="DX13" s="606"/>
      <c r="DY13" s="606"/>
      <c r="DZ13" s="606"/>
      <c r="EA13" s="606"/>
      <c r="EB13" s="606"/>
      <c r="EC13" s="646"/>
    </row>
    <row r="14" spans="2:143" ht="11.25" customHeight="1" x14ac:dyDescent="0.2">
      <c r="B14" s="600" t="s">
        <v>247</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130</v>
      </c>
      <c r="AA14" s="665"/>
      <c r="AB14" s="665"/>
      <c r="AC14" s="665"/>
      <c r="AD14" s="666" t="s">
        <v>130</v>
      </c>
      <c r="AE14" s="666"/>
      <c r="AF14" s="666"/>
      <c r="AG14" s="666"/>
      <c r="AH14" s="666"/>
      <c r="AI14" s="666"/>
      <c r="AJ14" s="666"/>
      <c r="AK14" s="666"/>
      <c r="AL14" s="608" t="s">
        <v>130</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152998</v>
      </c>
      <c r="BH14" s="606"/>
      <c r="BI14" s="606"/>
      <c r="BJ14" s="606"/>
      <c r="BK14" s="606"/>
      <c r="BL14" s="606"/>
      <c r="BM14" s="606"/>
      <c r="BN14" s="607"/>
      <c r="BO14" s="665">
        <v>1.8</v>
      </c>
      <c r="BP14" s="665"/>
      <c r="BQ14" s="665"/>
      <c r="BR14" s="665"/>
      <c r="BS14" s="611" t="s">
        <v>130</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716296</v>
      </c>
      <c r="CS14" s="606"/>
      <c r="CT14" s="606"/>
      <c r="CU14" s="606"/>
      <c r="CV14" s="606"/>
      <c r="CW14" s="606"/>
      <c r="CX14" s="606"/>
      <c r="CY14" s="607"/>
      <c r="CZ14" s="665">
        <v>3.3</v>
      </c>
      <c r="DA14" s="665"/>
      <c r="DB14" s="665"/>
      <c r="DC14" s="665"/>
      <c r="DD14" s="611">
        <v>37153</v>
      </c>
      <c r="DE14" s="606"/>
      <c r="DF14" s="606"/>
      <c r="DG14" s="606"/>
      <c r="DH14" s="606"/>
      <c r="DI14" s="606"/>
      <c r="DJ14" s="606"/>
      <c r="DK14" s="606"/>
      <c r="DL14" s="606"/>
      <c r="DM14" s="606"/>
      <c r="DN14" s="606"/>
      <c r="DO14" s="606"/>
      <c r="DP14" s="607"/>
      <c r="DQ14" s="611">
        <v>667369</v>
      </c>
      <c r="DR14" s="606"/>
      <c r="DS14" s="606"/>
      <c r="DT14" s="606"/>
      <c r="DU14" s="606"/>
      <c r="DV14" s="606"/>
      <c r="DW14" s="606"/>
      <c r="DX14" s="606"/>
      <c r="DY14" s="606"/>
      <c r="DZ14" s="606"/>
      <c r="EA14" s="606"/>
      <c r="EB14" s="606"/>
      <c r="EC14" s="646"/>
    </row>
    <row r="15" spans="2:143" ht="11.25" customHeight="1" x14ac:dyDescent="0.2">
      <c r="B15" s="600" t="s">
        <v>250</v>
      </c>
      <c r="C15" s="601"/>
      <c r="D15" s="601"/>
      <c r="E15" s="601"/>
      <c r="F15" s="601"/>
      <c r="G15" s="601"/>
      <c r="H15" s="601"/>
      <c r="I15" s="601"/>
      <c r="J15" s="601"/>
      <c r="K15" s="601"/>
      <c r="L15" s="601"/>
      <c r="M15" s="601"/>
      <c r="N15" s="601"/>
      <c r="O15" s="601"/>
      <c r="P15" s="601"/>
      <c r="Q15" s="602"/>
      <c r="R15" s="603">
        <v>69858</v>
      </c>
      <c r="S15" s="606"/>
      <c r="T15" s="606"/>
      <c r="U15" s="606"/>
      <c r="V15" s="606"/>
      <c r="W15" s="606"/>
      <c r="X15" s="606"/>
      <c r="Y15" s="607"/>
      <c r="Z15" s="665">
        <v>0.3</v>
      </c>
      <c r="AA15" s="665"/>
      <c r="AB15" s="665"/>
      <c r="AC15" s="665"/>
      <c r="AD15" s="666">
        <v>69858</v>
      </c>
      <c r="AE15" s="666"/>
      <c r="AF15" s="666"/>
      <c r="AG15" s="666"/>
      <c r="AH15" s="666"/>
      <c r="AI15" s="666"/>
      <c r="AJ15" s="666"/>
      <c r="AK15" s="666"/>
      <c r="AL15" s="608">
        <v>0.6</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366092</v>
      </c>
      <c r="BH15" s="606"/>
      <c r="BI15" s="606"/>
      <c r="BJ15" s="606"/>
      <c r="BK15" s="606"/>
      <c r="BL15" s="606"/>
      <c r="BM15" s="606"/>
      <c r="BN15" s="607"/>
      <c r="BO15" s="665">
        <v>4.3</v>
      </c>
      <c r="BP15" s="665"/>
      <c r="BQ15" s="665"/>
      <c r="BR15" s="665"/>
      <c r="BS15" s="611" t="s">
        <v>130</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2740629</v>
      </c>
      <c r="CS15" s="606"/>
      <c r="CT15" s="606"/>
      <c r="CU15" s="606"/>
      <c r="CV15" s="606"/>
      <c r="CW15" s="606"/>
      <c r="CX15" s="606"/>
      <c r="CY15" s="607"/>
      <c r="CZ15" s="665">
        <v>12.7</v>
      </c>
      <c r="DA15" s="665"/>
      <c r="DB15" s="665"/>
      <c r="DC15" s="665"/>
      <c r="DD15" s="611">
        <v>975803</v>
      </c>
      <c r="DE15" s="606"/>
      <c r="DF15" s="606"/>
      <c r="DG15" s="606"/>
      <c r="DH15" s="606"/>
      <c r="DI15" s="606"/>
      <c r="DJ15" s="606"/>
      <c r="DK15" s="606"/>
      <c r="DL15" s="606"/>
      <c r="DM15" s="606"/>
      <c r="DN15" s="606"/>
      <c r="DO15" s="606"/>
      <c r="DP15" s="607"/>
      <c r="DQ15" s="611">
        <v>1428809</v>
      </c>
      <c r="DR15" s="606"/>
      <c r="DS15" s="606"/>
      <c r="DT15" s="606"/>
      <c r="DU15" s="606"/>
      <c r="DV15" s="606"/>
      <c r="DW15" s="606"/>
      <c r="DX15" s="606"/>
      <c r="DY15" s="606"/>
      <c r="DZ15" s="606"/>
      <c r="EA15" s="606"/>
      <c r="EB15" s="606"/>
      <c r="EC15" s="646"/>
    </row>
    <row r="16" spans="2:143" ht="11.25" customHeight="1" x14ac:dyDescent="0.2">
      <c r="B16" s="600" t="s">
        <v>253</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130</v>
      </c>
      <c r="AA16" s="665"/>
      <c r="AB16" s="665"/>
      <c r="AC16" s="665"/>
      <c r="AD16" s="666" t="s">
        <v>235</v>
      </c>
      <c r="AE16" s="666"/>
      <c r="AF16" s="666"/>
      <c r="AG16" s="666"/>
      <c r="AH16" s="666"/>
      <c r="AI16" s="666"/>
      <c r="AJ16" s="666"/>
      <c r="AK16" s="666"/>
      <c r="AL16" s="608" t="s">
        <v>235</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130</v>
      </c>
      <c r="BH16" s="606"/>
      <c r="BI16" s="606"/>
      <c r="BJ16" s="606"/>
      <c r="BK16" s="606"/>
      <c r="BL16" s="606"/>
      <c r="BM16" s="606"/>
      <c r="BN16" s="607"/>
      <c r="BO16" s="665" t="s">
        <v>235</v>
      </c>
      <c r="BP16" s="665"/>
      <c r="BQ16" s="665"/>
      <c r="BR16" s="665"/>
      <c r="BS16" s="611" t="s">
        <v>130</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15477</v>
      </c>
      <c r="CS16" s="606"/>
      <c r="CT16" s="606"/>
      <c r="CU16" s="606"/>
      <c r="CV16" s="606"/>
      <c r="CW16" s="606"/>
      <c r="CX16" s="606"/>
      <c r="CY16" s="607"/>
      <c r="CZ16" s="665">
        <v>0.1</v>
      </c>
      <c r="DA16" s="665"/>
      <c r="DB16" s="665"/>
      <c r="DC16" s="665"/>
      <c r="DD16" s="611" t="s">
        <v>122</v>
      </c>
      <c r="DE16" s="606"/>
      <c r="DF16" s="606"/>
      <c r="DG16" s="606"/>
      <c r="DH16" s="606"/>
      <c r="DI16" s="606"/>
      <c r="DJ16" s="606"/>
      <c r="DK16" s="606"/>
      <c r="DL16" s="606"/>
      <c r="DM16" s="606"/>
      <c r="DN16" s="606"/>
      <c r="DO16" s="606"/>
      <c r="DP16" s="607"/>
      <c r="DQ16" s="611">
        <v>15152</v>
      </c>
      <c r="DR16" s="606"/>
      <c r="DS16" s="606"/>
      <c r="DT16" s="606"/>
      <c r="DU16" s="606"/>
      <c r="DV16" s="606"/>
      <c r="DW16" s="606"/>
      <c r="DX16" s="606"/>
      <c r="DY16" s="606"/>
      <c r="DZ16" s="606"/>
      <c r="EA16" s="606"/>
      <c r="EB16" s="606"/>
      <c r="EC16" s="646"/>
    </row>
    <row r="17" spans="2:133" ht="11.25" customHeight="1" x14ac:dyDescent="0.2">
      <c r="B17" s="600" t="s">
        <v>256</v>
      </c>
      <c r="C17" s="601"/>
      <c r="D17" s="601"/>
      <c r="E17" s="601"/>
      <c r="F17" s="601"/>
      <c r="G17" s="601"/>
      <c r="H17" s="601"/>
      <c r="I17" s="601"/>
      <c r="J17" s="601"/>
      <c r="K17" s="601"/>
      <c r="L17" s="601"/>
      <c r="M17" s="601"/>
      <c r="N17" s="601"/>
      <c r="O17" s="601"/>
      <c r="P17" s="601"/>
      <c r="Q17" s="602"/>
      <c r="R17" s="603">
        <v>56430</v>
      </c>
      <c r="S17" s="606"/>
      <c r="T17" s="606"/>
      <c r="U17" s="606"/>
      <c r="V17" s="606"/>
      <c r="W17" s="606"/>
      <c r="X17" s="606"/>
      <c r="Y17" s="607"/>
      <c r="Z17" s="665">
        <v>0.2</v>
      </c>
      <c r="AA17" s="665"/>
      <c r="AB17" s="665"/>
      <c r="AC17" s="665"/>
      <c r="AD17" s="666">
        <v>56430</v>
      </c>
      <c r="AE17" s="666"/>
      <c r="AF17" s="666"/>
      <c r="AG17" s="666"/>
      <c r="AH17" s="666"/>
      <c r="AI17" s="666"/>
      <c r="AJ17" s="666"/>
      <c r="AK17" s="666"/>
      <c r="AL17" s="608">
        <v>0.5</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130</v>
      </c>
      <c r="BH17" s="606"/>
      <c r="BI17" s="606"/>
      <c r="BJ17" s="606"/>
      <c r="BK17" s="606"/>
      <c r="BL17" s="606"/>
      <c r="BM17" s="606"/>
      <c r="BN17" s="607"/>
      <c r="BO17" s="665" t="s">
        <v>130</v>
      </c>
      <c r="BP17" s="665"/>
      <c r="BQ17" s="665"/>
      <c r="BR17" s="665"/>
      <c r="BS17" s="611" t="s">
        <v>235</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1655203</v>
      </c>
      <c r="CS17" s="606"/>
      <c r="CT17" s="606"/>
      <c r="CU17" s="606"/>
      <c r="CV17" s="606"/>
      <c r="CW17" s="606"/>
      <c r="CX17" s="606"/>
      <c r="CY17" s="607"/>
      <c r="CZ17" s="665">
        <v>7.6</v>
      </c>
      <c r="DA17" s="665"/>
      <c r="DB17" s="665"/>
      <c r="DC17" s="665"/>
      <c r="DD17" s="611" t="s">
        <v>130</v>
      </c>
      <c r="DE17" s="606"/>
      <c r="DF17" s="606"/>
      <c r="DG17" s="606"/>
      <c r="DH17" s="606"/>
      <c r="DI17" s="606"/>
      <c r="DJ17" s="606"/>
      <c r="DK17" s="606"/>
      <c r="DL17" s="606"/>
      <c r="DM17" s="606"/>
      <c r="DN17" s="606"/>
      <c r="DO17" s="606"/>
      <c r="DP17" s="607"/>
      <c r="DQ17" s="611">
        <v>1644725</v>
      </c>
      <c r="DR17" s="606"/>
      <c r="DS17" s="606"/>
      <c r="DT17" s="606"/>
      <c r="DU17" s="606"/>
      <c r="DV17" s="606"/>
      <c r="DW17" s="606"/>
      <c r="DX17" s="606"/>
      <c r="DY17" s="606"/>
      <c r="DZ17" s="606"/>
      <c r="EA17" s="606"/>
      <c r="EB17" s="606"/>
      <c r="EC17" s="646"/>
    </row>
    <row r="18" spans="2:133" ht="11.25" customHeight="1" x14ac:dyDescent="0.2">
      <c r="B18" s="600" t="s">
        <v>259</v>
      </c>
      <c r="C18" s="601"/>
      <c r="D18" s="601"/>
      <c r="E18" s="601"/>
      <c r="F18" s="601"/>
      <c r="G18" s="601"/>
      <c r="H18" s="601"/>
      <c r="I18" s="601"/>
      <c r="J18" s="601"/>
      <c r="K18" s="601"/>
      <c r="L18" s="601"/>
      <c r="M18" s="601"/>
      <c r="N18" s="601"/>
      <c r="O18" s="601"/>
      <c r="P18" s="601"/>
      <c r="Q18" s="602"/>
      <c r="R18" s="603">
        <v>2136811</v>
      </c>
      <c r="S18" s="606"/>
      <c r="T18" s="606"/>
      <c r="U18" s="606"/>
      <c r="V18" s="606"/>
      <c r="W18" s="606"/>
      <c r="X18" s="606"/>
      <c r="Y18" s="607"/>
      <c r="Z18" s="665">
        <v>9.3000000000000007</v>
      </c>
      <c r="AA18" s="665"/>
      <c r="AB18" s="665"/>
      <c r="AC18" s="665"/>
      <c r="AD18" s="666">
        <v>1671803</v>
      </c>
      <c r="AE18" s="666"/>
      <c r="AF18" s="666"/>
      <c r="AG18" s="666"/>
      <c r="AH18" s="666"/>
      <c r="AI18" s="666"/>
      <c r="AJ18" s="666"/>
      <c r="AK18" s="666"/>
      <c r="AL18" s="608">
        <v>15.2</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130</v>
      </c>
      <c r="BP18" s="665"/>
      <c r="BQ18" s="665"/>
      <c r="BR18" s="665"/>
      <c r="BS18" s="611" t="s">
        <v>130</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130</v>
      </c>
      <c r="CS18" s="606"/>
      <c r="CT18" s="606"/>
      <c r="CU18" s="606"/>
      <c r="CV18" s="606"/>
      <c r="CW18" s="606"/>
      <c r="CX18" s="606"/>
      <c r="CY18" s="607"/>
      <c r="CZ18" s="665" t="s">
        <v>122</v>
      </c>
      <c r="DA18" s="665"/>
      <c r="DB18" s="665"/>
      <c r="DC18" s="665"/>
      <c r="DD18" s="611" t="s">
        <v>130</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x14ac:dyDescent="0.2">
      <c r="B19" s="600" t="s">
        <v>262</v>
      </c>
      <c r="C19" s="601"/>
      <c r="D19" s="601"/>
      <c r="E19" s="601"/>
      <c r="F19" s="601"/>
      <c r="G19" s="601"/>
      <c r="H19" s="601"/>
      <c r="I19" s="601"/>
      <c r="J19" s="601"/>
      <c r="K19" s="601"/>
      <c r="L19" s="601"/>
      <c r="M19" s="601"/>
      <c r="N19" s="601"/>
      <c r="O19" s="601"/>
      <c r="P19" s="601"/>
      <c r="Q19" s="602"/>
      <c r="R19" s="603">
        <v>1671803</v>
      </c>
      <c r="S19" s="606"/>
      <c r="T19" s="606"/>
      <c r="U19" s="606"/>
      <c r="V19" s="606"/>
      <c r="W19" s="606"/>
      <c r="X19" s="606"/>
      <c r="Y19" s="607"/>
      <c r="Z19" s="665">
        <v>7.3</v>
      </c>
      <c r="AA19" s="665"/>
      <c r="AB19" s="665"/>
      <c r="AC19" s="665"/>
      <c r="AD19" s="666">
        <v>1671803</v>
      </c>
      <c r="AE19" s="666"/>
      <c r="AF19" s="666"/>
      <c r="AG19" s="666"/>
      <c r="AH19" s="666"/>
      <c r="AI19" s="666"/>
      <c r="AJ19" s="666"/>
      <c r="AK19" s="666"/>
      <c r="AL19" s="608">
        <v>15.2</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595600</v>
      </c>
      <c r="BH19" s="606"/>
      <c r="BI19" s="606"/>
      <c r="BJ19" s="606"/>
      <c r="BK19" s="606"/>
      <c r="BL19" s="606"/>
      <c r="BM19" s="606"/>
      <c r="BN19" s="607"/>
      <c r="BO19" s="665">
        <v>7.1</v>
      </c>
      <c r="BP19" s="665"/>
      <c r="BQ19" s="665"/>
      <c r="BR19" s="665"/>
      <c r="BS19" s="611" t="s">
        <v>235</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130</v>
      </c>
      <c r="CS19" s="606"/>
      <c r="CT19" s="606"/>
      <c r="CU19" s="606"/>
      <c r="CV19" s="606"/>
      <c r="CW19" s="606"/>
      <c r="CX19" s="606"/>
      <c r="CY19" s="607"/>
      <c r="CZ19" s="665" t="s">
        <v>130</v>
      </c>
      <c r="DA19" s="665"/>
      <c r="DB19" s="665"/>
      <c r="DC19" s="665"/>
      <c r="DD19" s="611" t="s">
        <v>122</v>
      </c>
      <c r="DE19" s="606"/>
      <c r="DF19" s="606"/>
      <c r="DG19" s="606"/>
      <c r="DH19" s="606"/>
      <c r="DI19" s="606"/>
      <c r="DJ19" s="606"/>
      <c r="DK19" s="606"/>
      <c r="DL19" s="606"/>
      <c r="DM19" s="606"/>
      <c r="DN19" s="606"/>
      <c r="DO19" s="606"/>
      <c r="DP19" s="607"/>
      <c r="DQ19" s="611" t="s">
        <v>130</v>
      </c>
      <c r="DR19" s="606"/>
      <c r="DS19" s="606"/>
      <c r="DT19" s="606"/>
      <c r="DU19" s="606"/>
      <c r="DV19" s="606"/>
      <c r="DW19" s="606"/>
      <c r="DX19" s="606"/>
      <c r="DY19" s="606"/>
      <c r="DZ19" s="606"/>
      <c r="EA19" s="606"/>
      <c r="EB19" s="606"/>
      <c r="EC19" s="646"/>
    </row>
    <row r="20" spans="2:133" ht="11.25" customHeight="1" x14ac:dyDescent="0.2">
      <c r="B20" s="600" t="s">
        <v>265</v>
      </c>
      <c r="C20" s="601"/>
      <c r="D20" s="601"/>
      <c r="E20" s="601"/>
      <c r="F20" s="601"/>
      <c r="G20" s="601"/>
      <c r="H20" s="601"/>
      <c r="I20" s="601"/>
      <c r="J20" s="601"/>
      <c r="K20" s="601"/>
      <c r="L20" s="601"/>
      <c r="M20" s="601"/>
      <c r="N20" s="601"/>
      <c r="O20" s="601"/>
      <c r="P20" s="601"/>
      <c r="Q20" s="602"/>
      <c r="R20" s="603">
        <v>465008</v>
      </c>
      <c r="S20" s="606"/>
      <c r="T20" s="606"/>
      <c r="U20" s="606"/>
      <c r="V20" s="606"/>
      <c r="W20" s="606"/>
      <c r="X20" s="606"/>
      <c r="Y20" s="607"/>
      <c r="Z20" s="665">
        <v>2</v>
      </c>
      <c r="AA20" s="665"/>
      <c r="AB20" s="665"/>
      <c r="AC20" s="665"/>
      <c r="AD20" s="666" t="s">
        <v>122</v>
      </c>
      <c r="AE20" s="666"/>
      <c r="AF20" s="666"/>
      <c r="AG20" s="666"/>
      <c r="AH20" s="666"/>
      <c r="AI20" s="666"/>
      <c r="AJ20" s="666"/>
      <c r="AK20" s="666"/>
      <c r="AL20" s="608" t="s">
        <v>235</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595600</v>
      </c>
      <c r="BH20" s="606"/>
      <c r="BI20" s="606"/>
      <c r="BJ20" s="606"/>
      <c r="BK20" s="606"/>
      <c r="BL20" s="606"/>
      <c r="BM20" s="606"/>
      <c r="BN20" s="607"/>
      <c r="BO20" s="665">
        <v>7.1</v>
      </c>
      <c r="BP20" s="665"/>
      <c r="BQ20" s="665"/>
      <c r="BR20" s="665"/>
      <c r="BS20" s="611" t="s">
        <v>130</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21662303</v>
      </c>
      <c r="CS20" s="606"/>
      <c r="CT20" s="606"/>
      <c r="CU20" s="606"/>
      <c r="CV20" s="606"/>
      <c r="CW20" s="606"/>
      <c r="CX20" s="606"/>
      <c r="CY20" s="607"/>
      <c r="CZ20" s="665">
        <v>100</v>
      </c>
      <c r="DA20" s="665"/>
      <c r="DB20" s="665"/>
      <c r="DC20" s="665"/>
      <c r="DD20" s="611">
        <v>2735321</v>
      </c>
      <c r="DE20" s="606"/>
      <c r="DF20" s="606"/>
      <c r="DG20" s="606"/>
      <c r="DH20" s="606"/>
      <c r="DI20" s="606"/>
      <c r="DJ20" s="606"/>
      <c r="DK20" s="606"/>
      <c r="DL20" s="606"/>
      <c r="DM20" s="606"/>
      <c r="DN20" s="606"/>
      <c r="DO20" s="606"/>
      <c r="DP20" s="607"/>
      <c r="DQ20" s="611">
        <v>13221106</v>
      </c>
      <c r="DR20" s="606"/>
      <c r="DS20" s="606"/>
      <c r="DT20" s="606"/>
      <c r="DU20" s="606"/>
      <c r="DV20" s="606"/>
      <c r="DW20" s="606"/>
      <c r="DX20" s="606"/>
      <c r="DY20" s="606"/>
      <c r="DZ20" s="606"/>
      <c r="EA20" s="606"/>
      <c r="EB20" s="606"/>
      <c r="EC20" s="646"/>
    </row>
    <row r="21" spans="2:133" ht="11.25" customHeight="1" x14ac:dyDescent="0.2">
      <c r="B21" s="600" t="s">
        <v>268</v>
      </c>
      <c r="C21" s="601"/>
      <c r="D21" s="601"/>
      <c r="E21" s="601"/>
      <c r="F21" s="601"/>
      <c r="G21" s="601"/>
      <c r="H21" s="601"/>
      <c r="I21" s="601"/>
      <c r="J21" s="601"/>
      <c r="K21" s="601"/>
      <c r="L21" s="601"/>
      <c r="M21" s="601"/>
      <c r="N21" s="601"/>
      <c r="O21" s="601"/>
      <c r="P21" s="601"/>
      <c r="Q21" s="602"/>
      <c r="R21" s="603" t="s">
        <v>130</v>
      </c>
      <c r="S21" s="606"/>
      <c r="T21" s="606"/>
      <c r="U21" s="606"/>
      <c r="V21" s="606"/>
      <c r="W21" s="606"/>
      <c r="X21" s="606"/>
      <c r="Y21" s="607"/>
      <c r="Z21" s="665" t="s">
        <v>122</v>
      </c>
      <c r="AA21" s="665"/>
      <c r="AB21" s="665"/>
      <c r="AC21" s="665"/>
      <c r="AD21" s="666" t="s">
        <v>130</v>
      </c>
      <c r="AE21" s="666"/>
      <c r="AF21" s="666"/>
      <c r="AG21" s="666"/>
      <c r="AH21" s="666"/>
      <c r="AI21" s="666"/>
      <c r="AJ21" s="666"/>
      <c r="AK21" s="666"/>
      <c r="AL21" s="608" t="s">
        <v>130</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t="s">
        <v>130</v>
      </c>
      <c r="BH21" s="606"/>
      <c r="BI21" s="606"/>
      <c r="BJ21" s="606"/>
      <c r="BK21" s="606"/>
      <c r="BL21" s="606"/>
      <c r="BM21" s="606"/>
      <c r="BN21" s="607"/>
      <c r="BO21" s="665" t="s">
        <v>122</v>
      </c>
      <c r="BP21" s="665"/>
      <c r="BQ21" s="665"/>
      <c r="BR21" s="665"/>
      <c r="BS21" s="611" t="s">
        <v>130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2">
      <c r="B22" s="600" t="s">
        <v>270</v>
      </c>
      <c r="C22" s="601"/>
      <c r="D22" s="601"/>
      <c r="E22" s="601"/>
      <c r="F22" s="601"/>
      <c r="G22" s="601"/>
      <c r="H22" s="601"/>
      <c r="I22" s="601"/>
      <c r="J22" s="601"/>
      <c r="K22" s="601"/>
      <c r="L22" s="601"/>
      <c r="M22" s="601"/>
      <c r="N22" s="601"/>
      <c r="O22" s="601"/>
      <c r="P22" s="601"/>
      <c r="Q22" s="602"/>
      <c r="R22" s="603">
        <v>12033208</v>
      </c>
      <c r="S22" s="606"/>
      <c r="T22" s="606"/>
      <c r="U22" s="606"/>
      <c r="V22" s="606"/>
      <c r="W22" s="606"/>
      <c r="X22" s="606"/>
      <c r="Y22" s="607"/>
      <c r="Z22" s="665">
        <v>52.4</v>
      </c>
      <c r="AA22" s="665"/>
      <c r="AB22" s="665"/>
      <c r="AC22" s="665"/>
      <c r="AD22" s="666">
        <v>10972600</v>
      </c>
      <c r="AE22" s="666"/>
      <c r="AF22" s="666"/>
      <c r="AG22" s="666"/>
      <c r="AH22" s="666"/>
      <c r="AI22" s="666"/>
      <c r="AJ22" s="666"/>
      <c r="AK22" s="666"/>
      <c r="AL22" s="608">
        <v>99.7</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130</v>
      </c>
      <c r="BH22" s="606"/>
      <c r="BI22" s="606"/>
      <c r="BJ22" s="606"/>
      <c r="BK22" s="606"/>
      <c r="BL22" s="606"/>
      <c r="BM22" s="606"/>
      <c r="BN22" s="607"/>
      <c r="BO22" s="665" t="s">
        <v>130</v>
      </c>
      <c r="BP22" s="665"/>
      <c r="BQ22" s="665"/>
      <c r="BR22" s="665"/>
      <c r="BS22" s="611" t="s">
        <v>130</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2">
      <c r="B23" s="600" t="s">
        <v>273</v>
      </c>
      <c r="C23" s="601"/>
      <c r="D23" s="601"/>
      <c r="E23" s="601"/>
      <c r="F23" s="601"/>
      <c r="G23" s="601"/>
      <c r="H23" s="601"/>
      <c r="I23" s="601"/>
      <c r="J23" s="601"/>
      <c r="K23" s="601"/>
      <c r="L23" s="601"/>
      <c r="M23" s="601"/>
      <c r="N23" s="601"/>
      <c r="O23" s="601"/>
      <c r="P23" s="601"/>
      <c r="Q23" s="602"/>
      <c r="R23" s="603">
        <v>5890</v>
      </c>
      <c r="S23" s="606"/>
      <c r="T23" s="606"/>
      <c r="U23" s="606"/>
      <c r="V23" s="606"/>
      <c r="W23" s="606"/>
      <c r="X23" s="606"/>
      <c r="Y23" s="607"/>
      <c r="Z23" s="665">
        <v>0</v>
      </c>
      <c r="AA23" s="665"/>
      <c r="AB23" s="665"/>
      <c r="AC23" s="665"/>
      <c r="AD23" s="666">
        <v>5890</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v>595600</v>
      </c>
      <c r="BH23" s="606"/>
      <c r="BI23" s="606"/>
      <c r="BJ23" s="606"/>
      <c r="BK23" s="606"/>
      <c r="BL23" s="606"/>
      <c r="BM23" s="606"/>
      <c r="BN23" s="607"/>
      <c r="BO23" s="665">
        <v>7.1</v>
      </c>
      <c r="BP23" s="665"/>
      <c r="BQ23" s="665"/>
      <c r="BR23" s="665"/>
      <c r="BS23" s="611" t="s">
        <v>130</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2">
      <c r="B24" s="600" t="s">
        <v>280</v>
      </c>
      <c r="C24" s="601"/>
      <c r="D24" s="601"/>
      <c r="E24" s="601"/>
      <c r="F24" s="601"/>
      <c r="G24" s="601"/>
      <c r="H24" s="601"/>
      <c r="I24" s="601"/>
      <c r="J24" s="601"/>
      <c r="K24" s="601"/>
      <c r="L24" s="601"/>
      <c r="M24" s="601"/>
      <c r="N24" s="601"/>
      <c r="O24" s="601"/>
      <c r="P24" s="601"/>
      <c r="Q24" s="602"/>
      <c r="R24" s="603">
        <v>238341</v>
      </c>
      <c r="S24" s="606"/>
      <c r="T24" s="606"/>
      <c r="U24" s="606"/>
      <c r="V24" s="606"/>
      <c r="W24" s="606"/>
      <c r="X24" s="606"/>
      <c r="Y24" s="607"/>
      <c r="Z24" s="665">
        <v>1</v>
      </c>
      <c r="AA24" s="665"/>
      <c r="AB24" s="665"/>
      <c r="AC24" s="665"/>
      <c r="AD24" s="666" t="s">
        <v>130</v>
      </c>
      <c r="AE24" s="666"/>
      <c r="AF24" s="666"/>
      <c r="AG24" s="666"/>
      <c r="AH24" s="666"/>
      <c r="AI24" s="666"/>
      <c r="AJ24" s="666"/>
      <c r="AK24" s="666"/>
      <c r="AL24" s="608" t="s">
        <v>235</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130</v>
      </c>
      <c r="BP24" s="665"/>
      <c r="BQ24" s="665"/>
      <c r="BR24" s="665"/>
      <c r="BS24" s="611" t="s">
        <v>130</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7869637</v>
      </c>
      <c r="CS24" s="669"/>
      <c r="CT24" s="669"/>
      <c r="CU24" s="669"/>
      <c r="CV24" s="669"/>
      <c r="CW24" s="669"/>
      <c r="CX24" s="669"/>
      <c r="CY24" s="715"/>
      <c r="CZ24" s="716">
        <v>36.299999999999997</v>
      </c>
      <c r="DA24" s="685"/>
      <c r="DB24" s="685"/>
      <c r="DC24" s="719"/>
      <c r="DD24" s="714">
        <v>4889546</v>
      </c>
      <c r="DE24" s="669"/>
      <c r="DF24" s="669"/>
      <c r="DG24" s="669"/>
      <c r="DH24" s="669"/>
      <c r="DI24" s="669"/>
      <c r="DJ24" s="669"/>
      <c r="DK24" s="715"/>
      <c r="DL24" s="714">
        <v>4872698</v>
      </c>
      <c r="DM24" s="669"/>
      <c r="DN24" s="669"/>
      <c r="DO24" s="669"/>
      <c r="DP24" s="669"/>
      <c r="DQ24" s="669"/>
      <c r="DR24" s="669"/>
      <c r="DS24" s="669"/>
      <c r="DT24" s="669"/>
      <c r="DU24" s="669"/>
      <c r="DV24" s="715"/>
      <c r="DW24" s="716">
        <v>41.7</v>
      </c>
      <c r="DX24" s="685"/>
      <c r="DY24" s="685"/>
      <c r="DZ24" s="685"/>
      <c r="EA24" s="685"/>
      <c r="EB24" s="685"/>
      <c r="EC24" s="717"/>
    </row>
    <row r="25" spans="2:133" ht="11.25" customHeight="1" x14ac:dyDescent="0.2">
      <c r="B25" s="600" t="s">
        <v>283</v>
      </c>
      <c r="C25" s="601"/>
      <c r="D25" s="601"/>
      <c r="E25" s="601"/>
      <c r="F25" s="601"/>
      <c r="G25" s="601"/>
      <c r="H25" s="601"/>
      <c r="I25" s="601"/>
      <c r="J25" s="601"/>
      <c r="K25" s="601"/>
      <c r="L25" s="601"/>
      <c r="M25" s="601"/>
      <c r="N25" s="601"/>
      <c r="O25" s="601"/>
      <c r="P25" s="601"/>
      <c r="Q25" s="602"/>
      <c r="R25" s="603">
        <v>344267</v>
      </c>
      <c r="S25" s="606"/>
      <c r="T25" s="606"/>
      <c r="U25" s="606"/>
      <c r="V25" s="606"/>
      <c r="W25" s="606"/>
      <c r="X25" s="606"/>
      <c r="Y25" s="607"/>
      <c r="Z25" s="665">
        <v>1.5</v>
      </c>
      <c r="AA25" s="665"/>
      <c r="AB25" s="665"/>
      <c r="AC25" s="665"/>
      <c r="AD25" s="666" t="s">
        <v>235</v>
      </c>
      <c r="AE25" s="666"/>
      <c r="AF25" s="666"/>
      <c r="AG25" s="666"/>
      <c r="AH25" s="666"/>
      <c r="AI25" s="666"/>
      <c r="AJ25" s="666"/>
      <c r="AK25" s="666"/>
      <c r="AL25" s="608" t="s">
        <v>130</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130</v>
      </c>
      <c r="BP25" s="665"/>
      <c r="BQ25" s="665"/>
      <c r="BR25" s="665"/>
      <c r="BS25" s="611" t="s">
        <v>130</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2447693</v>
      </c>
      <c r="CS25" s="604"/>
      <c r="CT25" s="604"/>
      <c r="CU25" s="604"/>
      <c r="CV25" s="604"/>
      <c r="CW25" s="604"/>
      <c r="CX25" s="604"/>
      <c r="CY25" s="605"/>
      <c r="CZ25" s="608">
        <v>11.3</v>
      </c>
      <c r="DA25" s="637"/>
      <c r="DB25" s="637"/>
      <c r="DC25" s="638"/>
      <c r="DD25" s="611">
        <v>2033329</v>
      </c>
      <c r="DE25" s="604"/>
      <c r="DF25" s="604"/>
      <c r="DG25" s="604"/>
      <c r="DH25" s="604"/>
      <c r="DI25" s="604"/>
      <c r="DJ25" s="604"/>
      <c r="DK25" s="605"/>
      <c r="DL25" s="611">
        <v>2016481</v>
      </c>
      <c r="DM25" s="604"/>
      <c r="DN25" s="604"/>
      <c r="DO25" s="604"/>
      <c r="DP25" s="604"/>
      <c r="DQ25" s="604"/>
      <c r="DR25" s="604"/>
      <c r="DS25" s="604"/>
      <c r="DT25" s="604"/>
      <c r="DU25" s="604"/>
      <c r="DV25" s="605"/>
      <c r="DW25" s="608">
        <v>17.2</v>
      </c>
      <c r="DX25" s="637"/>
      <c r="DY25" s="637"/>
      <c r="DZ25" s="637"/>
      <c r="EA25" s="637"/>
      <c r="EB25" s="637"/>
      <c r="EC25" s="639"/>
    </row>
    <row r="26" spans="2:133" ht="11.25" customHeight="1" x14ac:dyDescent="0.2">
      <c r="B26" s="600" t="s">
        <v>286</v>
      </c>
      <c r="C26" s="601"/>
      <c r="D26" s="601"/>
      <c r="E26" s="601"/>
      <c r="F26" s="601"/>
      <c r="G26" s="601"/>
      <c r="H26" s="601"/>
      <c r="I26" s="601"/>
      <c r="J26" s="601"/>
      <c r="K26" s="601"/>
      <c r="L26" s="601"/>
      <c r="M26" s="601"/>
      <c r="N26" s="601"/>
      <c r="O26" s="601"/>
      <c r="P26" s="601"/>
      <c r="Q26" s="602"/>
      <c r="R26" s="603">
        <v>104516</v>
      </c>
      <c r="S26" s="606"/>
      <c r="T26" s="606"/>
      <c r="U26" s="606"/>
      <c r="V26" s="606"/>
      <c r="W26" s="606"/>
      <c r="X26" s="606"/>
      <c r="Y26" s="607"/>
      <c r="Z26" s="665">
        <v>0.5</v>
      </c>
      <c r="AA26" s="665"/>
      <c r="AB26" s="665"/>
      <c r="AC26" s="665"/>
      <c r="AD26" s="666" t="s">
        <v>130</v>
      </c>
      <c r="AE26" s="666"/>
      <c r="AF26" s="666"/>
      <c r="AG26" s="666"/>
      <c r="AH26" s="666"/>
      <c r="AI26" s="666"/>
      <c r="AJ26" s="666"/>
      <c r="AK26" s="666"/>
      <c r="AL26" s="608" t="s">
        <v>130</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130</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1642163</v>
      </c>
      <c r="CS26" s="606"/>
      <c r="CT26" s="606"/>
      <c r="CU26" s="606"/>
      <c r="CV26" s="606"/>
      <c r="CW26" s="606"/>
      <c r="CX26" s="606"/>
      <c r="CY26" s="607"/>
      <c r="CZ26" s="608">
        <v>7.6</v>
      </c>
      <c r="DA26" s="637"/>
      <c r="DB26" s="637"/>
      <c r="DC26" s="638"/>
      <c r="DD26" s="611">
        <v>1322091</v>
      </c>
      <c r="DE26" s="606"/>
      <c r="DF26" s="606"/>
      <c r="DG26" s="606"/>
      <c r="DH26" s="606"/>
      <c r="DI26" s="606"/>
      <c r="DJ26" s="606"/>
      <c r="DK26" s="607"/>
      <c r="DL26" s="611" t="s">
        <v>130</v>
      </c>
      <c r="DM26" s="606"/>
      <c r="DN26" s="606"/>
      <c r="DO26" s="606"/>
      <c r="DP26" s="606"/>
      <c r="DQ26" s="606"/>
      <c r="DR26" s="606"/>
      <c r="DS26" s="606"/>
      <c r="DT26" s="606"/>
      <c r="DU26" s="606"/>
      <c r="DV26" s="607"/>
      <c r="DW26" s="608" t="s">
        <v>130</v>
      </c>
      <c r="DX26" s="637"/>
      <c r="DY26" s="637"/>
      <c r="DZ26" s="637"/>
      <c r="EA26" s="637"/>
      <c r="EB26" s="637"/>
      <c r="EC26" s="639"/>
    </row>
    <row r="27" spans="2:133" ht="11.25" customHeight="1" x14ac:dyDescent="0.2">
      <c r="B27" s="600" t="s">
        <v>289</v>
      </c>
      <c r="C27" s="601"/>
      <c r="D27" s="601"/>
      <c r="E27" s="601"/>
      <c r="F27" s="601"/>
      <c r="G27" s="601"/>
      <c r="H27" s="601"/>
      <c r="I27" s="601"/>
      <c r="J27" s="601"/>
      <c r="K27" s="601"/>
      <c r="L27" s="601"/>
      <c r="M27" s="601"/>
      <c r="N27" s="601"/>
      <c r="O27" s="601"/>
      <c r="P27" s="601"/>
      <c r="Q27" s="602"/>
      <c r="R27" s="603">
        <v>2371326</v>
      </c>
      <c r="S27" s="606"/>
      <c r="T27" s="606"/>
      <c r="U27" s="606"/>
      <c r="V27" s="606"/>
      <c r="W27" s="606"/>
      <c r="X27" s="606"/>
      <c r="Y27" s="607"/>
      <c r="Z27" s="665">
        <v>10.3</v>
      </c>
      <c r="AA27" s="665"/>
      <c r="AB27" s="665"/>
      <c r="AC27" s="665"/>
      <c r="AD27" s="666" t="s">
        <v>130</v>
      </c>
      <c r="AE27" s="666"/>
      <c r="AF27" s="666"/>
      <c r="AG27" s="666"/>
      <c r="AH27" s="666"/>
      <c r="AI27" s="666"/>
      <c r="AJ27" s="666"/>
      <c r="AK27" s="666"/>
      <c r="AL27" s="608" t="s">
        <v>122</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8431965</v>
      </c>
      <c r="BH27" s="606"/>
      <c r="BI27" s="606"/>
      <c r="BJ27" s="606"/>
      <c r="BK27" s="606"/>
      <c r="BL27" s="606"/>
      <c r="BM27" s="606"/>
      <c r="BN27" s="607"/>
      <c r="BO27" s="665">
        <v>100</v>
      </c>
      <c r="BP27" s="665"/>
      <c r="BQ27" s="665"/>
      <c r="BR27" s="665"/>
      <c r="BS27" s="611">
        <v>123510</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3766741</v>
      </c>
      <c r="CS27" s="604"/>
      <c r="CT27" s="604"/>
      <c r="CU27" s="604"/>
      <c r="CV27" s="604"/>
      <c r="CW27" s="604"/>
      <c r="CX27" s="604"/>
      <c r="CY27" s="605"/>
      <c r="CZ27" s="608">
        <v>17.399999999999999</v>
      </c>
      <c r="DA27" s="637"/>
      <c r="DB27" s="637"/>
      <c r="DC27" s="638"/>
      <c r="DD27" s="611">
        <v>1211492</v>
      </c>
      <c r="DE27" s="604"/>
      <c r="DF27" s="604"/>
      <c r="DG27" s="604"/>
      <c r="DH27" s="604"/>
      <c r="DI27" s="604"/>
      <c r="DJ27" s="604"/>
      <c r="DK27" s="605"/>
      <c r="DL27" s="611">
        <v>1211492</v>
      </c>
      <c r="DM27" s="604"/>
      <c r="DN27" s="604"/>
      <c r="DO27" s="604"/>
      <c r="DP27" s="604"/>
      <c r="DQ27" s="604"/>
      <c r="DR27" s="604"/>
      <c r="DS27" s="604"/>
      <c r="DT27" s="604"/>
      <c r="DU27" s="604"/>
      <c r="DV27" s="605"/>
      <c r="DW27" s="608">
        <v>10.4</v>
      </c>
      <c r="DX27" s="637"/>
      <c r="DY27" s="637"/>
      <c r="DZ27" s="637"/>
      <c r="EA27" s="637"/>
      <c r="EB27" s="637"/>
      <c r="EC27" s="639"/>
    </row>
    <row r="28" spans="2:133" ht="11.25" customHeight="1" x14ac:dyDescent="0.2">
      <c r="B28" s="708" t="s">
        <v>292</v>
      </c>
      <c r="C28" s="709"/>
      <c r="D28" s="709"/>
      <c r="E28" s="709"/>
      <c r="F28" s="709"/>
      <c r="G28" s="709"/>
      <c r="H28" s="709"/>
      <c r="I28" s="709"/>
      <c r="J28" s="709"/>
      <c r="K28" s="709"/>
      <c r="L28" s="709"/>
      <c r="M28" s="709"/>
      <c r="N28" s="709"/>
      <c r="O28" s="709"/>
      <c r="P28" s="709"/>
      <c r="Q28" s="710"/>
      <c r="R28" s="603" t="s">
        <v>235</v>
      </c>
      <c r="S28" s="606"/>
      <c r="T28" s="606"/>
      <c r="U28" s="606"/>
      <c r="V28" s="606"/>
      <c r="W28" s="606"/>
      <c r="X28" s="606"/>
      <c r="Y28" s="607"/>
      <c r="Z28" s="665" t="s">
        <v>130</v>
      </c>
      <c r="AA28" s="665"/>
      <c r="AB28" s="665"/>
      <c r="AC28" s="665"/>
      <c r="AD28" s="666" t="s">
        <v>130</v>
      </c>
      <c r="AE28" s="666"/>
      <c r="AF28" s="666"/>
      <c r="AG28" s="666"/>
      <c r="AH28" s="666"/>
      <c r="AI28" s="666"/>
      <c r="AJ28" s="666"/>
      <c r="AK28" s="666"/>
      <c r="AL28" s="608" t="s">
        <v>130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1655203</v>
      </c>
      <c r="CS28" s="606"/>
      <c r="CT28" s="606"/>
      <c r="CU28" s="606"/>
      <c r="CV28" s="606"/>
      <c r="CW28" s="606"/>
      <c r="CX28" s="606"/>
      <c r="CY28" s="607"/>
      <c r="CZ28" s="608">
        <v>7.6</v>
      </c>
      <c r="DA28" s="637"/>
      <c r="DB28" s="637"/>
      <c r="DC28" s="638"/>
      <c r="DD28" s="611">
        <v>1644725</v>
      </c>
      <c r="DE28" s="606"/>
      <c r="DF28" s="606"/>
      <c r="DG28" s="606"/>
      <c r="DH28" s="606"/>
      <c r="DI28" s="606"/>
      <c r="DJ28" s="606"/>
      <c r="DK28" s="607"/>
      <c r="DL28" s="611">
        <v>1644725</v>
      </c>
      <c r="DM28" s="606"/>
      <c r="DN28" s="606"/>
      <c r="DO28" s="606"/>
      <c r="DP28" s="606"/>
      <c r="DQ28" s="606"/>
      <c r="DR28" s="606"/>
      <c r="DS28" s="606"/>
      <c r="DT28" s="606"/>
      <c r="DU28" s="606"/>
      <c r="DV28" s="607"/>
      <c r="DW28" s="608">
        <v>14.1</v>
      </c>
      <c r="DX28" s="637"/>
      <c r="DY28" s="637"/>
      <c r="DZ28" s="637"/>
      <c r="EA28" s="637"/>
      <c r="EB28" s="637"/>
      <c r="EC28" s="639"/>
    </row>
    <row r="29" spans="2:133" ht="11.25" customHeight="1" x14ac:dyDescent="0.2">
      <c r="B29" s="600" t="s">
        <v>294</v>
      </c>
      <c r="C29" s="601"/>
      <c r="D29" s="601"/>
      <c r="E29" s="601"/>
      <c r="F29" s="601"/>
      <c r="G29" s="601"/>
      <c r="H29" s="601"/>
      <c r="I29" s="601"/>
      <c r="J29" s="601"/>
      <c r="K29" s="601"/>
      <c r="L29" s="601"/>
      <c r="M29" s="601"/>
      <c r="N29" s="601"/>
      <c r="O29" s="601"/>
      <c r="P29" s="601"/>
      <c r="Q29" s="602"/>
      <c r="R29" s="603">
        <v>1216831</v>
      </c>
      <c r="S29" s="606"/>
      <c r="T29" s="606"/>
      <c r="U29" s="606"/>
      <c r="V29" s="606"/>
      <c r="W29" s="606"/>
      <c r="X29" s="606"/>
      <c r="Y29" s="607"/>
      <c r="Z29" s="665">
        <v>5.3</v>
      </c>
      <c r="AA29" s="665"/>
      <c r="AB29" s="665"/>
      <c r="AC29" s="665"/>
      <c r="AD29" s="666" t="s">
        <v>122</v>
      </c>
      <c r="AE29" s="666"/>
      <c r="AF29" s="666"/>
      <c r="AG29" s="666"/>
      <c r="AH29" s="666"/>
      <c r="AI29" s="666"/>
      <c r="AJ29" s="666"/>
      <c r="AK29" s="666"/>
      <c r="AL29" s="608" t="s">
        <v>122</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1655203</v>
      </c>
      <c r="CS29" s="604"/>
      <c r="CT29" s="604"/>
      <c r="CU29" s="604"/>
      <c r="CV29" s="604"/>
      <c r="CW29" s="604"/>
      <c r="CX29" s="604"/>
      <c r="CY29" s="605"/>
      <c r="CZ29" s="608">
        <v>7.6</v>
      </c>
      <c r="DA29" s="637"/>
      <c r="DB29" s="637"/>
      <c r="DC29" s="638"/>
      <c r="DD29" s="611">
        <v>1644725</v>
      </c>
      <c r="DE29" s="604"/>
      <c r="DF29" s="604"/>
      <c r="DG29" s="604"/>
      <c r="DH29" s="604"/>
      <c r="DI29" s="604"/>
      <c r="DJ29" s="604"/>
      <c r="DK29" s="605"/>
      <c r="DL29" s="611">
        <v>1644725</v>
      </c>
      <c r="DM29" s="604"/>
      <c r="DN29" s="604"/>
      <c r="DO29" s="604"/>
      <c r="DP29" s="604"/>
      <c r="DQ29" s="604"/>
      <c r="DR29" s="604"/>
      <c r="DS29" s="604"/>
      <c r="DT29" s="604"/>
      <c r="DU29" s="604"/>
      <c r="DV29" s="605"/>
      <c r="DW29" s="608">
        <v>14.1</v>
      </c>
      <c r="DX29" s="637"/>
      <c r="DY29" s="637"/>
      <c r="DZ29" s="637"/>
      <c r="EA29" s="637"/>
      <c r="EB29" s="637"/>
      <c r="EC29" s="639"/>
    </row>
    <row r="30" spans="2:133" ht="11.25" customHeight="1" x14ac:dyDescent="0.2">
      <c r="B30" s="600" t="s">
        <v>299</v>
      </c>
      <c r="C30" s="601"/>
      <c r="D30" s="601"/>
      <c r="E30" s="601"/>
      <c r="F30" s="601"/>
      <c r="G30" s="601"/>
      <c r="H30" s="601"/>
      <c r="I30" s="601"/>
      <c r="J30" s="601"/>
      <c r="K30" s="601"/>
      <c r="L30" s="601"/>
      <c r="M30" s="601"/>
      <c r="N30" s="601"/>
      <c r="O30" s="601"/>
      <c r="P30" s="601"/>
      <c r="Q30" s="602"/>
      <c r="R30" s="603">
        <v>1083753</v>
      </c>
      <c r="S30" s="606"/>
      <c r="T30" s="606"/>
      <c r="U30" s="606"/>
      <c r="V30" s="606"/>
      <c r="W30" s="606"/>
      <c r="X30" s="606"/>
      <c r="Y30" s="607"/>
      <c r="Z30" s="665">
        <v>4.7</v>
      </c>
      <c r="AA30" s="665"/>
      <c r="AB30" s="665"/>
      <c r="AC30" s="665"/>
      <c r="AD30" s="666">
        <v>23174</v>
      </c>
      <c r="AE30" s="666"/>
      <c r="AF30" s="666"/>
      <c r="AG30" s="666"/>
      <c r="AH30" s="666"/>
      <c r="AI30" s="666"/>
      <c r="AJ30" s="666"/>
      <c r="AK30" s="666"/>
      <c r="AL30" s="608">
        <v>0.2</v>
      </c>
      <c r="AM30" s="609"/>
      <c r="AN30" s="609"/>
      <c r="AO30" s="667"/>
      <c r="AP30" s="693" t="s">
        <v>300</v>
      </c>
      <c r="AQ30" s="694"/>
      <c r="AR30" s="694"/>
      <c r="AS30" s="694"/>
      <c r="AT30" s="699" t="s">
        <v>301</v>
      </c>
      <c r="AU30" s="210"/>
      <c r="AV30" s="210"/>
      <c r="AW30" s="210"/>
      <c r="AX30" s="702" t="s">
        <v>179</v>
      </c>
      <c r="AY30" s="703"/>
      <c r="AZ30" s="703"/>
      <c r="BA30" s="703"/>
      <c r="BB30" s="703"/>
      <c r="BC30" s="703"/>
      <c r="BD30" s="703"/>
      <c r="BE30" s="703"/>
      <c r="BF30" s="704"/>
      <c r="BG30" s="683">
        <v>98.9</v>
      </c>
      <c r="BH30" s="684"/>
      <c r="BI30" s="684"/>
      <c r="BJ30" s="684"/>
      <c r="BK30" s="684"/>
      <c r="BL30" s="684"/>
      <c r="BM30" s="685">
        <v>95.9</v>
      </c>
      <c r="BN30" s="684"/>
      <c r="BO30" s="684"/>
      <c r="BP30" s="684"/>
      <c r="BQ30" s="686"/>
      <c r="BR30" s="683">
        <v>98.9</v>
      </c>
      <c r="BS30" s="684"/>
      <c r="BT30" s="684"/>
      <c r="BU30" s="684"/>
      <c r="BV30" s="684"/>
      <c r="BW30" s="684"/>
      <c r="BX30" s="685">
        <v>95.5</v>
      </c>
      <c r="BY30" s="684"/>
      <c r="BZ30" s="684"/>
      <c r="CA30" s="684"/>
      <c r="CB30" s="686"/>
      <c r="CD30" s="689"/>
      <c r="CE30" s="690"/>
      <c r="CF30" s="647" t="s">
        <v>302</v>
      </c>
      <c r="CG30" s="644"/>
      <c r="CH30" s="644"/>
      <c r="CI30" s="644"/>
      <c r="CJ30" s="644"/>
      <c r="CK30" s="644"/>
      <c r="CL30" s="644"/>
      <c r="CM30" s="644"/>
      <c r="CN30" s="644"/>
      <c r="CO30" s="644"/>
      <c r="CP30" s="644"/>
      <c r="CQ30" s="645"/>
      <c r="CR30" s="603">
        <v>1532207</v>
      </c>
      <c r="CS30" s="606"/>
      <c r="CT30" s="606"/>
      <c r="CU30" s="606"/>
      <c r="CV30" s="606"/>
      <c r="CW30" s="606"/>
      <c r="CX30" s="606"/>
      <c r="CY30" s="607"/>
      <c r="CZ30" s="608">
        <v>7.1</v>
      </c>
      <c r="DA30" s="637"/>
      <c r="DB30" s="637"/>
      <c r="DC30" s="638"/>
      <c r="DD30" s="611">
        <v>1522589</v>
      </c>
      <c r="DE30" s="606"/>
      <c r="DF30" s="606"/>
      <c r="DG30" s="606"/>
      <c r="DH30" s="606"/>
      <c r="DI30" s="606"/>
      <c r="DJ30" s="606"/>
      <c r="DK30" s="607"/>
      <c r="DL30" s="611">
        <v>1522589</v>
      </c>
      <c r="DM30" s="606"/>
      <c r="DN30" s="606"/>
      <c r="DO30" s="606"/>
      <c r="DP30" s="606"/>
      <c r="DQ30" s="606"/>
      <c r="DR30" s="606"/>
      <c r="DS30" s="606"/>
      <c r="DT30" s="606"/>
      <c r="DU30" s="606"/>
      <c r="DV30" s="607"/>
      <c r="DW30" s="608">
        <v>13</v>
      </c>
      <c r="DX30" s="637"/>
      <c r="DY30" s="637"/>
      <c r="DZ30" s="637"/>
      <c r="EA30" s="637"/>
      <c r="EB30" s="637"/>
      <c r="EC30" s="639"/>
    </row>
    <row r="31" spans="2:133" ht="11.25" customHeight="1" x14ac:dyDescent="0.2">
      <c r="B31" s="600" t="s">
        <v>303</v>
      </c>
      <c r="C31" s="601"/>
      <c r="D31" s="601"/>
      <c r="E31" s="601"/>
      <c r="F31" s="601"/>
      <c r="G31" s="601"/>
      <c r="H31" s="601"/>
      <c r="I31" s="601"/>
      <c r="J31" s="601"/>
      <c r="K31" s="601"/>
      <c r="L31" s="601"/>
      <c r="M31" s="601"/>
      <c r="N31" s="601"/>
      <c r="O31" s="601"/>
      <c r="P31" s="601"/>
      <c r="Q31" s="602"/>
      <c r="R31" s="603">
        <v>980790</v>
      </c>
      <c r="S31" s="606"/>
      <c r="T31" s="606"/>
      <c r="U31" s="606"/>
      <c r="V31" s="606"/>
      <c r="W31" s="606"/>
      <c r="X31" s="606"/>
      <c r="Y31" s="607"/>
      <c r="Z31" s="665">
        <v>4.3</v>
      </c>
      <c r="AA31" s="665"/>
      <c r="AB31" s="665"/>
      <c r="AC31" s="665"/>
      <c r="AD31" s="666" t="s">
        <v>235</v>
      </c>
      <c r="AE31" s="666"/>
      <c r="AF31" s="666"/>
      <c r="AG31" s="666"/>
      <c r="AH31" s="666"/>
      <c r="AI31" s="666"/>
      <c r="AJ31" s="666"/>
      <c r="AK31" s="666"/>
      <c r="AL31" s="608" t="s">
        <v>130</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98.9</v>
      </c>
      <c r="BH31" s="604"/>
      <c r="BI31" s="604"/>
      <c r="BJ31" s="604"/>
      <c r="BK31" s="604"/>
      <c r="BL31" s="604"/>
      <c r="BM31" s="609">
        <v>97.2</v>
      </c>
      <c r="BN31" s="682"/>
      <c r="BO31" s="682"/>
      <c r="BP31" s="682"/>
      <c r="BQ31" s="643"/>
      <c r="BR31" s="681">
        <v>98.8</v>
      </c>
      <c r="BS31" s="604"/>
      <c r="BT31" s="604"/>
      <c r="BU31" s="604"/>
      <c r="BV31" s="604"/>
      <c r="BW31" s="604"/>
      <c r="BX31" s="609">
        <v>96.7</v>
      </c>
      <c r="BY31" s="682"/>
      <c r="BZ31" s="682"/>
      <c r="CA31" s="682"/>
      <c r="CB31" s="643"/>
      <c r="CD31" s="689"/>
      <c r="CE31" s="690"/>
      <c r="CF31" s="647" t="s">
        <v>306</v>
      </c>
      <c r="CG31" s="644"/>
      <c r="CH31" s="644"/>
      <c r="CI31" s="644"/>
      <c r="CJ31" s="644"/>
      <c r="CK31" s="644"/>
      <c r="CL31" s="644"/>
      <c r="CM31" s="644"/>
      <c r="CN31" s="644"/>
      <c r="CO31" s="644"/>
      <c r="CP31" s="644"/>
      <c r="CQ31" s="645"/>
      <c r="CR31" s="603">
        <v>122996</v>
      </c>
      <c r="CS31" s="604"/>
      <c r="CT31" s="604"/>
      <c r="CU31" s="604"/>
      <c r="CV31" s="604"/>
      <c r="CW31" s="604"/>
      <c r="CX31" s="604"/>
      <c r="CY31" s="605"/>
      <c r="CZ31" s="608">
        <v>0.6</v>
      </c>
      <c r="DA31" s="637"/>
      <c r="DB31" s="637"/>
      <c r="DC31" s="638"/>
      <c r="DD31" s="611">
        <v>122136</v>
      </c>
      <c r="DE31" s="604"/>
      <c r="DF31" s="604"/>
      <c r="DG31" s="604"/>
      <c r="DH31" s="604"/>
      <c r="DI31" s="604"/>
      <c r="DJ31" s="604"/>
      <c r="DK31" s="605"/>
      <c r="DL31" s="611">
        <v>122136</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2">
      <c r="B32" s="600" t="s">
        <v>307</v>
      </c>
      <c r="C32" s="601"/>
      <c r="D32" s="601"/>
      <c r="E32" s="601"/>
      <c r="F32" s="601"/>
      <c r="G32" s="601"/>
      <c r="H32" s="601"/>
      <c r="I32" s="601"/>
      <c r="J32" s="601"/>
      <c r="K32" s="601"/>
      <c r="L32" s="601"/>
      <c r="M32" s="601"/>
      <c r="N32" s="601"/>
      <c r="O32" s="601"/>
      <c r="P32" s="601"/>
      <c r="Q32" s="602"/>
      <c r="R32" s="603">
        <v>985998</v>
      </c>
      <c r="S32" s="606"/>
      <c r="T32" s="606"/>
      <c r="U32" s="606"/>
      <c r="V32" s="606"/>
      <c r="W32" s="606"/>
      <c r="X32" s="606"/>
      <c r="Y32" s="607"/>
      <c r="Z32" s="665">
        <v>4.3</v>
      </c>
      <c r="AA32" s="665"/>
      <c r="AB32" s="665"/>
      <c r="AC32" s="665"/>
      <c r="AD32" s="666" t="s">
        <v>130</v>
      </c>
      <c r="AE32" s="666"/>
      <c r="AF32" s="666"/>
      <c r="AG32" s="666"/>
      <c r="AH32" s="666"/>
      <c r="AI32" s="666"/>
      <c r="AJ32" s="666"/>
      <c r="AK32" s="666"/>
      <c r="AL32" s="608" t="s">
        <v>130</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98.9</v>
      </c>
      <c r="BH32" s="619"/>
      <c r="BI32" s="619"/>
      <c r="BJ32" s="619"/>
      <c r="BK32" s="619"/>
      <c r="BL32" s="619"/>
      <c r="BM32" s="663">
        <v>94.4</v>
      </c>
      <c r="BN32" s="619"/>
      <c r="BO32" s="619"/>
      <c r="BP32" s="619"/>
      <c r="BQ32" s="656"/>
      <c r="BR32" s="680">
        <v>98.8</v>
      </c>
      <c r="BS32" s="619"/>
      <c r="BT32" s="619"/>
      <c r="BU32" s="619"/>
      <c r="BV32" s="619"/>
      <c r="BW32" s="619"/>
      <c r="BX32" s="663">
        <v>94.1</v>
      </c>
      <c r="BY32" s="619"/>
      <c r="BZ32" s="619"/>
      <c r="CA32" s="619"/>
      <c r="CB32" s="656"/>
      <c r="CD32" s="691"/>
      <c r="CE32" s="692"/>
      <c r="CF32" s="647" t="s">
        <v>309</v>
      </c>
      <c r="CG32" s="644"/>
      <c r="CH32" s="644"/>
      <c r="CI32" s="644"/>
      <c r="CJ32" s="644"/>
      <c r="CK32" s="644"/>
      <c r="CL32" s="644"/>
      <c r="CM32" s="644"/>
      <c r="CN32" s="644"/>
      <c r="CO32" s="644"/>
      <c r="CP32" s="644"/>
      <c r="CQ32" s="645"/>
      <c r="CR32" s="603" t="s">
        <v>130</v>
      </c>
      <c r="CS32" s="606"/>
      <c r="CT32" s="606"/>
      <c r="CU32" s="606"/>
      <c r="CV32" s="606"/>
      <c r="CW32" s="606"/>
      <c r="CX32" s="606"/>
      <c r="CY32" s="607"/>
      <c r="CZ32" s="608" t="s">
        <v>235</v>
      </c>
      <c r="DA32" s="637"/>
      <c r="DB32" s="637"/>
      <c r="DC32" s="638"/>
      <c r="DD32" s="611" t="s">
        <v>122</v>
      </c>
      <c r="DE32" s="606"/>
      <c r="DF32" s="606"/>
      <c r="DG32" s="606"/>
      <c r="DH32" s="606"/>
      <c r="DI32" s="606"/>
      <c r="DJ32" s="606"/>
      <c r="DK32" s="607"/>
      <c r="DL32" s="611" t="s">
        <v>130</v>
      </c>
      <c r="DM32" s="606"/>
      <c r="DN32" s="606"/>
      <c r="DO32" s="606"/>
      <c r="DP32" s="606"/>
      <c r="DQ32" s="606"/>
      <c r="DR32" s="606"/>
      <c r="DS32" s="606"/>
      <c r="DT32" s="606"/>
      <c r="DU32" s="606"/>
      <c r="DV32" s="607"/>
      <c r="DW32" s="608" t="s">
        <v>130</v>
      </c>
      <c r="DX32" s="637"/>
      <c r="DY32" s="637"/>
      <c r="DZ32" s="637"/>
      <c r="EA32" s="637"/>
      <c r="EB32" s="637"/>
      <c r="EC32" s="639"/>
    </row>
    <row r="33" spans="2:133" ht="11.25" customHeight="1" x14ac:dyDescent="0.2">
      <c r="B33" s="600" t="s">
        <v>310</v>
      </c>
      <c r="C33" s="601"/>
      <c r="D33" s="601"/>
      <c r="E33" s="601"/>
      <c r="F33" s="601"/>
      <c r="G33" s="601"/>
      <c r="H33" s="601"/>
      <c r="I33" s="601"/>
      <c r="J33" s="601"/>
      <c r="K33" s="601"/>
      <c r="L33" s="601"/>
      <c r="M33" s="601"/>
      <c r="N33" s="601"/>
      <c r="O33" s="601"/>
      <c r="P33" s="601"/>
      <c r="Q33" s="602"/>
      <c r="R33" s="603">
        <v>1418784</v>
      </c>
      <c r="S33" s="606"/>
      <c r="T33" s="606"/>
      <c r="U33" s="606"/>
      <c r="V33" s="606"/>
      <c r="W33" s="606"/>
      <c r="X33" s="606"/>
      <c r="Y33" s="607"/>
      <c r="Z33" s="665">
        <v>6.2</v>
      </c>
      <c r="AA33" s="665"/>
      <c r="AB33" s="665"/>
      <c r="AC33" s="665"/>
      <c r="AD33" s="666" t="s">
        <v>130</v>
      </c>
      <c r="AE33" s="666"/>
      <c r="AF33" s="666"/>
      <c r="AG33" s="666"/>
      <c r="AH33" s="666"/>
      <c r="AI33" s="666"/>
      <c r="AJ33" s="666"/>
      <c r="AK33" s="666"/>
      <c r="AL33" s="608" t="s">
        <v>130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11041868</v>
      </c>
      <c r="CS33" s="604"/>
      <c r="CT33" s="604"/>
      <c r="CU33" s="604"/>
      <c r="CV33" s="604"/>
      <c r="CW33" s="604"/>
      <c r="CX33" s="604"/>
      <c r="CY33" s="605"/>
      <c r="CZ33" s="608">
        <v>51</v>
      </c>
      <c r="DA33" s="637"/>
      <c r="DB33" s="637"/>
      <c r="DC33" s="638"/>
      <c r="DD33" s="611">
        <v>7490104</v>
      </c>
      <c r="DE33" s="604"/>
      <c r="DF33" s="604"/>
      <c r="DG33" s="604"/>
      <c r="DH33" s="604"/>
      <c r="DI33" s="604"/>
      <c r="DJ33" s="604"/>
      <c r="DK33" s="605"/>
      <c r="DL33" s="611">
        <v>5823614</v>
      </c>
      <c r="DM33" s="604"/>
      <c r="DN33" s="604"/>
      <c r="DO33" s="604"/>
      <c r="DP33" s="604"/>
      <c r="DQ33" s="604"/>
      <c r="DR33" s="604"/>
      <c r="DS33" s="604"/>
      <c r="DT33" s="604"/>
      <c r="DU33" s="604"/>
      <c r="DV33" s="605"/>
      <c r="DW33" s="608">
        <v>49.8</v>
      </c>
      <c r="DX33" s="637"/>
      <c r="DY33" s="637"/>
      <c r="DZ33" s="637"/>
      <c r="EA33" s="637"/>
      <c r="EB33" s="637"/>
      <c r="EC33" s="639"/>
    </row>
    <row r="34" spans="2:133" ht="11.25" customHeight="1" x14ac:dyDescent="0.2">
      <c r="B34" s="600" t="s">
        <v>312</v>
      </c>
      <c r="C34" s="601"/>
      <c r="D34" s="601"/>
      <c r="E34" s="601"/>
      <c r="F34" s="601"/>
      <c r="G34" s="601"/>
      <c r="H34" s="601"/>
      <c r="I34" s="601"/>
      <c r="J34" s="601"/>
      <c r="K34" s="601"/>
      <c r="L34" s="601"/>
      <c r="M34" s="601"/>
      <c r="N34" s="601"/>
      <c r="O34" s="601"/>
      <c r="P34" s="601"/>
      <c r="Q34" s="602"/>
      <c r="R34" s="603">
        <v>725935</v>
      </c>
      <c r="S34" s="606"/>
      <c r="T34" s="606"/>
      <c r="U34" s="606"/>
      <c r="V34" s="606"/>
      <c r="W34" s="606"/>
      <c r="X34" s="606"/>
      <c r="Y34" s="607"/>
      <c r="Z34" s="665">
        <v>3.2</v>
      </c>
      <c r="AA34" s="665"/>
      <c r="AB34" s="665"/>
      <c r="AC34" s="665"/>
      <c r="AD34" s="666">
        <v>1684</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4335643</v>
      </c>
      <c r="CS34" s="606"/>
      <c r="CT34" s="606"/>
      <c r="CU34" s="606"/>
      <c r="CV34" s="606"/>
      <c r="CW34" s="606"/>
      <c r="CX34" s="606"/>
      <c r="CY34" s="607"/>
      <c r="CZ34" s="608">
        <v>20</v>
      </c>
      <c r="DA34" s="637"/>
      <c r="DB34" s="637"/>
      <c r="DC34" s="638"/>
      <c r="DD34" s="611">
        <v>2664449</v>
      </c>
      <c r="DE34" s="606"/>
      <c r="DF34" s="606"/>
      <c r="DG34" s="606"/>
      <c r="DH34" s="606"/>
      <c r="DI34" s="606"/>
      <c r="DJ34" s="606"/>
      <c r="DK34" s="607"/>
      <c r="DL34" s="611">
        <v>2011669</v>
      </c>
      <c r="DM34" s="606"/>
      <c r="DN34" s="606"/>
      <c r="DO34" s="606"/>
      <c r="DP34" s="606"/>
      <c r="DQ34" s="606"/>
      <c r="DR34" s="606"/>
      <c r="DS34" s="606"/>
      <c r="DT34" s="606"/>
      <c r="DU34" s="606"/>
      <c r="DV34" s="607"/>
      <c r="DW34" s="608">
        <v>17.2</v>
      </c>
      <c r="DX34" s="637"/>
      <c r="DY34" s="637"/>
      <c r="DZ34" s="637"/>
      <c r="EA34" s="637"/>
      <c r="EB34" s="637"/>
      <c r="EC34" s="639"/>
    </row>
    <row r="35" spans="2:133" ht="11.25" customHeight="1" x14ac:dyDescent="0.2">
      <c r="B35" s="600" t="s">
        <v>316</v>
      </c>
      <c r="C35" s="601"/>
      <c r="D35" s="601"/>
      <c r="E35" s="601"/>
      <c r="F35" s="601"/>
      <c r="G35" s="601"/>
      <c r="H35" s="601"/>
      <c r="I35" s="601"/>
      <c r="J35" s="601"/>
      <c r="K35" s="601"/>
      <c r="L35" s="601"/>
      <c r="M35" s="601"/>
      <c r="N35" s="601"/>
      <c r="O35" s="601"/>
      <c r="P35" s="601"/>
      <c r="Q35" s="602"/>
      <c r="R35" s="603">
        <v>1439000</v>
      </c>
      <c r="S35" s="606"/>
      <c r="T35" s="606"/>
      <c r="U35" s="606"/>
      <c r="V35" s="606"/>
      <c r="W35" s="606"/>
      <c r="X35" s="606"/>
      <c r="Y35" s="607"/>
      <c r="Z35" s="665">
        <v>6.3</v>
      </c>
      <c r="AA35" s="665"/>
      <c r="AB35" s="665"/>
      <c r="AC35" s="665"/>
      <c r="AD35" s="666" t="s">
        <v>130</v>
      </c>
      <c r="AE35" s="666"/>
      <c r="AF35" s="666"/>
      <c r="AG35" s="666"/>
      <c r="AH35" s="666"/>
      <c r="AI35" s="666"/>
      <c r="AJ35" s="666"/>
      <c r="AK35" s="666"/>
      <c r="AL35" s="608" t="s">
        <v>130</v>
      </c>
      <c r="AM35" s="609"/>
      <c r="AN35" s="609"/>
      <c r="AO35" s="667"/>
      <c r="AP35" s="214"/>
      <c r="AQ35" s="671" t="s">
        <v>317</v>
      </c>
      <c r="AR35" s="672"/>
      <c r="AS35" s="672"/>
      <c r="AT35" s="672"/>
      <c r="AU35" s="672"/>
      <c r="AV35" s="672"/>
      <c r="AW35" s="672"/>
      <c r="AX35" s="672"/>
      <c r="AY35" s="673"/>
      <c r="AZ35" s="668">
        <v>3285363</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161126</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85901</v>
      </c>
      <c r="CS35" s="604"/>
      <c r="CT35" s="604"/>
      <c r="CU35" s="604"/>
      <c r="CV35" s="604"/>
      <c r="CW35" s="604"/>
      <c r="CX35" s="604"/>
      <c r="CY35" s="605"/>
      <c r="CZ35" s="608">
        <v>0.4</v>
      </c>
      <c r="DA35" s="637"/>
      <c r="DB35" s="637"/>
      <c r="DC35" s="638"/>
      <c r="DD35" s="611">
        <v>68221</v>
      </c>
      <c r="DE35" s="604"/>
      <c r="DF35" s="604"/>
      <c r="DG35" s="604"/>
      <c r="DH35" s="604"/>
      <c r="DI35" s="604"/>
      <c r="DJ35" s="604"/>
      <c r="DK35" s="605"/>
      <c r="DL35" s="611">
        <v>40940</v>
      </c>
      <c r="DM35" s="604"/>
      <c r="DN35" s="604"/>
      <c r="DO35" s="604"/>
      <c r="DP35" s="604"/>
      <c r="DQ35" s="604"/>
      <c r="DR35" s="604"/>
      <c r="DS35" s="604"/>
      <c r="DT35" s="604"/>
      <c r="DU35" s="604"/>
      <c r="DV35" s="605"/>
      <c r="DW35" s="608">
        <v>0.4</v>
      </c>
      <c r="DX35" s="637"/>
      <c r="DY35" s="637"/>
      <c r="DZ35" s="637"/>
      <c r="EA35" s="637"/>
      <c r="EB35" s="637"/>
      <c r="EC35" s="639"/>
    </row>
    <row r="36" spans="2:133" ht="11.25" customHeight="1" x14ac:dyDescent="0.2">
      <c r="B36" s="600" t="s">
        <v>320</v>
      </c>
      <c r="C36" s="601"/>
      <c r="D36" s="601"/>
      <c r="E36" s="601"/>
      <c r="F36" s="601"/>
      <c r="G36" s="601"/>
      <c r="H36" s="601"/>
      <c r="I36" s="601"/>
      <c r="J36" s="601"/>
      <c r="K36" s="601"/>
      <c r="L36" s="601"/>
      <c r="M36" s="601"/>
      <c r="N36" s="601"/>
      <c r="O36" s="601"/>
      <c r="P36" s="601"/>
      <c r="Q36" s="602"/>
      <c r="R36" s="603" t="s">
        <v>235</v>
      </c>
      <c r="S36" s="606"/>
      <c r="T36" s="606"/>
      <c r="U36" s="606"/>
      <c r="V36" s="606"/>
      <c r="W36" s="606"/>
      <c r="X36" s="606"/>
      <c r="Y36" s="607"/>
      <c r="Z36" s="665" t="s">
        <v>130</v>
      </c>
      <c r="AA36" s="665"/>
      <c r="AB36" s="665"/>
      <c r="AC36" s="665"/>
      <c r="AD36" s="666" t="s">
        <v>130</v>
      </c>
      <c r="AE36" s="666"/>
      <c r="AF36" s="666"/>
      <c r="AG36" s="666"/>
      <c r="AH36" s="666"/>
      <c r="AI36" s="666"/>
      <c r="AJ36" s="666"/>
      <c r="AK36" s="666"/>
      <c r="AL36" s="608" t="s">
        <v>235</v>
      </c>
      <c r="AM36" s="609"/>
      <c r="AN36" s="609"/>
      <c r="AO36" s="667"/>
      <c r="AQ36" s="640" t="s">
        <v>321</v>
      </c>
      <c r="AR36" s="641"/>
      <c r="AS36" s="641"/>
      <c r="AT36" s="641"/>
      <c r="AU36" s="641"/>
      <c r="AV36" s="641"/>
      <c r="AW36" s="641"/>
      <c r="AX36" s="641"/>
      <c r="AY36" s="642"/>
      <c r="AZ36" s="603">
        <v>1124673</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101820</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3355639</v>
      </c>
      <c r="CS36" s="606"/>
      <c r="CT36" s="606"/>
      <c r="CU36" s="606"/>
      <c r="CV36" s="606"/>
      <c r="CW36" s="606"/>
      <c r="CX36" s="606"/>
      <c r="CY36" s="607"/>
      <c r="CZ36" s="608">
        <v>15.5</v>
      </c>
      <c r="DA36" s="637"/>
      <c r="DB36" s="637"/>
      <c r="DC36" s="638"/>
      <c r="DD36" s="611">
        <v>3007429</v>
      </c>
      <c r="DE36" s="606"/>
      <c r="DF36" s="606"/>
      <c r="DG36" s="606"/>
      <c r="DH36" s="606"/>
      <c r="DI36" s="606"/>
      <c r="DJ36" s="606"/>
      <c r="DK36" s="607"/>
      <c r="DL36" s="611">
        <v>2421879</v>
      </c>
      <c r="DM36" s="606"/>
      <c r="DN36" s="606"/>
      <c r="DO36" s="606"/>
      <c r="DP36" s="606"/>
      <c r="DQ36" s="606"/>
      <c r="DR36" s="606"/>
      <c r="DS36" s="606"/>
      <c r="DT36" s="606"/>
      <c r="DU36" s="606"/>
      <c r="DV36" s="607"/>
      <c r="DW36" s="608">
        <v>20.7</v>
      </c>
      <c r="DX36" s="637"/>
      <c r="DY36" s="637"/>
      <c r="DZ36" s="637"/>
      <c r="EA36" s="637"/>
      <c r="EB36" s="637"/>
      <c r="EC36" s="639"/>
    </row>
    <row r="37" spans="2:133" ht="11.25" customHeight="1" x14ac:dyDescent="0.2">
      <c r="B37" s="600" t="s">
        <v>324</v>
      </c>
      <c r="C37" s="601"/>
      <c r="D37" s="601"/>
      <c r="E37" s="601"/>
      <c r="F37" s="601"/>
      <c r="G37" s="601"/>
      <c r="H37" s="601"/>
      <c r="I37" s="601"/>
      <c r="J37" s="601"/>
      <c r="K37" s="601"/>
      <c r="L37" s="601"/>
      <c r="M37" s="601"/>
      <c r="N37" s="601"/>
      <c r="O37" s="601"/>
      <c r="P37" s="601"/>
      <c r="Q37" s="602"/>
      <c r="R37" s="603">
        <v>690000</v>
      </c>
      <c r="S37" s="606"/>
      <c r="T37" s="606"/>
      <c r="U37" s="606"/>
      <c r="V37" s="606"/>
      <c r="W37" s="606"/>
      <c r="X37" s="606"/>
      <c r="Y37" s="607"/>
      <c r="Z37" s="665">
        <v>3</v>
      </c>
      <c r="AA37" s="665"/>
      <c r="AB37" s="665"/>
      <c r="AC37" s="665"/>
      <c r="AD37" s="666" t="s">
        <v>122</v>
      </c>
      <c r="AE37" s="666"/>
      <c r="AF37" s="666"/>
      <c r="AG37" s="666"/>
      <c r="AH37" s="666"/>
      <c r="AI37" s="666"/>
      <c r="AJ37" s="666"/>
      <c r="AK37" s="666"/>
      <c r="AL37" s="608" t="s">
        <v>130</v>
      </c>
      <c r="AM37" s="609"/>
      <c r="AN37" s="609"/>
      <c r="AO37" s="667"/>
      <c r="AQ37" s="640" t="s">
        <v>325</v>
      </c>
      <c r="AR37" s="641"/>
      <c r="AS37" s="641"/>
      <c r="AT37" s="641"/>
      <c r="AU37" s="641"/>
      <c r="AV37" s="641"/>
      <c r="AW37" s="641"/>
      <c r="AX37" s="641"/>
      <c r="AY37" s="642"/>
      <c r="AZ37" s="603">
        <v>1750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6705</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1192426</v>
      </c>
      <c r="CS37" s="604"/>
      <c r="CT37" s="604"/>
      <c r="CU37" s="604"/>
      <c r="CV37" s="604"/>
      <c r="CW37" s="604"/>
      <c r="CX37" s="604"/>
      <c r="CY37" s="605"/>
      <c r="CZ37" s="608">
        <v>5.5</v>
      </c>
      <c r="DA37" s="637"/>
      <c r="DB37" s="637"/>
      <c r="DC37" s="638"/>
      <c r="DD37" s="611">
        <v>1191179</v>
      </c>
      <c r="DE37" s="604"/>
      <c r="DF37" s="604"/>
      <c r="DG37" s="604"/>
      <c r="DH37" s="604"/>
      <c r="DI37" s="604"/>
      <c r="DJ37" s="604"/>
      <c r="DK37" s="605"/>
      <c r="DL37" s="611">
        <v>1118952</v>
      </c>
      <c r="DM37" s="604"/>
      <c r="DN37" s="604"/>
      <c r="DO37" s="604"/>
      <c r="DP37" s="604"/>
      <c r="DQ37" s="604"/>
      <c r="DR37" s="604"/>
      <c r="DS37" s="604"/>
      <c r="DT37" s="604"/>
      <c r="DU37" s="604"/>
      <c r="DV37" s="605"/>
      <c r="DW37" s="608">
        <v>9.6</v>
      </c>
      <c r="DX37" s="637"/>
      <c r="DY37" s="637"/>
      <c r="DZ37" s="637"/>
      <c r="EA37" s="637"/>
      <c r="EB37" s="637"/>
      <c r="EC37" s="639"/>
    </row>
    <row r="38" spans="2:133" ht="11.25" customHeight="1" x14ac:dyDescent="0.2">
      <c r="B38" s="615" t="s">
        <v>328</v>
      </c>
      <c r="C38" s="616"/>
      <c r="D38" s="616"/>
      <c r="E38" s="616"/>
      <c r="F38" s="616"/>
      <c r="G38" s="616"/>
      <c r="H38" s="616"/>
      <c r="I38" s="616"/>
      <c r="J38" s="616"/>
      <c r="K38" s="616"/>
      <c r="L38" s="616"/>
      <c r="M38" s="616"/>
      <c r="N38" s="616"/>
      <c r="O38" s="616"/>
      <c r="P38" s="616"/>
      <c r="Q38" s="617"/>
      <c r="R38" s="618">
        <v>22948639</v>
      </c>
      <c r="S38" s="655"/>
      <c r="T38" s="655"/>
      <c r="U38" s="655"/>
      <c r="V38" s="655"/>
      <c r="W38" s="655"/>
      <c r="X38" s="655"/>
      <c r="Y38" s="660"/>
      <c r="Z38" s="661">
        <v>100</v>
      </c>
      <c r="AA38" s="661"/>
      <c r="AB38" s="661"/>
      <c r="AC38" s="661"/>
      <c r="AD38" s="662">
        <v>11003348</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t="s">
        <v>130</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11467</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2133942</v>
      </c>
      <c r="CS38" s="606"/>
      <c r="CT38" s="606"/>
      <c r="CU38" s="606"/>
      <c r="CV38" s="606"/>
      <c r="CW38" s="606"/>
      <c r="CX38" s="606"/>
      <c r="CY38" s="607"/>
      <c r="CZ38" s="608">
        <v>9.9</v>
      </c>
      <c r="DA38" s="637"/>
      <c r="DB38" s="637"/>
      <c r="DC38" s="638"/>
      <c r="DD38" s="611">
        <v>1373943</v>
      </c>
      <c r="DE38" s="606"/>
      <c r="DF38" s="606"/>
      <c r="DG38" s="606"/>
      <c r="DH38" s="606"/>
      <c r="DI38" s="606"/>
      <c r="DJ38" s="606"/>
      <c r="DK38" s="607"/>
      <c r="DL38" s="611">
        <v>1349126</v>
      </c>
      <c r="DM38" s="606"/>
      <c r="DN38" s="606"/>
      <c r="DO38" s="606"/>
      <c r="DP38" s="606"/>
      <c r="DQ38" s="606"/>
      <c r="DR38" s="606"/>
      <c r="DS38" s="606"/>
      <c r="DT38" s="606"/>
      <c r="DU38" s="606"/>
      <c r="DV38" s="607"/>
      <c r="DW38" s="608">
        <v>11.5</v>
      </c>
      <c r="DX38" s="637"/>
      <c r="DY38" s="637"/>
      <c r="DZ38" s="637"/>
      <c r="EA38" s="637"/>
      <c r="EB38" s="637"/>
      <c r="EC38" s="639"/>
    </row>
    <row r="39" spans="2:133" ht="11.25" customHeight="1" x14ac:dyDescent="0.2">
      <c r="AQ39" s="640" t="s">
        <v>332</v>
      </c>
      <c r="AR39" s="641"/>
      <c r="AS39" s="641"/>
      <c r="AT39" s="641"/>
      <c r="AU39" s="641"/>
      <c r="AV39" s="641"/>
      <c r="AW39" s="641"/>
      <c r="AX39" s="641"/>
      <c r="AY39" s="642"/>
      <c r="AZ39" s="603" t="s">
        <v>130</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113</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916743</v>
      </c>
      <c r="CS39" s="604"/>
      <c r="CT39" s="604"/>
      <c r="CU39" s="604"/>
      <c r="CV39" s="604"/>
      <c r="CW39" s="604"/>
      <c r="CX39" s="604"/>
      <c r="CY39" s="605"/>
      <c r="CZ39" s="608">
        <v>4.2</v>
      </c>
      <c r="DA39" s="637"/>
      <c r="DB39" s="637"/>
      <c r="DC39" s="638"/>
      <c r="DD39" s="611">
        <v>357889</v>
      </c>
      <c r="DE39" s="604"/>
      <c r="DF39" s="604"/>
      <c r="DG39" s="604"/>
      <c r="DH39" s="604"/>
      <c r="DI39" s="604"/>
      <c r="DJ39" s="604"/>
      <c r="DK39" s="605"/>
      <c r="DL39" s="611" t="s">
        <v>130</v>
      </c>
      <c r="DM39" s="604"/>
      <c r="DN39" s="604"/>
      <c r="DO39" s="604"/>
      <c r="DP39" s="604"/>
      <c r="DQ39" s="604"/>
      <c r="DR39" s="604"/>
      <c r="DS39" s="604"/>
      <c r="DT39" s="604"/>
      <c r="DU39" s="604"/>
      <c r="DV39" s="605"/>
      <c r="DW39" s="608" t="s">
        <v>122</v>
      </c>
      <c r="DX39" s="637"/>
      <c r="DY39" s="637"/>
      <c r="DZ39" s="637"/>
      <c r="EA39" s="637"/>
      <c r="EB39" s="637"/>
      <c r="EC39" s="639"/>
    </row>
    <row r="40" spans="2:133" ht="11.25" customHeight="1" x14ac:dyDescent="0.2">
      <c r="AQ40" s="640" t="s">
        <v>336</v>
      </c>
      <c r="AR40" s="641"/>
      <c r="AS40" s="641"/>
      <c r="AT40" s="641"/>
      <c r="AU40" s="641"/>
      <c r="AV40" s="641"/>
      <c r="AW40" s="641"/>
      <c r="AX40" s="641"/>
      <c r="AY40" s="642"/>
      <c r="AZ40" s="603">
        <v>384140</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108</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214000</v>
      </c>
      <c r="CS40" s="606"/>
      <c r="CT40" s="606"/>
      <c r="CU40" s="606"/>
      <c r="CV40" s="606"/>
      <c r="CW40" s="606"/>
      <c r="CX40" s="606"/>
      <c r="CY40" s="607"/>
      <c r="CZ40" s="608">
        <v>1</v>
      </c>
      <c r="DA40" s="637"/>
      <c r="DB40" s="637"/>
      <c r="DC40" s="638"/>
      <c r="DD40" s="611">
        <v>18173</v>
      </c>
      <c r="DE40" s="606"/>
      <c r="DF40" s="606"/>
      <c r="DG40" s="606"/>
      <c r="DH40" s="606"/>
      <c r="DI40" s="606"/>
      <c r="DJ40" s="606"/>
      <c r="DK40" s="607"/>
      <c r="DL40" s="611" t="s">
        <v>130</v>
      </c>
      <c r="DM40" s="606"/>
      <c r="DN40" s="606"/>
      <c r="DO40" s="606"/>
      <c r="DP40" s="606"/>
      <c r="DQ40" s="606"/>
      <c r="DR40" s="606"/>
      <c r="DS40" s="606"/>
      <c r="DT40" s="606"/>
      <c r="DU40" s="606"/>
      <c r="DV40" s="607"/>
      <c r="DW40" s="608" t="s">
        <v>130</v>
      </c>
      <c r="DX40" s="637"/>
      <c r="DY40" s="637"/>
      <c r="DZ40" s="637"/>
      <c r="EA40" s="637"/>
      <c r="EB40" s="637"/>
      <c r="EC40" s="639"/>
    </row>
    <row r="41" spans="2:133" ht="11.25" customHeight="1" x14ac:dyDescent="0.2">
      <c r="AQ41" s="652" t="s">
        <v>339</v>
      </c>
      <c r="AR41" s="653"/>
      <c r="AS41" s="653"/>
      <c r="AT41" s="653"/>
      <c r="AU41" s="653"/>
      <c r="AV41" s="653"/>
      <c r="AW41" s="653"/>
      <c r="AX41" s="653"/>
      <c r="AY41" s="654"/>
      <c r="AZ41" s="618">
        <v>1774800</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294</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130</v>
      </c>
      <c r="CS41" s="604"/>
      <c r="CT41" s="604"/>
      <c r="CU41" s="604"/>
      <c r="CV41" s="604"/>
      <c r="CW41" s="604"/>
      <c r="CX41" s="604"/>
      <c r="CY41" s="605"/>
      <c r="CZ41" s="608" t="s">
        <v>235</v>
      </c>
      <c r="DA41" s="637"/>
      <c r="DB41" s="637"/>
      <c r="DC41" s="638"/>
      <c r="DD41" s="611" t="s">
        <v>130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2">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2750798</v>
      </c>
      <c r="CS42" s="606"/>
      <c r="CT42" s="606"/>
      <c r="CU42" s="606"/>
      <c r="CV42" s="606"/>
      <c r="CW42" s="606"/>
      <c r="CX42" s="606"/>
      <c r="CY42" s="607"/>
      <c r="CZ42" s="608">
        <v>12.7</v>
      </c>
      <c r="DA42" s="609"/>
      <c r="DB42" s="609"/>
      <c r="DC42" s="610"/>
      <c r="DD42" s="611">
        <v>841456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2">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65977</v>
      </c>
      <c r="CS43" s="604"/>
      <c r="CT43" s="604"/>
      <c r="CU43" s="604"/>
      <c r="CV43" s="604"/>
      <c r="CW43" s="604"/>
      <c r="CX43" s="604"/>
      <c r="CY43" s="605"/>
      <c r="CZ43" s="608">
        <v>0.3</v>
      </c>
      <c r="DA43" s="637"/>
      <c r="DB43" s="637"/>
      <c r="DC43" s="638"/>
      <c r="DD43" s="611">
        <v>65977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2">
      <c r="B44" s="220" t="s">
        <v>346</v>
      </c>
      <c r="CD44" s="631" t="s">
        <v>297</v>
      </c>
      <c r="CE44" s="632"/>
      <c r="CF44" s="600" t="s">
        <v>347</v>
      </c>
      <c r="CG44" s="601"/>
      <c r="CH44" s="601"/>
      <c r="CI44" s="601"/>
      <c r="CJ44" s="601"/>
      <c r="CK44" s="601"/>
      <c r="CL44" s="601"/>
      <c r="CM44" s="601"/>
      <c r="CN44" s="601"/>
      <c r="CO44" s="601"/>
      <c r="CP44" s="601"/>
      <c r="CQ44" s="602"/>
      <c r="CR44" s="603">
        <v>2735321</v>
      </c>
      <c r="CS44" s="606"/>
      <c r="CT44" s="606"/>
      <c r="CU44" s="606"/>
      <c r="CV44" s="606"/>
      <c r="CW44" s="606"/>
      <c r="CX44" s="606"/>
      <c r="CY44" s="607"/>
      <c r="CZ44" s="608">
        <v>12.6</v>
      </c>
      <c r="DA44" s="609"/>
      <c r="DB44" s="609"/>
      <c r="DC44" s="610"/>
      <c r="DD44" s="611">
        <v>826304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2">
      <c r="CD45" s="633"/>
      <c r="CE45" s="634"/>
      <c r="CF45" s="600" t="s">
        <v>348</v>
      </c>
      <c r="CG45" s="601"/>
      <c r="CH45" s="601"/>
      <c r="CI45" s="601"/>
      <c r="CJ45" s="601"/>
      <c r="CK45" s="601"/>
      <c r="CL45" s="601"/>
      <c r="CM45" s="601"/>
      <c r="CN45" s="601"/>
      <c r="CO45" s="601"/>
      <c r="CP45" s="601"/>
      <c r="CQ45" s="602"/>
      <c r="CR45" s="603">
        <v>1542326</v>
      </c>
      <c r="CS45" s="604"/>
      <c r="CT45" s="604"/>
      <c r="CU45" s="604"/>
      <c r="CV45" s="604"/>
      <c r="CW45" s="604"/>
      <c r="CX45" s="604"/>
      <c r="CY45" s="605"/>
      <c r="CZ45" s="608">
        <v>7.1</v>
      </c>
      <c r="DA45" s="637"/>
      <c r="DB45" s="637"/>
      <c r="DC45" s="638"/>
      <c r="DD45" s="611">
        <v>276380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2">
      <c r="CD46" s="633"/>
      <c r="CE46" s="634"/>
      <c r="CF46" s="600" t="s">
        <v>349</v>
      </c>
      <c r="CG46" s="601"/>
      <c r="CH46" s="601"/>
      <c r="CI46" s="601"/>
      <c r="CJ46" s="601"/>
      <c r="CK46" s="601"/>
      <c r="CL46" s="601"/>
      <c r="CM46" s="601"/>
      <c r="CN46" s="601"/>
      <c r="CO46" s="601"/>
      <c r="CP46" s="601"/>
      <c r="CQ46" s="602"/>
      <c r="CR46" s="603">
        <v>1192019</v>
      </c>
      <c r="CS46" s="606"/>
      <c r="CT46" s="606"/>
      <c r="CU46" s="606"/>
      <c r="CV46" s="606"/>
      <c r="CW46" s="606"/>
      <c r="CX46" s="606"/>
      <c r="CY46" s="607"/>
      <c r="CZ46" s="608">
        <v>5.5</v>
      </c>
      <c r="DA46" s="609"/>
      <c r="DB46" s="609"/>
      <c r="DC46" s="610"/>
      <c r="DD46" s="611">
        <v>548948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2">
      <c r="CD47" s="633"/>
      <c r="CE47" s="634"/>
      <c r="CF47" s="600" t="s">
        <v>350</v>
      </c>
      <c r="CG47" s="601"/>
      <c r="CH47" s="601"/>
      <c r="CI47" s="601"/>
      <c r="CJ47" s="601"/>
      <c r="CK47" s="601"/>
      <c r="CL47" s="601"/>
      <c r="CM47" s="601"/>
      <c r="CN47" s="601"/>
      <c r="CO47" s="601"/>
      <c r="CP47" s="601"/>
      <c r="CQ47" s="602"/>
      <c r="CR47" s="603">
        <v>15477</v>
      </c>
      <c r="CS47" s="604"/>
      <c r="CT47" s="604"/>
      <c r="CU47" s="604"/>
      <c r="CV47" s="604"/>
      <c r="CW47" s="604"/>
      <c r="CX47" s="604"/>
      <c r="CY47" s="605"/>
      <c r="CZ47" s="608">
        <v>0.1</v>
      </c>
      <c r="DA47" s="637"/>
      <c r="DB47" s="637"/>
      <c r="DC47" s="638"/>
      <c r="DD47" s="611">
        <v>15152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x14ac:dyDescent="0.2">
      <c r="CD48" s="635"/>
      <c r="CE48" s="636"/>
      <c r="CF48" s="600" t="s">
        <v>351</v>
      </c>
      <c r="CG48" s="601"/>
      <c r="CH48" s="601"/>
      <c r="CI48" s="601"/>
      <c r="CJ48" s="601"/>
      <c r="CK48" s="601"/>
      <c r="CL48" s="601"/>
      <c r="CM48" s="601"/>
      <c r="CN48" s="601"/>
      <c r="CO48" s="601"/>
      <c r="CP48" s="601"/>
      <c r="CQ48" s="602"/>
      <c r="CR48" s="603" t="s">
        <v>130</v>
      </c>
      <c r="CS48" s="606"/>
      <c r="CT48" s="606"/>
      <c r="CU48" s="606"/>
      <c r="CV48" s="606"/>
      <c r="CW48" s="606"/>
      <c r="CX48" s="606"/>
      <c r="CY48" s="607"/>
      <c r="CZ48" s="608" t="s">
        <v>122</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2">
      <c r="CD49" s="615" t="s">
        <v>352</v>
      </c>
      <c r="CE49" s="616"/>
      <c r="CF49" s="616"/>
      <c r="CG49" s="616"/>
      <c r="CH49" s="616"/>
      <c r="CI49" s="616"/>
      <c r="CJ49" s="616"/>
      <c r="CK49" s="616"/>
      <c r="CL49" s="616"/>
      <c r="CM49" s="616"/>
      <c r="CN49" s="616"/>
      <c r="CO49" s="616"/>
      <c r="CP49" s="616"/>
      <c r="CQ49" s="617"/>
      <c r="CR49" s="618">
        <v>21662303</v>
      </c>
      <c r="CS49" s="619"/>
      <c r="CT49" s="619"/>
      <c r="CU49" s="619"/>
      <c r="CV49" s="619"/>
      <c r="CW49" s="619"/>
      <c r="CX49" s="619"/>
      <c r="CY49" s="620"/>
      <c r="CZ49" s="621">
        <v>100</v>
      </c>
      <c r="DA49" s="622"/>
      <c r="DB49" s="622"/>
      <c r="DC49" s="623"/>
      <c r="DD49" s="624">
        <v>13221106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x14ac:dyDescent="0.2"/>
    <row r="51" spans="82:133" ht="10.8" hidden="1" x14ac:dyDescent="0.2"/>
    <row r="52" spans="82:133" ht="10.8" hidden="1" x14ac:dyDescent="0.2"/>
    <row r="53" spans="82:133" ht="10.8" hidden="1" x14ac:dyDescent="0.2"/>
  </sheetData>
  <sheetProtection algorithmName="SHA-512" hashValue="hnO65riErsmMI22H2kRk50nPK9wK4xJUiz7FoaPpSL0/zu1CPdcMym8Xjqd3sKUlAN7DZ8eQswJNrxdzIFJWTw==" saltValue="AJdj77+yxrM9KN4/ljgvew==" spinCount="100000" sheet="1" objects="1" scenarios="1"/>
  <customSheetViews>
    <customSheetView guid="{6CC27DA4-9E13-4592-9FD2-B954D2B43410}" showGridLines="0" fitToPage="1" hiddenRows="1" hiddenColumns="1" topLeftCell="T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K34" sqref="AK34:AO34"/>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5">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2">
      <c r="A7" s="238">
        <v>1</v>
      </c>
      <c r="B7" s="1081" t="s">
        <v>561</v>
      </c>
      <c r="C7" s="1082"/>
      <c r="D7" s="1082"/>
      <c r="E7" s="1082"/>
      <c r="F7" s="1082"/>
      <c r="G7" s="1082"/>
      <c r="H7" s="1082"/>
      <c r="I7" s="1082"/>
      <c r="J7" s="1082"/>
      <c r="K7" s="1082"/>
      <c r="L7" s="1082"/>
      <c r="M7" s="1082"/>
      <c r="N7" s="1082"/>
      <c r="O7" s="1082"/>
      <c r="P7" s="1083"/>
      <c r="Q7" s="1135">
        <v>22946</v>
      </c>
      <c r="R7" s="1136"/>
      <c r="S7" s="1136"/>
      <c r="T7" s="1136"/>
      <c r="U7" s="1136"/>
      <c r="V7" s="1136">
        <v>21660</v>
      </c>
      <c r="W7" s="1136"/>
      <c r="X7" s="1136"/>
      <c r="Y7" s="1136"/>
      <c r="Z7" s="1136"/>
      <c r="AA7" s="1136">
        <v>1286</v>
      </c>
      <c r="AB7" s="1136"/>
      <c r="AC7" s="1136"/>
      <c r="AD7" s="1136"/>
      <c r="AE7" s="1137"/>
      <c r="AF7" s="1138">
        <v>1047</v>
      </c>
      <c r="AG7" s="1139"/>
      <c r="AH7" s="1139"/>
      <c r="AI7" s="1139"/>
      <c r="AJ7" s="1140"/>
      <c r="AK7" s="1122">
        <v>986</v>
      </c>
      <c r="AL7" s="1123"/>
      <c r="AM7" s="1123"/>
      <c r="AN7" s="1123"/>
      <c r="AO7" s="1123"/>
      <c r="AP7" s="1123">
        <v>13915</v>
      </c>
      <c r="AQ7" s="1123"/>
      <c r="AR7" s="1123"/>
      <c r="AS7" s="1123"/>
      <c r="AT7" s="1123"/>
      <c r="AU7" s="1124" t="s">
        <v>562</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588</v>
      </c>
      <c r="BT7" s="1127"/>
      <c r="BU7" s="1127"/>
      <c r="BV7" s="1127"/>
      <c r="BW7" s="1127"/>
      <c r="BX7" s="1127"/>
      <c r="BY7" s="1127"/>
      <c r="BZ7" s="1127"/>
      <c r="CA7" s="1127"/>
      <c r="CB7" s="1127"/>
      <c r="CC7" s="1127"/>
      <c r="CD7" s="1127"/>
      <c r="CE7" s="1127"/>
      <c r="CF7" s="1127"/>
      <c r="CG7" s="1128"/>
      <c r="CH7" s="1119">
        <v>-193</v>
      </c>
      <c r="CI7" s="1120"/>
      <c r="CJ7" s="1120"/>
      <c r="CK7" s="1120"/>
      <c r="CL7" s="1121"/>
      <c r="CM7" s="1119">
        <v>287</v>
      </c>
      <c r="CN7" s="1120"/>
      <c r="CO7" s="1120"/>
      <c r="CP7" s="1120"/>
      <c r="CQ7" s="1121"/>
      <c r="CR7" s="1119">
        <v>15</v>
      </c>
      <c r="CS7" s="1120"/>
      <c r="CT7" s="1120"/>
      <c r="CU7" s="1120"/>
      <c r="CV7" s="1121"/>
      <c r="CW7" s="1119">
        <v>37</v>
      </c>
      <c r="CX7" s="1120"/>
      <c r="CY7" s="1120"/>
      <c r="CZ7" s="1120"/>
      <c r="DA7" s="1121"/>
      <c r="DB7" s="1119" t="s">
        <v>564</v>
      </c>
      <c r="DC7" s="1120"/>
      <c r="DD7" s="1120"/>
      <c r="DE7" s="1120"/>
      <c r="DF7" s="1121"/>
      <c r="DG7" s="1119" t="s">
        <v>564</v>
      </c>
      <c r="DH7" s="1120"/>
      <c r="DI7" s="1120"/>
      <c r="DJ7" s="1120"/>
      <c r="DK7" s="1121"/>
      <c r="DL7" s="1119" t="s">
        <v>564</v>
      </c>
      <c r="DM7" s="1120"/>
      <c r="DN7" s="1120"/>
      <c r="DO7" s="1120"/>
      <c r="DP7" s="1121"/>
      <c r="DQ7" s="1119" t="s">
        <v>564</v>
      </c>
      <c r="DR7" s="1120"/>
      <c r="DS7" s="1120"/>
      <c r="DT7" s="1120"/>
      <c r="DU7" s="1121"/>
      <c r="DV7" s="1146"/>
      <c r="DW7" s="1147"/>
      <c r="DX7" s="1147"/>
      <c r="DY7" s="1147"/>
      <c r="DZ7" s="1148"/>
      <c r="EA7" s="234"/>
    </row>
    <row r="8" spans="1:131" s="235" customFormat="1" ht="26.25" customHeight="1" x14ac:dyDescent="0.2">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2">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2">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2">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2">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2">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2">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2">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2">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2">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2">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2">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2">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5">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2">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375</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5">
      <c r="A23" s="244" t="s">
        <v>376</v>
      </c>
      <c r="B23" s="975" t="s">
        <v>377</v>
      </c>
      <c r="C23" s="976"/>
      <c r="D23" s="976"/>
      <c r="E23" s="976"/>
      <c r="F23" s="976"/>
      <c r="G23" s="976"/>
      <c r="H23" s="976"/>
      <c r="I23" s="976"/>
      <c r="J23" s="976"/>
      <c r="K23" s="976"/>
      <c r="L23" s="976"/>
      <c r="M23" s="976"/>
      <c r="N23" s="976"/>
      <c r="O23" s="976"/>
      <c r="P23" s="977"/>
      <c r="Q23" s="1099">
        <v>22946</v>
      </c>
      <c r="R23" s="1100"/>
      <c r="S23" s="1100"/>
      <c r="T23" s="1100"/>
      <c r="U23" s="1100"/>
      <c r="V23" s="1100">
        <v>21660</v>
      </c>
      <c r="W23" s="1100"/>
      <c r="X23" s="1100"/>
      <c r="Y23" s="1100"/>
      <c r="Z23" s="1100"/>
      <c r="AA23" s="1100">
        <v>1286</v>
      </c>
      <c r="AB23" s="1100"/>
      <c r="AC23" s="1100"/>
      <c r="AD23" s="1100"/>
      <c r="AE23" s="1101"/>
      <c r="AF23" s="1102">
        <v>1047</v>
      </c>
      <c r="AG23" s="1100"/>
      <c r="AH23" s="1100"/>
      <c r="AI23" s="1100"/>
      <c r="AJ23" s="1103"/>
      <c r="AK23" s="1104"/>
      <c r="AL23" s="1105"/>
      <c r="AM23" s="1105"/>
      <c r="AN23" s="1105"/>
      <c r="AO23" s="1105"/>
      <c r="AP23" s="1100">
        <v>13915</v>
      </c>
      <c r="AQ23" s="1100"/>
      <c r="AR23" s="1100"/>
      <c r="AS23" s="1100"/>
      <c r="AT23" s="1100"/>
      <c r="AU23" s="1106"/>
      <c r="AV23" s="1106"/>
      <c r="AW23" s="1106"/>
      <c r="AX23" s="1106"/>
      <c r="AY23" s="1107"/>
      <c r="AZ23" s="1096" t="s">
        <v>378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2">
      <c r="A24" s="1095" t="s">
        <v>379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5">
      <c r="A25" s="1094" t="s">
        <v>380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2">
      <c r="A26" s="1026" t="s">
        <v>358</v>
      </c>
      <c r="B26" s="1027"/>
      <c r="C26" s="1027"/>
      <c r="D26" s="1027"/>
      <c r="E26" s="1027"/>
      <c r="F26" s="1027"/>
      <c r="G26" s="1027"/>
      <c r="H26" s="1027"/>
      <c r="I26" s="1027"/>
      <c r="J26" s="1027"/>
      <c r="K26" s="1027"/>
      <c r="L26" s="1027"/>
      <c r="M26" s="1027"/>
      <c r="N26" s="1027"/>
      <c r="O26" s="1027"/>
      <c r="P26" s="1028"/>
      <c r="Q26" s="1032" t="s">
        <v>381</v>
      </c>
      <c r="R26" s="1033"/>
      <c r="S26" s="1033"/>
      <c r="T26" s="1033"/>
      <c r="U26" s="1034"/>
      <c r="V26" s="1032" t="s">
        <v>382</v>
      </c>
      <c r="W26" s="1033"/>
      <c r="X26" s="1033"/>
      <c r="Y26" s="1033"/>
      <c r="Z26" s="1034"/>
      <c r="AA26" s="1032" t="s">
        <v>383</v>
      </c>
      <c r="AB26" s="1033"/>
      <c r="AC26" s="1033"/>
      <c r="AD26" s="1033"/>
      <c r="AE26" s="1033"/>
      <c r="AF26" s="1090" t="s">
        <v>384</v>
      </c>
      <c r="AG26" s="1039"/>
      <c r="AH26" s="1039"/>
      <c r="AI26" s="1039"/>
      <c r="AJ26" s="1091"/>
      <c r="AK26" s="1033" t="s">
        <v>385</v>
      </c>
      <c r="AL26" s="1033"/>
      <c r="AM26" s="1033"/>
      <c r="AN26" s="1033"/>
      <c r="AO26" s="1034"/>
      <c r="AP26" s="1032" t="s">
        <v>386</v>
      </c>
      <c r="AQ26" s="1033"/>
      <c r="AR26" s="1033"/>
      <c r="AS26" s="1033"/>
      <c r="AT26" s="1034"/>
      <c r="AU26" s="1032" t="s">
        <v>387</v>
      </c>
      <c r="AV26" s="1033"/>
      <c r="AW26" s="1033"/>
      <c r="AX26" s="1033"/>
      <c r="AY26" s="1034"/>
      <c r="AZ26" s="1032" t="s">
        <v>388</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5">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2">
      <c r="A28" s="246">
        <v>1</v>
      </c>
      <c r="B28" s="1081" t="s">
        <v>563</v>
      </c>
      <c r="C28" s="1082"/>
      <c r="D28" s="1082"/>
      <c r="E28" s="1082"/>
      <c r="F28" s="1082"/>
      <c r="G28" s="1082"/>
      <c r="H28" s="1082"/>
      <c r="I28" s="1082"/>
      <c r="J28" s="1082"/>
      <c r="K28" s="1082"/>
      <c r="L28" s="1082"/>
      <c r="M28" s="1082"/>
      <c r="N28" s="1082"/>
      <c r="O28" s="1082"/>
      <c r="P28" s="1083"/>
      <c r="Q28" s="1084">
        <v>5997</v>
      </c>
      <c r="R28" s="1085"/>
      <c r="S28" s="1085"/>
      <c r="T28" s="1085"/>
      <c r="U28" s="1085"/>
      <c r="V28" s="1085">
        <v>5836</v>
      </c>
      <c r="W28" s="1085"/>
      <c r="X28" s="1085"/>
      <c r="Y28" s="1085"/>
      <c r="Z28" s="1085"/>
      <c r="AA28" s="1085">
        <v>161</v>
      </c>
      <c r="AB28" s="1085"/>
      <c r="AC28" s="1085"/>
      <c r="AD28" s="1085"/>
      <c r="AE28" s="1086"/>
      <c r="AF28" s="1087">
        <v>161</v>
      </c>
      <c r="AG28" s="1085"/>
      <c r="AH28" s="1085"/>
      <c r="AI28" s="1085"/>
      <c r="AJ28" s="1088"/>
      <c r="AK28" s="1089">
        <v>384</v>
      </c>
      <c r="AL28" s="1077"/>
      <c r="AM28" s="1077"/>
      <c r="AN28" s="1077"/>
      <c r="AO28" s="1077"/>
      <c r="AP28" s="1077" t="s">
        <v>564</v>
      </c>
      <c r="AQ28" s="1077"/>
      <c r="AR28" s="1077"/>
      <c r="AS28" s="1077"/>
      <c r="AT28" s="1077"/>
      <c r="AU28" s="1077" t="s">
        <v>564</v>
      </c>
      <c r="AV28" s="1077"/>
      <c r="AW28" s="1077"/>
      <c r="AX28" s="1077"/>
      <c r="AY28" s="1077"/>
      <c r="AZ28" s="1078" t="s">
        <v>564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2">
      <c r="A29" s="246">
        <v>2</v>
      </c>
      <c r="B29" s="1068" t="s">
        <v>565</v>
      </c>
      <c r="C29" s="1069"/>
      <c r="D29" s="1069"/>
      <c r="E29" s="1069"/>
      <c r="F29" s="1069"/>
      <c r="G29" s="1069"/>
      <c r="H29" s="1069"/>
      <c r="I29" s="1069"/>
      <c r="J29" s="1069"/>
      <c r="K29" s="1069"/>
      <c r="L29" s="1069"/>
      <c r="M29" s="1069"/>
      <c r="N29" s="1069"/>
      <c r="O29" s="1069"/>
      <c r="P29" s="1070"/>
      <c r="Q29" s="1074">
        <v>3959</v>
      </c>
      <c r="R29" s="1075"/>
      <c r="S29" s="1075"/>
      <c r="T29" s="1075"/>
      <c r="U29" s="1075"/>
      <c r="V29" s="1075">
        <v>3613</v>
      </c>
      <c r="W29" s="1075"/>
      <c r="X29" s="1075"/>
      <c r="Y29" s="1075"/>
      <c r="Z29" s="1075"/>
      <c r="AA29" s="1075">
        <v>346</v>
      </c>
      <c r="AB29" s="1075"/>
      <c r="AC29" s="1075"/>
      <c r="AD29" s="1075"/>
      <c r="AE29" s="1076"/>
      <c r="AF29" s="1050">
        <v>346</v>
      </c>
      <c r="AG29" s="1051"/>
      <c r="AH29" s="1051"/>
      <c r="AI29" s="1051"/>
      <c r="AJ29" s="1052"/>
      <c r="AK29" s="1011">
        <v>714</v>
      </c>
      <c r="AL29" s="1002"/>
      <c r="AM29" s="1002"/>
      <c r="AN29" s="1002"/>
      <c r="AO29" s="1002"/>
      <c r="AP29" s="1002" t="s">
        <v>564</v>
      </c>
      <c r="AQ29" s="1002"/>
      <c r="AR29" s="1002"/>
      <c r="AS29" s="1002"/>
      <c r="AT29" s="1002"/>
      <c r="AU29" s="1002" t="s">
        <v>564</v>
      </c>
      <c r="AV29" s="1002"/>
      <c r="AW29" s="1002"/>
      <c r="AX29" s="1002"/>
      <c r="AY29" s="1002"/>
      <c r="AZ29" s="1073" t="s">
        <v>564</v>
      </c>
      <c r="BA29" s="1073"/>
      <c r="BB29" s="1073"/>
      <c r="BC29" s="1073"/>
      <c r="BD29" s="1073"/>
      <c r="BE29" s="1063" t="s">
        <v>566</v>
      </c>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2">
      <c r="A30" s="246">
        <v>3</v>
      </c>
      <c r="B30" s="1068" t="s">
        <v>567</v>
      </c>
      <c r="C30" s="1069"/>
      <c r="D30" s="1069"/>
      <c r="E30" s="1069"/>
      <c r="F30" s="1069"/>
      <c r="G30" s="1069"/>
      <c r="H30" s="1069"/>
      <c r="I30" s="1069"/>
      <c r="J30" s="1069"/>
      <c r="K30" s="1069"/>
      <c r="L30" s="1069"/>
      <c r="M30" s="1069"/>
      <c r="N30" s="1069"/>
      <c r="O30" s="1069"/>
      <c r="P30" s="1070"/>
      <c r="Q30" s="1074">
        <v>3</v>
      </c>
      <c r="R30" s="1075"/>
      <c r="S30" s="1075"/>
      <c r="T30" s="1075"/>
      <c r="U30" s="1075"/>
      <c r="V30" s="1075">
        <v>3</v>
      </c>
      <c r="W30" s="1075"/>
      <c r="X30" s="1075"/>
      <c r="Y30" s="1075"/>
      <c r="Z30" s="1075"/>
      <c r="AA30" s="1075">
        <v>0</v>
      </c>
      <c r="AB30" s="1075"/>
      <c r="AC30" s="1075"/>
      <c r="AD30" s="1075"/>
      <c r="AE30" s="1076"/>
      <c r="AF30" s="1050">
        <v>0</v>
      </c>
      <c r="AG30" s="1051"/>
      <c r="AH30" s="1051"/>
      <c r="AI30" s="1051"/>
      <c r="AJ30" s="1052"/>
      <c r="AK30" s="1011" t="s">
        <v>568</v>
      </c>
      <c r="AL30" s="1002"/>
      <c r="AM30" s="1002"/>
      <c r="AN30" s="1002"/>
      <c r="AO30" s="1002"/>
      <c r="AP30" s="1002" t="s">
        <v>568</v>
      </c>
      <c r="AQ30" s="1002"/>
      <c r="AR30" s="1002"/>
      <c r="AS30" s="1002"/>
      <c r="AT30" s="1002"/>
      <c r="AU30" s="1002" t="s">
        <v>568</v>
      </c>
      <c r="AV30" s="1002"/>
      <c r="AW30" s="1002"/>
      <c r="AX30" s="1002"/>
      <c r="AY30" s="1002"/>
      <c r="AZ30" s="1073" t="s">
        <v>568</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2">
      <c r="A31" s="246">
        <v>4</v>
      </c>
      <c r="B31" s="1068" t="s">
        <v>569</v>
      </c>
      <c r="C31" s="1069"/>
      <c r="D31" s="1069"/>
      <c r="E31" s="1069"/>
      <c r="F31" s="1069"/>
      <c r="G31" s="1069"/>
      <c r="H31" s="1069"/>
      <c r="I31" s="1069"/>
      <c r="J31" s="1069"/>
      <c r="K31" s="1069"/>
      <c r="L31" s="1069"/>
      <c r="M31" s="1069"/>
      <c r="N31" s="1069"/>
      <c r="O31" s="1069"/>
      <c r="P31" s="1070"/>
      <c r="Q31" s="1074">
        <v>577</v>
      </c>
      <c r="R31" s="1075"/>
      <c r="S31" s="1075"/>
      <c r="T31" s="1075"/>
      <c r="U31" s="1075"/>
      <c r="V31" s="1075">
        <v>545</v>
      </c>
      <c r="W31" s="1075"/>
      <c r="X31" s="1075"/>
      <c r="Y31" s="1075"/>
      <c r="Z31" s="1075"/>
      <c r="AA31" s="1075">
        <v>31</v>
      </c>
      <c r="AB31" s="1075"/>
      <c r="AC31" s="1075"/>
      <c r="AD31" s="1075"/>
      <c r="AE31" s="1076"/>
      <c r="AF31" s="1050">
        <v>31</v>
      </c>
      <c r="AG31" s="1051"/>
      <c r="AH31" s="1051"/>
      <c r="AI31" s="1051"/>
      <c r="AJ31" s="1052"/>
      <c r="AK31" s="1011">
        <v>130</v>
      </c>
      <c r="AL31" s="1002"/>
      <c r="AM31" s="1002"/>
      <c r="AN31" s="1002"/>
      <c r="AO31" s="1002"/>
      <c r="AP31" s="1002" t="s">
        <v>568</v>
      </c>
      <c r="AQ31" s="1002"/>
      <c r="AR31" s="1002"/>
      <c r="AS31" s="1002"/>
      <c r="AT31" s="1002"/>
      <c r="AU31" s="1002" t="s">
        <v>568</v>
      </c>
      <c r="AV31" s="1002"/>
      <c r="AW31" s="1002"/>
      <c r="AX31" s="1002"/>
      <c r="AY31" s="1002"/>
      <c r="AZ31" s="1073" t="s">
        <v>568</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2">
      <c r="A32" s="246">
        <v>5</v>
      </c>
      <c r="B32" s="1068" t="s">
        <v>570</v>
      </c>
      <c r="C32" s="1069"/>
      <c r="D32" s="1069"/>
      <c r="E32" s="1069"/>
      <c r="F32" s="1069"/>
      <c r="G32" s="1069"/>
      <c r="H32" s="1069"/>
      <c r="I32" s="1069"/>
      <c r="J32" s="1069"/>
      <c r="K32" s="1069"/>
      <c r="L32" s="1069"/>
      <c r="M32" s="1069"/>
      <c r="N32" s="1069"/>
      <c r="O32" s="1069"/>
      <c r="P32" s="1070"/>
      <c r="Q32" s="1074">
        <v>38</v>
      </c>
      <c r="R32" s="1075"/>
      <c r="S32" s="1075"/>
      <c r="T32" s="1075"/>
      <c r="U32" s="1075"/>
      <c r="V32" s="1075">
        <v>37</v>
      </c>
      <c r="W32" s="1075"/>
      <c r="X32" s="1075"/>
      <c r="Y32" s="1075"/>
      <c r="Z32" s="1075"/>
      <c r="AA32" s="1075">
        <v>0</v>
      </c>
      <c r="AB32" s="1075"/>
      <c r="AC32" s="1075"/>
      <c r="AD32" s="1075"/>
      <c r="AE32" s="1076"/>
      <c r="AF32" s="1050">
        <v>0</v>
      </c>
      <c r="AG32" s="1051"/>
      <c r="AH32" s="1051"/>
      <c r="AI32" s="1051"/>
      <c r="AJ32" s="1052"/>
      <c r="AK32" s="1011">
        <v>13</v>
      </c>
      <c r="AL32" s="1002"/>
      <c r="AM32" s="1002"/>
      <c r="AN32" s="1002"/>
      <c r="AO32" s="1002"/>
      <c r="AP32" s="1002" t="s">
        <v>568</v>
      </c>
      <c r="AQ32" s="1002"/>
      <c r="AR32" s="1002"/>
      <c r="AS32" s="1002"/>
      <c r="AT32" s="1002"/>
      <c r="AU32" s="1002" t="s">
        <v>568</v>
      </c>
      <c r="AV32" s="1002"/>
      <c r="AW32" s="1002"/>
      <c r="AX32" s="1002"/>
      <c r="AY32" s="1002"/>
      <c r="AZ32" s="1073" t="s">
        <v>568</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2">
      <c r="A33" s="246">
        <v>6</v>
      </c>
      <c r="B33" s="1068" t="s">
        <v>571</v>
      </c>
      <c r="C33" s="1069"/>
      <c r="D33" s="1069"/>
      <c r="E33" s="1069"/>
      <c r="F33" s="1069"/>
      <c r="G33" s="1069"/>
      <c r="H33" s="1069"/>
      <c r="I33" s="1069"/>
      <c r="J33" s="1069"/>
      <c r="K33" s="1069"/>
      <c r="L33" s="1069"/>
      <c r="M33" s="1069"/>
      <c r="N33" s="1069"/>
      <c r="O33" s="1069"/>
      <c r="P33" s="1070"/>
      <c r="Q33" s="1074">
        <v>1467</v>
      </c>
      <c r="R33" s="1075"/>
      <c r="S33" s="1075"/>
      <c r="T33" s="1075"/>
      <c r="U33" s="1075"/>
      <c r="V33" s="1075">
        <v>1288</v>
      </c>
      <c r="W33" s="1075"/>
      <c r="X33" s="1075"/>
      <c r="Y33" s="1075"/>
      <c r="Z33" s="1075"/>
      <c r="AA33" s="1075">
        <v>179</v>
      </c>
      <c r="AB33" s="1075"/>
      <c r="AC33" s="1075"/>
      <c r="AD33" s="1075"/>
      <c r="AE33" s="1076"/>
      <c r="AF33" s="1050">
        <v>1975</v>
      </c>
      <c r="AG33" s="1051"/>
      <c r="AH33" s="1051"/>
      <c r="AI33" s="1051"/>
      <c r="AJ33" s="1052"/>
      <c r="AK33" s="1011">
        <v>2</v>
      </c>
      <c r="AL33" s="1002"/>
      <c r="AM33" s="1002"/>
      <c r="AN33" s="1002"/>
      <c r="AO33" s="1002"/>
      <c r="AP33" s="1002">
        <v>1088</v>
      </c>
      <c r="AQ33" s="1002"/>
      <c r="AR33" s="1002"/>
      <c r="AS33" s="1002"/>
      <c r="AT33" s="1002"/>
      <c r="AU33" s="1002" t="s">
        <v>568</v>
      </c>
      <c r="AV33" s="1002"/>
      <c r="AW33" s="1002"/>
      <c r="AX33" s="1002"/>
      <c r="AY33" s="1002"/>
      <c r="AZ33" s="1073" t="s">
        <v>568</v>
      </c>
      <c r="BA33" s="1073"/>
      <c r="BB33" s="1073"/>
      <c r="BC33" s="1073"/>
      <c r="BD33" s="1073"/>
      <c r="BE33" s="1063" t="s">
        <v>572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2">
      <c r="A34" s="246">
        <v>7</v>
      </c>
      <c r="B34" s="1068" t="s">
        <v>573</v>
      </c>
      <c r="C34" s="1069"/>
      <c r="D34" s="1069"/>
      <c r="E34" s="1069"/>
      <c r="F34" s="1069"/>
      <c r="G34" s="1069"/>
      <c r="H34" s="1069"/>
      <c r="I34" s="1069"/>
      <c r="J34" s="1069"/>
      <c r="K34" s="1069"/>
      <c r="L34" s="1069"/>
      <c r="M34" s="1069"/>
      <c r="N34" s="1069"/>
      <c r="O34" s="1069"/>
      <c r="P34" s="1070"/>
      <c r="Q34" s="1074">
        <v>2303</v>
      </c>
      <c r="R34" s="1075"/>
      <c r="S34" s="1075"/>
      <c r="T34" s="1075"/>
      <c r="U34" s="1075"/>
      <c r="V34" s="1075">
        <v>2170</v>
      </c>
      <c r="W34" s="1075"/>
      <c r="X34" s="1075"/>
      <c r="Y34" s="1075"/>
      <c r="Z34" s="1075"/>
      <c r="AA34" s="1075">
        <v>133</v>
      </c>
      <c r="AB34" s="1075"/>
      <c r="AC34" s="1075"/>
      <c r="AD34" s="1075"/>
      <c r="AE34" s="1076"/>
      <c r="AF34" s="1050">
        <v>606</v>
      </c>
      <c r="AG34" s="1051"/>
      <c r="AH34" s="1051"/>
      <c r="AI34" s="1051"/>
      <c r="AJ34" s="1052"/>
      <c r="AK34" s="1011">
        <v>1125</v>
      </c>
      <c r="AL34" s="1002"/>
      <c r="AM34" s="1002"/>
      <c r="AN34" s="1002"/>
      <c r="AO34" s="1002"/>
      <c r="AP34" s="1002">
        <v>19327</v>
      </c>
      <c r="AQ34" s="1002"/>
      <c r="AR34" s="1002"/>
      <c r="AS34" s="1002"/>
      <c r="AT34" s="1002"/>
      <c r="AU34" s="1002">
        <v>16254</v>
      </c>
      <c r="AV34" s="1002"/>
      <c r="AW34" s="1002"/>
      <c r="AX34" s="1002"/>
      <c r="AY34" s="1002"/>
      <c r="AZ34" s="1073" t="s">
        <v>574</v>
      </c>
      <c r="BA34" s="1073"/>
      <c r="BB34" s="1073"/>
      <c r="BC34" s="1073"/>
      <c r="BD34" s="1073"/>
      <c r="BE34" s="1063" t="s">
        <v>575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2">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2">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2">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2">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2">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2">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2">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2">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2">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2">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2">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2">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2">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2">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2">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2">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2">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2">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2">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2">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2">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2">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2">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2">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2">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2">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5">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2">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389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5">
      <c r="A63" s="244" t="s">
        <v>376</v>
      </c>
      <c r="B63" s="975" t="s">
        <v>390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3119</v>
      </c>
      <c r="AG63" s="990"/>
      <c r="AH63" s="990"/>
      <c r="AI63" s="990"/>
      <c r="AJ63" s="1061"/>
      <c r="AK63" s="1062"/>
      <c r="AL63" s="994"/>
      <c r="AM63" s="994"/>
      <c r="AN63" s="994"/>
      <c r="AO63" s="994"/>
      <c r="AP63" s="990">
        <v>20415</v>
      </c>
      <c r="AQ63" s="990"/>
      <c r="AR63" s="990"/>
      <c r="AS63" s="990"/>
      <c r="AT63" s="990"/>
      <c r="AU63" s="990">
        <v>16254</v>
      </c>
      <c r="AV63" s="990"/>
      <c r="AW63" s="990"/>
      <c r="AX63" s="990"/>
      <c r="AY63" s="990"/>
      <c r="AZ63" s="1056"/>
      <c r="BA63" s="1056"/>
      <c r="BB63" s="1056"/>
      <c r="BC63" s="1056"/>
      <c r="BD63" s="1056"/>
      <c r="BE63" s="991"/>
      <c r="BF63" s="991"/>
      <c r="BG63" s="991"/>
      <c r="BH63" s="991"/>
      <c r="BI63" s="992"/>
      <c r="BJ63" s="1057" t="s">
        <v>130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5">
      <c r="A65" s="232" t="s">
        <v>391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2">
      <c r="A66" s="1026" t="s">
        <v>392</v>
      </c>
      <c r="B66" s="1027"/>
      <c r="C66" s="1027"/>
      <c r="D66" s="1027"/>
      <c r="E66" s="1027"/>
      <c r="F66" s="1027"/>
      <c r="G66" s="1027"/>
      <c r="H66" s="1027"/>
      <c r="I66" s="1027"/>
      <c r="J66" s="1027"/>
      <c r="K66" s="1027"/>
      <c r="L66" s="1027"/>
      <c r="M66" s="1027"/>
      <c r="N66" s="1027"/>
      <c r="O66" s="1027"/>
      <c r="P66" s="1028"/>
      <c r="Q66" s="1032" t="s">
        <v>393</v>
      </c>
      <c r="R66" s="1033"/>
      <c r="S66" s="1033"/>
      <c r="T66" s="1033"/>
      <c r="U66" s="1034"/>
      <c r="V66" s="1032" t="s">
        <v>394</v>
      </c>
      <c r="W66" s="1033"/>
      <c r="X66" s="1033"/>
      <c r="Y66" s="1033"/>
      <c r="Z66" s="1034"/>
      <c r="AA66" s="1032" t="s">
        <v>395</v>
      </c>
      <c r="AB66" s="1033"/>
      <c r="AC66" s="1033"/>
      <c r="AD66" s="1033"/>
      <c r="AE66" s="1034"/>
      <c r="AF66" s="1038" t="s">
        <v>396</v>
      </c>
      <c r="AG66" s="1039"/>
      <c r="AH66" s="1039"/>
      <c r="AI66" s="1039"/>
      <c r="AJ66" s="1040"/>
      <c r="AK66" s="1032" t="s">
        <v>397</v>
      </c>
      <c r="AL66" s="1027"/>
      <c r="AM66" s="1027"/>
      <c r="AN66" s="1027"/>
      <c r="AO66" s="1028"/>
      <c r="AP66" s="1032" t="s">
        <v>398</v>
      </c>
      <c r="AQ66" s="1033"/>
      <c r="AR66" s="1033"/>
      <c r="AS66" s="1033"/>
      <c r="AT66" s="1034"/>
      <c r="AU66" s="1032" t="s">
        <v>399</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5">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2">
      <c r="A68" s="238">
        <v>1</v>
      </c>
      <c r="B68" s="1016" t="s">
        <v>576</v>
      </c>
      <c r="C68" s="1017"/>
      <c r="D68" s="1017"/>
      <c r="E68" s="1017"/>
      <c r="F68" s="1017"/>
      <c r="G68" s="1017"/>
      <c r="H68" s="1017"/>
      <c r="I68" s="1017"/>
      <c r="J68" s="1017"/>
      <c r="K68" s="1017"/>
      <c r="L68" s="1017"/>
      <c r="M68" s="1017"/>
      <c r="N68" s="1017"/>
      <c r="O68" s="1017"/>
      <c r="P68" s="1018"/>
      <c r="Q68" s="1019">
        <v>3404</v>
      </c>
      <c r="R68" s="1013"/>
      <c r="S68" s="1013"/>
      <c r="T68" s="1013"/>
      <c r="U68" s="1013"/>
      <c r="V68" s="1013">
        <v>3281</v>
      </c>
      <c r="W68" s="1013"/>
      <c r="X68" s="1013"/>
      <c r="Y68" s="1013"/>
      <c r="Z68" s="1013"/>
      <c r="AA68" s="1013">
        <v>123</v>
      </c>
      <c r="AB68" s="1013"/>
      <c r="AC68" s="1013"/>
      <c r="AD68" s="1013"/>
      <c r="AE68" s="1013"/>
      <c r="AF68" s="1013">
        <v>117</v>
      </c>
      <c r="AG68" s="1013"/>
      <c r="AH68" s="1013"/>
      <c r="AI68" s="1013"/>
      <c r="AJ68" s="1013"/>
      <c r="AK68" s="1013">
        <v>117</v>
      </c>
      <c r="AL68" s="1013"/>
      <c r="AM68" s="1013"/>
      <c r="AN68" s="1013"/>
      <c r="AO68" s="1013"/>
      <c r="AP68" s="1013">
        <v>388</v>
      </c>
      <c r="AQ68" s="1013"/>
      <c r="AR68" s="1013"/>
      <c r="AS68" s="1013"/>
      <c r="AT68" s="1013"/>
      <c r="AU68" s="1013">
        <v>96</v>
      </c>
      <c r="AV68" s="1013"/>
      <c r="AW68" s="1013"/>
      <c r="AX68" s="1013"/>
      <c r="AY68" s="1013"/>
      <c r="AZ68" s="1014" t="s">
        <v>594</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2">
      <c r="A69" s="241">
        <v>2</v>
      </c>
      <c r="B69" s="1005" t="s">
        <v>577</v>
      </c>
      <c r="C69" s="1006"/>
      <c r="D69" s="1006"/>
      <c r="E69" s="1006"/>
      <c r="F69" s="1006"/>
      <c r="G69" s="1006"/>
      <c r="H69" s="1006"/>
      <c r="I69" s="1006"/>
      <c r="J69" s="1006"/>
      <c r="K69" s="1006"/>
      <c r="L69" s="1006"/>
      <c r="M69" s="1006"/>
      <c r="N69" s="1006"/>
      <c r="O69" s="1006"/>
      <c r="P69" s="1007"/>
      <c r="Q69" s="1008">
        <v>68</v>
      </c>
      <c r="R69" s="1002"/>
      <c r="S69" s="1002"/>
      <c r="T69" s="1002"/>
      <c r="U69" s="1002"/>
      <c r="V69" s="1002">
        <v>64</v>
      </c>
      <c r="W69" s="1002"/>
      <c r="X69" s="1002"/>
      <c r="Y69" s="1002"/>
      <c r="Z69" s="1002"/>
      <c r="AA69" s="1002">
        <v>3</v>
      </c>
      <c r="AB69" s="1002"/>
      <c r="AC69" s="1002"/>
      <c r="AD69" s="1002"/>
      <c r="AE69" s="1002"/>
      <c r="AF69" s="1002">
        <v>3</v>
      </c>
      <c r="AG69" s="1002"/>
      <c r="AH69" s="1002"/>
      <c r="AI69" s="1002"/>
      <c r="AJ69" s="1002"/>
      <c r="AK69" s="1002" t="s">
        <v>564</v>
      </c>
      <c r="AL69" s="1002"/>
      <c r="AM69" s="1002"/>
      <c r="AN69" s="1002"/>
      <c r="AO69" s="1002"/>
      <c r="AP69" s="1002" t="s">
        <v>564</v>
      </c>
      <c r="AQ69" s="1002"/>
      <c r="AR69" s="1002"/>
      <c r="AS69" s="1002"/>
      <c r="AT69" s="1002"/>
      <c r="AU69" s="1002" t="s">
        <v>564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2">
      <c r="A70" s="241">
        <v>3</v>
      </c>
      <c r="B70" s="1005" t="s">
        <v>578</v>
      </c>
      <c r="C70" s="1006"/>
      <c r="D70" s="1006"/>
      <c r="E70" s="1006"/>
      <c r="F70" s="1006"/>
      <c r="G70" s="1006"/>
      <c r="H70" s="1006"/>
      <c r="I70" s="1006"/>
      <c r="J70" s="1006"/>
      <c r="K70" s="1006"/>
      <c r="L70" s="1006"/>
      <c r="M70" s="1006"/>
      <c r="N70" s="1006"/>
      <c r="O70" s="1006"/>
      <c r="P70" s="1007"/>
      <c r="Q70" s="1008">
        <v>8250</v>
      </c>
      <c r="R70" s="1002"/>
      <c r="S70" s="1002"/>
      <c r="T70" s="1002"/>
      <c r="U70" s="1002"/>
      <c r="V70" s="1002">
        <v>8182</v>
      </c>
      <c r="W70" s="1002"/>
      <c r="X70" s="1002"/>
      <c r="Y70" s="1002"/>
      <c r="Z70" s="1002"/>
      <c r="AA70" s="1002">
        <v>68</v>
      </c>
      <c r="AB70" s="1002"/>
      <c r="AC70" s="1002"/>
      <c r="AD70" s="1002"/>
      <c r="AE70" s="1002"/>
      <c r="AF70" s="1002">
        <v>68</v>
      </c>
      <c r="AG70" s="1002"/>
      <c r="AH70" s="1002"/>
      <c r="AI70" s="1002"/>
      <c r="AJ70" s="1002"/>
      <c r="AK70" s="1002">
        <v>720</v>
      </c>
      <c r="AL70" s="1002"/>
      <c r="AM70" s="1002"/>
      <c r="AN70" s="1002"/>
      <c r="AO70" s="1002"/>
      <c r="AP70" s="1002" t="s">
        <v>564</v>
      </c>
      <c r="AQ70" s="1002"/>
      <c r="AR70" s="1002"/>
      <c r="AS70" s="1002"/>
      <c r="AT70" s="1002"/>
      <c r="AU70" s="1002" t="s">
        <v>564</v>
      </c>
      <c r="AV70" s="1002"/>
      <c r="AW70" s="1002"/>
      <c r="AX70" s="1002"/>
      <c r="AY70" s="1002"/>
      <c r="AZ70" s="1003" t="s">
        <v>595</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2">
      <c r="A71" s="241">
        <v>4</v>
      </c>
      <c r="B71" s="1005" t="s">
        <v>579</v>
      </c>
      <c r="C71" s="1006"/>
      <c r="D71" s="1006"/>
      <c r="E71" s="1006"/>
      <c r="F71" s="1006"/>
      <c r="G71" s="1006"/>
      <c r="H71" s="1006"/>
      <c r="I71" s="1006"/>
      <c r="J71" s="1006"/>
      <c r="K71" s="1006"/>
      <c r="L71" s="1006"/>
      <c r="M71" s="1006"/>
      <c r="N71" s="1006"/>
      <c r="O71" s="1006"/>
      <c r="P71" s="1007"/>
      <c r="Q71" s="1008">
        <v>67</v>
      </c>
      <c r="R71" s="1002"/>
      <c r="S71" s="1002"/>
      <c r="T71" s="1002"/>
      <c r="U71" s="1002"/>
      <c r="V71" s="1002">
        <v>60</v>
      </c>
      <c r="W71" s="1002"/>
      <c r="X71" s="1002"/>
      <c r="Y71" s="1002"/>
      <c r="Z71" s="1002"/>
      <c r="AA71" s="1002">
        <v>7</v>
      </c>
      <c r="AB71" s="1002"/>
      <c r="AC71" s="1002"/>
      <c r="AD71" s="1002"/>
      <c r="AE71" s="1002"/>
      <c r="AF71" s="1002">
        <v>7</v>
      </c>
      <c r="AG71" s="1002"/>
      <c r="AH71" s="1002"/>
      <c r="AI71" s="1002"/>
      <c r="AJ71" s="1002"/>
      <c r="AK71" s="1002" t="s">
        <v>564</v>
      </c>
      <c r="AL71" s="1002"/>
      <c r="AM71" s="1002"/>
      <c r="AN71" s="1002"/>
      <c r="AO71" s="1002"/>
      <c r="AP71" s="1002">
        <v>60</v>
      </c>
      <c r="AQ71" s="1002"/>
      <c r="AR71" s="1002"/>
      <c r="AS71" s="1002"/>
      <c r="AT71" s="1002"/>
      <c r="AU71" s="1002">
        <v>23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2">
      <c r="A72" s="241">
        <v>5</v>
      </c>
      <c r="B72" s="1005" t="s">
        <v>580</v>
      </c>
      <c r="C72" s="1006"/>
      <c r="D72" s="1006"/>
      <c r="E72" s="1006"/>
      <c r="F72" s="1006"/>
      <c r="G72" s="1006"/>
      <c r="H72" s="1006"/>
      <c r="I72" s="1006"/>
      <c r="J72" s="1006"/>
      <c r="K72" s="1006"/>
      <c r="L72" s="1006"/>
      <c r="M72" s="1006"/>
      <c r="N72" s="1006"/>
      <c r="O72" s="1006"/>
      <c r="P72" s="1007"/>
      <c r="Q72" s="1008">
        <v>2940</v>
      </c>
      <c r="R72" s="1002"/>
      <c r="S72" s="1002"/>
      <c r="T72" s="1002"/>
      <c r="U72" s="1002"/>
      <c r="V72" s="1002">
        <v>2813</v>
      </c>
      <c r="W72" s="1002"/>
      <c r="X72" s="1002"/>
      <c r="Y72" s="1002"/>
      <c r="Z72" s="1002"/>
      <c r="AA72" s="1002">
        <v>127</v>
      </c>
      <c r="AB72" s="1002"/>
      <c r="AC72" s="1002"/>
      <c r="AD72" s="1002"/>
      <c r="AE72" s="1002"/>
      <c r="AF72" s="1002">
        <v>127</v>
      </c>
      <c r="AG72" s="1002"/>
      <c r="AH72" s="1002"/>
      <c r="AI72" s="1002"/>
      <c r="AJ72" s="1002"/>
      <c r="AK72" s="1002">
        <v>97</v>
      </c>
      <c r="AL72" s="1002"/>
      <c r="AM72" s="1002"/>
      <c r="AN72" s="1002"/>
      <c r="AO72" s="1002"/>
      <c r="AP72" s="1002">
        <v>663</v>
      </c>
      <c r="AQ72" s="1002"/>
      <c r="AR72" s="1002"/>
      <c r="AS72" s="1002"/>
      <c r="AT72" s="1002"/>
      <c r="AU72" s="1002">
        <v>145</v>
      </c>
      <c r="AV72" s="1002"/>
      <c r="AW72" s="1002"/>
      <c r="AX72" s="1002"/>
      <c r="AY72" s="1002"/>
      <c r="AZ72" s="1003" t="s">
        <v>596</v>
      </c>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2">
      <c r="A73" s="241">
        <v>6</v>
      </c>
      <c r="B73" s="1005" t="s">
        <v>581</v>
      </c>
      <c r="C73" s="1006"/>
      <c r="D73" s="1006"/>
      <c r="E73" s="1006"/>
      <c r="F73" s="1006"/>
      <c r="G73" s="1006"/>
      <c r="H73" s="1006"/>
      <c r="I73" s="1006"/>
      <c r="J73" s="1006"/>
      <c r="K73" s="1006"/>
      <c r="L73" s="1006"/>
      <c r="M73" s="1006"/>
      <c r="N73" s="1006"/>
      <c r="O73" s="1006"/>
      <c r="P73" s="1007"/>
      <c r="Q73" s="1002" t="s">
        <v>564</v>
      </c>
      <c r="R73" s="1002"/>
      <c r="S73" s="1002"/>
      <c r="T73" s="1002"/>
      <c r="U73" s="1002"/>
      <c r="V73" s="1002" t="s">
        <v>564</v>
      </c>
      <c r="W73" s="1002"/>
      <c r="X73" s="1002"/>
      <c r="Y73" s="1002"/>
      <c r="Z73" s="1002"/>
      <c r="AA73" s="1002" t="s">
        <v>564</v>
      </c>
      <c r="AB73" s="1002"/>
      <c r="AC73" s="1002"/>
      <c r="AD73" s="1002"/>
      <c r="AE73" s="1002"/>
      <c r="AF73" s="1002" t="s">
        <v>564</v>
      </c>
      <c r="AG73" s="1002"/>
      <c r="AH73" s="1002"/>
      <c r="AI73" s="1002"/>
      <c r="AJ73" s="1002"/>
      <c r="AK73" s="1002" t="s">
        <v>564</v>
      </c>
      <c r="AL73" s="1002"/>
      <c r="AM73" s="1002"/>
      <c r="AN73" s="1002"/>
      <c r="AO73" s="1002"/>
      <c r="AP73" s="1002" t="s">
        <v>564</v>
      </c>
      <c r="AQ73" s="1002"/>
      <c r="AR73" s="1002"/>
      <c r="AS73" s="1002"/>
      <c r="AT73" s="1002"/>
      <c r="AU73" s="1002" t="s">
        <v>564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2">
      <c r="A74" s="241">
        <v>7</v>
      </c>
      <c r="B74" s="1005" t="s">
        <v>582</v>
      </c>
      <c r="C74" s="1006"/>
      <c r="D74" s="1006"/>
      <c r="E74" s="1006"/>
      <c r="F74" s="1006"/>
      <c r="G74" s="1006"/>
      <c r="H74" s="1006"/>
      <c r="I74" s="1006"/>
      <c r="J74" s="1006"/>
      <c r="K74" s="1006"/>
      <c r="L74" s="1006"/>
      <c r="M74" s="1006"/>
      <c r="N74" s="1006"/>
      <c r="O74" s="1006"/>
      <c r="P74" s="1007"/>
      <c r="Q74" s="1008">
        <v>410</v>
      </c>
      <c r="R74" s="1002"/>
      <c r="S74" s="1002"/>
      <c r="T74" s="1002"/>
      <c r="U74" s="1002"/>
      <c r="V74" s="1002">
        <v>408</v>
      </c>
      <c r="W74" s="1002"/>
      <c r="X74" s="1002"/>
      <c r="Y74" s="1002"/>
      <c r="Z74" s="1002"/>
      <c r="AA74" s="1002">
        <v>2</v>
      </c>
      <c r="AB74" s="1002"/>
      <c r="AC74" s="1002"/>
      <c r="AD74" s="1002"/>
      <c r="AE74" s="1002"/>
      <c r="AF74" s="1002">
        <v>588</v>
      </c>
      <c r="AG74" s="1002"/>
      <c r="AH74" s="1002"/>
      <c r="AI74" s="1002"/>
      <c r="AJ74" s="1002"/>
      <c r="AK74" s="1002" t="s">
        <v>564</v>
      </c>
      <c r="AL74" s="1002"/>
      <c r="AM74" s="1002"/>
      <c r="AN74" s="1002"/>
      <c r="AO74" s="1002"/>
      <c r="AP74" s="1002" t="s">
        <v>564</v>
      </c>
      <c r="AQ74" s="1002"/>
      <c r="AR74" s="1002"/>
      <c r="AS74" s="1002"/>
      <c r="AT74" s="1002"/>
      <c r="AU74" s="1002" t="s">
        <v>564</v>
      </c>
      <c r="AV74" s="1002"/>
      <c r="AW74" s="1002"/>
      <c r="AX74" s="1002"/>
      <c r="AY74" s="1002"/>
      <c r="AZ74" s="1003" t="s">
        <v>583</v>
      </c>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2">
      <c r="A75" s="241">
        <v>8</v>
      </c>
      <c r="B75" s="1005" t="s">
        <v>584</v>
      </c>
      <c r="C75" s="1006"/>
      <c r="D75" s="1006"/>
      <c r="E75" s="1006"/>
      <c r="F75" s="1006"/>
      <c r="G75" s="1006"/>
      <c r="H75" s="1006"/>
      <c r="I75" s="1006"/>
      <c r="J75" s="1006"/>
      <c r="K75" s="1006"/>
      <c r="L75" s="1006"/>
      <c r="M75" s="1006"/>
      <c r="N75" s="1006"/>
      <c r="O75" s="1006"/>
      <c r="P75" s="1007"/>
      <c r="Q75" s="1009">
        <v>250</v>
      </c>
      <c r="R75" s="1010"/>
      <c r="S75" s="1010"/>
      <c r="T75" s="1010"/>
      <c r="U75" s="1011"/>
      <c r="V75" s="1012">
        <v>234</v>
      </c>
      <c r="W75" s="1010"/>
      <c r="X75" s="1010"/>
      <c r="Y75" s="1010"/>
      <c r="Z75" s="1011"/>
      <c r="AA75" s="1012">
        <v>16</v>
      </c>
      <c r="AB75" s="1010"/>
      <c r="AC75" s="1010"/>
      <c r="AD75" s="1010"/>
      <c r="AE75" s="1011"/>
      <c r="AF75" s="1012">
        <v>16</v>
      </c>
      <c r="AG75" s="1010"/>
      <c r="AH75" s="1010"/>
      <c r="AI75" s="1010"/>
      <c r="AJ75" s="1011"/>
      <c r="AK75" s="1012" t="s">
        <v>564</v>
      </c>
      <c r="AL75" s="1010"/>
      <c r="AM75" s="1010"/>
      <c r="AN75" s="1010"/>
      <c r="AO75" s="1011"/>
      <c r="AP75" s="1012" t="s">
        <v>564</v>
      </c>
      <c r="AQ75" s="1010"/>
      <c r="AR75" s="1010"/>
      <c r="AS75" s="1010"/>
      <c r="AT75" s="1011"/>
      <c r="AU75" s="1012" t="s">
        <v>564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2">
      <c r="A76" s="241">
        <v>9</v>
      </c>
      <c r="B76" s="1005" t="s">
        <v>585</v>
      </c>
      <c r="C76" s="1006"/>
      <c r="D76" s="1006"/>
      <c r="E76" s="1006"/>
      <c r="F76" s="1006"/>
      <c r="G76" s="1006"/>
      <c r="H76" s="1006"/>
      <c r="I76" s="1006"/>
      <c r="J76" s="1006"/>
      <c r="K76" s="1006"/>
      <c r="L76" s="1006"/>
      <c r="M76" s="1006"/>
      <c r="N76" s="1006"/>
      <c r="O76" s="1006"/>
      <c r="P76" s="1007"/>
      <c r="Q76" s="1009">
        <v>253621</v>
      </c>
      <c r="R76" s="1010"/>
      <c r="S76" s="1010"/>
      <c r="T76" s="1010"/>
      <c r="U76" s="1011"/>
      <c r="V76" s="1012">
        <v>241656</v>
      </c>
      <c r="W76" s="1010"/>
      <c r="X76" s="1010"/>
      <c r="Y76" s="1010"/>
      <c r="Z76" s="1011"/>
      <c r="AA76" s="1012">
        <v>11965</v>
      </c>
      <c r="AB76" s="1010"/>
      <c r="AC76" s="1010"/>
      <c r="AD76" s="1010"/>
      <c r="AE76" s="1011"/>
      <c r="AF76" s="1012">
        <v>11965</v>
      </c>
      <c r="AG76" s="1010"/>
      <c r="AH76" s="1010"/>
      <c r="AI76" s="1010"/>
      <c r="AJ76" s="1011"/>
      <c r="AK76" s="1012" t="s">
        <v>564</v>
      </c>
      <c r="AL76" s="1010"/>
      <c r="AM76" s="1010"/>
      <c r="AN76" s="1010"/>
      <c r="AO76" s="1011"/>
      <c r="AP76" s="1012" t="s">
        <v>564</v>
      </c>
      <c r="AQ76" s="1010"/>
      <c r="AR76" s="1010"/>
      <c r="AS76" s="1010"/>
      <c r="AT76" s="1011"/>
      <c r="AU76" s="1012" t="s">
        <v>564</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2">
      <c r="A77" s="241">
        <v>10</v>
      </c>
      <c r="B77" s="1005" t="s">
        <v>586</v>
      </c>
      <c r="C77" s="1006"/>
      <c r="D77" s="1006"/>
      <c r="E77" s="1006"/>
      <c r="F77" s="1006"/>
      <c r="G77" s="1006"/>
      <c r="H77" s="1006"/>
      <c r="I77" s="1006"/>
      <c r="J77" s="1006"/>
      <c r="K77" s="1006"/>
      <c r="L77" s="1006"/>
      <c r="M77" s="1006"/>
      <c r="N77" s="1006"/>
      <c r="O77" s="1006"/>
      <c r="P77" s="1007"/>
      <c r="Q77" s="1009">
        <v>82</v>
      </c>
      <c r="R77" s="1010"/>
      <c r="S77" s="1010"/>
      <c r="T77" s="1010"/>
      <c r="U77" s="1011"/>
      <c r="V77" s="1012">
        <v>71</v>
      </c>
      <c r="W77" s="1010"/>
      <c r="X77" s="1010"/>
      <c r="Y77" s="1010"/>
      <c r="Z77" s="1011"/>
      <c r="AA77" s="1012">
        <v>10</v>
      </c>
      <c r="AB77" s="1010"/>
      <c r="AC77" s="1010"/>
      <c r="AD77" s="1010"/>
      <c r="AE77" s="1011"/>
      <c r="AF77" s="1012">
        <v>10</v>
      </c>
      <c r="AG77" s="1010"/>
      <c r="AH77" s="1010"/>
      <c r="AI77" s="1010"/>
      <c r="AJ77" s="1011"/>
      <c r="AK77" s="1012" t="s">
        <v>564</v>
      </c>
      <c r="AL77" s="1010"/>
      <c r="AM77" s="1010"/>
      <c r="AN77" s="1010"/>
      <c r="AO77" s="1011"/>
      <c r="AP77" s="1012" t="s">
        <v>564</v>
      </c>
      <c r="AQ77" s="1010"/>
      <c r="AR77" s="1010"/>
      <c r="AS77" s="1010"/>
      <c r="AT77" s="1011"/>
      <c r="AU77" s="1012" t="s">
        <v>564</v>
      </c>
      <c r="AV77" s="1010"/>
      <c r="AW77" s="1010"/>
      <c r="AX77" s="1010"/>
      <c r="AY77" s="1011"/>
      <c r="AZ77" s="1003" t="s">
        <v>587</v>
      </c>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2">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2">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2">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2">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2">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2">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2">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2">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2">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2">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5">
      <c r="A88" s="244" t="s">
        <v>376</v>
      </c>
      <c r="B88" s="975" t="s">
        <v>400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11215</v>
      </c>
      <c r="AG88" s="990"/>
      <c r="AH88" s="990"/>
      <c r="AI88" s="990"/>
      <c r="AJ88" s="990"/>
      <c r="AK88" s="994"/>
      <c r="AL88" s="994"/>
      <c r="AM88" s="994"/>
      <c r="AN88" s="994"/>
      <c r="AO88" s="994"/>
      <c r="AP88" s="990">
        <v>1071</v>
      </c>
      <c r="AQ88" s="990"/>
      <c r="AR88" s="990"/>
      <c r="AS88" s="990"/>
      <c r="AT88" s="990"/>
      <c r="AU88" s="990">
        <v>233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975" t="s">
        <v>401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69" t="s">
        <v>406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407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2">
      <c r="A109" s="924" t="s">
        <v>408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409</v>
      </c>
      <c r="AB109" s="925"/>
      <c r="AC109" s="925"/>
      <c r="AD109" s="925"/>
      <c r="AE109" s="926"/>
      <c r="AF109" s="927" t="s">
        <v>296</v>
      </c>
      <c r="AG109" s="925"/>
      <c r="AH109" s="925"/>
      <c r="AI109" s="925"/>
      <c r="AJ109" s="926"/>
      <c r="AK109" s="927" t="s">
        <v>295</v>
      </c>
      <c r="AL109" s="925"/>
      <c r="AM109" s="925"/>
      <c r="AN109" s="925"/>
      <c r="AO109" s="926"/>
      <c r="AP109" s="927" t="s">
        <v>410</v>
      </c>
      <c r="AQ109" s="925"/>
      <c r="AR109" s="925"/>
      <c r="AS109" s="925"/>
      <c r="AT109" s="956"/>
      <c r="AU109" s="924" t="s">
        <v>408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409</v>
      </c>
      <c r="BR109" s="925"/>
      <c r="BS109" s="925"/>
      <c r="BT109" s="925"/>
      <c r="BU109" s="926"/>
      <c r="BV109" s="927" t="s">
        <v>296</v>
      </c>
      <c r="BW109" s="925"/>
      <c r="BX109" s="925"/>
      <c r="BY109" s="925"/>
      <c r="BZ109" s="926"/>
      <c r="CA109" s="927" t="s">
        <v>295</v>
      </c>
      <c r="CB109" s="925"/>
      <c r="CC109" s="925"/>
      <c r="CD109" s="925"/>
      <c r="CE109" s="926"/>
      <c r="CF109" s="963" t="s">
        <v>410</v>
      </c>
      <c r="CG109" s="963"/>
      <c r="CH109" s="963"/>
      <c r="CI109" s="963"/>
      <c r="CJ109" s="963"/>
      <c r="CK109" s="927" t="s">
        <v>411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409</v>
      </c>
      <c r="DH109" s="925"/>
      <c r="DI109" s="925"/>
      <c r="DJ109" s="925"/>
      <c r="DK109" s="926"/>
      <c r="DL109" s="927" t="s">
        <v>296</v>
      </c>
      <c r="DM109" s="925"/>
      <c r="DN109" s="925"/>
      <c r="DO109" s="925"/>
      <c r="DP109" s="926"/>
      <c r="DQ109" s="927" t="s">
        <v>295</v>
      </c>
      <c r="DR109" s="925"/>
      <c r="DS109" s="925"/>
      <c r="DT109" s="925"/>
      <c r="DU109" s="926"/>
      <c r="DV109" s="927" t="s">
        <v>410</v>
      </c>
      <c r="DW109" s="925"/>
      <c r="DX109" s="925"/>
      <c r="DY109" s="925"/>
      <c r="DZ109" s="956"/>
    </row>
    <row r="110" spans="1:131" s="226" customFormat="1" ht="26.25" customHeight="1" x14ac:dyDescent="0.2">
      <c r="A110" s="827" t="s">
        <v>412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1699885</v>
      </c>
      <c r="AB110" s="918"/>
      <c r="AC110" s="918"/>
      <c r="AD110" s="918"/>
      <c r="AE110" s="919"/>
      <c r="AF110" s="920">
        <v>1668713</v>
      </c>
      <c r="AG110" s="918"/>
      <c r="AH110" s="918"/>
      <c r="AI110" s="918"/>
      <c r="AJ110" s="919"/>
      <c r="AK110" s="920">
        <v>1655203</v>
      </c>
      <c r="AL110" s="918"/>
      <c r="AM110" s="918"/>
      <c r="AN110" s="918"/>
      <c r="AO110" s="919"/>
      <c r="AP110" s="921">
        <v>16.5</v>
      </c>
      <c r="AQ110" s="922"/>
      <c r="AR110" s="922"/>
      <c r="AS110" s="922"/>
      <c r="AT110" s="923"/>
      <c r="AU110" s="957" t="s">
        <v>66</v>
      </c>
      <c r="AV110" s="958"/>
      <c r="AW110" s="958"/>
      <c r="AX110" s="958"/>
      <c r="AY110" s="958"/>
      <c r="AZ110" s="883" t="s">
        <v>413</v>
      </c>
      <c r="BA110" s="828"/>
      <c r="BB110" s="828"/>
      <c r="BC110" s="828"/>
      <c r="BD110" s="828"/>
      <c r="BE110" s="828"/>
      <c r="BF110" s="828"/>
      <c r="BG110" s="828"/>
      <c r="BH110" s="828"/>
      <c r="BI110" s="828"/>
      <c r="BJ110" s="828"/>
      <c r="BK110" s="828"/>
      <c r="BL110" s="828"/>
      <c r="BM110" s="828"/>
      <c r="BN110" s="828"/>
      <c r="BO110" s="828"/>
      <c r="BP110" s="829"/>
      <c r="BQ110" s="884">
        <v>14547790</v>
      </c>
      <c r="BR110" s="865"/>
      <c r="BS110" s="865"/>
      <c r="BT110" s="865"/>
      <c r="BU110" s="865"/>
      <c r="BV110" s="865">
        <v>14007727</v>
      </c>
      <c r="BW110" s="865"/>
      <c r="BX110" s="865"/>
      <c r="BY110" s="865"/>
      <c r="BZ110" s="865"/>
      <c r="CA110" s="865">
        <v>13914520</v>
      </c>
      <c r="CB110" s="865"/>
      <c r="CC110" s="865"/>
      <c r="CD110" s="865"/>
      <c r="CE110" s="865"/>
      <c r="CF110" s="889">
        <v>138.9</v>
      </c>
      <c r="CG110" s="890"/>
      <c r="CH110" s="890"/>
      <c r="CI110" s="890"/>
      <c r="CJ110" s="890"/>
      <c r="CK110" s="953" t="s">
        <v>414</v>
      </c>
      <c r="CL110" s="839"/>
      <c r="CM110" s="914" t="s">
        <v>415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416</v>
      </c>
      <c r="DH110" s="865"/>
      <c r="DI110" s="865"/>
      <c r="DJ110" s="865"/>
      <c r="DK110" s="865"/>
      <c r="DL110" s="865" t="s">
        <v>417</v>
      </c>
      <c r="DM110" s="865"/>
      <c r="DN110" s="865"/>
      <c r="DO110" s="865"/>
      <c r="DP110" s="865"/>
      <c r="DQ110" s="865" t="s">
        <v>130</v>
      </c>
      <c r="DR110" s="865"/>
      <c r="DS110" s="865"/>
      <c r="DT110" s="865"/>
      <c r="DU110" s="865"/>
      <c r="DV110" s="866" t="s">
        <v>416</v>
      </c>
      <c r="DW110" s="866"/>
      <c r="DX110" s="866"/>
      <c r="DY110" s="866"/>
      <c r="DZ110" s="867"/>
    </row>
    <row r="111" spans="1:131" s="226" customFormat="1" ht="26.25" customHeight="1" x14ac:dyDescent="0.2">
      <c r="A111" s="794" t="s">
        <v>418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130</v>
      </c>
      <c r="AB111" s="946"/>
      <c r="AC111" s="946"/>
      <c r="AD111" s="946"/>
      <c r="AE111" s="947"/>
      <c r="AF111" s="948" t="s">
        <v>417</v>
      </c>
      <c r="AG111" s="946"/>
      <c r="AH111" s="946"/>
      <c r="AI111" s="946"/>
      <c r="AJ111" s="947"/>
      <c r="AK111" s="948" t="s">
        <v>419</v>
      </c>
      <c r="AL111" s="946"/>
      <c r="AM111" s="946"/>
      <c r="AN111" s="946"/>
      <c r="AO111" s="947"/>
      <c r="AP111" s="949" t="s">
        <v>130</v>
      </c>
      <c r="AQ111" s="950"/>
      <c r="AR111" s="950"/>
      <c r="AS111" s="950"/>
      <c r="AT111" s="951"/>
      <c r="AU111" s="959"/>
      <c r="AV111" s="960"/>
      <c r="AW111" s="960"/>
      <c r="AX111" s="960"/>
      <c r="AY111" s="960"/>
      <c r="AZ111" s="835" t="s">
        <v>420</v>
      </c>
      <c r="BA111" s="770"/>
      <c r="BB111" s="770"/>
      <c r="BC111" s="770"/>
      <c r="BD111" s="770"/>
      <c r="BE111" s="770"/>
      <c r="BF111" s="770"/>
      <c r="BG111" s="770"/>
      <c r="BH111" s="770"/>
      <c r="BI111" s="770"/>
      <c r="BJ111" s="770"/>
      <c r="BK111" s="770"/>
      <c r="BL111" s="770"/>
      <c r="BM111" s="770"/>
      <c r="BN111" s="770"/>
      <c r="BO111" s="770"/>
      <c r="BP111" s="771"/>
      <c r="BQ111" s="836">
        <v>105270</v>
      </c>
      <c r="BR111" s="837"/>
      <c r="BS111" s="837"/>
      <c r="BT111" s="837"/>
      <c r="BU111" s="837"/>
      <c r="BV111" s="837">
        <v>70975</v>
      </c>
      <c r="BW111" s="837"/>
      <c r="BX111" s="837"/>
      <c r="BY111" s="837"/>
      <c r="BZ111" s="837"/>
      <c r="CA111" s="837">
        <v>36734</v>
      </c>
      <c r="CB111" s="837"/>
      <c r="CC111" s="837"/>
      <c r="CD111" s="837"/>
      <c r="CE111" s="837"/>
      <c r="CF111" s="898">
        <v>0.4</v>
      </c>
      <c r="CG111" s="899"/>
      <c r="CH111" s="899"/>
      <c r="CI111" s="899"/>
      <c r="CJ111" s="899"/>
      <c r="CK111" s="954"/>
      <c r="CL111" s="841"/>
      <c r="CM111" s="844" t="s">
        <v>421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130</v>
      </c>
      <c r="DH111" s="837"/>
      <c r="DI111" s="837"/>
      <c r="DJ111" s="837"/>
      <c r="DK111" s="837"/>
      <c r="DL111" s="837" t="s">
        <v>416</v>
      </c>
      <c r="DM111" s="837"/>
      <c r="DN111" s="837"/>
      <c r="DO111" s="837"/>
      <c r="DP111" s="837"/>
      <c r="DQ111" s="837" t="s">
        <v>416</v>
      </c>
      <c r="DR111" s="837"/>
      <c r="DS111" s="837"/>
      <c r="DT111" s="837"/>
      <c r="DU111" s="837"/>
      <c r="DV111" s="814" t="s">
        <v>419</v>
      </c>
      <c r="DW111" s="814"/>
      <c r="DX111" s="814"/>
      <c r="DY111" s="814"/>
      <c r="DZ111" s="815"/>
    </row>
    <row r="112" spans="1:131" s="226" customFormat="1" ht="26.25" customHeight="1" x14ac:dyDescent="0.2">
      <c r="A112" s="939" t="s">
        <v>422</v>
      </c>
      <c r="B112" s="940"/>
      <c r="C112" s="770" t="s">
        <v>423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419</v>
      </c>
      <c r="AB112" s="800"/>
      <c r="AC112" s="800"/>
      <c r="AD112" s="800"/>
      <c r="AE112" s="801"/>
      <c r="AF112" s="802" t="s">
        <v>424</v>
      </c>
      <c r="AG112" s="800"/>
      <c r="AH112" s="800"/>
      <c r="AI112" s="800"/>
      <c r="AJ112" s="801"/>
      <c r="AK112" s="802" t="s">
        <v>416</v>
      </c>
      <c r="AL112" s="800"/>
      <c r="AM112" s="800"/>
      <c r="AN112" s="800"/>
      <c r="AO112" s="801"/>
      <c r="AP112" s="847" t="s">
        <v>424</v>
      </c>
      <c r="AQ112" s="848"/>
      <c r="AR112" s="848"/>
      <c r="AS112" s="848"/>
      <c r="AT112" s="849"/>
      <c r="AU112" s="959"/>
      <c r="AV112" s="960"/>
      <c r="AW112" s="960"/>
      <c r="AX112" s="960"/>
      <c r="AY112" s="960"/>
      <c r="AZ112" s="835" t="s">
        <v>425</v>
      </c>
      <c r="BA112" s="770"/>
      <c r="BB112" s="770"/>
      <c r="BC112" s="770"/>
      <c r="BD112" s="770"/>
      <c r="BE112" s="770"/>
      <c r="BF112" s="770"/>
      <c r="BG112" s="770"/>
      <c r="BH112" s="770"/>
      <c r="BI112" s="770"/>
      <c r="BJ112" s="770"/>
      <c r="BK112" s="770"/>
      <c r="BL112" s="770"/>
      <c r="BM112" s="770"/>
      <c r="BN112" s="770"/>
      <c r="BO112" s="770"/>
      <c r="BP112" s="771"/>
      <c r="BQ112" s="836">
        <v>18206739</v>
      </c>
      <c r="BR112" s="837"/>
      <c r="BS112" s="837"/>
      <c r="BT112" s="837"/>
      <c r="BU112" s="837"/>
      <c r="BV112" s="837">
        <v>16737809</v>
      </c>
      <c r="BW112" s="837"/>
      <c r="BX112" s="837"/>
      <c r="BY112" s="837"/>
      <c r="BZ112" s="837"/>
      <c r="CA112" s="837">
        <v>16254048</v>
      </c>
      <c r="CB112" s="837"/>
      <c r="CC112" s="837"/>
      <c r="CD112" s="837"/>
      <c r="CE112" s="837"/>
      <c r="CF112" s="898">
        <v>162.19999999999999</v>
      </c>
      <c r="CG112" s="899"/>
      <c r="CH112" s="899"/>
      <c r="CI112" s="899"/>
      <c r="CJ112" s="899"/>
      <c r="CK112" s="954"/>
      <c r="CL112" s="841"/>
      <c r="CM112" s="844" t="s">
        <v>426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424</v>
      </c>
      <c r="DH112" s="837"/>
      <c r="DI112" s="837"/>
      <c r="DJ112" s="837"/>
      <c r="DK112" s="837"/>
      <c r="DL112" s="837" t="s">
        <v>419</v>
      </c>
      <c r="DM112" s="837"/>
      <c r="DN112" s="837"/>
      <c r="DO112" s="837"/>
      <c r="DP112" s="837"/>
      <c r="DQ112" s="837" t="s">
        <v>424</v>
      </c>
      <c r="DR112" s="837"/>
      <c r="DS112" s="837"/>
      <c r="DT112" s="837"/>
      <c r="DU112" s="837"/>
      <c r="DV112" s="814" t="s">
        <v>416</v>
      </c>
      <c r="DW112" s="814"/>
      <c r="DX112" s="814"/>
      <c r="DY112" s="814"/>
      <c r="DZ112" s="815"/>
    </row>
    <row r="113" spans="1:130" s="226" customFormat="1" ht="26.25" customHeight="1" x14ac:dyDescent="0.2">
      <c r="A113" s="941"/>
      <c r="B113" s="942"/>
      <c r="C113" s="770" t="s">
        <v>427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967344</v>
      </c>
      <c r="AB113" s="946"/>
      <c r="AC113" s="946"/>
      <c r="AD113" s="946"/>
      <c r="AE113" s="947"/>
      <c r="AF113" s="948">
        <v>961532</v>
      </c>
      <c r="AG113" s="946"/>
      <c r="AH113" s="946"/>
      <c r="AI113" s="946"/>
      <c r="AJ113" s="947"/>
      <c r="AK113" s="948">
        <v>940242</v>
      </c>
      <c r="AL113" s="946"/>
      <c r="AM113" s="946"/>
      <c r="AN113" s="946"/>
      <c r="AO113" s="947"/>
      <c r="AP113" s="949">
        <v>9.4</v>
      </c>
      <c r="AQ113" s="950"/>
      <c r="AR113" s="950"/>
      <c r="AS113" s="950"/>
      <c r="AT113" s="951"/>
      <c r="AU113" s="959"/>
      <c r="AV113" s="960"/>
      <c r="AW113" s="960"/>
      <c r="AX113" s="960"/>
      <c r="AY113" s="960"/>
      <c r="AZ113" s="835" t="s">
        <v>428</v>
      </c>
      <c r="BA113" s="770"/>
      <c r="BB113" s="770"/>
      <c r="BC113" s="770"/>
      <c r="BD113" s="770"/>
      <c r="BE113" s="770"/>
      <c r="BF113" s="770"/>
      <c r="BG113" s="770"/>
      <c r="BH113" s="770"/>
      <c r="BI113" s="770"/>
      <c r="BJ113" s="770"/>
      <c r="BK113" s="770"/>
      <c r="BL113" s="770"/>
      <c r="BM113" s="770"/>
      <c r="BN113" s="770"/>
      <c r="BO113" s="770"/>
      <c r="BP113" s="771"/>
      <c r="BQ113" s="836">
        <v>304766</v>
      </c>
      <c r="BR113" s="837"/>
      <c r="BS113" s="837"/>
      <c r="BT113" s="837"/>
      <c r="BU113" s="837"/>
      <c r="BV113" s="837">
        <v>232700</v>
      </c>
      <c r="BW113" s="837"/>
      <c r="BX113" s="837"/>
      <c r="BY113" s="837"/>
      <c r="BZ113" s="837"/>
      <c r="CA113" s="837">
        <v>263327</v>
      </c>
      <c r="CB113" s="837"/>
      <c r="CC113" s="837"/>
      <c r="CD113" s="837"/>
      <c r="CE113" s="837"/>
      <c r="CF113" s="898">
        <v>2.6</v>
      </c>
      <c r="CG113" s="899"/>
      <c r="CH113" s="899"/>
      <c r="CI113" s="899"/>
      <c r="CJ113" s="899"/>
      <c r="CK113" s="954"/>
      <c r="CL113" s="841"/>
      <c r="CM113" s="844" t="s">
        <v>429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49828</v>
      </c>
      <c r="DH113" s="800"/>
      <c r="DI113" s="800"/>
      <c r="DJ113" s="800"/>
      <c r="DK113" s="801"/>
      <c r="DL113" s="802">
        <v>33534</v>
      </c>
      <c r="DM113" s="800"/>
      <c r="DN113" s="800"/>
      <c r="DO113" s="800"/>
      <c r="DP113" s="801"/>
      <c r="DQ113" s="802">
        <v>17253</v>
      </c>
      <c r="DR113" s="800"/>
      <c r="DS113" s="800"/>
      <c r="DT113" s="800"/>
      <c r="DU113" s="801"/>
      <c r="DV113" s="847">
        <v>0.2</v>
      </c>
      <c r="DW113" s="848"/>
      <c r="DX113" s="848"/>
      <c r="DY113" s="848"/>
      <c r="DZ113" s="849"/>
    </row>
    <row r="114" spans="1:130" s="226" customFormat="1" ht="26.25" customHeight="1" x14ac:dyDescent="0.2">
      <c r="A114" s="941"/>
      <c r="B114" s="942"/>
      <c r="C114" s="770" t="s">
        <v>430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71481</v>
      </c>
      <c r="AB114" s="800"/>
      <c r="AC114" s="800"/>
      <c r="AD114" s="800"/>
      <c r="AE114" s="801"/>
      <c r="AF114" s="802">
        <v>72206</v>
      </c>
      <c r="AG114" s="800"/>
      <c r="AH114" s="800"/>
      <c r="AI114" s="800"/>
      <c r="AJ114" s="801"/>
      <c r="AK114" s="802">
        <v>73773</v>
      </c>
      <c r="AL114" s="800"/>
      <c r="AM114" s="800"/>
      <c r="AN114" s="800"/>
      <c r="AO114" s="801"/>
      <c r="AP114" s="847">
        <v>0.7</v>
      </c>
      <c r="AQ114" s="848"/>
      <c r="AR114" s="848"/>
      <c r="AS114" s="848"/>
      <c r="AT114" s="849"/>
      <c r="AU114" s="959"/>
      <c r="AV114" s="960"/>
      <c r="AW114" s="960"/>
      <c r="AX114" s="960"/>
      <c r="AY114" s="960"/>
      <c r="AZ114" s="835" t="s">
        <v>431</v>
      </c>
      <c r="BA114" s="770"/>
      <c r="BB114" s="770"/>
      <c r="BC114" s="770"/>
      <c r="BD114" s="770"/>
      <c r="BE114" s="770"/>
      <c r="BF114" s="770"/>
      <c r="BG114" s="770"/>
      <c r="BH114" s="770"/>
      <c r="BI114" s="770"/>
      <c r="BJ114" s="770"/>
      <c r="BK114" s="770"/>
      <c r="BL114" s="770"/>
      <c r="BM114" s="770"/>
      <c r="BN114" s="770"/>
      <c r="BO114" s="770"/>
      <c r="BP114" s="771"/>
      <c r="BQ114" s="836">
        <v>1617242</v>
      </c>
      <c r="BR114" s="837"/>
      <c r="BS114" s="837"/>
      <c r="BT114" s="837"/>
      <c r="BU114" s="837"/>
      <c r="BV114" s="837">
        <v>2100279</v>
      </c>
      <c r="BW114" s="837"/>
      <c r="BX114" s="837"/>
      <c r="BY114" s="837"/>
      <c r="BZ114" s="837"/>
      <c r="CA114" s="837">
        <v>1690194</v>
      </c>
      <c r="CB114" s="837"/>
      <c r="CC114" s="837"/>
      <c r="CD114" s="837"/>
      <c r="CE114" s="837"/>
      <c r="CF114" s="898">
        <v>16.899999999999999</v>
      </c>
      <c r="CG114" s="899"/>
      <c r="CH114" s="899"/>
      <c r="CI114" s="899"/>
      <c r="CJ114" s="899"/>
      <c r="CK114" s="954"/>
      <c r="CL114" s="841"/>
      <c r="CM114" s="844" t="s">
        <v>432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424</v>
      </c>
      <c r="DH114" s="800"/>
      <c r="DI114" s="800"/>
      <c r="DJ114" s="800"/>
      <c r="DK114" s="801"/>
      <c r="DL114" s="802" t="s">
        <v>416</v>
      </c>
      <c r="DM114" s="800"/>
      <c r="DN114" s="800"/>
      <c r="DO114" s="800"/>
      <c r="DP114" s="801"/>
      <c r="DQ114" s="802" t="s">
        <v>433</v>
      </c>
      <c r="DR114" s="800"/>
      <c r="DS114" s="800"/>
      <c r="DT114" s="800"/>
      <c r="DU114" s="801"/>
      <c r="DV114" s="847" t="s">
        <v>416</v>
      </c>
      <c r="DW114" s="848"/>
      <c r="DX114" s="848"/>
      <c r="DY114" s="848"/>
      <c r="DZ114" s="849"/>
    </row>
    <row r="115" spans="1:130" s="226" customFormat="1" ht="26.25" customHeight="1" x14ac:dyDescent="0.2">
      <c r="A115" s="941"/>
      <c r="B115" s="942"/>
      <c r="C115" s="770" t="s">
        <v>434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31804</v>
      </c>
      <c r="AB115" s="946"/>
      <c r="AC115" s="946"/>
      <c r="AD115" s="946"/>
      <c r="AE115" s="947"/>
      <c r="AF115" s="948">
        <v>69944</v>
      </c>
      <c r="AG115" s="946"/>
      <c r="AH115" s="946"/>
      <c r="AI115" s="946"/>
      <c r="AJ115" s="947"/>
      <c r="AK115" s="948">
        <v>36343</v>
      </c>
      <c r="AL115" s="946"/>
      <c r="AM115" s="946"/>
      <c r="AN115" s="946"/>
      <c r="AO115" s="947"/>
      <c r="AP115" s="949">
        <v>0.4</v>
      </c>
      <c r="AQ115" s="950"/>
      <c r="AR115" s="950"/>
      <c r="AS115" s="950"/>
      <c r="AT115" s="951"/>
      <c r="AU115" s="959"/>
      <c r="AV115" s="960"/>
      <c r="AW115" s="960"/>
      <c r="AX115" s="960"/>
      <c r="AY115" s="960"/>
      <c r="AZ115" s="835" t="s">
        <v>435</v>
      </c>
      <c r="BA115" s="770"/>
      <c r="BB115" s="770"/>
      <c r="BC115" s="770"/>
      <c r="BD115" s="770"/>
      <c r="BE115" s="770"/>
      <c r="BF115" s="770"/>
      <c r="BG115" s="770"/>
      <c r="BH115" s="770"/>
      <c r="BI115" s="770"/>
      <c r="BJ115" s="770"/>
      <c r="BK115" s="770"/>
      <c r="BL115" s="770"/>
      <c r="BM115" s="770"/>
      <c r="BN115" s="770"/>
      <c r="BO115" s="770"/>
      <c r="BP115" s="771"/>
      <c r="BQ115" s="836" t="s">
        <v>419</v>
      </c>
      <c r="BR115" s="837"/>
      <c r="BS115" s="837"/>
      <c r="BT115" s="837"/>
      <c r="BU115" s="837"/>
      <c r="BV115" s="837" t="s">
        <v>416</v>
      </c>
      <c r="BW115" s="837"/>
      <c r="BX115" s="837"/>
      <c r="BY115" s="837"/>
      <c r="BZ115" s="837"/>
      <c r="CA115" s="837" t="s">
        <v>419</v>
      </c>
      <c r="CB115" s="837"/>
      <c r="CC115" s="837"/>
      <c r="CD115" s="837"/>
      <c r="CE115" s="837"/>
      <c r="CF115" s="898" t="s">
        <v>416</v>
      </c>
      <c r="CG115" s="899"/>
      <c r="CH115" s="899"/>
      <c r="CI115" s="899"/>
      <c r="CJ115" s="899"/>
      <c r="CK115" s="954"/>
      <c r="CL115" s="841"/>
      <c r="CM115" s="835" t="s">
        <v>436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416</v>
      </c>
      <c r="DH115" s="800"/>
      <c r="DI115" s="800"/>
      <c r="DJ115" s="800"/>
      <c r="DK115" s="801"/>
      <c r="DL115" s="802" t="s">
        <v>416</v>
      </c>
      <c r="DM115" s="800"/>
      <c r="DN115" s="800"/>
      <c r="DO115" s="800"/>
      <c r="DP115" s="801"/>
      <c r="DQ115" s="802" t="s">
        <v>419</v>
      </c>
      <c r="DR115" s="800"/>
      <c r="DS115" s="800"/>
      <c r="DT115" s="800"/>
      <c r="DU115" s="801"/>
      <c r="DV115" s="847" t="s">
        <v>424</v>
      </c>
      <c r="DW115" s="848"/>
      <c r="DX115" s="848"/>
      <c r="DY115" s="848"/>
      <c r="DZ115" s="849"/>
    </row>
    <row r="116" spans="1:130" s="226" customFormat="1" ht="26.25" customHeight="1" x14ac:dyDescent="0.2">
      <c r="A116" s="943"/>
      <c r="B116" s="944"/>
      <c r="C116" s="903" t="s">
        <v>437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416</v>
      </c>
      <c r="AB116" s="800"/>
      <c r="AC116" s="800"/>
      <c r="AD116" s="800"/>
      <c r="AE116" s="801"/>
      <c r="AF116" s="802" t="s">
        <v>416</v>
      </c>
      <c r="AG116" s="800"/>
      <c r="AH116" s="800"/>
      <c r="AI116" s="800"/>
      <c r="AJ116" s="801"/>
      <c r="AK116" s="802" t="s">
        <v>416</v>
      </c>
      <c r="AL116" s="800"/>
      <c r="AM116" s="800"/>
      <c r="AN116" s="800"/>
      <c r="AO116" s="801"/>
      <c r="AP116" s="847" t="s">
        <v>417</v>
      </c>
      <c r="AQ116" s="848"/>
      <c r="AR116" s="848"/>
      <c r="AS116" s="848"/>
      <c r="AT116" s="849"/>
      <c r="AU116" s="959"/>
      <c r="AV116" s="960"/>
      <c r="AW116" s="960"/>
      <c r="AX116" s="960"/>
      <c r="AY116" s="960"/>
      <c r="AZ116" s="886" t="s">
        <v>438</v>
      </c>
      <c r="BA116" s="887"/>
      <c r="BB116" s="887"/>
      <c r="BC116" s="887"/>
      <c r="BD116" s="887"/>
      <c r="BE116" s="887"/>
      <c r="BF116" s="887"/>
      <c r="BG116" s="887"/>
      <c r="BH116" s="887"/>
      <c r="BI116" s="887"/>
      <c r="BJ116" s="887"/>
      <c r="BK116" s="887"/>
      <c r="BL116" s="887"/>
      <c r="BM116" s="887"/>
      <c r="BN116" s="887"/>
      <c r="BO116" s="887"/>
      <c r="BP116" s="888"/>
      <c r="BQ116" s="836" t="s">
        <v>419</v>
      </c>
      <c r="BR116" s="837"/>
      <c r="BS116" s="837"/>
      <c r="BT116" s="837"/>
      <c r="BU116" s="837"/>
      <c r="BV116" s="837" t="s">
        <v>424</v>
      </c>
      <c r="BW116" s="837"/>
      <c r="BX116" s="837"/>
      <c r="BY116" s="837"/>
      <c r="BZ116" s="837"/>
      <c r="CA116" s="837" t="s">
        <v>416</v>
      </c>
      <c r="CB116" s="837"/>
      <c r="CC116" s="837"/>
      <c r="CD116" s="837"/>
      <c r="CE116" s="837"/>
      <c r="CF116" s="898" t="s">
        <v>417</v>
      </c>
      <c r="CG116" s="899"/>
      <c r="CH116" s="899"/>
      <c r="CI116" s="899"/>
      <c r="CJ116" s="899"/>
      <c r="CK116" s="954"/>
      <c r="CL116" s="841"/>
      <c r="CM116" s="844" t="s">
        <v>439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424</v>
      </c>
      <c r="DH116" s="800"/>
      <c r="DI116" s="800"/>
      <c r="DJ116" s="800"/>
      <c r="DK116" s="801"/>
      <c r="DL116" s="802" t="s">
        <v>419</v>
      </c>
      <c r="DM116" s="800"/>
      <c r="DN116" s="800"/>
      <c r="DO116" s="800"/>
      <c r="DP116" s="801"/>
      <c r="DQ116" s="802" t="s">
        <v>419</v>
      </c>
      <c r="DR116" s="800"/>
      <c r="DS116" s="800"/>
      <c r="DT116" s="800"/>
      <c r="DU116" s="801"/>
      <c r="DV116" s="847" t="s">
        <v>419</v>
      </c>
      <c r="DW116" s="848"/>
      <c r="DX116" s="848"/>
      <c r="DY116" s="848"/>
      <c r="DZ116" s="849"/>
    </row>
    <row r="117" spans="1:130" s="226" customFormat="1" ht="26.25" customHeight="1" x14ac:dyDescent="0.2">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440</v>
      </c>
      <c r="Z117" s="926"/>
      <c r="AA117" s="931">
        <v>2770514</v>
      </c>
      <c r="AB117" s="932"/>
      <c r="AC117" s="932"/>
      <c r="AD117" s="932"/>
      <c r="AE117" s="933"/>
      <c r="AF117" s="934">
        <v>2772395</v>
      </c>
      <c r="AG117" s="932"/>
      <c r="AH117" s="932"/>
      <c r="AI117" s="932"/>
      <c r="AJ117" s="933"/>
      <c r="AK117" s="934">
        <v>2705561</v>
      </c>
      <c r="AL117" s="932"/>
      <c r="AM117" s="932"/>
      <c r="AN117" s="932"/>
      <c r="AO117" s="933"/>
      <c r="AP117" s="935"/>
      <c r="AQ117" s="936"/>
      <c r="AR117" s="936"/>
      <c r="AS117" s="936"/>
      <c r="AT117" s="937"/>
      <c r="AU117" s="959"/>
      <c r="AV117" s="960"/>
      <c r="AW117" s="960"/>
      <c r="AX117" s="960"/>
      <c r="AY117" s="960"/>
      <c r="AZ117" s="886" t="s">
        <v>441</v>
      </c>
      <c r="BA117" s="887"/>
      <c r="BB117" s="887"/>
      <c r="BC117" s="887"/>
      <c r="BD117" s="887"/>
      <c r="BE117" s="887"/>
      <c r="BF117" s="887"/>
      <c r="BG117" s="887"/>
      <c r="BH117" s="887"/>
      <c r="BI117" s="887"/>
      <c r="BJ117" s="887"/>
      <c r="BK117" s="887"/>
      <c r="BL117" s="887"/>
      <c r="BM117" s="887"/>
      <c r="BN117" s="887"/>
      <c r="BO117" s="887"/>
      <c r="BP117" s="888"/>
      <c r="BQ117" s="836" t="s">
        <v>417</v>
      </c>
      <c r="BR117" s="837"/>
      <c r="BS117" s="837"/>
      <c r="BT117" s="837"/>
      <c r="BU117" s="837"/>
      <c r="BV117" s="837" t="s">
        <v>442</v>
      </c>
      <c r="BW117" s="837"/>
      <c r="BX117" s="837"/>
      <c r="BY117" s="837"/>
      <c r="BZ117" s="837"/>
      <c r="CA117" s="837" t="s">
        <v>416</v>
      </c>
      <c r="CB117" s="837"/>
      <c r="CC117" s="837"/>
      <c r="CD117" s="837"/>
      <c r="CE117" s="837"/>
      <c r="CF117" s="898" t="s">
        <v>442</v>
      </c>
      <c r="CG117" s="899"/>
      <c r="CH117" s="899"/>
      <c r="CI117" s="899"/>
      <c r="CJ117" s="899"/>
      <c r="CK117" s="954"/>
      <c r="CL117" s="841"/>
      <c r="CM117" s="844" t="s">
        <v>443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417</v>
      </c>
      <c r="DH117" s="800"/>
      <c r="DI117" s="800"/>
      <c r="DJ117" s="800"/>
      <c r="DK117" s="801"/>
      <c r="DL117" s="802" t="s">
        <v>417</v>
      </c>
      <c r="DM117" s="800"/>
      <c r="DN117" s="800"/>
      <c r="DO117" s="800"/>
      <c r="DP117" s="801"/>
      <c r="DQ117" s="802" t="s">
        <v>416</v>
      </c>
      <c r="DR117" s="800"/>
      <c r="DS117" s="800"/>
      <c r="DT117" s="800"/>
      <c r="DU117" s="801"/>
      <c r="DV117" s="847" t="s">
        <v>416</v>
      </c>
      <c r="DW117" s="848"/>
      <c r="DX117" s="848"/>
      <c r="DY117" s="848"/>
      <c r="DZ117" s="849"/>
    </row>
    <row r="118" spans="1:130" s="226" customFormat="1" ht="26.25" customHeight="1" x14ac:dyDescent="0.2">
      <c r="A118" s="924" t="s">
        <v>411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409</v>
      </c>
      <c r="AB118" s="925"/>
      <c r="AC118" s="925"/>
      <c r="AD118" s="925"/>
      <c r="AE118" s="926"/>
      <c r="AF118" s="927" t="s">
        <v>296</v>
      </c>
      <c r="AG118" s="925"/>
      <c r="AH118" s="925"/>
      <c r="AI118" s="925"/>
      <c r="AJ118" s="926"/>
      <c r="AK118" s="927" t="s">
        <v>295</v>
      </c>
      <c r="AL118" s="925"/>
      <c r="AM118" s="925"/>
      <c r="AN118" s="925"/>
      <c r="AO118" s="926"/>
      <c r="AP118" s="928" t="s">
        <v>410</v>
      </c>
      <c r="AQ118" s="929"/>
      <c r="AR118" s="929"/>
      <c r="AS118" s="929"/>
      <c r="AT118" s="930"/>
      <c r="AU118" s="959"/>
      <c r="AV118" s="960"/>
      <c r="AW118" s="960"/>
      <c r="AX118" s="960"/>
      <c r="AY118" s="960"/>
      <c r="AZ118" s="902" t="s">
        <v>444</v>
      </c>
      <c r="BA118" s="903"/>
      <c r="BB118" s="903"/>
      <c r="BC118" s="903"/>
      <c r="BD118" s="903"/>
      <c r="BE118" s="903"/>
      <c r="BF118" s="903"/>
      <c r="BG118" s="903"/>
      <c r="BH118" s="903"/>
      <c r="BI118" s="903"/>
      <c r="BJ118" s="903"/>
      <c r="BK118" s="903"/>
      <c r="BL118" s="903"/>
      <c r="BM118" s="903"/>
      <c r="BN118" s="903"/>
      <c r="BO118" s="903"/>
      <c r="BP118" s="904"/>
      <c r="BQ118" s="905" t="s">
        <v>416</v>
      </c>
      <c r="BR118" s="868"/>
      <c r="BS118" s="868"/>
      <c r="BT118" s="868"/>
      <c r="BU118" s="868"/>
      <c r="BV118" s="868" t="s">
        <v>417</v>
      </c>
      <c r="BW118" s="868"/>
      <c r="BX118" s="868"/>
      <c r="BY118" s="868"/>
      <c r="BZ118" s="868"/>
      <c r="CA118" s="868" t="s">
        <v>416</v>
      </c>
      <c r="CB118" s="868"/>
      <c r="CC118" s="868"/>
      <c r="CD118" s="868"/>
      <c r="CE118" s="868"/>
      <c r="CF118" s="898" t="s">
        <v>416</v>
      </c>
      <c r="CG118" s="899"/>
      <c r="CH118" s="899"/>
      <c r="CI118" s="899"/>
      <c r="CJ118" s="899"/>
      <c r="CK118" s="954"/>
      <c r="CL118" s="841"/>
      <c r="CM118" s="844" t="s">
        <v>445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417</v>
      </c>
      <c r="DH118" s="800"/>
      <c r="DI118" s="800"/>
      <c r="DJ118" s="800"/>
      <c r="DK118" s="801"/>
      <c r="DL118" s="802" t="s">
        <v>416</v>
      </c>
      <c r="DM118" s="800"/>
      <c r="DN118" s="800"/>
      <c r="DO118" s="800"/>
      <c r="DP118" s="801"/>
      <c r="DQ118" s="802" t="s">
        <v>416</v>
      </c>
      <c r="DR118" s="800"/>
      <c r="DS118" s="800"/>
      <c r="DT118" s="800"/>
      <c r="DU118" s="801"/>
      <c r="DV118" s="847" t="s">
        <v>416</v>
      </c>
      <c r="DW118" s="848"/>
      <c r="DX118" s="848"/>
      <c r="DY118" s="848"/>
      <c r="DZ118" s="849"/>
    </row>
    <row r="119" spans="1:130" s="226" customFormat="1" ht="26.25" customHeight="1" x14ac:dyDescent="0.2">
      <c r="A119" s="838" t="s">
        <v>414</v>
      </c>
      <c r="B119" s="839"/>
      <c r="C119" s="914" t="s">
        <v>415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417</v>
      </c>
      <c r="AB119" s="918"/>
      <c r="AC119" s="918"/>
      <c r="AD119" s="918"/>
      <c r="AE119" s="919"/>
      <c r="AF119" s="920" t="s">
        <v>416</v>
      </c>
      <c r="AG119" s="918"/>
      <c r="AH119" s="918"/>
      <c r="AI119" s="918"/>
      <c r="AJ119" s="919"/>
      <c r="AK119" s="920" t="s">
        <v>416</v>
      </c>
      <c r="AL119" s="918"/>
      <c r="AM119" s="918"/>
      <c r="AN119" s="918"/>
      <c r="AO119" s="919"/>
      <c r="AP119" s="921" t="s">
        <v>416</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446</v>
      </c>
      <c r="BP119" s="901"/>
      <c r="BQ119" s="905">
        <v>34781807</v>
      </c>
      <c r="BR119" s="868"/>
      <c r="BS119" s="868"/>
      <c r="BT119" s="868"/>
      <c r="BU119" s="868"/>
      <c r="BV119" s="868">
        <v>33149490</v>
      </c>
      <c r="BW119" s="868"/>
      <c r="BX119" s="868"/>
      <c r="BY119" s="868"/>
      <c r="BZ119" s="868"/>
      <c r="CA119" s="868">
        <v>32158823</v>
      </c>
      <c r="CB119" s="868"/>
      <c r="CC119" s="868"/>
      <c r="CD119" s="868"/>
      <c r="CE119" s="868"/>
      <c r="CF119" s="766"/>
      <c r="CG119" s="767"/>
      <c r="CH119" s="767"/>
      <c r="CI119" s="767"/>
      <c r="CJ119" s="857"/>
      <c r="CK119" s="955"/>
      <c r="CL119" s="843"/>
      <c r="CM119" s="861" t="s">
        <v>447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55442</v>
      </c>
      <c r="DH119" s="783"/>
      <c r="DI119" s="783"/>
      <c r="DJ119" s="783"/>
      <c r="DK119" s="784"/>
      <c r="DL119" s="785">
        <v>37441</v>
      </c>
      <c r="DM119" s="783"/>
      <c r="DN119" s="783"/>
      <c r="DO119" s="783"/>
      <c r="DP119" s="784"/>
      <c r="DQ119" s="785">
        <v>19481</v>
      </c>
      <c r="DR119" s="783"/>
      <c r="DS119" s="783"/>
      <c r="DT119" s="783"/>
      <c r="DU119" s="784"/>
      <c r="DV119" s="871">
        <v>0.2</v>
      </c>
      <c r="DW119" s="872"/>
      <c r="DX119" s="872"/>
      <c r="DY119" s="872"/>
      <c r="DZ119" s="873"/>
    </row>
    <row r="120" spans="1:130" s="226" customFormat="1" ht="26.25" customHeight="1" x14ac:dyDescent="0.2">
      <c r="A120" s="840"/>
      <c r="B120" s="841"/>
      <c r="C120" s="844" t="s">
        <v>421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416</v>
      </c>
      <c r="AB120" s="800"/>
      <c r="AC120" s="800"/>
      <c r="AD120" s="800"/>
      <c r="AE120" s="801"/>
      <c r="AF120" s="802" t="s">
        <v>416</v>
      </c>
      <c r="AG120" s="800"/>
      <c r="AH120" s="800"/>
      <c r="AI120" s="800"/>
      <c r="AJ120" s="801"/>
      <c r="AK120" s="802" t="s">
        <v>416</v>
      </c>
      <c r="AL120" s="800"/>
      <c r="AM120" s="800"/>
      <c r="AN120" s="800"/>
      <c r="AO120" s="801"/>
      <c r="AP120" s="847" t="s">
        <v>416</v>
      </c>
      <c r="AQ120" s="848"/>
      <c r="AR120" s="848"/>
      <c r="AS120" s="848"/>
      <c r="AT120" s="849"/>
      <c r="AU120" s="906" t="s">
        <v>448</v>
      </c>
      <c r="AV120" s="907"/>
      <c r="AW120" s="907"/>
      <c r="AX120" s="907"/>
      <c r="AY120" s="908"/>
      <c r="AZ120" s="883" t="s">
        <v>449</v>
      </c>
      <c r="BA120" s="828"/>
      <c r="BB120" s="828"/>
      <c r="BC120" s="828"/>
      <c r="BD120" s="828"/>
      <c r="BE120" s="828"/>
      <c r="BF120" s="828"/>
      <c r="BG120" s="828"/>
      <c r="BH120" s="828"/>
      <c r="BI120" s="828"/>
      <c r="BJ120" s="828"/>
      <c r="BK120" s="828"/>
      <c r="BL120" s="828"/>
      <c r="BM120" s="828"/>
      <c r="BN120" s="828"/>
      <c r="BO120" s="828"/>
      <c r="BP120" s="829"/>
      <c r="BQ120" s="884">
        <v>5571078</v>
      </c>
      <c r="BR120" s="865"/>
      <c r="BS120" s="865"/>
      <c r="BT120" s="865"/>
      <c r="BU120" s="865"/>
      <c r="BV120" s="865">
        <v>6406526</v>
      </c>
      <c r="BW120" s="865"/>
      <c r="BX120" s="865"/>
      <c r="BY120" s="865"/>
      <c r="BZ120" s="865"/>
      <c r="CA120" s="865">
        <v>7377701</v>
      </c>
      <c r="CB120" s="865"/>
      <c r="CC120" s="865"/>
      <c r="CD120" s="865"/>
      <c r="CE120" s="865"/>
      <c r="CF120" s="889">
        <v>73.599999999999994</v>
      </c>
      <c r="CG120" s="890"/>
      <c r="CH120" s="890"/>
      <c r="CI120" s="890"/>
      <c r="CJ120" s="890"/>
      <c r="CK120" s="891" t="s">
        <v>450</v>
      </c>
      <c r="CL120" s="875"/>
      <c r="CM120" s="875"/>
      <c r="CN120" s="875"/>
      <c r="CO120" s="876"/>
      <c r="CP120" s="895" t="s">
        <v>451</v>
      </c>
      <c r="CQ120" s="896"/>
      <c r="CR120" s="896"/>
      <c r="CS120" s="896"/>
      <c r="CT120" s="896"/>
      <c r="CU120" s="896"/>
      <c r="CV120" s="896"/>
      <c r="CW120" s="896"/>
      <c r="CX120" s="896"/>
      <c r="CY120" s="896"/>
      <c r="CZ120" s="896"/>
      <c r="DA120" s="896"/>
      <c r="DB120" s="896"/>
      <c r="DC120" s="896"/>
      <c r="DD120" s="896"/>
      <c r="DE120" s="896"/>
      <c r="DF120" s="897"/>
      <c r="DG120" s="884">
        <v>18206739</v>
      </c>
      <c r="DH120" s="865"/>
      <c r="DI120" s="865"/>
      <c r="DJ120" s="865"/>
      <c r="DK120" s="865"/>
      <c r="DL120" s="865">
        <v>16737809</v>
      </c>
      <c r="DM120" s="865"/>
      <c r="DN120" s="865"/>
      <c r="DO120" s="865"/>
      <c r="DP120" s="865"/>
      <c r="DQ120" s="865">
        <v>16254048</v>
      </c>
      <c r="DR120" s="865"/>
      <c r="DS120" s="865"/>
      <c r="DT120" s="865"/>
      <c r="DU120" s="865"/>
      <c r="DV120" s="866">
        <v>162.19999999999999</v>
      </c>
      <c r="DW120" s="866"/>
      <c r="DX120" s="866"/>
      <c r="DY120" s="866"/>
      <c r="DZ120" s="867"/>
    </row>
    <row r="121" spans="1:130" s="226" customFormat="1" ht="26.25" customHeight="1" x14ac:dyDescent="0.2">
      <c r="A121" s="840"/>
      <c r="B121" s="841"/>
      <c r="C121" s="886" t="s">
        <v>452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31804</v>
      </c>
      <c r="AB121" s="800"/>
      <c r="AC121" s="800"/>
      <c r="AD121" s="800"/>
      <c r="AE121" s="801"/>
      <c r="AF121" s="802">
        <v>69944</v>
      </c>
      <c r="AG121" s="800"/>
      <c r="AH121" s="800"/>
      <c r="AI121" s="800"/>
      <c r="AJ121" s="801"/>
      <c r="AK121" s="802">
        <v>36343</v>
      </c>
      <c r="AL121" s="800"/>
      <c r="AM121" s="800"/>
      <c r="AN121" s="800"/>
      <c r="AO121" s="801"/>
      <c r="AP121" s="847">
        <v>0.4</v>
      </c>
      <c r="AQ121" s="848"/>
      <c r="AR121" s="848"/>
      <c r="AS121" s="848"/>
      <c r="AT121" s="849"/>
      <c r="AU121" s="909"/>
      <c r="AV121" s="910"/>
      <c r="AW121" s="910"/>
      <c r="AX121" s="910"/>
      <c r="AY121" s="911"/>
      <c r="AZ121" s="835" t="s">
        <v>453</v>
      </c>
      <c r="BA121" s="770"/>
      <c r="BB121" s="770"/>
      <c r="BC121" s="770"/>
      <c r="BD121" s="770"/>
      <c r="BE121" s="770"/>
      <c r="BF121" s="770"/>
      <c r="BG121" s="770"/>
      <c r="BH121" s="770"/>
      <c r="BI121" s="770"/>
      <c r="BJ121" s="770"/>
      <c r="BK121" s="770"/>
      <c r="BL121" s="770"/>
      <c r="BM121" s="770"/>
      <c r="BN121" s="770"/>
      <c r="BO121" s="770"/>
      <c r="BP121" s="771"/>
      <c r="BQ121" s="836">
        <v>8691882</v>
      </c>
      <c r="BR121" s="837"/>
      <c r="BS121" s="837"/>
      <c r="BT121" s="837"/>
      <c r="BU121" s="837"/>
      <c r="BV121" s="837">
        <v>8231189</v>
      </c>
      <c r="BW121" s="837"/>
      <c r="BX121" s="837"/>
      <c r="BY121" s="837"/>
      <c r="BZ121" s="837"/>
      <c r="CA121" s="837">
        <v>7566619</v>
      </c>
      <c r="CB121" s="837"/>
      <c r="CC121" s="837"/>
      <c r="CD121" s="837"/>
      <c r="CE121" s="837"/>
      <c r="CF121" s="898">
        <v>75.5</v>
      </c>
      <c r="CG121" s="899"/>
      <c r="CH121" s="899"/>
      <c r="CI121" s="899"/>
      <c r="CJ121" s="899"/>
      <c r="CK121" s="892"/>
      <c r="CL121" s="878"/>
      <c r="CM121" s="878"/>
      <c r="CN121" s="878"/>
      <c r="CO121" s="879"/>
      <c r="CP121" s="858" t="s">
        <v>454</v>
      </c>
      <c r="CQ121" s="859"/>
      <c r="CR121" s="859"/>
      <c r="CS121" s="859"/>
      <c r="CT121" s="859"/>
      <c r="CU121" s="859"/>
      <c r="CV121" s="859"/>
      <c r="CW121" s="859"/>
      <c r="CX121" s="859"/>
      <c r="CY121" s="859"/>
      <c r="CZ121" s="859"/>
      <c r="DA121" s="859"/>
      <c r="DB121" s="859"/>
      <c r="DC121" s="859"/>
      <c r="DD121" s="859"/>
      <c r="DE121" s="859"/>
      <c r="DF121" s="860"/>
      <c r="DG121" s="836" t="s">
        <v>416</v>
      </c>
      <c r="DH121" s="837"/>
      <c r="DI121" s="837"/>
      <c r="DJ121" s="837"/>
      <c r="DK121" s="837"/>
      <c r="DL121" s="837" t="s">
        <v>442</v>
      </c>
      <c r="DM121" s="837"/>
      <c r="DN121" s="837"/>
      <c r="DO121" s="837"/>
      <c r="DP121" s="837"/>
      <c r="DQ121" s="837" t="s">
        <v>416</v>
      </c>
      <c r="DR121" s="837"/>
      <c r="DS121" s="837"/>
      <c r="DT121" s="837"/>
      <c r="DU121" s="837"/>
      <c r="DV121" s="814" t="s">
        <v>416</v>
      </c>
      <c r="DW121" s="814"/>
      <c r="DX121" s="814"/>
      <c r="DY121" s="814"/>
      <c r="DZ121" s="815"/>
    </row>
    <row r="122" spans="1:130" s="226" customFormat="1" ht="26.25" customHeight="1" x14ac:dyDescent="0.2">
      <c r="A122" s="840"/>
      <c r="B122" s="841"/>
      <c r="C122" s="844" t="s">
        <v>432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416</v>
      </c>
      <c r="AB122" s="800"/>
      <c r="AC122" s="800"/>
      <c r="AD122" s="800"/>
      <c r="AE122" s="801"/>
      <c r="AF122" s="802" t="s">
        <v>416</v>
      </c>
      <c r="AG122" s="800"/>
      <c r="AH122" s="800"/>
      <c r="AI122" s="800"/>
      <c r="AJ122" s="801"/>
      <c r="AK122" s="802" t="s">
        <v>416</v>
      </c>
      <c r="AL122" s="800"/>
      <c r="AM122" s="800"/>
      <c r="AN122" s="800"/>
      <c r="AO122" s="801"/>
      <c r="AP122" s="847" t="s">
        <v>416</v>
      </c>
      <c r="AQ122" s="848"/>
      <c r="AR122" s="848"/>
      <c r="AS122" s="848"/>
      <c r="AT122" s="849"/>
      <c r="AU122" s="909"/>
      <c r="AV122" s="910"/>
      <c r="AW122" s="910"/>
      <c r="AX122" s="910"/>
      <c r="AY122" s="911"/>
      <c r="AZ122" s="902" t="s">
        <v>455</v>
      </c>
      <c r="BA122" s="903"/>
      <c r="BB122" s="903"/>
      <c r="BC122" s="903"/>
      <c r="BD122" s="903"/>
      <c r="BE122" s="903"/>
      <c r="BF122" s="903"/>
      <c r="BG122" s="903"/>
      <c r="BH122" s="903"/>
      <c r="BI122" s="903"/>
      <c r="BJ122" s="903"/>
      <c r="BK122" s="903"/>
      <c r="BL122" s="903"/>
      <c r="BM122" s="903"/>
      <c r="BN122" s="903"/>
      <c r="BO122" s="903"/>
      <c r="BP122" s="904"/>
      <c r="BQ122" s="905">
        <v>22522878</v>
      </c>
      <c r="BR122" s="868"/>
      <c r="BS122" s="868"/>
      <c r="BT122" s="868"/>
      <c r="BU122" s="868"/>
      <c r="BV122" s="868">
        <v>22109416</v>
      </c>
      <c r="BW122" s="868"/>
      <c r="BX122" s="868"/>
      <c r="BY122" s="868"/>
      <c r="BZ122" s="868"/>
      <c r="CA122" s="868">
        <v>21701813</v>
      </c>
      <c r="CB122" s="868"/>
      <c r="CC122" s="868"/>
      <c r="CD122" s="868"/>
      <c r="CE122" s="868"/>
      <c r="CF122" s="869">
        <v>216.6</v>
      </c>
      <c r="CG122" s="870"/>
      <c r="CH122" s="870"/>
      <c r="CI122" s="870"/>
      <c r="CJ122" s="870"/>
      <c r="CK122" s="892"/>
      <c r="CL122" s="878"/>
      <c r="CM122" s="878"/>
      <c r="CN122" s="878"/>
      <c r="CO122" s="879"/>
      <c r="CP122" s="858" t="s">
        <v>456</v>
      </c>
      <c r="CQ122" s="859"/>
      <c r="CR122" s="859"/>
      <c r="CS122" s="859"/>
      <c r="CT122" s="859"/>
      <c r="CU122" s="859"/>
      <c r="CV122" s="859"/>
      <c r="CW122" s="859"/>
      <c r="CX122" s="859"/>
      <c r="CY122" s="859"/>
      <c r="CZ122" s="859"/>
      <c r="DA122" s="859"/>
      <c r="DB122" s="859"/>
      <c r="DC122" s="859"/>
      <c r="DD122" s="859"/>
      <c r="DE122" s="859"/>
      <c r="DF122" s="860"/>
      <c r="DG122" s="836" t="s">
        <v>416</v>
      </c>
      <c r="DH122" s="837"/>
      <c r="DI122" s="837"/>
      <c r="DJ122" s="837"/>
      <c r="DK122" s="837"/>
      <c r="DL122" s="837" t="s">
        <v>416</v>
      </c>
      <c r="DM122" s="837"/>
      <c r="DN122" s="837"/>
      <c r="DO122" s="837"/>
      <c r="DP122" s="837"/>
      <c r="DQ122" s="837" t="s">
        <v>416</v>
      </c>
      <c r="DR122" s="837"/>
      <c r="DS122" s="837"/>
      <c r="DT122" s="837"/>
      <c r="DU122" s="837"/>
      <c r="DV122" s="814" t="s">
        <v>416</v>
      </c>
      <c r="DW122" s="814"/>
      <c r="DX122" s="814"/>
      <c r="DY122" s="814"/>
      <c r="DZ122" s="815"/>
    </row>
    <row r="123" spans="1:130" s="226" customFormat="1" ht="26.25" customHeight="1" x14ac:dyDescent="0.2">
      <c r="A123" s="840"/>
      <c r="B123" s="841"/>
      <c r="C123" s="844" t="s">
        <v>439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416</v>
      </c>
      <c r="AB123" s="800"/>
      <c r="AC123" s="800"/>
      <c r="AD123" s="800"/>
      <c r="AE123" s="801"/>
      <c r="AF123" s="802" t="s">
        <v>416</v>
      </c>
      <c r="AG123" s="800"/>
      <c r="AH123" s="800"/>
      <c r="AI123" s="800"/>
      <c r="AJ123" s="801"/>
      <c r="AK123" s="802" t="s">
        <v>416</v>
      </c>
      <c r="AL123" s="800"/>
      <c r="AM123" s="800"/>
      <c r="AN123" s="800"/>
      <c r="AO123" s="801"/>
      <c r="AP123" s="847" t="s">
        <v>416</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457</v>
      </c>
      <c r="BP123" s="901"/>
      <c r="BQ123" s="855">
        <v>36785838</v>
      </c>
      <c r="BR123" s="856"/>
      <c r="BS123" s="856"/>
      <c r="BT123" s="856"/>
      <c r="BU123" s="856"/>
      <c r="BV123" s="856">
        <v>36747131</v>
      </c>
      <c r="BW123" s="856"/>
      <c r="BX123" s="856"/>
      <c r="BY123" s="856"/>
      <c r="BZ123" s="856"/>
      <c r="CA123" s="856">
        <v>36646133</v>
      </c>
      <c r="CB123" s="856"/>
      <c r="CC123" s="856"/>
      <c r="CD123" s="856"/>
      <c r="CE123" s="856"/>
      <c r="CF123" s="766"/>
      <c r="CG123" s="767"/>
      <c r="CH123" s="767"/>
      <c r="CI123" s="767"/>
      <c r="CJ123" s="857"/>
      <c r="CK123" s="892"/>
      <c r="CL123" s="878"/>
      <c r="CM123" s="878"/>
      <c r="CN123" s="878"/>
      <c r="CO123" s="879"/>
      <c r="CP123" s="858" t="s">
        <v>458</v>
      </c>
      <c r="CQ123" s="859"/>
      <c r="CR123" s="859"/>
      <c r="CS123" s="859"/>
      <c r="CT123" s="859"/>
      <c r="CU123" s="859"/>
      <c r="CV123" s="859"/>
      <c r="CW123" s="859"/>
      <c r="CX123" s="859"/>
      <c r="CY123" s="859"/>
      <c r="CZ123" s="859"/>
      <c r="DA123" s="859"/>
      <c r="DB123" s="859"/>
      <c r="DC123" s="859"/>
      <c r="DD123" s="859"/>
      <c r="DE123" s="859"/>
      <c r="DF123" s="860"/>
      <c r="DG123" s="799" t="s">
        <v>442</v>
      </c>
      <c r="DH123" s="800"/>
      <c r="DI123" s="800"/>
      <c r="DJ123" s="800"/>
      <c r="DK123" s="801"/>
      <c r="DL123" s="802" t="s">
        <v>442</v>
      </c>
      <c r="DM123" s="800"/>
      <c r="DN123" s="800"/>
      <c r="DO123" s="800"/>
      <c r="DP123" s="801"/>
      <c r="DQ123" s="802" t="s">
        <v>442</v>
      </c>
      <c r="DR123" s="800"/>
      <c r="DS123" s="800"/>
      <c r="DT123" s="800"/>
      <c r="DU123" s="801"/>
      <c r="DV123" s="847" t="s">
        <v>442</v>
      </c>
      <c r="DW123" s="848"/>
      <c r="DX123" s="848"/>
      <c r="DY123" s="848"/>
      <c r="DZ123" s="849"/>
    </row>
    <row r="124" spans="1:130" s="226" customFormat="1" ht="26.25" customHeight="1" thickBot="1" x14ac:dyDescent="0.25">
      <c r="A124" s="840"/>
      <c r="B124" s="841"/>
      <c r="C124" s="844" t="s">
        <v>443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442</v>
      </c>
      <c r="AB124" s="800"/>
      <c r="AC124" s="800"/>
      <c r="AD124" s="800"/>
      <c r="AE124" s="801"/>
      <c r="AF124" s="802" t="s">
        <v>416</v>
      </c>
      <c r="AG124" s="800"/>
      <c r="AH124" s="800"/>
      <c r="AI124" s="800"/>
      <c r="AJ124" s="801"/>
      <c r="AK124" s="802" t="s">
        <v>416</v>
      </c>
      <c r="AL124" s="800"/>
      <c r="AM124" s="800"/>
      <c r="AN124" s="800"/>
      <c r="AO124" s="801"/>
      <c r="AP124" s="847" t="s">
        <v>442</v>
      </c>
      <c r="AQ124" s="848"/>
      <c r="AR124" s="848"/>
      <c r="AS124" s="848"/>
      <c r="AT124" s="849"/>
      <c r="AU124" s="850" t="s">
        <v>459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442</v>
      </c>
      <c r="BR124" s="854"/>
      <c r="BS124" s="854"/>
      <c r="BT124" s="854"/>
      <c r="BU124" s="854"/>
      <c r="BV124" s="854" t="s">
        <v>442</v>
      </c>
      <c r="BW124" s="854"/>
      <c r="BX124" s="854"/>
      <c r="BY124" s="854"/>
      <c r="BZ124" s="854"/>
      <c r="CA124" s="854" t="s">
        <v>442</v>
      </c>
      <c r="CB124" s="854"/>
      <c r="CC124" s="854"/>
      <c r="CD124" s="854"/>
      <c r="CE124" s="854"/>
      <c r="CF124" s="744"/>
      <c r="CG124" s="745"/>
      <c r="CH124" s="745"/>
      <c r="CI124" s="745"/>
      <c r="CJ124" s="885"/>
      <c r="CK124" s="893"/>
      <c r="CL124" s="893"/>
      <c r="CM124" s="893"/>
      <c r="CN124" s="893"/>
      <c r="CO124" s="894"/>
      <c r="CP124" s="858" t="s">
        <v>460</v>
      </c>
      <c r="CQ124" s="859"/>
      <c r="CR124" s="859"/>
      <c r="CS124" s="859"/>
      <c r="CT124" s="859"/>
      <c r="CU124" s="859"/>
      <c r="CV124" s="859"/>
      <c r="CW124" s="859"/>
      <c r="CX124" s="859"/>
      <c r="CY124" s="859"/>
      <c r="CZ124" s="859"/>
      <c r="DA124" s="859"/>
      <c r="DB124" s="859"/>
      <c r="DC124" s="859"/>
      <c r="DD124" s="859"/>
      <c r="DE124" s="859"/>
      <c r="DF124" s="860"/>
      <c r="DG124" s="782" t="s">
        <v>424</v>
      </c>
      <c r="DH124" s="783"/>
      <c r="DI124" s="783"/>
      <c r="DJ124" s="783"/>
      <c r="DK124" s="784"/>
      <c r="DL124" s="785" t="s">
        <v>424</v>
      </c>
      <c r="DM124" s="783"/>
      <c r="DN124" s="783"/>
      <c r="DO124" s="783"/>
      <c r="DP124" s="784"/>
      <c r="DQ124" s="785" t="s">
        <v>417</v>
      </c>
      <c r="DR124" s="783"/>
      <c r="DS124" s="783"/>
      <c r="DT124" s="783"/>
      <c r="DU124" s="784"/>
      <c r="DV124" s="871" t="s">
        <v>424</v>
      </c>
      <c r="DW124" s="872"/>
      <c r="DX124" s="872"/>
      <c r="DY124" s="872"/>
      <c r="DZ124" s="873"/>
    </row>
    <row r="125" spans="1:130" s="226" customFormat="1" ht="26.25" customHeight="1" x14ac:dyDescent="0.2">
      <c r="A125" s="840"/>
      <c r="B125" s="841"/>
      <c r="C125" s="844" t="s">
        <v>445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461</v>
      </c>
      <c r="AB125" s="800"/>
      <c r="AC125" s="800"/>
      <c r="AD125" s="800"/>
      <c r="AE125" s="801"/>
      <c r="AF125" s="802" t="s">
        <v>462</v>
      </c>
      <c r="AG125" s="800"/>
      <c r="AH125" s="800"/>
      <c r="AI125" s="800"/>
      <c r="AJ125" s="801"/>
      <c r="AK125" s="802" t="s">
        <v>424</v>
      </c>
      <c r="AL125" s="800"/>
      <c r="AM125" s="800"/>
      <c r="AN125" s="800"/>
      <c r="AO125" s="801"/>
      <c r="AP125" s="847" t="s">
        <v>463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130</v>
      </c>
      <c r="DH125" s="865"/>
      <c r="DI125" s="865"/>
      <c r="DJ125" s="865"/>
      <c r="DK125" s="865"/>
      <c r="DL125" s="865" t="s">
        <v>130</v>
      </c>
      <c r="DM125" s="865"/>
      <c r="DN125" s="865"/>
      <c r="DO125" s="865"/>
      <c r="DP125" s="865"/>
      <c r="DQ125" s="865" t="s">
        <v>463</v>
      </c>
      <c r="DR125" s="865"/>
      <c r="DS125" s="865"/>
      <c r="DT125" s="865"/>
      <c r="DU125" s="865"/>
      <c r="DV125" s="866" t="s">
        <v>417</v>
      </c>
      <c r="DW125" s="866"/>
      <c r="DX125" s="866"/>
      <c r="DY125" s="866"/>
      <c r="DZ125" s="867"/>
    </row>
    <row r="126" spans="1:130" s="226" customFormat="1" ht="26.25" customHeight="1" thickBot="1" x14ac:dyDescent="0.25">
      <c r="A126" s="840"/>
      <c r="B126" s="841"/>
      <c r="C126" s="844" t="s">
        <v>447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130</v>
      </c>
      <c r="AB126" s="800"/>
      <c r="AC126" s="800"/>
      <c r="AD126" s="800"/>
      <c r="AE126" s="801"/>
      <c r="AF126" s="802" t="s">
        <v>378</v>
      </c>
      <c r="AG126" s="800"/>
      <c r="AH126" s="800"/>
      <c r="AI126" s="800"/>
      <c r="AJ126" s="801"/>
      <c r="AK126" s="802" t="s">
        <v>417</v>
      </c>
      <c r="AL126" s="800"/>
      <c r="AM126" s="800"/>
      <c r="AN126" s="800"/>
      <c r="AO126" s="801"/>
      <c r="AP126" s="847" t="s">
        <v>461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130</v>
      </c>
      <c r="DH126" s="837"/>
      <c r="DI126" s="837"/>
      <c r="DJ126" s="837"/>
      <c r="DK126" s="837"/>
      <c r="DL126" s="837" t="s">
        <v>130</v>
      </c>
      <c r="DM126" s="837"/>
      <c r="DN126" s="837"/>
      <c r="DO126" s="837"/>
      <c r="DP126" s="837"/>
      <c r="DQ126" s="837" t="s">
        <v>424</v>
      </c>
      <c r="DR126" s="837"/>
      <c r="DS126" s="837"/>
      <c r="DT126" s="837"/>
      <c r="DU126" s="837"/>
      <c r="DV126" s="814" t="s">
        <v>467</v>
      </c>
      <c r="DW126" s="814"/>
      <c r="DX126" s="814"/>
      <c r="DY126" s="814"/>
      <c r="DZ126" s="815"/>
    </row>
    <row r="127" spans="1:130" s="226" customFormat="1" ht="26.25" customHeight="1" x14ac:dyDescent="0.2">
      <c r="A127" s="842"/>
      <c r="B127" s="843"/>
      <c r="C127" s="861" t="s">
        <v>468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130</v>
      </c>
      <c r="AB127" s="800"/>
      <c r="AC127" s="800"/>
      <c r="AD127" s="800"/>
      <c r="AE127" s="801"/>
      <c r="AF127" s="802" t="s">
        <v>424</v>
      </c>
      <c r="AG127" s="800"/>
      <c r="AH127" s="800"/>
      <c r="AI127" s="800"/>
      <c r="AJ127" s="801"/>
      <c r="AK127" s="802" t="s">
        <v>467</v>
      </c>
      <c r="AL127" s="800"/>
      <c r="AM127" s="800"/>
      <c r="AN127" s="800"/>
      <c r="AO127" s="801"/>
      <c r="AP127" s="847" t="s">
        <v>442</v>
      </c>
      <c r="AQ127" s="848"/>
      <c r="AR127" s="848"/>
      <c r="AS127" s="848"/>
      <c r="AT127" s="849"/>
      <c r="AU127" s="262"/>
      <c r="AV127" s="262"/>
      <c r="AW127" s="262"/>
      <c r="AX127" s="864" t="s">
        <v>469</v>
      </c>
      <c r="AY127" s="832"/>
      <c r="AZ127" s="832"/>
      <c r="BA127" s="832"/>
      <c r="BB127" s="832"/>
      <c r="BC127" s="832"/>
      <c r="BD127" s="832"/>
      <c r="BE127" s="833"/>
      <c r="BF127" s="831" t="s">
        <v>470</v>
      </c>
      <c r="BG127" s="832"/>
      <c r="BH127" s="832"/>
      <c r="BI127" s="832"/>
      <c r="BJ127" s="832"/>
      <c r="BK127" s="832"/>
      <c r="BL127" s="833"/>
      <c r="BM127" s="831" t="s">
        <v>471</v>
      </c>
      <c r="BN127" s="832"/>
      <c r="BO127" s="832"/>
      <c r="BP127" s="832"/>
      <c r="BQ127" s="832"/>
      <c r="BR127" s="832"/>
      <c r="BS127" s="833"/>
      <c r="BT127" s="831" t="s">
        <v>472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473</v>
      </c>
      <c r="CQ127" s="770"/>
      <c r="CR127" s="770"/>
      <c r="CS127" s="770"/>
      <c r="CT127" s="770"/>
      <c r="CU127" s="770"/>
      <c r="CV127" s="770"/>
      <c r="CW127" s="770"/>
      <c r="CX127" s="770"/>
      <c r="CY127" s="770"/>
      <c r="CZ127" s="770"/>
      <c r="DA127" s="770"/>
      <c r="DB127" s="770"/>
      <c r="DC127" s="770"/>
      <c r="DD127" s="770"/>
      <c r="DE127" s="770"/>
      <c r="DF127" s="771"/>
      <c r="DG127" s="836" t="s">
        <v>424</v>
      </c>
      <c r="DH127" s="837"/>
      <c r="DI127" s="837"/>
      <c r="DJ127" s="837"/>
      <c r="DK127" s="837"/>
      <c r="DL127" s="837" t="s">
        <v>130</v>
      </c>
      <c r="DM127" s="837"/>
      <c r="DN127" s="837"/>
      <c r="DO127" s="837"/>
      <c r="DP127" s="837"/>
      <c r="DQ127" s="837" t="s">
        <v>130</v>
      </c>
      <c r="DR127" s="837"/>
      <c r="DS127" s="837"/>
      <c r="DT127" s="837"/>
      <c r="DU127" s="837"/>
      <c r="DV127" s="814" t="s">
        <v>378</v>
      </c>
      <c r="DW127" s="814"/>
      <c r="DX127" s="814"/>
      <c r="DY127" s="814"/>
      <c r="DZ127" s="815"/>
    </row>
    <row r="128" spans="1:130" s="226" customFormat="1" ht="26.25" customHeight="1" thickBot="1" x14ac:dyDescent="0.25">
      <c r="A128" s="816" t="s">
        <v>474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475</v>
      </c>
      <c r="X128" s="818"/>
      <c r="Y128" s="818"/>
      <c r="Z128" s="819"/>
      <c r="AA128" s="820">
        <v>501884</v>
      </c>
      <c r="AB128" s="821"/>
      <c r="AC128" s="821"/>
      <c r="AD128" s="821"/>
      <c r="AE128" s="822"/>
      <c r="AF128" s="823">
        <v>520114</v>
      </c>
      <c r="AG128" s="821"/>
      <c r="AH128" s="821"/>
      <c r="AI128" s="821"/>
      <c r="AJ128" s="822"/>
      <c r="AK128" s="823">
        <v>451916</v>
      </c>
      <c r="AL128" s="821"/>
      <c r="AM128" s="821"/>
      <c r="AN128" s="821"/>
      <c r="AO128" s="822"/>
      <c r="AP128" s="824"/>
      <c r="AQ128" s="825"/>
      <c r="AR128" s="825"/>
      <c r="AS128" s="825"/>
      <c r="AT128" s="826"/>
      <c r="AU128" s="262"/>
      <c r="AV128" s="262"/>
      <c r="AW128" s="262"/>
      <c r="AX128" s="827" t="s">
        <v>476</v>
      </c>
      <c r="AY128" s="828"/>
      <c r="AZ128" s="828"/>
      <c r="BA128" s="828"/>
      <c r="BB128" s="828"/>
      <c r="BC128" s="828"/>
      <c r="BD128" s="828"/>
      <c r="BE128" s="829"/>
      <c r="BF128" s="806" t="s">
        <v>467</v>
      </c>
      <c r="BG128" s="807"/>
      <c r="BH128" s="807"/>
      <c r="BI128" s="807"/>
      <c r="BJ128" s="807"/>
      <c r="BK128" s="807"/>
      <c r="BL128" s="830"/>
      <c r="BM128" s="806">
        <v>13.1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t="s">
        <v>424</v>
      </c>
      <c r="DH128" s="811"/>
      <c r="DI128" s="811"/>
      <c r="DJ128" s="811"/>
      <c r="DK128" s="811"/>
      <c r="DL128" s="811" t="s">
        <v>417</v>
      </c>
      <c r="DM128" s="811"/>
      <c r="DN128" s="811"/>
      <c r="DO128" s="811"/>
      <c r="DP128" s="811"/>
      <c r="DQ128" s="811" t="s">
        <v>424</v>
      </c>
      <c r="DR128" s="811"/>
      <c r="DS128" s="811"/>
      <c r="DT128" s="811"/>
      <c r="DU128" s="811"/>
      <c r="DV128" s="812" t="s">
        <v>130</v>
      </c>
      <c r="DW128" s="812"/>
      <c r="DX128" s="812"/>
      <c r="DY128" s="812"/>
      <c r="DZ128" s="813"/>
    </row>
    <row r="129" spans="1:131" s="226" customFormat="1" ht="26.25" customHeight="1" x14ac:dyDescent="0.2">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478</v>
      </c>
      <c r="X129" s="797"/>
      <c r="Y129" s="797"/>
      <c r="Z129" s="798"/>
      <c r="AA129" s="799">
        <v>11338602</v>
      </c>
      <c r="AB129" s="800"/>
      <c r="AC129" s="800"/>
      <c r="AD129" s="800"/>
      <c r="AE129" s="801"/>
      <c r="AF129" s="802">
        <v>11423494</v>
      </c>
      <c r="AG129" s="800"/>
      <c r="AH129" s="800"/>
      <c r="AI129" s="800"/>
      <c r="AJ129" s="801"/>
      <c r="AK129" s="802">
        <v>11663607</v>
      </c>
      <c r="AL129" s="800"/>
      <c r="AM129" s="800"/>
      <c r="AN129" s="800"/>
      <c r="AO129" s="801"/>
      <c r="AP129" s="803"/>
      <c r="AQ129" s="804"/>
      <c r="AR129" s="804"/>
      <c r="AS129" s="804"/>
      <c r="AT129" s="805"/>
      <c r="AU129" s="264"/>
      <c r="AV129" s="264"/>
      <c r="AW129" s="264"/>
      <c r="AX129" s="769" t="s">
        <v>479</v>
      </c>
      <c r="AY129" s="770"/>
      <c r="AZ129" s="770"/>
      <c r="BA129" s="770"/>
      <c r="BB129" s="770"/>
      <c r="BC129" s="770"/>
      <c r="BD129" s="770"/>
      <c r="BE129" s="771"/>
      <c r="BF129" s="789" t="s">
        <v>417</v>
      </c>
      <c r="BG129" s="790"/>
      <c r="BH129" s="790"/>
      <c r="BI129" s="790"/>
      <c r="BJ129" s="790"/>
      <c r="BK129" s="790"/>
      <c r="BL129" s="791"/>
      <c r="BM129" s="789">
        <v>18.100000000000001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794" t="s">
        <v>480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481</v>
      </c>
      <c r="X130" s="797"/>
      <c r="Y130" s="797"/>
      <c r="Z130" s="798"/>
      <c r="AA130" s="799">
        <v>1654807</v>
      </c>
      <c r="AB130" s="800"/>
      <c r="AC130" s="800"/>
      <c r="AD130" s="800"/>
      <c r="AE130" s="801"/>
      <c r="AF130" s="802">
        <v>1623574</v>
      </c>
      <c r="AG130" s="800"/>
      <c r="AH130" s="800"/>
      <c r="AI130" s="800"/>
      <c r="AJ130" s="801"/>
      <c r="AK130" s="802">
        <v>1644863</v>
      </c>
      <c r="AL130" s="800"/>
      <c r="AM130" s="800"/>
      <c r="AN130" s="800"/>
      <c r="AO130" s="801"/>
      <c r="AP130" s="803"/>
      <c r="AQ130" s="804"/>
      <c r="AR130" s="804"/>
      <c r="AS130" s="804"/>
      <c r="AT130" s="805"/>
      <c r="AU130" s="264"/>
      <c r="AV130" s="264"/>
      <c r="AW130" s="264"/>
      <c r="AX130" s="769" t="s">
        <v>482</v>
      </c>
      <c r="AY130" s="770"/>
      <c r="AZ130" s="770"/>
      <c r="BA130" s="770"/>
      <c r="BB130" s="770"/>
      <c r="BC130" s="770"/>
      <c r="BD130" s="770"/>
      <c r="BE130" s="771"/>
      <c r="BF130" s="772">
        <v>6.2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483</v>
      </c>
      <c r="X131" s="780"/>
      <c r="Y131" s="780"/>
      <c r="Z131" s="781"/>
      <c r="AA131" s="782">
        <v>9683795</v>
      </c>
      <c r="AB131" s="783"/>
      <c r="AC131" s="783"/>
      <c r="AD131" s="783"/>
      <c r="AE131" s="784"/>
      <c r="AF131" s="785">
        <v>9799920</v>
      </c>
      <c r="AG131" s="783"/>
      <c r="AH131" s="783"/>
      <c r="AI131" s="783"/>
      <c r="AJ131" s="784"/>
      <c r="AK131" s="785">
        <v>10018744</v>
      </c>
      <c r="AL131" s="783"/>
      <c r="AM131" s="783"/>
      <c r="AN131" s="783"/>
      <c r="AO131" s="784"/>
      <c r="AP131" s="786"/>
      <c r="AQ131" s="787"/>
      <c r="AR131" s="787"/>
      <c r="AS131" s="787"/>
      <c r="AT131" s="788"/>
      <c r="AU131" s="264"/>
      <c r="AV131" s="264"/>
      <c r="AW131" s="264"/>
      <c r="AX131" s="747" t="s">
        <v>484</v>
      </c>
      <c r="AY131" s="748"/>
      <c r="AZ131" s="748"/>
      <c r="BA131" s="748"/>
      <c r="BB131" s="748"/>
      <c r="BC131" s="748"/>
      <c r="BD131" s="748"/>
      <c r="BE131" s="749"/>
      <c r="BF131" s="750" t="s">
        <v>378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56" t="s">
        <v>485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486</v>
      </c>
      <c r="W132" s="760"/>
      <c r="X132" s="760"/>
      <c r="Y132" s="760"/>
      <c r="Z132" s="761"/>
      <c r="AA132" s="762">
        <v>6.3386637690000001</v>
      </c>
      <c r="AB132" s="763"/>
      <c r="AC132" s="763"/>
      <c r="AD132" s="763"/>
      <c r="AE132" s="764"/>
      <c r="AF132" s="765">
        <v>6.4154299220000004</v>
      </c>
      <c r="AG132" s="763"/>
      <c r="AH132" s="763"/>
      <c r="AI132" s="763"/>
      <c r="AJ132" s="764"/>
      <c r="AK132" s="765">
        <v>6.0764303389999998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487</v>
      </c>
      <c r="W133" s="739"/>
      <c r="X133" s="739"/>
      <c r="Y133" s="739"/>
      <c r="Z133" s="740"/>
      <c r="AA133" s="741">
        <v>7.5</v>
      </c>
      <c r="AB133" s="742"/>
      <c r="AC133" s="742"/>
      <c r="AD133" s="742"/>
      <c r="AE133" s="743"/>
      <c r="AF133" s="741">
        <v>6.4</v>
      </c>
      <c r="AG133" s="742"/>
      <c r="AH133" s="742"/>
      <c r="AI133" s="742"/>
      <c r="AJ133" s="743"/>
      <c r="AK133" s="741">
        <v>6.2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M3ro/t5qaHQz5qnU8M4dsNkpN35vR+vqfurbWlAXLXm2TVOnwW5rOk9A81CM1swpKd7OIYKmxhg4fIEUY2NFfA==" saltValue="F9WTIwkUMLK0q3tT2kXabg==" spinCount="100000" sheet="1" objects="1" scenarios="1" formatRows="0"/>
  <customSheetViews>
    <customSheetView guid="{6CC27DA4-9E13-4592-9FD2-B954D2B43410}" scale="70" fitToPage="1" hiddenRows="1" hiddenColumns="1" topLeftCell="A111">
      <selection activeCell="C122" sqref="C122:Z1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70" zoomScaleNormal="85" zoomScaleSheetLayoutView="70" workbookViewId="0">
      <selection activeCell="BC75" sqref="BC75"/>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dXOSSrca7bx17OVlPtLO9jhj1GKS7lIUMLoOLsxKO9XXeBDyr6WyugCOqcxC1u/lLmhYSzGEDcViQQbBBXD0A==" saltValue="ggjGqIoa3nqnWCalwDly8A==" spinCount="100000" sheet="1" objects="1" scenarios="1"/>
  <dataConsolidate/>
  <customSheetViews>
    <customSheetView guid="{6CC27DA4-9E13-4592-9FD2-B954D2B43410}" showPageBreaks="1" showGridLines="0" fitToPage="1" hiddenRows="1" hiddenColumns="1" view="pageBreakPreview" topLeftCell="A31">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J67" zoomScale="70" zoomScaleNormal="7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MAnBZlaG3FUP7+RWF9R891GhIujWLzsattuYxfCxB4oVOGmPmUXQ82hZ9FgrvRaplRclOnzMZ1f8gMED5BsIA==" saltValue="3mMSYW9Lhs83N11VjpTamQ==" spinCount="100000" sheet="1" objects="1" scenarios="1"/>
  <dataConsolidate/>
  <customSheetViews>
    <customSheetView guid="{6CC27DA4-9E13-4592-9FD2-B954D2B43410}" showGridLines="0" fitToPage="1" hiddenRows="1" hiddenColumns="1" topLeftCell="A28">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I30" sqref="AI27:AK30"/>
    </sheetView>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491</v>
      </c>
      <c r="AP7" s="283"/>
      <c r="AQ7" s="284" t="s">
        <v>492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493</v>
      </c>
      <c r="AQ8" s="290" t="s">
        <v>494</v>
      </c>
      <c r="AR8" s="291" t="s">
        <v>495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496</v>
      </c>
      <c r="AL9" s="1169"/>
      <c r="AM9" s="1169"/>
      <c r="AN9" s="1170"/>
      <c r="AO9" s="292">
        <v>2447693</v>
      </c>
      <c r="AP9" s="292">
        <v>43167</v>
      </c>
      <c r="AQ9" s="293">
        <v>61846</v>
      </c>
      <c r="AR9" s="294">
        <v>-30.2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497</v>
      </c>
      <c r="AL10" s="1169"/>
      <c r="AM10" s="1169"/>
      <c r="AN10" s="1170"/>
      <c r="AO10" s="295">
        <v>593136</v>
      </c>
      <c r="AP10" s="295">
        <v>10460</v>
      </c>
      <c r="AQ10" s="296">
        <v>5819</v>
      </c>
      <c r="AR10" s="297">
        <v>79.8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498</v>
      </c>
      <c r="AL11" s="1169"/>
      <c r="AM11" s="1169"/>
      <c r="AN11" s="1170"/>
      <c r="AO11" s="295">
        <v>474920</v>
      </c>
      <c r="AP11" s="295">
        <v>8376</v>
      </c>
      <c r="AQ11" s="296">
        <v>5868</v>
      </c>
      <c r="AR11" s="297">
        <v>42.7</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499</v>
      </c>
      <c r="AL12" s="1169"/>
      <c r="AM12" s="1169"/>
      <c r="AN12" s="1170"/>
      <c r="AO12" s="295" t="s">
        <v>500</v>
      </c>
      <c r="AP12" s="295" t="s">
        <v>500</v>
      </c>
      <c r="AQ12" s="296">
        <v>1247</v>
      </c>
      <c r="AR12" s="297" t="s">
        <v>500</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501</v>
      </c>
      <c r="AL13" s="1169"/>
      <c r="AM13" s="1169"/>
      <c r="AN13" s="1170"/>
      <c r="AO13" s="295" t="s">
        <v>500</v>
      </c>
      <c r="AP13" s="295" t="s">
        <v>500</v>
      </c>
      <c r="AQ13" s="296">
        <v>0</v>
      </c>
      <c r="AR13" s="297" t="s">
        <v>500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502</v>
      </c>
      <c r="AL14" s="1169"/>
      <c r="AM14" s="1169"/>
      <c r="AN14" s="1170"/>
      <c r="AO14" s="295" t="s">
        <v>500</v>
      </c>
      <c r="AP14" s="295" t="s">
        <v>500</v>
      </c>
      <c r="AQ14" s="296">
        <v>2376</v>
      </c>
      <c r="AR14" s="297" t="s">
        <v>500</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503</v>
      </c>
      <c r="AL15" s="1169"/>
      <c r="AM15" s="1169"/>
      <c r="AN15" s="1170"/>
      <c r="AO15" s="295">
        <v>65977</v>
      </c>
      <c r="AP15" s="295">
        <v>1164</v>
      </c>
      <c r="AQ15" s="296">
        <v>1663</v>
      </c>
      <c r="AR15" s="297">
        <v>-30</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504</v>
      </c>
      <c r="AL16" s="1172"/>
      <c r="AM16" s="1172"/>
      <c r="AN16" s="1173"/>
      <c r="AO16" s="295">
        <v>-180294</v>
      </c>
      <c r="AP16" s="295">
        <v>-3180</v>
      </c>
      <c r="AQ16" s="296">
        <v>-5271</v>
      </c>
      <c r="AR16" s="297">
        <v>-39.700000000000003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3401432</v>
      </c>
      <c r="AP17" s="295">
        <v>59987</v>
      </c>
      <c r="AQ17" s="296">
        <v>73548</v>
      </c>
      <c r="AR17" s="297">
        <v>-18.399999999999999</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509</v>
      </c>
      <c r="AL21" s="1166"/>
      <c r="AM21" s="1166"/>
      <c r="AN21" s="1167"/>
      <c r="AO21" s="307">
        <v>5.61</v>
      </c>
      <c r="AP21" s="308">
        <v>7.24</v>
      </c>
      <c r="AQ21" s="309">
        <v>-1.63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510</v>
      </c>
      <c r="AL22" s="1166"/>
      <c r="AM22" s="1166"/>
      <c r="AN22" s="1167"/>
      <c r="AO22" s="312">
        <v>95</v>
      </c>
      <c r="AP22" s="313">
        <v>98.4</v>
      </c>
      <c r="AQ22" s="314">
        <v>-3.4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512</v>
      </c>
      <c r="AO27" s="273"/>
      <c r="AP27" s="273"/>
      <c r="AQ27" s="273"/>
      <c r="AR27" s="273"/>
      <c r="AS27" s="273"/>
      <c r="AT27" s="273"/>
    </row>
    <row r="28" spans="1:46" ht="16.2" x14ac:dyDescent="0.2">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491</v>
      </c>
      <c r="AP30" s="283"/>
      <c r="AQ30" s="284" t="s">
        <v>492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493</v>
      </c>
      <c r="AQ31" s="290" t="s">
        <v>494</v>
      </c>
      <c r="AR31" s="291" t="s">
        <v>495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515</v>
      </c>
      <c r="AL32" s="1157"/>
      <c r="AM32" s="1157"/>
      <c r="AN32" s="1158"/>
      <c r="AO32" s="322">
        <v>1655203</v>
      </c>
      <c r="AP32" s="322">
        <v>29191</v>
      </c>
      <c r="AQ32" s="323">
        <v>39633</v>
      </c>
      <c r="AR32" s="324">
        <v>-26.3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516</v>
      </c>
      <c r="AL33" s="1157"/>
      <c r="AM33" s="1157"/>
      <c r="AN33" s="1158"/>
      <c r="AO33" s="322" t="s">
        <v>500</v>
      </c>
      <c r="AP33" s="322" t="s">
        <v>500</v>
      </c>
      <c r="AQ33" s="323" t="s">
        <v>500</v>
      </c>
      <c r="AR33" s="324" t="s">
        <v>500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517</v>
      </c>
      <c r="AL34" s="1157"/>
      <c r="AM34" s="1157"/>
      <c r="AN34" s="1158"/>
      <c r="AO34" s="322" t="s">
        <v>500</v>
      </c>
      <c r="AP34" s="322" t="s">
        <v>500</v>
      </c>
      <c r="AQ34" s="323">
        <v>58</v>
      </c>
      <c r="AR34" s="324" t="s">
        <v>500</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518</v>
      </c>
      <c r="AL35" s="1157"/>
      <c r="AM35" s="1157"/>
      <c r="AN35" s="1158"/>
      <c r="AO35" s="322">
        <v>940242</v>
      </c>
      <c r="AP35" s="322">
        <v>16582</v>
      </c>
      <c r="AQ35" s="323">
        <v>13693</v>
      </c>
      <c r="AR35" s="324">
        <v>21.1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519</v>
      </c>
      <c r="AL36" s="1157"/>
      <c r="AM36" s="1157"/>
      <c r="AN36" s="1158"/>
      <c r="AO36" s="322">
        <v>73773</v>
      </c>
      <c r="AP36" s="322">
        <v>1301</v>
      </c>
      <c r="AQ36" s="323">
        <v>1763</v>
      </c>
      <c r="AR36" s="324">
        <v>-26.2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520</v>
      </c>
      <c r="AL37" s="1157"/>
      <c r="AM37" s="1157"/>
      <c r="AN37" s="1158"/>
      <c r="AO37" s="322">
        <v>36343</v>
      </c>
      <c r="AP37" s="322">
        <v>641</v>
      </c>
      <c r="AQ37" s="323">
        <v>897</v>
      </c>
      <c r="AR37" s="324">
        <v>-28.5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521</v>
      </c>
      <c r="AL38" s="1160"/>
      <c r="AM38" s="1160"/>
      <c r="AN38" s="1161"/>
      <c r="AO38" s="325" t="s">
        <v>500</v>
      </c>
      <c r="AP38" s="325" t="s">
        <v>500</v>
      </c>
      <c r="AQ38" s="326">
        <v>1</v>
      </c>
      <c r="AR38" s="314" t="s">
        <v>500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522</v>
      </c>
      <c r="AL39" s="1160"/>
      <c r="AM39" s="1160"/>
      <c r="AN39" s="1161"/>
      <c r="AO39" s="322">
        <v>-451916</v>
      </c>
      <c r="AP39" s="322">
        <v>-7970</v>
      </c>
      <c r="AQ39" s="323">
        <v>-5566</v>
      </c>
      <c r="AR39" s="324">
        <v>43.2</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523</v>
      </c>
      <c r="AL40" s="1157"/>
      <c r="AM40" s="1157"/>
      <c r="AN40" s="1158"/>
      <c r="AO40" s="322">
        <v>-1644863</v>
      </c>
      <c r="AP40" s="322">
        <v>-29008</v>
      </c>
      <c r="AQ40" s="323">
        <v>-36175</v>
      </c>
      <c r="AR40" s="324">
        <v>-19.8</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608782</v>
      </c>
      <c r="AP41" s="322">
        <v>10736</v>
      </c>
      <c r="AQ41" s="323">
        <v>14303</v>
      </c>
      <c r="AR41" s="324">
        <v>-24.9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491</v>
      </c>
      <c r="AN49" s="1151" t="s">
        <v>527</v>
      </c>
      <c r="AO49" s="1152"/>
      <c r="AP49" s="1152"/>
      <c r="AQ49" s="1152"/>
      <c r="AR49" s="1153"/>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528</v>
      </c>
      <c r="AO50" s="339" t="s">
        <v>529</v>
      </c>
      <c r="AP50" s="340" t="s">
        <v>530</v>
      </c>
      <c r="AQ50" s="341" t="s">
        <v>531</v>
      </c>
      <c r="AR50" s="342" t="s">
        <v>532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1398130</v>
      </c>
      <c r="AN51" s="344">
        <v>25310</v>
      </c>
      <c r="AO51" s="345">
        <v>-16.3</v>
      </c>
      <c r="AP51" s="346">
        <v>69560</v>
      </c>
      <c r="AQ51" s="347">
        <v>32</v>
      </c>
      <c r="AR51" s="348">
        <v>-48.3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612663</v>
      </c>
      <c r="AN52" s="352">
        <v>11091</v>
      </c>
      <c r="AO52" s="353">
        <v>-40.4</v>
      </c>
      <c r="AP52" s="354">
        <v>35305</v>
      </c>
      <c r="AQ52" s="355">
        <v>17</v>
      </c>
      <c r="AR52" s="356">
        <v>-57.4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1677839</v>
      </c>
      <c r="AN53" s="344">
        <v>30268</v>
      </c>
      <c r="AO53" s="345">
        <v>19.600000000000001</v>
      </c>
      <c r="AP53" s="346">
        <v>65988</v>
      </c>
      <c r="AQ53" s="347">
        <v>-5.0999999999999996</v>
      </c>
      <c r="AR53" s="348">
        <v>24.7</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874677</v>
      </c>
      <c r="AN54" s="352">
        <v>15779</v>
      </c>
      <c r="AO54" s="353">
        <v>42.3</v>
      </c>
      <c r="AP54" s="354">
        <v>36473</v>
      </c>
      <c r="AQ54" s="355">
        <v>3.3</v>
      </c>
      <c r="AR54" s="356">
        <v>39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2100954</v>
      </c>
      <c r="AN55" s="344">
        <v>37646</v>
      </c>
      <c r="AO55" s="345">
        <v>24.4</v>
      </c>
      <c r="AP55" s="346">
        <v>54227</v>
      </c>
      <c r="AQ55" s="347">
        <v>-17.8</v>
      </c>
      <c r="AR55" s="348">
        <v>42.2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1461918</v>
      </c>
      <c r="AN56" s="352">
        <v>26195</v>
      </c>
      <c r="AO56" s="353">
        <v>66</v>
      </c>
      <c r="AP56" s="354">
        <v>29694</v>
      </c>
      <c r="AQ56" s="355">
        <v>-18.600000000000001</v>
      </c>
      <c r="AR56" s="356">
        <v>84.6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1606672</v>
      </c>
      <c r="AN57" s="344">
        <v>28545</v>
      </c>
      <c r="AO57" s="345">
        <v>-24.2</v>
      </c>
      <c r="AP57" s="346">
        <v>57295</v>
      </c>
      <c r="AQ57" s="347">
        <v>5.7</v>
      </c>
      <c r="AR57" s="348">
        <v>-29.9</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784860</v>
      </c>
      <c r="AN58" s="352">
        <v>13944</v>
      </c>
      <c r="AO58" s="353">
        <v>-46.8</v>
      </c>
      <c r="AP58" s="354">
        <v>32771</v>
      </c>
      <c r="AQ58" s="355">
        <v>10.4</v>
      </c>
      <c r="AR58" s="356">
        <v>-57.2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2735321</v>
      </c>
      <c r="AN59" s="344">
        <v>48239</v>
      </c>
      <c r="AO59" s="345">
        <v>69</v>
      </c>
      <c r="AP59" s="346">
        <v>54110</v>
      </c>
      <c r="AQ59" s="347">
        <v>-5.6</v>
      </c>
      <c r="AR59" s="348">
        <v>74.599999999999994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1192019</v>
      </c>
      <c r="AN60" s="352">
        <v>21022</v>
      </c>
      <c r="AO60" s="353">
        <v>50.8</v>
      </c>
      <c r="AP60" s="354">
        <v>30620</v>
      </c>
      <c r="AQ60" s="355">
        <v>-6.6</v>
      </c>
      <c r="AR60" s="356">
        <v>57.4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1903783</v>
      </c>
      <c r="AN61" s="359">
        <v>34002</v>
      </c>
      <c r="AO61" s="360">
        <v>14.5</v>
      </c>
      <c r="AP61" s="361">
        <v>60236</v>
      </c>
      <c r="AQ61" s="362">
        <v>1.8</v>
      </c>
      <c r="AR61" s="348">
        <v>12.7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985227</v>
      </c>
      <c r="AN62" s="352">
        <v>17606</v>
      </c>
      <c r="AO62" s="353">
        <v>14.4</v>
      </c>
      <c r="AP62" s="354">
        <v>32973</v>
      </c>
      <c r="AQ62" s="355">
        <v>1.1000000000000001</v>
      </c>
      <c r="AR62" s="356">
        <v>13.3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v9UKgDL2DqObKFBvbBe90wqWspPYiWBqyYdncWY0Uu2GdurhspQO8BHnvYC4Bqoi0BkHDcnMHEWE9O0hSq0mSQ==" saltValue="xhpkojy86oyykNxYGu9Oig==" spinCount="100000" sheet="1" objects="1" scenarios="1"/>
  <customSheetViews>
    <customSheetView guid="{6CC27DA4-9E13-4592-9FD2-B954D2B43410}" showPageBreaks="1" showGridLines="0" fitToPage="1" hiddenRows="1" hiddenColumns="1" view="pageBreakPreview" topLeftCell="L46">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68" zoomScale="70" zoomScaleNormal="70" zoomScaleSheetLayoutView="55" workbookViewId="0">
      <selection activeCell="CP100" sqref="CP100"/>
    </sheetView>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lPkwmT05JPKdX/3Nn1VsRNMRYOYIN1uzCCHzcIxBdvhOCvAxvCPlq+QlLss0+aUIXIVJuxHfhzo/h4yUcpHnw==" saltValue="9kC51Ii7wOG3349FHXaQpA==" spinCount="100000" sheet="1" objects="1" scenarios="1"/>
  <dataConsolidate/>
  <customSheetViews>
    <customSheetView guid="{6CC27DA4-9E13-4592-9FD2-B954D2B43410}" showGridLines="0" fitToPage="1" hiddenRows="1" hiddenColumns="1" topLeftCell="A9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70" zoomScaleNormal="70" zoomScaleSheetLayoutView="55" workbookViewId="0">
      <selection activeCell="DA91" sqref="DA91"/>
    </sheetView>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qPa+FEW1MeJZUtDsOEOo53j4kA7zHpWGCcxs65Upx2gnyZ8Y3NjrxmPJD1QJpdZTAzMIMaITM7pzSeB3DQe9w==" saltValue="7QGxtkdnOMCv+yX3hHERog==" spinCount="100000" sheet="1" objects="1" scenarios="1"/>
  <dataConsolidate/>
  <customSheetViews>
    <customSheetView guid="{6CC27DA4-9E13-4592-9FD2-B954D2B43410}" showGridLines="0" fitToPage="1" hiddenRows="1" hiddenColumns="1" topLeftCell="A94">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74" t="s">
        <v>3</v>
      </c>
      <c r="D47" s="1174"/>
      <c r="E47" s="1175"/>
      <c r="F47" s="11">
        <v>27.92</v>
      </c>
      <c r="G47" s="12">
        <v>32.53</v>
      </c>
      <c r="H47" s="12">
        <v>29.13</v>
      </c>
      <c r="I47" s="12">
        <v>33.94</v>
      </c>
      <c r="J47" s="13">
        <v>32.54</v>
      </c>
    </row>
    <row r="48" spans="2:10" ht="57.75" customHeight="1" x14ac:dyDescent="0.2">
      <c r="B48" s="14"/>
      <c r="C48" s="1176" t="s">
        <v>4</v>
      </c>
      <c r="D48" s="1176"/>
      <c r="E48" s="1177"/>
      <c r="F48" s="15">
        <v>11.88</v>
      </c>
      <c r="G48" s="16">
        <v>5.58</v>
      </c>
      <c r="H48" s="16">
        <v>16.39</v>
      </c>
      <c r="I48" s="16">
        <v>10.050000000000001</v>
      </c>
      <c r="J48" s="17">
        <v>8.9700000000000006</v>
      </c>
    </row>
    <row r="49" spans="2:10" ht="57.75" customHeight="1" thickBot="1" x14ac:dyDescent="0.25">
      <c r="B49" s="18"/>
      <c r="C49" s="1178" t="s">
        <v>5</v>
      </c>
      <c r="D49" s="1178"/>
      <c r="E49" s="1179"/>
      <c r="F49" s="19">
        <v>6.54</v>
      </c>
      <c r="G49" s="20" t="s">
        <v>548</v>
      </c>
      <c r="H49" s="20">
        <v>8.4</v>
      </c>
      <c r="I49" s="20" t="s">
        <v>549</v>
      </c>
      <c r="J49" s="21" t="s">
        <v>550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hWk9VqdpP/WO0rPhxsZrBWEZ0UYPjisWTkD8eNFyxQku8ypTBh6dEn/HHItvlIZ5Qj2KE9vGicwBbq0pKjo2A==" saltValue="S+eXtskeTfoN08BsGWJfNw==" spinCount="100000" sheet="1" objects="1" scenarios="1"/>
  <customSheetViews>
    <customSheetView guid="{6CC27DA4-9E13-4592-9FD2-B954D2B43410}"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2019-03-05T04:23:08Z</cp:lastPrinted>
  <dcterms:created xsi:type="dcterms:W3CDTF">2019-02-14T03:05:05Z</dcterms:created>
  <dcterms:modified xsi:type="dcterms:W3CDTF">2019-10-30T08:33:16Z</dcterms:modified>
  <cp:category/>
</cp:coreProperties>
</file>