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23-財政係\C-0 庶務\00 諸務\01 諸務\H31C-0 庶務00 諸務01 諸務 諸調査\財政状況資料集\R01.10.18_【市町村課作業依頼　10月29日〆】平成29年度財政状況資料集の作成について（2回目）\04_提出\"/>
    </mc:Choice>
  </mc:AlternateContent>
  <bookViews>
    <workbookView xWindow="0" yWindow="0" windowWidth="14265" windowHeight="4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c r="AP63" i="12"/>
  <c r="AP23"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CO36" i="10"/>
  <c r="BE36" i="10"/>
  <c r="BE35"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AM37" i="10" s="1"/>
  <c r="BE34" i="10" l="1"/>
  <c r="BW34" i="10" s="1"/>
  <c r="BW35" i="10" l="1"/>
  <c r="BW36" i="10" s="1"/>
  <c r="BW37" i="10" s="1"/>
  <c r="BW38" i="10" s="1"/>
  <c r="BW39" i="10" s="1"/>
  <c r="BW40" i="10" s="1"/>
  <c r="CO34" i="10" l="1"/>
  <c r="CO35" i="10" s="1"/>
</calcChain>
</file>

<file path=xl/sharedStrings.xml><?xml version="1.0" encoding="utf-8"?>
<sst xmlns="http://schemas.openxmlformats.org/spreadsheetml/2006/main" count="1142" uniqueCount="608">
  <si>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</si>
  <si>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</si>
  <si>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</si>
  <si>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</si>
  <si>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</si>
  <si>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</si>
  <si>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</si>
  <si>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</si>
  <si>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</si>
  <si>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</si>
  <si>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</si>
  <si>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</si>
  <si>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</si>
  <si>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</si>
  <si>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</si>
  <si>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</si>
  <si>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</si>
  <si>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</si>
  <si>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</si>
  <si>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</si>
  <si>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</si>
  <si>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</si>
  <si>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</si>
  <si>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</si>
  <si>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</si>
  <si>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</si>
  <si>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</si>
  <si>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</si>
  <si>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</si>
  <si>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</si>
  <si>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</si>
  <si>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</si>
  <si>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</si>
  <si>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</si>
  <si>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</si>
  <si>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</si>
  <si>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</si>
  <si>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</si>
  <si>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</si>
  <si>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</si>
  <si>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</si>
  <si>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</si>
  <si>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</si>
  <si>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</si>
  <si>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</si>
  <si>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</si>
  <si>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</si>
  <si>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</si>
  <si>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</si>
  <si>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</si>
  <si>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</si>
  <si>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</si>
  <si>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</si>
  <si>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</si>
  <si>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</si>
  <si>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</si>
  <si>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</si>
  <si>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</si>
  <si>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</si>
  <si>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</si>
  <si>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</si>
  <si>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</si>
  <si>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</si>
  <si>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</si>
  <si>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</si>
  <si>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</si>
  <si>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</si>
  <si>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</si>
  <si>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</si>
  <si>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</si>
  <si>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</si>
  <si>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</si>
  <si>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</si>
  <si>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</si>
  <si>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</si>
  <si>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</si>
  <si>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</si>
  <si>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</si>
  <si>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</si>
  <si>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</si>
  <si>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</si>
  <si>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</si>
  <si>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</si>
  <si>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</si>
  <si>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</si>
  <si>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</si>
  <si>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</si>
  <si>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</si>
  <si>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</si>
  <si>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</si>
  <si>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</si>
  <si>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海津市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</si>
  <si>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</si>
  <si>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</si>
  <si>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</si>
  <si>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</si>
  <si>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</si>
  <si>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</si>
  <si>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</si>
  <si>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</si>
  <si>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</si>
  <si>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</si>
  <si>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</si>
  <si>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</si>
  <si>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</si>
  <si>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</si>
  <si>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</si>
  <si>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</si>
  <si>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</si>
  <si>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</si>
  <si>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</si>
  <si>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</si>
  <si>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</si>
  <si>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</si>
  <si>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</si>
  <si>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</si>
  <si>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</si>
  <si>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</si>
  <si>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</si>
  <si>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</si>
  <si>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</si>
  <si>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</si>
  <si>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</si>
  <si>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</si>
  <si>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</si>
  <si>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</si>
  <si>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</si>
  <si>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</si>
  <si>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</si>
  <si>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</si>
  <si>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</si>
  <si>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</si>
  <si>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</si>
  <si>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</si>
  <si>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</si>
  <si>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</si>
  <si>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</si>
  <si>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</si>
  <si>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</si>
  <si>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</si>
  <si>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</si>
  <si>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</si>
  <si>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</si>
  <si>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</si>
  <si>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</si>
  <si>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</si>
  <si>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</si>
  <si>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</si>
  <si>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</si>
  <si>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</si>
  <si>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</si>
  <si>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</si>
  <si>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</si>
  <si>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</si>
  <si>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</si>
  <si>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</si>
  <si>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</si>
  <si>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</si>
  <si>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</si>
  <si>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</si>
  <si>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</si>
  <si>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</si>
  <si>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</si>
  <si>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</si>
  <si>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</si>
  <si>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</si>
  <si>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</si>
  <si>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</si>
  <si>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</si>
  <si>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</si>
  <si>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</si>
  <si>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</si>
  <si>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</si>
  <si>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</si>
  <si>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</si>
  <si>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</si>
  <si>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</si>
  <si>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</si>
  <si>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</si>
  <si>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</si>
  <si>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</si>
  <si>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</si>
  <si>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</si>
  <si>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</si>
  <si>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</si>
  <si>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</si>
  <si>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</si>
  <si>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</si>
  <si>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</si>
  <si>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</si>
  <si>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</si>
  <si>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</si>
  <si>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</si>
  <si>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</si>
  <si>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</si>
  <si>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</si>
  <si>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</si>
  <si>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</si>
  <si>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</si>
  <si>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</si>
  <si>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</si>
  <si>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</si>
  <si>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</si>
  <si>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</si>
  <si>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</si>
  <si>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</si>
  <si>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</si>
  <si>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</si>
  <si>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岐阜県海津市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</si>
  <si>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</si>
  <si>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</si>
  <si>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</si>
  <si>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</si>
  <si>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</si>
  <si>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</si>
  <si>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</si>
  <si>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</si>
  <si>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</si>
  <si>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</si>
  <si>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</si>
  <si>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</si>
  <si>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</si>
  <si>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</si>
  <si>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</si>
  <si>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</si>
  <si>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</si>
  <si>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</si>
  <si>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</si>
  <si>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</si>
  <si>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</si>
  <si>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</si>
  <si>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</si>
  <si>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</si>
  <si>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</si>
  <si>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</si>
  <si>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</si>
  <si>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</si>
  <si>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</si>
  <si>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</si>
  <si>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</si>
  <si>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</si>
  <si>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</si>
  <si>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</si>
  <si>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</si>
  <si>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</si>
  <si>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</si>
  <si>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</si>
  <si>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</si>
  <si>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</si>
  <si>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</si>
  <si>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</si>
  <si>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</si>
  <si>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</si>
  <si>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</si>
  <si>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</si>
  <si>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</si>
  <si>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</si>
  <si>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</si>
  <si>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</si>
  <si>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</si>
  <si>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</si>
  <si>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</si>
  <si>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</si>
  <si>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</si>
  <si>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</si>
  <si>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</si>
  <si>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</si>
  <si>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</si>
  <si>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</si>
  <si>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</si>
  <si>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</si>
  <si>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</si>
  <si>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</si>
  <si>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</si>
  <si>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</si>
  <si>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</si>
  <si>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</si>
  <si>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</si>
  <si>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</si>
  <si>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</si>
  <si>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</si>
  <si>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</si>
  <si>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</si>
  <si>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</si>
  <si>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</si>
  <si>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</si>
  <si>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</si>
  <si>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</si>
  <si>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</si>
  <si>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</si>
  <si>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</si>
  <si>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</si>
  <si>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</si>
  <si>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</si>
  <si>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</si>
  <si>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</si>
  <si>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</si>
  <si>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</si>
  <si>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</si>
  <si>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</si>
  <si>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</si>
  <si>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</si>
  <si>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</si>
  <si>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</si>
  <si>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</si>
  <si>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</si>
  <si>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</si>
  <si>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</si>
  <si>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</si>
  <si>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</si>
  <si>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</si>
  <si>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</si>
  <si>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</si>
  <si>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</si>
  <si>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</si>
  <si>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</si>
  <si>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</si>
  <si>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</si>
  <si>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</si>
  <si>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</si>
  <si>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</si>
  <si>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</si>
  <si>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</si>
  <si>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</si>
  <si>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</si>
  <si>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</si>
  <si>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</si>
  <si>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</si>
  <si>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</si>
  <si>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</si>
  <si>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</si>
  <si>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</si>
  <si>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</si>
  <si>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</si>
  <si>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</si>
  <si>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</si>
  <si>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</si>
  <si>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</si>
  <si>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</si>
  <si>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</si>
  <si>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</si>
  <si>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</si>
  <si>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</si>
  <si>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</si>
  <si>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</si>
  <si>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</si>
  <si>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</si>
  <si>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</si>
  <si>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</si>
  <si>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</si>
  <si>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</si>
  <si>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</si>
  <si>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</si>
  <si>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</si>
  <si>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</si>
  <si>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</si>
  <si>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</si>
  <si>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岐阜県海津市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</si>
  <si>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</si>
  <si>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</si>
  <si>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</si>
  <si>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</si>
  <si>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</si>
  <si>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</si>
  <si>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</si>
  <si>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</si>
  <si>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</si>
  <si>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</si>
  <si>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</si>
  <si>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</si>
  <si>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</si>
  <si>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</si>
  <si>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</si>
  <si>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</si>
  <si>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</si>
  <si>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</si>
  <si>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</si>
  <si>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</si>
  <si>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クレール平田運営特別会計</t>
    <phoneticPr fontId="5"/>
  </si>
  <si>
    <t>月見の里南濃運営特別会計</t>
    <phoneticPr fontId="5"/>
  </si>
  <si>
    <t>介護老人保健施設在宅介護支援センター特別会計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</si>
  <si>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</si>
  <si>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</si>
  <si>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</si>
  <si>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</si>
  <si>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</si>
  <si>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</si>
  <si>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</si>
  <si>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</si>
  <si>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</si>
  <si>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</si>
  <si>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</si>
  <si>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</si>
  <si>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</si>
  <si>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</si>
  <si>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</si>
  <si>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</si>
  <si>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</si>
  <si>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</si>
  <si>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</si>
  <si>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介護老人福祉施設事業特別会計</t>
    <phoneticPr fontId="5"/>
  </si>
  <si>
    <t>介護老人福祉施設事業デイサービスセンター特別会計</t>
    <phoneticPr fontId="5"/>
  </si>
  <si>
    <t>介護老人保健施設事業特別会計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</si>
  <si>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</si>
  <si>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</si>
  <si>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</si>
  <si>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</si>
  <si>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</si>
  <si>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</si>
  <si>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</si>
  <si>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</si>
  <si>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</si>
  <si>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</si>
  <si>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</si>
  <si>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</si>
  <si>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</si>
  <si>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</si>
  <si>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</si>
  <si>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</si>
  <si>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</si>
  <si>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</si>
  <si>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</si>
  <si>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</si>
  <si>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</si>
  <si>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</si>
  <si>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</si>
  <si>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</si>
  <si>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</si>
  <si>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</si>
  <si>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</si>
  <si>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</si>
  <si>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</si>
  <si>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</si>
  <si>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</si>
  <si>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</si>
  <si>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</si>
  <si>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</si>
  <si>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</si>
  <si>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</si>
  <si>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</si>
  <si>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</si>
  <si>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</si>
  <si>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</si>
  <si>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</si>
  <si>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</si>
  <si>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</si>
  <si>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</si>
  <si>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</si>
  <si>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</si>
  <si>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</si>
  <si>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</si>
  <si>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</si>
  <si>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</si>
  <si>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</si>
  <si>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</si>
  <si>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</si>
  <si>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</si>
  <si>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</si>
  <si>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</si>
  <si>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</si>
  <si>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</si>
  <si>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</si>
  <si>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</si>
  <si>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</si>
  <si>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</si>
  <si>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</si>
  <si>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</si>
  <si>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</si>
  <si>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</si>
  <si>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</si>
  <si>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</si>
  <si>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</si>
  <si>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</si>
  <si>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</si>
  <si>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</si>
  <si>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</si>
  <si>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</si>
  <si>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</si>
  <si>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</si>
  <si>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</si>
  <si>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</si>
  <si>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</si>
  <si>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</si>
  <si>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</si>
  <si>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</si>
  <si>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</si>
  <si>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</si>
  <si>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</si>
  <si>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</si>
  <si>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</si>
  <si>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</si>
  <si>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</si>
  <si>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</si>
  <si>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</si>
  <si>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</si>
  <si>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</si>
  <si>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</si>
  <si>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</si>
  <si>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</si>
  <si>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</si>
  <si>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</si>
  <si>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</si>
  <si>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</si>
  <si>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</si>
  <si>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</si>
  <si>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</si>
  <si>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</si>
  <si>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</si>
  <si>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</si>
  <si>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</si>
  <si>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</si>
  <si>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</si>
  <si>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</si>
  <si>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</si>
  <si>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</si>
  <si>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</si>
  <si>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</si>
  <si>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</si>
  <si>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</si>
  <si>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</si>
  <si>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</si>
  <si>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</si>
  <si>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</si>
  <si>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</si>
  <si>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</si>
  <si>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</si>
  <si>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</si>
  <si>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</si>
  <si>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</si>
  <si>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</si>
  <si>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</si>
  <si>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</si>
  <si>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</si>
  <si>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</si>
  <si>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</si>
  <si>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</si>
  <si>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</si>
  <si>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</si>
  <si>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</si>
  <si>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</si>
  <si>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</si>
  <si>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</si>
  <si>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</si>
  <si>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</si>
  <si>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</si>
  <si>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</si>
  <si>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</si>
  <si>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</si>
  <si>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</si>
  <si>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1.33</t>
  </si>
  <si>
    <t>▲ 6.34</t>
  </si>
  <si>
    <t>▲ 1.63</t>
  </si>
  <si>
    <t>▲ 2.91</t>
  </si>
  <si>
    <t>水道事業会計</t>
  </si>
  <si>
    <t>一般会計</t>
  </si>
  <si>
    <t>介護老人保健施設事業特別会計</t>
  </si>
  <si>
    <t>国民健康保険特別会計</t>
  </si>
  <si>
    <t>介護保険特別会計（保険事業勘定）</t>
  </si>
  <si>
    <t>介護老人福祉施設事業特別会計</t>
  </si>
  <si>
    <t>介護老人福祉施設事業デイサービスセンター特別会計</t>
  </si>
  <si>
    <t>介護老人保健施設在宅介護支援センター特別会計</t>
  </si>
  <si>
    <t>その他会計（赤字）</t>
  </si>
  <si>
    <t>その他会計（黒字）</t>
  </si>
  <si>
    <t>公共施設整備基金</t>
    <rPh sb="0" eb="2">
      <t>コウキョウ</t>
    </rPh>
    <rPh sb="2" eb="4">
      <t>シセツ</t>
    </rPh>
    <rPh sb="4" eb="6">
      <t>セイビ</t>
    </rPh>
    <rPh sb="6" eb="8">
      <t>キキン</t>
    </rPh>
    <phoneticPr fontId="11"/>
  </si>
  <si>
    <t>環境施設整備基金</t>
    <rPh sb="0" eb="2">
      <t>カンキョウ</t>
    </rPh>
    <rPh sb="2" eb="4">
      <t>シセツ</t>
    </rPh>
    <rPh sb="4" eb="6">
      <t>セイビ</t>
    </rPh>
    <rPh sb="6" eb="8">
      <t>キキン</t>
    </rPh>
    <phoneticPr fontId="11"/>
  </si>
  <si>
    <t>災害対策基金</t>
    <rPh sb="0" eb="2">
      <t>サイガイ</t>
    </rPh>
    <rPh sb="2" eb="4">
      <t>タイサク</t>
    </rPh>
    <rPh sb="4" eb="6">
      <t>キキン</t>
    </rPh>
    <phoneticPr fontId="11"/>
  </si>
  <si>
    <t>振興事業基金</t>
    <rPh sb="0" eb="2">
      <t>シンコウ</t>
    </rPh>
    <rPh sb="2" eb="4">
      <t>ジギョウ</t>
    </rPh>
    <rPh sb="4" eb="6">
      <t>キキン</t>
    </rPh>
    <phoneticPr fontId="11"/>
  </si>
  <si>
    <t>教育施設整備基金</t>
    <rPh sb="0" eb="2">
      <t>キョウイク</t>
    </rPh>
    <rPh sb="2" eb="4">
      <t>シセツ</t>
    </rPh>
    <rPh sb="4" eb="6">
      <t>セイビ</t>
    </rPh>
    <rPh sb="6" eb="8">
      <t>キキン</t>
    </rPh>
    <phoneticPr fontId="11"/>
  </si>
  <si>
    <t>－</t>
    <phoneticPr fontId="2"/>
  </si>
  <si>
    <t>海津市観光情報センター</t>
    <rPh sb="0" eb="3">
      <t>カイヅシ</t>
    </rPh>
    <rPh sb="3" eb="5">
      <t>カンコウ</t>
    </rPh>
    <rPh sb="5" eb="7">
      <t>ジョウホウ</t>
    </rPh>
    <phoneticPr fontId="2"/>
  </si>
  <si>
    <t>岐阜県土地開発公社</t>
    <rPh sb="0" eb="3">
      <t>ギフケン</t>
    </rPh>
    <rPh sb="3" eb="5">
      <t>トチ</t>
    </rPh>
    <rPh sb="5" eb="7">
      <t>カイハツ</t>
    </rPh>
    <rPh sb="7" eb="9">
      <t>コウシャ</t>
    </rPh>
    <phoneticPr fontId="2"/>
  </si>
  <si>
    <t>西南濃粗大廃棄物処理組合</t>
    <rPh sb="0" eb="2">
      <t>セイナン</t>
    </rPh>
    <rPh sb="2" eb="3">
      <t>ノウ</t>
    </rPh>
    <rPh sb="3" eb="5">
      <t>ソダイ</t>
    </rPh>
    <rPh sb="5" eb="8">
      <t>ハイキブツ</t>
    </rPh>
    <rPh sb="8" eb="10">
      <t>ショリ</t>
    </rPh>
    <rPh sb="10" eb="12">
      <t>クミアイ</t>
    </rPh>
    <phoneticPr fontId="2"/>
  </si>
  <si>
    <t>南濃衛生施設利用事務組合</t>
    <rPh sb="0" eb="2">
      <t>ナンノウ</t>
    </rPh>
    <rPh sb="2" eb="4">
      <t>エイセイ</t>
    </rPh>
    <rPh sb="4" eb="6">
      <t>シセツ</t>
    </rPh>
    <rPh sb="6" eb="8">
      <t>リヨウ</t>
    </rPh>
    <rPh sb="8" eb="10">
      <t>ジム</t>
    </rPh>
    <rPh sb="10" eb="12">
      <t>クミアイ</t>
    </rPh>
    <phoneticPr fontId="2"/>
  </si>
  <si>
    <t>後期高齢者医療連合（一般会計）</t>
    <rPh sb="0" eb="2">
      <t>コウキ</t>
    </rPh>
    <rPh sb="2" eb="5">
      <t>コウレイシャ</t>
    </rPh>
    <rPh sb="5" eb="7">
      <t>イリョウ</t>
    </rPh>
    <rPh sb="7" eb="9">
      <t>レンゴウ</t>
    </rPh>
    <rPh sb="10" eb="12">
      <t>イッパン</t>
    </rPh>
    <rPh sb="12" eb="14">
      <t>カイケイ</t>
    </rPh>
    <phoneticPr fontId="2"/>
  </si>
  <si>
    <t>後期高齢者医療連合（特別会計）</t>
    <rPh sb="0" eb="2">
      <t>コウキ</t>
    </rPh>
    <rPh sb="2" eb="5">
      <t>コウレイシャ</t>
    </rPh>
    <rPh sb="5" eb="7">
      <t>イリョウ</t>
    </rPh>
    <rPh sb="7" eb="9">
      <t>レンゴウ</t>
    </rPh>
    <rPh sb="10" eb="12">
      <t>トクベツ</t>
    </rPh>
    <rPh sb="12" eb="14">
      <t>カイケイ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</si>
  <si>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</si>
  <si>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</si>
  <si>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</si>
  <si>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t>
    <phoneticPr fontId="2"/>
  </si>
  <si>
    <t>－</t>
    <phoneticPr fontId="2"/>
  </si>
  <si>
    <t>－</t>
    <phoneticPr fontId="2"/>
  </si>
  <si>
    <t>－</t>
    <phoneticPr fontId="2"/>
  </si>
  <si>
    <t>－</t>
    <phoneticPr fontId="2"/>
  </si>
  <si>
    <t>－</t>
    <phoneticPr fontId="2"/>
  </si>
  <si>
    <t>－</t>
    <phoneticPr fontId="2"/>
  </si>
  <si>
    <t>－</t>
    <phoneticPr fontId="5"/>
  </si>
  <si>
    <t>基金から685百万円繰入</t>
    <rPh sb="0" eb="2">
      <t>キキン</t>
    </rPh>
    <rPh sb="7" eb="10">
      <t>ヒャクマンエン</t>
    </rPh>
    <rPh sb="10" eb="12">
      <t>クリイレ</t>
    </rPh>
    <phoneticPr fontId="2"/>
  </si>
  <si>
    <t>基金から42百万円繰入</t>
    <rPh sb="0" eb="2">
      <t>キキン</t>
    </rPh>
    <rPh sb="6" eb="9">
      <t>ヒャクマンエン</t>
    </rPh>
    <rPh sb="9" eb="11">
      <t>クリイレ</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</si>
  <si>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</si>
  <si>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</si>
  <si>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</si>
  <si>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</si>
  <si>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</si>
  <si>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</si>
  <si>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</si>
  <si>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</si>
  <si>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</si>
  <si>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</si>
  <si>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</si>
  <si>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</si>
  <si>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</si>
  <si>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</si>
  <si>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</si>
  <si>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</si>
  <si>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</si>
  <si>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</si>
  <si>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類似団体と比較して、将来負担比率および有形固定資産減価償却率ともに高い水準にある。当市の公共施設の多くは昭和40年代から増え始め、その多くは昭和50年代に集中整備されており、一斉に耐用年数を向かえつつあることが有形固定資産減価償却比率が高い主な要因である。近年、施設の統廃合で不要となった施設を除却し、経費削減に取り組んではいるが、一方で更新すべき施設も多くあるため、財政負担の軽減・平準化を図りながら公共施設の老朽化対策に取り組んでいく。</t>
    <phoneticPr fontId="5"/>
  </si>
  <si>
    <t>・将来負担比率、実質公債費比率共に類似団体平均を上回っている。将来負担比率は、充当可能基金及び基準財政需要額算入見込額の減少による影響が大きく、前年度に対して5.1ポイント悪化した。実質公債費比率は、基準財政需要額に算入された公債費等の増加による影響が大きく、前年度に対して0.1ポイント改善したが、今後も財政需要や充当可能基金の減少により将来負担比率、実質公債費比率ともに上昇していくことが考えられる。後年の財政運営に大きな負担とならぬよう、公債費の適正化に取り組んでいく必要がある。</t>
    <rPh sb="12" eb="13">
      <t>ヒ</t>
    </rPh>
    <rPh sb="96" eb="98">
      <t>ヒリツ</t>
    </rPh>
    <rPh sb="181" eb="182">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</si>
</sst>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87974</c:v>
                </c:pt>
                <c:pt idx="3">
                  <c:v>83280</c:v>
                </c:pt>
                <c:pt idx="4">
                  <c:v>88968</c:v>
                </c:pt>
              </c:numCache>
            </c:numRef>
          </c:val>
          <c:smooth val="0"/>
          <c:extLst xmlns:c16r2="http://schemas.microsoft.com/office/drawing/2015/06/chart">
            <c:ext xmlns:c16="http://schemas.microsoft.com/office/drawing/2014/chart" uri="{C3380CC4-5D6E-409C-BE32-E72D297353CC}">
              <c16:uniqueId val="{00000000-D07D-4127-B4AA-24136A99D4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87976</c:v>
                </c:pt>
                <c:pt idx="1">
                  <c:v>71678</c:v>
                </c:pt>
                <c:pt idx="2">
                  <c:v>51473</c:v>
                </c:pt>
                <c:pt idx="3">
                  <c:v>49981</c:v>
                </c:pt>
                <c:pt idx="4">
                  <c:v>50152</c:v>
                </c:pt>
              </c:numCache>
            </c:numRef>
          </c:val>
          <c:smooth val="0"/>
          <c:extLst xmlns:c16r2="http://schemas.microsoft.com/office/drawing/2015/06/chart">
            <c:ext xmlns:c16="http://schemas.microsoft.com/office/drawing/2014/chart" uri="{C3380CC4-5D6E-409C-BE32-E72D297353CC}">
              <c16:uniqueId val="{00000001-D07D-4127-B4AA-24136A99D453}"/>
            </c:ext>
          </c:extLst>
        </c:ser>
        <c:dLbls>
          <c:showLegendKey val="0"/>
          <c:showVal val="0"/>
          <c:showCatName val="0"/>
          <c:showSerName val="0"/>
          <c:showPercent val="0"/>
          <c:showBubbleSize val="0"/>
        </c:dLbls>
        <c:marker val="1"/>
        <c:smooth val="0"/>
        <c:axId val="364136376"/>
        <c:axId val="476147312"/>
      </c:lineChart>
      <c:catAx>
        <c:axId val="364136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147312"/>
        <c:crosses val="autoZero"/>
        <c:auto val="1"/>
        <c:lblAlgn val="ctr"/>
        <c:lblOffset val="100"/>
        <c:tickLblSkip val="1"/>
        <c:tickMarkSkip val="1"/>
        <c:noMultiLvlLbl val="0"/>
      </c:catAx>
      <c:valAx>
        <c:axId val="4761473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136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11.76</c:v>
                </c:pt>
                <c:pt idx="1">
                  <c:v>7.51</c:v>
                </c:pt>
                <c:pt idx="2">
                  <c:v>7.51</c:v>
                </c:pt>
                <c:pt idx="3">
                  <c:v>5.93</c:v>
                </c:pt>
                <c:pt idx="4">
                  <c:v>7.34</c:v>
                </c:pt>
              </c:numCache>
            </c:numRef>
          </c:val>
          <c:extLst xmlns:c16r2="http://schemas.microsoft.com/office/drawing/2015/06/chart">
            <c:ext xmlns:c16="http://schemas.microsoft.com/office/drawing/2014/chart" uri="{C3380CC4-5D6E-409C-BE32-E72D297353CC}">
              <c16:uniqueId val="{00000000-E77D-47DB-BE7F-4DE097C450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18.510000000000002</c:v>
                </c:pt>
                <c:pt idx="1">
                  <c:v>16.89</c:v>
                </c:pt>
                <c:pt idx="2">
                  <c:v>16.78</c:v>
                </c:pt>
                <c:pt idx="3">
                  <c:v>16.940000000000001</c:v>
                </c:pt>
                <c:pt idx="4">
                  <c:v>12.61</c:v>
                </c:pt>
              </c:numCache>
            </c:numRef>
          </c:val>
          <c:extLst xmlns:c16r2="http://schemas.microsoft.com/office/drawing/2015/06/chart">
            <c:ext xmlns:c16="http://schemas.microsoft.com/office/drawing/2014/chart" uri="{C3380CC4-5D6E-409C-BE32-E72D297353CC}">
              <c16:uniqueId val="{00000001-E77D-47DB-BE7F-4DE097C45068}"/>
            </c:ext>
          </c:extLst>
        </c:ser>
        <c:dLbls>
          <c:showLegendKey val="0"/>
          <c:showVal val="0"/>
          <c:showCatName val="0"/>
          <c:showSerName val="0"/>
          <c:showPercent val="0"/>
          <c:showBubbleSize val="0"/>
        </c:dLbls>
        <c:gapWidth val="250"/>
        <c:overlap val="100"/>
        <c:axId val="476142216"/>
        <c:axId val="47614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-1.33</c:v>
                </c:pt>
                <c:pt idx="1">
                  <c:v>-6.34</c:v>
                </c:pt>
                <c:pt idx="2">
                  <c:v>0.06</c:v>
                </c:pt>
                <c:pt idx="3">
                  <c:v>-1.63</c:v>
                </c:pt>
                <c:pt idx="4">
                  <c:v>-2.91</c:v>
                </c:pt>
              </c:numCache>
            </c:numRef>
          </c:val>
          <c:smooth val="0"/>
          <c:extLst xmlns:c16r2="http://schemas.microsoft.com/office/drawing/2015/06/chart">
            <c:ext xmlns:c16="http://schemas.microsoft.com/office/drawing/2014/chart" uri="{C3380CC4-5D6E-409C-BE32-E72D297353CC}">
              <c16:uniqueId val="{00000002-E77D-47DB-BE7F-4DE097C45068}"/>
            </c:ext>
          </c:extLst>
        </c:ser>
        <c:dLbls>
          <c:showLegendKey val="0"/>
          <c:showVal val="0"/>
          <c:showCatName val="0"/>
          <c:showSerName val="0"/>
          <c:showPercent val="0"/>
          <c:showBubbleSize val="0"/>
        </c:dLbls>
        <c:marker val="1"/>
        <c:smooth val="0"/>
        <c:axId val="476142216"/>
        <c:axId val="476146136"/>
      </c:lineChart>
      <c:catAx>
        <c:axId val="47614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146136"/>
        <c:crosses val="autoZero"/>
        <c:auto val="1"/>
        <c:lblAlgn val="ctr"/>
        <c:lblOffset val="100"/>
        <c:tickLblSkip val="1"/>
        <c:tickMarkSkip val="1"/>
        <c:noMultiLvlLbl val="0"/>
      </c:catAx>
      <c:valAx>
        <c:axId val="47614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4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0.16</c:v>
                </c:pt>
                <c:pt idx="2">
                  <c:v>#N/A</c:v>
                </c:pt>
                <c:pt idx="3">
                  <c:v>0.18</c:v>
                </c:pt>
                <c:pt idx="4">
                  <c:v>#N/A</c:v>
                </c:pt>
                <c:pt idx="5">
                  <c:v>0.14000000000000001</c:v>
                </c:pt>
                <c:pt idx="6">
                  <c:v>#N/A</c:v>
                </c:pt>
                <c:pt idx="7">
                  <c:v>0.24</c:v>
                </c:pt>
                <c:pt idx="8">
                  <c:v>#N/A</c:v>
                </c:pt>
                <c:pt idx="9">
                  <c:v>0.17</c:v>
                </c:pt>
              </c:numCache>
            </c:numRef>
          </c:val>
          <c:extLst xmlns:c16r2="http://schemas.microsoft.com/office/drawing/2015/06/chart">
            <c:ext xmlns:c16="http://schemas.microsoft.com/office/drawing/2014/chart" uri="{C3380CC4-5D6E-409C-BE32-E72D297353CC}">
              <c16:uniqueId val="{00000000-38DB-42CD-8191-EB8B9E5DBF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DB-42CD-8191-EB8B9E5DBF85}"/>
            </c:ext>
          </c:extLst>
        </c:ser>
        <c:ser>
          <c:idx val="2"/>
          <c:order val="2"/>
          <c:tx>
            <c:strRef>
              <c:f>データシート!$A$29</c:f>
              <c:strCache>
                <c:ptCount val="1"/>
                <c:pt idx="0">
                  <c:v>介護老人保健施設在宅介護支援センター特別会計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0.15</c:v>
                </c:pt>
                <c:pt idx="2">
                  <c:v>#N/A</c:v>
                </c:pt>
                <c:pt idx="3">
                  <c:v>0.15</c:v>
                </c:pt>
                <c:pt idx="4">
                  <c:v>#N/A</c:v>
                </c:pt>
                <c:pt idx="5">
                  <c:v>0.2</c:v>
                </c:pt>
                <c:pt idx="6">
                  <c:v>#N/A</c:v>
                </c:pt>
                <c:pt idx="7">
                  <c:v>0.24</c:v>
                </c:pt>
                <c:pt idx="8">
                  <c:v>#N/A</c:v>
                </c:pt>
                <c:pt idx="9">
                  <c:v>0.25</c:v>
                </c:pt>
              </c:numCache>
            </c:numRef>
          </c:val>
          <c:extLst xmlns:c16r2="http://schemas.microsoft.com/office/drawing/2015/06/chart">
            <c:ext xmlns:c16="http://schemas.microsoft.com/office/drawing/2014/chart" uri="{C3380CC4-5D6E-409C-BE32-E72D297353CC}">
              <c16:uniqueId val="{00000002-38DB-42CD-8191-EB8B9E5DBF85}"/>
            </c:ext>
          </c:extLst>
        </c:ser>
        <c:ser>
          <c:idx val="3"/>
          <c:order val="3"/>
          <c:tx>
            <c:strRef>
              <c:f>データシート!$A$30</c:f>
              <c:strCache>
                <c:ptCount val="1"/>
                <c:pt idx="0">
                  <c:v>介護老人福祉施設事業デイサービスセンター特別会計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0.53</c:v>
                </c:pt>
                <c:pt idx="2">
                  <c:v>#N/A</c:v>
                </c:pt>
                <c:pt idx="3">
                  <c:v>0.59</c:v>
                </c:pt>
                <c:pt idx="4">
                  <c:v>#N/A</c:v>
                </c:pt>
                <c:pt idx="5">
                  <c:v>0.53</c:v>
                </c:pt>
                <c:pt idx="6">
                  <c:v>#N/A</c:v>
                </c:pt>
                <c:pt idx="7">
                  <c:v>0.5</c:v>
                </c:pt>
                <c:pt idx="8">
                  <c:v>#N/A</c:v>
                </c:pt>
                <c:pt idx="9">
                  <c:v>0.4</c:v>
                </c:pt>
              </c:numCache>
            </c:numRef>
          </c:val>
          <c:extLst xmlns:c16r2="http://schemas.microsoft.com/office/drawing/2015/06/chart">
            <c:ext xmlns:c16="http://schemas.microsoft.com/office/drawing/2014/chart" uri="{C3380CC4-5D6E-409C-BE32-E72D297353CC}">
              <c16:uniqueId val="{00000003-38DB-42CD-8191-EB8B9E5DBF85}"/>
            </c:ext>
          </c:extLst>
        </c:ser>
        <c:ser>
          <c:idx val="4"/>
          <c:order val="4"/>
          <c:tx>
            <c:strRef>
              <c:f>データシート!$A$31</c:f>
              <c:strCache>
                <c:ptCount val="1"/>
                <c:pt idx="0">
                  <c:v>介護老人福祉施設事業特別会計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1.47</c:v>
                </c:pt>
                <c:pt idx="2">
                  <c:v>#N/A</c:v>
                </c:pt>
                <c:pt idx="3">
                  <c:v>1.54</c:v>
                </c:pt>
                <c:pt idx="4">
                  <c:v>#N/A</c:v>
                </c:pt>
                <c:pt idx="5">
                  <c:v>1.56</c:v>
                </c:pt>
                <c:pt idx="6">
                  <c:v>#N/A</c:v>
                </c:pt>
                <c:pt idx="7">
                  <c:v>1.59</c:v>
                </c:pt>
                <c:pt idx="8">
                  <c:v>#N/A</c:v>
                </c:pt>
                <c:pt idx="9">
                  <c:v>1.49</c:v>
                </c:pt>
              </c:numCache>
            </c:numRef>
          </c:val>
          <c:extLst xmlns:c16r2="http://schemas.microsoft.com/office/drawing/2015/06/chart">
            <c:ext xmlns:c16="http://schemas.microsoft.com/office/drawing/2014/chart" uri="{C3380CC4-5D6E-409C-BE32-E72D297353CC}">
              <c16:uniqueId val="{00000004-38DB-42CD-8191-EB8B9E5DBF85}"/>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1.02</c:v>
                </c:pt>
                <c:pt idx="2">
                  <c:v>#N/A</c:v>
                </c:pt>
                <c:pt idx="3">
                  <c:v>1.36</c:v>
                </c:pt>
                <c:pt idx="4">
                  <c:v>#N/A</c:v>
                </c:pt>
                <c:pt idx="5">
                  <c:v>1.1299999999999999</c:v>
                </c:pt>
                <c:pt idx="6">
                  <c:v>#N/A</c:v>
                </c:pt>
                <c:pt idx="7">
                  <c:v>1.3</c:v>
                </c:pt>
                <c:pt idx="8">
                  <c:v>#N/A</c:v>
                </c:pt>
                <c:pt idx="9">
                  <c:v>2.2000000000000002</c:v>
                </c:pt>
              </c:numCache>
            </c:numRef>
          </c:val>
          <c:extLst xmlns:c16r2="http://schemas.microsoft.com/office/drawing/2015/06/chart">
            <c:ext xmlns:c16="http://schemas.microsoft.com/office/drawing/2014/chart" uri="{C3380CC4-5D6E-409C-BE32-E72D297353CC}">
              <c16:uniqueId val="{00000005-38DB-42CD-8191-EB8B9E5DBF8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0.04</c:v>
                </c:pt>
                <c:pt idx="4">
                  <c:v>#N/A</c:v>
                </c:pt>
                <c:pt idx="5">
                  <c:v>0.06</c:v>
                </c:pt>
                <c:pt idx="6">
                  <c:v>#N/A</c:v>
                </c:pt>
                <c:pt idx="7">
                  <c:v>1.8</c:v>
                </c:pt>
                <c:pt idx="8">
                  <c:v>#N/A</c:v>
                </c:pt>
                <c:pt idx="9">
                  <c:v>3.01</c:v>
                </c:pt>
              </c:numCache>
            </c:numRef>
          </c:val>
          <c:extLst xmlns:c16r2="http://schemas.microsoft.com/office/drawing/2015/06/chart">
            <c:ext xmlns:c16="http://schemas.microsoft.com/office/drawing/2014/chart" uri="{C3380CC4-5D6E-409C-BE32-E72D297353CC}">
              <c16:uniqueId val="{00000006-38DB-42CD-8191-EB8B9E5DBF85}"/>
            </c:ext>
          </c:extLst>
        </c:ser>
        <c:ser>
          <c:idx val="7"/>
          <c:order val="7"/>
          <c:tx>
            <c:strRef>
              <c:f>データシート!$A$34</c:f>
              <c:strCache>
                <c:ptCount val="1"/>
                <c:pt idx="0">
                  <c:v>介護老人保健施設事業特別会計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5.16</c:v>
                </c:pt>
                <c:pt idx="2">
                  <c:v>#N/A</c:v>
                </c:pt>
                <c:pt idx="3">
                  <c:v>5.12</c:v>
                </c:pt>
                <c:pt idx="4">
                  <c:v>#N/A</c:v>
                </c:pt>
                <c:pt idx="5">
                  <c:v>5.0199999999999996</c:v>
                </c:pt>
                <c:pt idx="6">
                  <c:v>#N/A</c:v>
                </c:pt>
                <c:pt idx="7">
                  <c:v>4.8899999999999997</c:v>
                </c:pt>
                <c:pt idx="8">
                  <c:v>#N/A</c:v>
                </c:pt>
                <c:pt idx="9">
                  <c:v>4.37</c:v>
                </c:pt>
              </c:numCache>
            </c:numRef>
          </c:val>
          <c:extLst xmlns:c16r2="http://schemas.microsoft.com/office/drawing/2015/06/chart">
            <c:ext xmlns:c16="http://schemas.microsoft.com/office/drawing/2014/chart" uri="{C3380CC4-5D6E-409C-BE32-E72D297353CC}">
              <c16:uniqueId val="{00000007-38DB-42CD-8191-EB8B9E5DBF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11.58</c:v>
                </c:pt>
                <c:pt idx="2">
                  <c:v>#N/A</c:v>
                </c:pt>
                <c:pt idx="3">
                  <c:v>7.34</c:v>
                </c:pt>
                <c:pt idx="4">
                  <c:v>#N/A</c:v>
                </c:pt>
                <c:pt idx="5">
                  <c:v>7.26</c:v>
                </c:pt>
                <c:pt idx="6">
                  <c:v>#N/A</c:v>
                </c:pt>
                <c:pt idx="7">
                  <c:v>5.54</c:v>
                </c:pt>
                <c:pt idx="8">
                  <c:v>#N/A</c:v>
                </c:pt>
                <c:pt idx="9">
                  <c:v>7</c:v>
                </c:pt>
              </c:numCache>
            </c:numRef>
          </c:val>
          <c:extLst xmlns:c16r2="http://schemas.microsoft.com/office/drawing/2015/06/chart">
            <c:ext xmlns:c16="http://schemas.microsoft.com/office/drawing/2014/chart" uri="{C3380CC4-5D6E-409C-BE32-E72D297353CC}">
              <c16:uniqueId val="{00000008-38DB-42CD-8191-EB8B9E5DBF8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9.52</c:v>
                </c:pt>
                <c:pt idx="2">
                  <c:v>#N/A</c:v>
                </c:pt>
                <c:pt idx="3">
                  <c:v>8.9600000000000009</c:v>
                </c:pt>
                <c:pt idx="4">
                  <c:v>#N/A</c:v>
                </c:pt>
                <c:pt idx="5">
                  <c:v>7.85</c:v>
                </c:pt>
                <c:pt idx="6">
                  <c:v>#N/A</c:v>
                </c:pt>
                <c:pt idx="7">
                  <c:v>7.22</c:v>
                </c:pt>
                <c:pt idx="8">
                  <c:v>#N/A</c:v>
                </c:pt>
                <c:pt idx="9">
                  <c:v>7.38</c:v>
                </c:pt>
              </c:numCache>
            </c:numRef>
          </c:val>
          <c:extLst xmlns:c16r2="http://schemas.microsoft.com/office/drawing/2015/06/chart">
            <c:ext xmlns:c16="http://schemas.microsoft.com/office/drawing/2014/chart" uri="{C3380CC4-5D6E-409C-BE32-E72D297353CC}">
              <c16:uniqueId val="{00000009-38DB-42CD-8191-EB8B9E5DBF85}"/>
            </c:ext>
          </c:extLst>
        </c:ser>
        <c:dLbls>
          <c:showLegendKey val="0"/>
          <c:showVal val="0"/>
          <c:showCatName val="0"/>
          <c:showSerName val="0"/>
          <c:showPercent val="0"/>
          <c:showBubbleSize val="0"/>
        </c:dLbls>
        <c:gapWidth val="150"/>
        <c:overlap val="100"/>
        <c:axId val="476144568"/>
        <c:axId val="476147704"/>
      </c:barChart>
      <c:catAx>
        <c:axId val="47614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147704"/>
        <c:crosses val="autoZero"/>
        <c:auto val="1"/>
        <c:lblAlgn val="ctr"/>
        <c:lblOffset val="100"/>
        <c:tickLblSkip val="1"/>
        <c:tickMarkSkip val="1"/>
        <c:noMultiLvlLbl val="0"/>
      </c:catAx>
      <c:valAx>
        <c:axId val="476147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44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1742</c:v>
                </c:pt>
                <c:pt idx="5">
                  <c:v>1815</c:v>
                </c:pt>
                <c:pt idx="8">
                  <c:v>1831</c:v>
                </c:pt>
                <c:pt idx="11">
                  <c:v>1918</c:v>
                </c:pt>
                <c:pt idx="14">
                  <c:v>2049</c:v>
                </c:pt>
              </c:numCache>
            </c:numRef>
          </c:val>
          <c:extLst xmlns:c16r2="http://schemas.microsoft.com/office/drawing/2015/06/chart">
            <c:ext xmlns:c16="http://schemas.microsoft.com/office/drawing/2014/chart" uri="{C3380CC4-5D6E-409C-BE32-E72D297353CC}">
              <c16:uniqueId val="{00000000-AE5B-4F5D-B8BB-F8159AB286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E5B-4F5D-B8BB-F8159AB286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2-AE5B-4F5D-B8BB-F8159AB286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161</c:v>
                </c:pt>
                <c:pt idx="3">
                  <c:v>151</c:v>
                </c:pt>
                <c:pt idx="6">
                  <c:v>157</c:v>
                </c:pt>
                <c:pt idx="9">
                  <c:v>153</c:v>
                </c:pt>
                <c:pt idx="12">
                  <c:v>154</c:v>
                </c:pt>
              </c:numCache>
            </c:numRef>
          </c:val>
          <c:extLst xmlns:c16r2="http://schemas.microsoft.com/office/drawing/2015/06/chart">
            <c:ext xmlns:c16="http://schemas.microsoft.com/office/drawing/2014/chart" uri="{C3380CC4-5D6E-409C-BE32-E72D297353CC}">
              <c16:uniqueId val="{00000003-AE5B-4F5D-B8BB-F8159AB286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1255</c:v>
                </c:pt>
                <c:pt idx="3">
                  <c:v>1276</c:v>
                </c:pt>
                <c:pt idx="6">
                  <c:v>1297</c:v>
                </c:pt>
                <c:pt idx="9">
                  <c:v>1309</c:v>
                </c:pt>
                <c:pt idx="12">
                  <c:v>1305</c:v>
                </c:pt>
              </c:numCache>
            </c:numRef>
          </c:val>
          <c:extLst xmlns:c16r2="http://schemas.microsoft.com/office/drawing/2015/06/chart">
            <c:ext xmlns:c16="http://schemas.microsoft.com/office/drawing/2014/chart" uri="{C3380CC4-5D6E-409C-BE32-E72D297353CC}">
              <c16:uniqueId val="{00000004-AE5B-4F5D-B8BB-F8159AB286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E5B-4F5D-B8BB-F8159AB286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E5B-4F5D-B8BB-F8159AB286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1334</c:v>
                </c:pt>
                <c:pt idx="3">
                  <c:v>1335</c:v>
                </c:pt>
                <c:pt idx="6">
                  <c:v>1330</c:v>
                </c:pt>
                <c:pt idx="9">
                  <c:v>1410</c:v>
                </c:pt>
                <c:pt idx="12">
                  <c:v>1494</c:v>
                </c:pt>
              </c:numCache>
            </c:numRef>
          </c:val>
          <c:extLst xmlns:c16r2="http://schemas.microsoft.com/office/drawing/2015/06/chart">
            <c:ext xmlns:c16="http://schemas.microsoft.com/office/drawing/2014/chart" uri="{C3380CC4-5D6E-409C-BE32-E72D297353CC}">
              <c16:uniqueId val="{00000007-AE5B-4F5D-B8BB-F8159AB28600}"/>
            </c:ext>
          </c:extLst>
        </c:ser>
        <c:dLbls>
          <c:showLegendKey val="0"/>
          <c:showVal val="0"/>
          <c:showCatName val="0"/>
          <c:showSerName val="0"/>
          <c:showPercent val="0"/>
          <c:showBubbleSize val="0"/>
        </c:dLbls>
        <c:gapWidth val="100"/>
        <c:overlap val="100"/>
        <c:axId val="476146920"/>
        <c:axId val="47614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1011</c:v>
                </c:pt>
                <c:pt idx="2">
                  <c:v>#N/A</c:v>
                </c:pt>
                <c:pt idx="3">
                  <c:v>#N/A</c:v>
                </c:pt>
                <c:pt idx="4">
                  <c:v>950</c:v>
                </c:pt>
                <c:pt idx="5">
                  <c:v>#N/A</c:v>
                </c:pt>
                <c:pt idx="6">
                  <c:v>#N/A</c:v>
                </c:pt>
                <c:pt idx="7">
                  <c:v>955</c:v>
                </c:pt>
                <c:pt idx="8">
                  <c:v>#N/A</c:v>
                </c:pt>
                <c:pt idx="9">
                  <c:v>#N/A</c:v>
                </c:pt>
                <c:pt idx="10">
                  <c:v>956</c:v>
                </c:pt>
                <c:pt idx="11">
                  <c:v>#N/A</c:v>
                </c:pt>
                <c:pt idx="12">
                  <c:v>#N/A</c:v>
                </c:pt>
                <c:pt idx="13">
                  <c:v>905</c:v>
                </c:pt>
                <c:pt idx="14">
                  <c:v>#N/A</c:v>
                </c:pt>
              </c:numCache>
            </c:numRef>
          </c:val>
          <c:smooth val="0"/>
          <c:extLst xmlns:c16r2="http://schemas.microsoft.com/office/drawing/2015/06/chart">
            <c:ext xmlns:c16="http://schemas.microsoft.com/office/drawing/2014/chart" uri="{C3380CC4-5D6E-409C-BE32-E72D297353CC}">
              <c16:uniqueId val="{00000008-AE5B-4F5D-B8BB-F8159AB28600}"/>
            </c:ext>
          </c:extLst>
        </c:ser>
        <c:dLbls>
          <c:showLegendKey val="0"/>
          <c:showVal val="0"/>
          <c:showCatName val="0"/>
          <c:showSerName val="0"/>
          <c:showPercent val="0"/>
          <c:showBubbleSize val="0"/>
        </c:dLbls>
        <c:marker val="1"/>
        <c:smooth val="0"/>
        <c:axId val="476146920"/>
        <c:axId val="476148096"/>
      </c:lineChart>
      <c:catAx>
        <c:axId val="47614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148096"/>
        <c:crosses val="autoZero"/>
        <c:auto val="1"/>
        <c:lblAlgn val="ctr"/>
        <c:lblOffset val="100"/>
        <c:tickLblSkip val="1"/>
        <c:tickMarkSkip val="1"/>
        <c:noMultiLvlLbl val="0"/>
      </c:catAx>
      <c:valAx>
        <c:axId val="47614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4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22989</c:v>
                </c:pt>
                <c:pt idx="5">
                  <c:v>23461</c:v>
                </c:pt>
                <c:pt idx="8">
                  <c:v>23247</c:v>
                </c:pt>
                <c:pt idx="11">
                  <c:v>22973</c:v>
                </c:pt>
                <c:pt idx="14">
                  <c:v>22628</c:v>
                </c:pt>
              </c:numCache>
            </c:numRef>
          </c:val>
          <c:extLst xmlns:c16r2="http://schemas.microsoft.com/office/drawing/2015/06/chart">
            <c:ext xmlns:c16="http://schemas.microsoft.com/office/drawing/2014/chart" uri="{C3380CC4-5D6E-409C-BE32-E72D297353CC}">
              <c16:uniqueId val="{00000000-08C1-48D7-871C-99A14FE385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321</c:v>
                </c:pt>
                <c:pt idx="5">
                  <c:v>294</c:v>
                </c:pt>
                <c:pt idx="8">
                  <c:v>264</c:v>
                </c:pt>
                <c:pt idx="11">
                  <c:v>242</c:v>
                </c:pt>
                <c:pt idx="14">
                  <c:v>220</c:v>
                </c:pt>
              </c:numCache>
            </c:numRef>
          </c:val>
          <c:extLst xmlns:c16r2="http://schemas.microsoft.com/office/drawing/2015/06/chart">
            <c:ext xmlns:c16="http://schemas.microsoft.com/office/drawing/2014/chart" uri="{C3380CC4-5D6E-409C-BE32-E72D297353CC}">
              <c16:uniqueId val="{00000001-08C1-48D7-871C-99A14FE385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6392</c:v>
                </c:pt>
                <c:pt idx="5">
                  <c:v>5989</c:v>
                </c:pt>
                <c:pt idx="8">
                  <c:v>6002</c:v>
                </c:pt>
                <c:pt idx="11">
                  <c:v>4960</c:v>
                </c:pt>
                <c:pt idx="14">
                  <c:v>4343</c:v>
                </c:pt>
              </c:numCache>
            </c:numRef>
          </c:val>
          <c:extLst xmlns:c16r2="http://schemas.microsoft.com/office/drawing/2015/06/chart">
            <c:ext xmlns:c16="http://schemas.microsoft.com/office/drawing/2014/chart" uri="{C3380CC4-5D6E-409C-BE32-E72D297353CC}">
              <c16:uniqueId val="{00000002-08C1-48D7-871C-99A14FE385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8C1-48D7-871C-99A14FE385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8C1-48D7-871C-99A14FE385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C1-48D7-871C-99A14FE385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539</c:v>
                </c:pt>
                <c:pt idx="3">
                  <c:v>337</c:v>
                </c:pt>
                <c:pt idx="6">
                  <c:v>41</c:v>
                </c:pt>
                <c:pt idx="9">
                  <c:v>0</c:v>
                </c:pt>
                <c:pt idx="12">
                  <c:v>0</c:v>
                </c:pt>
              </c:numCache>
            </c:numRef>
          </c:val>
          <c:extLst xmlns:c16r2="http://schemas.microsoft.com/office/drawing/2015/06/chart">
            <c:ext xmlns:c16="http://schemas.microsoft.com/office/drawing/2014/chart" uri="{C3380CC4-5D6E-409C-BE32-E72D297353CC}">
              <c16:uniqueId val="{00000006-08C1-48D7-871C-99A14FE385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1144</c:v>
                </c:pt>
                <c:pt idx="3">
                  <c:v>1057</c:v>
                </c:pt>
                <c:pt idx="6">
                  <c:v>1005</c:v>
                </c:pt>
                <c:pt idx="9">
                  <c:v>929</c:v>
                </c:pt>
                <c:pt idx="12">
                  <c:v>833</c:v>
                </c:pt>
              </c:numCache>
            </c:numRef>
          </c:val>
          <c:extLst xmlns:c16r2="http://schemas.microsoft.com/office/drawing/2015/06/chart">
            <c:ext xmlns:c16="http://schemas.microsoft.com/office/drawing/2014/chart" uri="{C3380CC4-5D6E-409C-BE32-E72D297353CC}">
              <c16:uniqueId val="{00000007-08C1-48D7-871C-99A14FE385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15897</c:v>
                </c:pt>
                <c:pt idx="3">
                  <c:v>15269</c:v>
                </c:pt>
                <c:pt idx="6">
                  <c:v>14631</c:v>
                </c:pt>
                <c:pt idx="9">
                  <c:v>13921</c:v>
                </c:pt>
                <c:pt idx="12">
                  <c:v>13317</c:v>
                </c:pt>
              </c:numCache>
            </c:numRef>
          </c:val>
          <c:extLst xmlns:c16r2="http://schemas.microsoft.com/office/drawing/2015/06/chart">
            <c:ext xmlns:c16="http://schemas.microsoft.com/office/drawing/2014/chart" uri="{C3380CC4-5D6E-409C-BE32-E72D297353CC}">
              <c16:uniqueId val="{00000008-08C1-48D7-871C-99A14FE385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8C1-48D7-871C-99A14FE385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17456</c:v>
                </c:pt>
                <c:pt idx="3">
                  <c:v>18535</c:v>
                </c:pt>
                <c:pt idx="6">
                  <c:v>18726</c:v>
                </c:pt>
                <c:pt idx="9">
                  <c:v>18567</c:v>
                </c:pt>
                <c:pt idx="12">
                  <c:v>18630</c:v>
                </c:pt>
              </c:numCache>
            </c:numRef>
          </c:val>
          <c:extLst xmlns:c16r2="http://schemas.microsoft.com/office/drawing/2015/06/chart">
            <c:ext xmlns:c16="http://schemas.microsoft.com/office/drawing/2014/chart" uri="{C3380CC4-5D6E-409C-BE32-E72D297353CC}">
              <c16:uniqueId val="{0000000A-08C1-48D7-871C-99A14FE38518}"/>
            </c:ext>
          </c:extLst>
        </c:ser>
        <c:dLbls>
          <c:showLegendKey val="0"/>
          <c:showVal val="0"/>
          <c:showCatName val="0"/>
          <c:showSerName val="0"/>
          <c:showPercent val="0"/>
          <c:showBubbleSize val="0"/>
        </c:dLbls>
        <c:gapWidth val="100"/>
        <c:overlap val="100"/>
        <c:axId val="476143784"/>
        <c:axId val="484463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5335</c:v>
                </c:pt>
                <c:pt idx="2">
                  <c:v>#N/A</c:v>
                </c:pt>
                <c:pt idx="3">
                  <c:v>#N/A</c:v>
                </c:pt>
                <c:pt idx="4">
                  <c:v>5454</c:v>
                </c:pt>
                <c:pt idx="5">
                  <c:v>#N/A</c:v>
                </c:pt>
                <c:pt idx="6">
                  <c:v>#N/A</c:v>
                </c:pt>
                <c:pt idx="7">
                  <c:v>4891</c:v>
                </c:pt>
                <c:pt idx="8">
                  <c:v>#N/A</c:v>
                </c:pt>
                <c:pt idx="9">
                  <c:v>#N/A</c:v>
                </c:pt>
                <c:pt idx="10">
                  <c:v>5243</c:v>
                </c:pt>
                <c:pt idx="11">
                  <c:v>#N/A</c:v>
                </c:pt>
                <c:pt idx="12">
                  <c:v>#N/A</c:v>
                </c:pt>
                <c:pt idx="13">
                  <c:v>5589</c:v>
                </c:pt>
                <c:pt idx="14">
                  <c:v>#N/A</c:v>
                </c:pt>
              </c:numCache>
            </c:numRef>
          </c:val>
          <c:smooth val="0"/>
          <c:extLst xmlns:c16r2="http://schemas.microsoft.com/office/drawing/2015/06/chart">
            <c:ext xmlns:c16="http://schemas.microsoft.com/office/drawing/2014/chart" uri="{C3380CC4-5D6E-409C-BE32-E72D297353CC}">
              <c16:uniqueId val="{0000000B-08C1-48D7-871C-99A14FE38518}"/>
            </c:ext>
          </c:extLst>
        </c:ser>
        <c:dLbls>
          <c:showLegendKey val="0"/>
          <c:showVal val="0"/>
          <c:showCatName val="0"/>
          <c:showSerName val="0"/>
          <c:showPercent val="0"/>
          <c:showBubbleSize val="0"/>
        </c:dLbls>
        <c:marker val="1"/>
        <c:smooth val="0"/>
        <c:axId val="476143784"/>
        <c:axId val="484463112"/>
      </c:lineChart>
      <c:catAx>
        <c:axId val="47614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463112"/>
        <c:crosses val="autoZero"/>
        <c:auto val="1"/>
        <c:lblAlgn val="ctr"/>
        <c:lblOffset val="100"/>
        <c:tickLblSkip val="1"/>
        <c:tickMarkSkip val="1"/>
        <c:noMultiLvlLbl val="0"/>
      </c:catAx>
      <c:valAx>
        <c:axId val="48446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4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1762</c:v>
                </c:pt>
                <c:pt idx="1">
                  <c:v>1763</c:v>
                </c:pt>
                <c:pt idx="2">
                  <c:v>1314</c:v>
                </c:pt>
              </c:numCache>
            </c:numRef>
          </c:val>
          <c:extLst xmlns:c16r2="http://schemas.microsoft.com/office/drawing/2015/06/chart">
            <c:ext xmlns:c16="http://schemas.microsoft.com/office/drawing/2014/chart" uri="{C3380CC4-5D6E-409C-BE32-E72D297353CC}">
              <c16:uniqueId val="{00000000-22DE-4A24-B375-61BE8A6EE0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728</c:v>
                </c:pt>
                <c:pt idx="1">
                  <c:v>728</c:v>
                </c:pt>
                <c:pt idx="2">
                  <c:v>729</c:v>
                </c:pt>
              </c:numCache>
            </c:numRef>
          </c:val>
          <c:extLst xmlns:c16r2="http://schemas.microsoft.com/office/drawing/2015/06/chart">
            <c:ext xmlns:c16="http://schemas.microsoft.com/office/drawing/2014/chart" uri="{C3380CC4-5D6E-409C-BE32-E72D297353CC}">
              <c16:uniqueId val="{00000001-22DE-4A24-B375-61BE8A6EE0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3084</c:v>
                </c:pt>
                <c:pt idx="1">
                  <c:v>2835</c:v>
                </c:pt>
                <c:pt idx="2">
                  <c:v>2562</c:v>
                </c:pt>
              </c:numCache>
            </c:numRef>
          </c:val>
          <c:extLst xmlns:c16r2="http://schemas.microsoft.com/office/drawing/2015/06/chart">
            <c:ext xmlns:c16="http://schemas.microsoft.com/office/drawing/2014/chart" uri="{C3380CC4-5D6E-409C-BE32-E72D297353CC}">
              <c16:uniqueId val="{00000002-22DE-4A24-B375-61BE8A6EE062}"/>
            </c:ext>
          </c:extLst>
        </c:ser>
        <c:dLbls>
          <c:showLegendKey val="0"/>
          <c:showVal val="0"/>
          <c:showCatName val="0"/>
          <c:showSerName val="0"/>
          <c:showPercent val="0"/>
          <c:showBubbleSize val="0"/>
        </c:dLbls>
        <c:gapWidth val="120"/>
        <c:overlap val="100"/>
        <c:axId val="484458800"/>
        <c:axId val="484459192"/>
      </c:barChart>
      <c:catAx>
        <c:axId val="48445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459192"/>
        <c:crosses val="autoZero"/>
        <c:auto val="1"/>
        <c:lblAlgn val="ctr"/>
        <c:lblOffset val="100"/>
        <c:tickLblSkip val="1"/>
        <c:tickMarkSkip val="1"/>
        <c:noMultiLvlLbl val="0"/>
      </c:catAx>
      <c:valAx>
        <c:axId val="484459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45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30B-4DB5-A718-C7D782A93EDF}"/>
                </c:ext>
                <c:ext xmlns:c15="http://schemas.microsoft.com/office/drawing/2012/chart" uri="{CE6537A1-D6FC-4f65-9D91-7224C49458BB}">
                  <c15:dlblFieldTable>
                    <c15:dlblFTEntry>
                      <c15:txfldGUID>{1B2C1AE7-DB0D-4479-A5AD-F3411E9CA983}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0B-4DB5-A718-C7D782A93EDF}"/>
                </c:ext>
                <c:ext xmlns:c15="http://schemas.microsoft.com/office/drawing/2012/chart" uri="{CE6537A1-D6FC-4f65-9D91-7224C49458BB}">
                  <c15:dlblFieldTable>
                    <c15:dlblFTEntry>
                      <c15:txfldGUID>{74A1B42C-BDB7-4B09-8689-F52BD8466764}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30B-4DB5-A718-C7D782A93EDF}"/>
                </c:ext>
                <c:ext xmlns:c15="http://schemas.microsoft.com/office/drawing/2012/chart" uri="{CE6537A1-D6FC-4f65-9D91-7224C49458BB}">
                  <c15:dlblFieldTable>
                    <c15:dlblFTEntry>
                      <c15:txfldGUID>{2915DFB6-8D90-4381-9BEC-F9F786A6BB74}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0B-4DB5-A718-C7D782A93EDF}"/>
                </c:ext>
                <c:ext xmlns:c15="http://schemas.microsoft.com/office/drawing/2012/chart" uri="{CE6537A1-D6FC-4f65-9D91-7224C49458BB}">
                  <c15:dlblFieldTable>
                    <c15:dlblFTEntry>
                      <c15:txfldGUID>{1C4551F7-D797-46CD-AE02-2F681E0615DF}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0B-4DB5-A718-C7D782A93EDF}"/>
                </c:ext>
                <c:ext xmlns:c15="http://schemas.microsoft.com/office/drawing/2012/chart" uri="{CE6537A1-D6FC-4f65-9D91-7224C49458BB}">
                  <c15:dlblFieldTable>
                    <c15:dlblFTEntry>
                      <c15:txfldGUID>{71D4F644-0E64-4D2D-BED6-E4C9ADC57F1E}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30B-4DB5-A718-C7D782A93EDF}"/>
                </c:ext>
                <c:ext xmlns:c15="http://schemas.microsoft.com/office/drawing/2012/chart" uri="{CE6537A1-D6FC-4f65-9D91-7224C49458BB}">
                  <c15:dlblFieldTable>
                    <c15:dlblFTEntry>
                      <c15:txfldGUID>{F66E6819-428D-40B2-AE8B-F40D662E5D61}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30B-4DB5-A718-C7D782A93EDF}"/>
                </c:ext>
                <c:ext xmlns:c15="http://schemas.microsoft.com/office/drawing/2012/chart" uri="{CE6537A1-D6FC-4f65-9D91-7224C49458BB}">
                  <c15:layout/>
                  <c15:dlblFieldTable>
                    <c15:dlblFTEntry>
                      <c15:txfldGUID>{AB998C2A-BA56-4F47-ACB4-9C2270E4D56F}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30B-4DB5-A718-C7D782A93EDF}"/>
                </c:ext>
                <c:ext xmlns:c15="http://schemas.microsoft.com/office/drawing/2012/chart" uri="{CE6537A1-D6FC-4f65-9D91-7224C49458BB}">
                  <c15:layout/>
                  <c15:dlblFieldTable>
                    <c15:dlblFTEntry>
                      <c15:txfldGUID>{CACE4BCC-7EEA-469A-B487-4AC85D75B58A}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30B-4DB5-A718-C7D782A93EDF}"/>
                </c:ext>
                <c:ext xmlns:c15="http://schemas.microsoft.com/office/drawing/2012/chart" uri="{CE6537A1-D6FC-4f65-9D91-7224C49458BB}">
                  <c15:layout/>
                  <c15:dlblFieldTable>
                    <c15:dlblFTEntry>
                      <c15:txfldGUID>{6F6DA670-E197-4A7B-8DF0-0885C534C008}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58.1</c:v>
                </c:pt>
                <c:pt idx="24">
                  <c:v>59.6</c:v>
                </c:pt>
                <c:pt idx="32">
                  <c:v>60.9</c:v>
                </c:pt>
              </c:numCache>
            </c:numRef>
          </c:xVal>
          <c:yVal>
            <c:numRef>
              <c:f>公会計指標分析・財政指標組合せ分析表!$BP$51:$DC$51</c:f>
              <c:numCache>
                <c:formatCode>#,##0.0;"▲ "#,##0.0</c:formatCode>
                <c:ptCount val="40"/>
                <c:pt idx="16">
                  <c:v>56.2</c:v>
                </c:pt>
                <c:pt idx="24">
                  <c:v>61.4</c:v>
                </c:pt>
                <c:pt idx="32">
                  <c:v>66.5</c:v>
                </c:pt>
              </c:numCache>
            </c:numRef>
          </c:yVal>
          <c:smooth val="0"/>
          <c:extLst xmlns:c16r2="http://schemas.microsoft.com/office/drawing/2015/06/chart">
            <c:ext xmlns:c16="http://schemas.microsoft.com/office/drawing/2014/chart" uri="{C3380CC4-5D6E-409C-BE32-E72D297353CC}">
              <c16:uniqueId val="{00000009-F30B-4DB5-A718-C7D782A93E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30B-4DB5-A718-C7D782A93EDF}"/>
                </c:ext>
                <c:ext xmlns:c15="http://schemas.microsoft.com/office/drawing/2012/chart" uri="{CE6537A1-D6FC-4f65-9D91-7224C49458BB}">
                  <c15:dlblFieldTable>
                    <c15:dlblFTEntry>
                      <c15:txfldGUID>{358F5036-5F4D-472E-930A-998CD925545D}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30B-4DB5-A718-C7D782A93EDF}"/>
                </c:ext>
                <c:ext xmlns:c15="http://schemas.microsoft.com/office/drawing/2012/chart" uri="{CE6537A1-D6FC-4f65-9D91-7224C49458BB}">
                  <c15:dlblFieldTable>
                    <c15:dlblFTEntry>
                      <c15:txfldGUID>{3D9F9A0A-BC23-4EB3-8D17-12274C4BA88F}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30B-4DB5-A718-C7D782A93EDF}"/>
                </c:ext>
                <c:ext xmlns:c15="http://schemas.microsoft.com/office/drawing/2012/chart" uri="{CE6537A1-D6FC-4f65-9D91-7224C49458BB}">
                  <c15:dlblFieldTable>
                    <c15:dlblFTEntry>
                      <c15:txfldGUID>{5DF38E44-851C-4D91-8807-7CD8171ACC57}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30B-4DB5-A718-C7D782A93EDF}"/>
                </c:ext>
                <c:ext xmlns:c15="http://schemas.microsoft.com/office/drawing/2012/chart" uri="{CE6537A1-D6FC-4f65-9D91-7224C49458BB}">
                  <c15:dlblFieldTable>
                    <c15:dlblFTEntry>
                      <c15:txfldGUID>{0759E627-6353-47CF-8F3F-6043FD6168F6}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30B-4DB5-A718-C7D782A93EDF}"/>
                </c:ext>
                <c:ext xmlns:c15="http://schemas.microsoft.com/office/drawing/2012/chart" uri="{CE6537A1-D6FC-4f65-9D91-7224C49458BB}">
                  <c15:dlblFieldTable>
                    <c15:dlblFTEntry>
                      <c15:txfldGUID>{EAC48F1A-2BBE-4E22-ABCA-E450E7E7B7C1}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30B-4DB5-A718-C7D782A93EDF}"/>
                </c:ext>
                <c:ext xmlns:c15="http://schemas.microsoft.com/office/drawing/2012/chart" uri="{CE6537A1-D6FC-4f65-9D91-7224C49458BB}">
                  <c15:dlblFieldTable>
                    <c15:dlblFTEntry>
                      <c15:txfldGUID>{4958349F-4D22-4B8F-876A-3C87E38D346C}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30B-4DB5-A718-C7D782A93EDF}"/>
                </c:ext>
                <c:ext xmlns:c15="http://schemas.microsoft.com/office/drawing/2012/chart" uri="{CE6537A1-D6FC-4f65-9D91-7224C49458BB}">
                  <c15:layout/>
                  <c15:dlblFieldTable>
                    <c15:dlblFTEntry>
                      <c15:txfldGUID>{D541FBD6-7E85-483E-A04C-41179BCF3370}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30B-4DB5-A718-C7D782A93EDF}"/>
                </c:ext>
                <c:ext xmlns:c15="http://schemas.microsoft.com/office/drawing/2012/chart" uri="{CE6537A1-D6FC-4f65-9D91-7224C49458BB}">
                  <c15:layout/>
                  <c15:dlblFieldTable>
                    <c15:dlblFTEntry>
                      <c15:txfldGUID>{5AFD10F7-21D9-439E-A472-A34A6E93538D}</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30B-4DB5-A718-C7D782A93EDF}"/>
                </c:ext>
                <c:ext xmlns:c15="http://schemas.microsoft.com/office/drawing/2012/chart" uri="{CE6537A1-D6FC-4f65-9D91-7224C49458BB}">
                  <c15:layout/>
                  <c15:dlblFieldTable>
                    <c15:dlblFTEntry>
                      <c15:txfldGUID>{360172C0-47DA-4BA0-9B2B-F573CEF6AE5C}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58.3</c:v>
                </c:pt>
                <c:pt idx="32">
                  <c:v>58.8</c:v>
                </c:pt>
              </c:numCache>
            </c:numRef>
          </c:xVal>
          <c:yVal>
            <c:numRef>
              <c:f>公会計指標分析・財政指標組合せ分析表!$BP$55:$DC$55</c:f>
              <c:numCache>
                <c:formatCode>#,##0.0;"▲ "#,##0.0</c:formatCode>
                <c:ptCount val="40"/>
                <c:pt idx="16">
                  <c:v>32.799999999999997</c:v>
                </c:pt>
                <c:pt idx="24">
                  <c:v>54.6</c:v>
                </c:pt>
                <c:pt idx="32">
                  <c:v>53.2</c:v>
                </c:pt>
              </c:numCache>
            </c:numRef>
          </c:yVal>
          <c:smooth val="0"/>
          <c:extLst xmlns:c16r2="http://schemas.microsoft.com/office/drawing/2015/06/chart">
            <c:ext xmlns:c16="http://schemas.microsoft.com/office/drawing/2014/chart" uri="{C3380CC4-5D6E-409C-BE32-E72D297353CC}">
              <c16:uniqueId val="{00000013-F30B-4DB5-A718-C7D782A93EDF}"/>
            </c:ext>
          </c:extLst>
        </c:ser>
        <c:dLbls>
          <c:showLegendKey val="0"/>
          <c:showVal val="1"/>
          <c:showCatName val="0"/>
          <c:showSerName val="0"/>
          <c:showPercent val="0"/>
          <c:showBubbleSize val="0"/>
        </c:dLbls>
        <c:axId val="484459584"/>
        <c:axId val="484461936"/>
      </c:scatterChart>
      <c:valAx>
        <c:axId val="484459584"/>
        <c:scaling>
          <c:orientation val="minMax"/>
          <c:max val="61.2"/>
          <c:min val="57.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461936"/>
        <c:crosses val="autoZero"/>
        <c:crossBetween val="midCat"/>
      </c:valAx>
      <c:valAx>
        <c:axId val="484461936"/>
        <c:scaling>
          <c:orientation val="minMax"/>
          <c:max val="7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459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574-4FF8-B2A0-13F2DE25DDA5}"/>
                </c:ext>
                <c:ext xmlns:c15="http://schemas.microsoft.com/office/drawing/2012/chart" uri="{CE6537A1-D6FC-4f65-9D91-7224C49458BB}">
                  <c15:layout/>
                  <c15:dlblFieldTable>
                    <c15:dlblFTEntry>
                      <c15:txfldGUID>{E083286D-644F-4428-BC2A-F71DBEF91253}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574-4FF8-B2A0-13F2DE25DDA5}"/>
                </c:ext>
                <c:ext xmlns:c15="http://schemas.microsoft.com/office/drawing/2012/chart" uri="{CE6537A1-D6FC-4f65-9D91-7224C49458BB}">
                  <c15:dlblFieldTable>
                    <c15:dlblFTEntry>
                      <c15:txfldGUID>{6C9AB591-531E-4E1C-8625-D081917C6717}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574-4FF8-B2A0-13F2DE25DDA5}"/>
                </c:ext>
                <c:ext xmlns:c15="http://schemas.microsoft.com/office/drawing/2012/chart" uri="{CE6537A1-D6FC-4f65-9D91-7224C49458BB}">
                  <c15:dlblFieldTable>
                    <c15:dlblFTEntry>
                      <c15:txfldGUID>{B37FB437-4BD3-43D2-B9EC-B386E9085BEA}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574-4FF8-B2A0-13F2DE25DDA5}"/>
                </c:ext>
                <c:ext xmlns:c15="http://schemas.microsoft.com/office/drawing/2012/chart" uri="{CE6537A1-D6FC-4f65-9D91-7224C49458BB}">
                  <c15:dlblFieldTable>
                    <c15:dlblFTEntry>
                      <c15:txfldGUID>{7EDB6C06-2851-4A64-A9CE-D5EB2265DC1A}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574-4FF8-B2A0-13F2DE25DDA5}"/>
                </c:ext>
                <c:ext xmlns:c15="http://schemas.microsoft.com/office/drawing/2012/chart" uri="{CE6537A1-D6FC-4f65-9D91-7224C49458BB}">
                  <c15:dlblFieldTable>
                    <c15:dlblFTEntry>
                      <c15:txfldGUID>{C88C8863-59F5-44EF-B54A-22DA3C9D2F31}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574-4FF8-B2A0-13F2DE25DDA5}"/>
                </c:ext>
                <c:ext xmlns:c15="http://schemas.microsoft.com/office/drawing/2012/chart" uri="{CE6537A1-D6FC-4f65-9D91-7224C49458BB}">
                  <c15:layout/>
                  <c15:dlblFieldTable>
                    <c15:dlblFTEntry>
                      <c15:txfldGUID>{E2F0F920-3435-4910-A7BD-152971856385}</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574-4FF8-B2A0-13F2DE25DDA5}"/>
                </c:ext>
                <c:ext xmlns:c15="http://schemas.microsoft.com/office/drawing/2012/chart" uri="{CE6537A1-D6FC-4f65-9D91-7224C49458BB}">
                  <c15:layout/>
                  <c15:dlblFieldTable>
                    <c15:dlblFTEntry>
                      <c15:txfldGUID>{DEB443A6-98AC-4BFB-9B44-EE98309028F2}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574-4FF8-B2A0-13F2DE25DDA5}"/>
                </c:ext>
                <c:ext xmlns:c15="http://schemas.microsoft.com/office/drawing/2012/chart" uri="{CE6537A1-D6FC-4f65-9D91-7224C49458BB}">
                  <c15:layout/>
                  <c15:dlblFieldTable>
                    <c15:dlblFTEntry>
                      <c15:txfldGUID>{CF4144DC-4D2B-4336-9757-4AC7B0DEAA98}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574-4FF8-B2A0-13F2DE25DDA5}"/>
                </c:ext>
                <c:ext xmlns:c15="http://schemas.microsoft.com/office/drawing/2012/chart" uri="{CE6537A1-D6FC-4f65-9D91-7224C49458BB}">
                  <c15:layout/>
                  <c15:dlblFieldTable>
                    <c15:dlblFTEntry>
                      <c15:txfldGUID>{111FD6D2-E5E7-444B-8806-ABB25A347CE5}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11.3</c:v>
                </c:pt>
                <c:pt idx="16">
                  <c:v>11.1</c:v>
                </c:pt>
                <c:pt idx="24">
                  <c:v>11</c:v>
                </c:pt>
                <c:pt idx="32">
                  <c:v>10.9</c:v>
                </c:pt>
              </c:numCache>
            </c:numRef>
          </c:xVal>
          <c:yVal>
            <c:numRef>
              <c:f>公会計指標分析・財政指標組合せ分析表!$BP$73:$DC$73</c:f>
              <c:numCache>
                <c:formatCode>#,##0.0;"▲ "#,##0.0</c:formatCode>
                <c:ptCount val="40"/>
                <c:pt idx="0">
                  <c:v>60</c:v>
                </c:pt>
                <c:pt idx="8">
                  <c:v>63</c:v>
                </c:pt>
                <c:pt idx="16">
                  <c:v>56.2</c:v>
                </c:pt>
                <c:pt idx="24">
                  <c:v>61.4</c:v>
                </c:pt>
                <c:pt idx="32">
                  <c:v>66.5</c:v>
                </c:pt>
              </c:numCache>
            </c:numRef>
          </c:yVal>
          <c:smooth val="0"/>
          <c:extLst xmlns:c16r2="http://schemas.microsoft.com/office/drawing/2015/06/chart">
            <c:ext xmlns:c16="http://schemas.microsoft.com/office/drawing/2014/chart" uri="{C3380CC4-5D6E-409C-BE32-E72D297353CC}">
              <c16:uniqueId val="{00000009-E574-4FF8-B2A0-13F2DE25DD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574-4FF8-B2A0-13F2DE25DDA5}"/>
                </c:ext>
                <c:ext xmlns:c15="http://schemas.microsoft.com/office/drawing/2012/chart" uri="{CE6537A1-D6FC-4f65-9D91-7224C49458BB}">
                  <c15:layout/>
                  <c15:dlblFieldTable>
                    <c15:dlblFTEntry>
                      <c15:txfldGUID>{A0CFB884-B7B9-4530-88D1-6F6C1932C0A6}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574-4FF8-B2A0-13F2DE25DDA5}"/>
                </c:ext>
                <c:ext xmlns:c15="http://schemas.microsoft.com/office/drawing/2012/chart" uri="{CE6537A1-D6FC-4f65-9D91-7224C49458BB}">
                  <c15:dlblFieldTable>
                    <c15:dlblFTEntry>
                      <c15:txfldGUID>{7D7BA0ED-ACEA-4229-904E-135313760AAC}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574-4FF8-B2A0-13F2DE25DDA5}"/>
                </c:ext>
                <c:ext xmlns:c15="http://schemas.microsoft.com/office/drawing/2012/chart" uri="{CE6537A1-D6FC-4f65-9D91-7224C49458BB}">
                  <c15:dlblFieldTable>
                    <c15:dlblFTEntry>
                      <c15:txfldGUID>{7206B2FE-DFF8-443E-8357-3A29A32C6DC7}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574-4FF8-B2A0-13F2DE25DDA5}"/>
                </c:ext>
                <c:ext xmlns:c15="http://schemas.microsoft.com/office/drawing/2012/chart" uri="{CE6537A1-D6FC-4f65-9D91-7224C49458BB}">
                  <c15:dlblFieldTable>
                    <c15:dlblFTEntry>
                      <c15:txfldGUID>{20B9BF23-23D4-48EA-BD54-5DB7B20FBC45}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574-4FF8-B2A0-13F2DE25DDA5}"/>
                </c:ext>
                <c:ext xmlns:c15="http://schemas.microsoft.com/office/drawing/2012/chart" uri="{CE6537A1-D6FC-4f65-9D91-7224C49458BB}">
                  <c15:dlblFieldTable>
                    <c15:dlblFTEntry>
                      <c15:txfldGUID>{15A4974E-2C36-4D1D-9536-552402115DD4}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574-4FF8-B2A0-13F2DE25DDA5}"/>
                </c:ext>
                <c:ext xmlns:c15="http://schemas.microsoft.com/office/drawing/2012/chart" uri="{CE6537A1-D6FC-4f65-9D91-7224C49458BB}">
                  <c15:layout/>
                  <c15:dlblFieldTable>
                    <c15:dlblFTEntry>
                      <c15:txfldGUID>{C7CC20CF-3846-4B26-B8F7-4C9CB83B0357}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574-4FF8-B2A0-13F2DE25DDA5}"/>
                </c:ext>
                <c:ext xmlns:c15="http://schemas.microsoft.com/office/drawing/2012/chart" uri="{CE6537A1-D6FC-4f65-9D91-7224C49458BB}">
                  <c15:layout/>
                  <c15:dlblFieldTable>
                    <c15:dlblFTEntry>
                      <c15:txfldGUID>{27172FF0-6AEF-44E0-8406-72EBDA57B85C}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574-4FF8-B2A0-13F2DE25DDA5}"/>
                </c:ext>
                <c:ext xmlns:c15="http://schemas.microsoft.com/office/drawing/2012/chart" uri="{CE6537A1-D6FC-4f65-9D91-7224C49458BB}">
                  <c15:layout/>
                  <c15:dlblFieldTable>
                    <c15:dlblFTEntry>
                      <c15:txfldGUID>{932AA271-D098-4D6B-A90F-2D55D69622DC}</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574-4FF8-B2A0-13F2DE25DDA5}"/>
                </c:ext>
                <c:ext xmlns:c15="http://schemas.microsoft.com/office/drawing/2012/chart" uri="{CE6537A1-D6FC-4f65-9D91-7224C49458BB}">
                  <c15:layout/>
                  <c15:dlblFieldTable>
                    <c15:dlblFTEntry>
                      <c15:txfldGUID>{E80FC672-5327-4EF4-AD7E-95E7B05A087A}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10</c:v>
                </c:pt>
                <c:pt idx="32">
                  <c:v>9.8000000000000007</c:v>
                </c:pt>
              </c:numCache>
            </c:numRef>
          </c:xVal>
          <c:yVal>
            <c:numRef>
              <c:f>公会計指標分析・財政指標組合せ分析表!$BP$77:$DC$77</c:f>
              <c:numCache>
                <c:formatCode>#,##0.0;"▲ "#,##0.0</c:formatCode>
                <c:ptCount val="40"/>
                <c:pt idx="0">
                  <c:v>52.8</c:v>
                </c:pt>
                <c:pt idx="8">
                  <c:v>48.6</c:v>
                </c:pt>
                <c:pt idx="16">
                  <c:v>32.799999999999997</c:v>
                </c:pt>
                <c:pt idx="24">
                  <c:v>54.6</c:v>
                </c:pt>
                <c:pt idx="32">
                  <c:v>53.2</c:v>
                </c:pt>
              </c:numCache>
            </c:numRef>
          </c:yVal>
          <c:smooth val="0"/>
          <c:extLst xmlns:c16r2="http://schemas.microsoft.com/office/drawing/2015/06/chart">
            <c:ext xmlns:c16="http://schemas.microsoft.com/office/drawing/2014/chart" uri="{C3380CC4-5D6E-409C-BE32-E72D297353CC}">
              <c16:uniqueId val="{00000013-E574-4FF8-B2A0-13F2DE25DDA5}"/>
            </c:ext>
          </c:extLst>
        </c:ser>
        <c:dLbls>
          <c:showLegendKey val="0"/>
          <c:showVal val="1"/>
          <c:showCatName val="0"/>
          <c:showSerName val="0"/>
          <c:showPercent val="0"/>
          <c:showBubbleSize val="0"/>
        </c:dLbls>
        <c:axId val="484463504"/>
        <c:axId val="484462328"/>
      </c:scatterChart>
      <c:valAx>
        <c:axId val="484463504"/>
        <c:scaling>
          <c:orientation val="minMax"/>
          <c:max val="11.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462328"/>
        <c:crosses val="autoZero"/>
        <c:crossBetween val="midCat"/>
      </c:valAx>
      <c:valAx>
        <c:axId val="484462328"/>
        <c:scaling>
          <c:orientation val="minMax"/>
          <c:max val="7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463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元利償還金については、各種大型事業の実施で発行した地方債の元金償還が順次始まっており、増加してきている。</a:t>
          </a:r>
        </a:p>
        <a:p>
          <a:r>
            <a:rPr kumimoji="1" lang="ja-JP" altLang="en-US" sz="1200">
              <a:latin typeface="ＭＳ ゴシック" pitchFamily="49" charset="-128"/>
              <a:ea typeface="ＭＳ ゴシック" pitchFamily="49" charset="-128"/>
            </a:rPr>
            <a:t>　公営企業債の元利償還金に対する繰入金は、総額では微減したものの、下水道事業への繰入金は増加傾向にある。</a:t>
          </a:r>
        </a:p>
        <a:p>
          <a:r>
            <a:rPr kumimoji="1" lang="ja-JP" altLang="en-US" sz="1200">
              <a:latin typeface="ＭＳ ゴシック" pitchFamily="49" charset="-128"/>
              <a:ea typeface="ＭＳ ゴシック" pitchFamily="49" charset="-128"/>
            </a:rPr>
            <a:t>　算入公債費等については、合併特例債の活用による市債の増加により、増加傾向が続いている。</a:t>
          </a:r>
        </a:p>
        <a:p>
          <a:r>
            <a:rPr kumimoji="1" lang="ja-JP" altLang="en-US" sz="1200">
              <a:latin typeface="ＭＳ ゴシック" pitchFamily="49" charset="-128"/>
              <a:ea typeface="ＭＳ ゴシック" pitchFamily="49" charset="-128"/>
            </a:rPr>
            <a:t>　大型事業により発行した地方債の元金償還開始により、今後の元利償還金、算入公債費等は増加する見込みである。引き続き交付税措置がある有利な地方債を活用するなど計画的な地方債発行に取り組み、後年の財政運営に大きな負担とならぬよう、公債費の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一般会計等に係る地方債の現在高は、日新中学校大規模改造事業債等の発行により、市債発行総額が昨年度より２５８百万円増え増加に転じた。</a:t>
          </a:r>
        </a:p>
        <a:p>
          <a:r>
            <a:rPr kumimoji="1" lang="ja-JP" altLang="en-US" sz="1200">
              <a:latin typeface="ＭＳ ゴシック" pitchFamily="49" charset="-128"/>
              <a:ea typeface="ＭＳ ゴシック" pitchFamily="49" charset="-128"/>
            </a:rPr>
            <a:t>　公営企業債等繰入見込額は、水道事業・下水道事業の地方債残高の減少により、減少傾向である。</a:t>
          </a:r>
        </a:p>
        <a:p>
          <a:r>
            <a:rPr kumimoji="1" lang="ja-JP" altLang="en-US" sz="1200">
              <a:latin typeface="ＭＳ ゴシック" pitchFamily="49" charset="-128"/>
              <a:ea typeface="ＭＳ ゴシック" pitchFamily="49" charset="-128"/>
            </a:rPr>
            <a:t>　組合等負担等見込額は、南濃衛生施設利用事務組合・西南濃粗大廃棄物処理組合の地方債残高の減少により、減少傾向である。</a:t>
          </a:r>
        </a:p>
        <a:p>
          <a:r>
            <a:rPr kumimoji="1" lang="ja-JP" altLang="en-US" sz="1200">
              <a:latin typeface="ＭＳ ゴシック" pitchFamily="49" charset="-128"/>
              <a:ea typeface="ＭＳ ゴシック" pitchFamily="49" charset="-128"/>
            </a:rPr>
            <a:t>　充当可能基金は、財政調整基金の取り崩し等により、昨年度と比較し６１７百万円減少している。</a:t>
          </a:r>
        </a:p>
        <a:p>
          <a:r>
            <a:rPr kumimoji="1" lang="ja-JP" altLang="en-US" sz="1200">
              <a:latin typeface="ＭＳ ゴシック" pitchFamily="49" charset="-128"/>
              <a:ea typeface="ＭＳ ゴシック" pitchFamily="49" charset="-128"/>
            </a:rPr>
            <a:t>　基準財政需要額算入見込額は、対象となる地方債の償還完了もあって、昨年度同様減少している。</a:t>
          </a:r>
        </a:p>
        <a:p>
          <a:r>
            <a:rPr kumimoji="1" lang="ja-JP" altLang="en-US" sz="1200">
              <a:latin typeface="ＭＳ ゴシック" pitchFamily="49" charset="-128"/>
              <a:ea typeface="ＭＳ ゴシック" pitchFamily="49" charset="-128"/>
            </a:rPr>
            <a:t>　今後も、歳入確保や歳出抑制により、充当可能基金の減少を抑え、財政の健全化へ向け、よりいっそうの行財政改革に取り組んでいく。</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岐阜県海津市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財政調整基金４５０百万円、公共施設整備基金２００百万円等の基金取り崩しにより、基金全体として７２２百万円の減となった。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基金を積み立てるには歳入確保、歳出抑制により決算剰余金を確保する必要があるが、基金の取り崩しにより収支を保っている状況になっている。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基金への積み立てが困難な中、今後の財政需要に対処するため、基金の取り崩しを最小限に止め基金残高の維持を目指す。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公共施設整備金：公共施設整備及び運営に必要な経費の財源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環境施設整備基金：上水道事業及び公共下水道事業の円滑な運営に要する資金の財源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災害対策基金：災害対策及び災害復旧に必要な経費の財源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振興事業基金：地域振興に必要な経費の財源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公共施設整備基金：２００百万円取り崩し、温泉施設等の公共施設整備に充当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振興事業基金：３０百万取り崩し、観光事業に充当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公共施設整備基金は、今後の施設改修等を見据え取り崩しを抑制し、後年度の財政需要に備える。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環境施設整備基金は、下水道事業会計の公営企業会計法適用化により多額の運営資金が必要になると見込まれるため、取り崩しによる減少を抑制する。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収支調整として４５０百万円取り崩しを行った。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歳入一般財源を補てんするための財政調整基金の取り崩しを行った。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今後の財政需要により財源が著しく不足する事態に備え、歳入確保、歳出削減により取り崩しを抑制、基金残高の確保に資する。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利息分の積み立てによる増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２０２２年度に地方債の償還のピークを迎えるため、それに備え現在残高以上の確保に努める。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35,175
34,530
112.03
16,484,521
15,713,143
764,107
10,416,637
18,630,080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有形固定資産減価償却率は、県平均と同程度ではあるが、類似団体に比べやや高い水準にある。また、当市では、公共施設等総合管理計画において、公共施設等の更新費用を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％削減するという目標を掲げ、老朽化した施設の集約化や除却を進めている。全体の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％近くを占める学校等の教育系施設が昭和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年代に多く建設され、耐用年数を向かえつつあることが、比率が高い要因となっている。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今後も、類似施設の重複や過剰な配置を避け、市全体として保有総量の適正化を図りながら老朽化対策を進めていく必要がある。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104458</xdr:rowOff>
    </xdr:from>
    <xdr:to>
      <xdr:col>15</xdr:col>
      <xdr:colOff>187325</xdr:colOff>
      <xdr:row>31</xdr:row>
      <xdr:rowOff>34608</xdr:rowOff>
    </xdr:to>
    <xdr:sp macro="" textlink="">
      <xdr:nvSpPr>
        <xdr:cNvPr id="76" name="フローチャート: 判断 75"/>
        <xdr:cNvSpPr/>
      </xdr:nvSpPr>
      <xdr:spPr>
        <a:xfrm>
          <a:off x="3238500" y="601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42386</xdr:rowOff>
    </xdr:from>
    <xdr:to>
      <xdr:col>23</xdr:col>
      <xdr:colOff>136525</xdr:colOff>
      <xdr:row>30</xdr:row>
      <xdr:rowOff>143986</xdr:rowOff>
    </xdr:to>
    <xdr:sp macro="" textlink="">
      <xdr:nvSpPr>
        <xdr:cNvPr id="82" name="楕円 81"/>
        <xdr:cNvSpPr/>
      </xdr:nvSpPr>
      <xdr:spPr>
        <a:xfrm>
          <a:off x="4711700" y="595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65263</xdr:rowOff>
    </xdr:from>
    <xdr:ext cx="405111" cy="259045"/>
    <xdr:sp macro="" textlink="">
      <xdr:nvSpPr>
        <xdr:cNvPr id="83" name="有形固定資産減価償却率該当値テキスト"/>
        <xdr:cNvSpPr txBox="1"/>
      </xdr:nvSpPr>
      <xdr:spPr>
        <a:xfrm>
          <a:off x="4813300" y="580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4" name="楕円 83"/>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93186</xdr:rowOff>
    </xdr:from>
    <xdr:to>
      <xdr:col>23</xdr:col>
      <xdr:colOff>85725</xdr:colOff>
      <xdr:row>30</xdr:row>
      <xdr:rowOff>128270</xdr:rowOff>
    </xdr:to>
    <xdr:cxnSp macro="">
      <xdr:nvCxnSpPr>
        <xdr:cNvPr id="85" name="直線コネクタ 84"/>
        <xdr:cNvCxnSpPr/>
      </xdr:nvCxnSpPr>
      <xdr:spPr>
        <a:xfrm flipV="1">
          <a:off x="4051300" y="6008211"/>
          <a:ext cx="7112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117951</xdr:rowOff>
    </xdr:from>
    <xdr:to>
      <xdr:col>15</xdr:col>
      <xdr:colOff>187325</xdr:colOff>
      <xdr:row>31</xdr:row>
      <xdr:rowOff>48101</xdr:rowOff>
    </xdr:to>
    <xdr:sp macro="" textlink="">
      <xdr:nvSpPr>
        <xdr:cNvPr id="86" name="楕円 85"/>
        <xdr:cNvSpPr/>
      </xdr:nvSpPr>
      <xdr:spPr>
        <a:xfrm>
          <a:off x="3238500" y="60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30</xdr:row>
      <xdr:rowOff>168751</xdr:rowOff>
    </xdr:to>
    <xdr:cxnSp macro="">
      <xdr:nvCxnSpPr>
        <xdr:cNvPr id="87" name="直線コネクタ 86"/>
        <xdr:cNvCxnSpPr/>
      </xdr:nvCxnSpPr>
      <xdr:spPr>
        <a:xfrm flipV="1">
          <a:off x="3289300" y="6043295"/>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51135</xdr:rowOff>
    </xdr:from>
    <xdr:ext cx="405111" cy="259045"/>
    <xdr:sp macro="" textlink="">
      <xdr:nvSpPr>
        <xdr:cNvPr id="89" name="n_2aveValue有形固定資産減価償却率"/>
        <xdr:cNvSpPr txBox="1"/>
      </xdr:nvSpPr>
      <xdr:spPr>
        <a:xfrm>
          <a:off x="3086744" y="579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90" name="n_1main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39228</xdr:rowOff>
    </xdr:from>
    <xdr:ext cx="405111" cy="259045"/>
    <xdr:sp macro="" textlink="">
      <xdr:nvSpPr>
        <xdr:cNvPr id="91" name="n_2mainValue有形固定資産減価償却率"/>
        <xdr:cNvSpPr txBox="1"/>
      </xdr:nvSpPr>
      <xdr:spPr>
        <a:xfrm>
          <a:off x="3086744" y="612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年となり、類似団体と比較して高い水準にある。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これは、市債残高が多いのに対して基金残高が少ないことが影響しているものと考えられる。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市債残高については、償還額よりも発行額を抑えることで、残高を減少させるよう投資的経費の厳正な事業選択を進める。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また、基金残高については、行財政計画の見直しを図り、市税等収入の増加を目指し、合わせて、余剰な市営施設の廃止等整理を進め、歳出の抑制に努める。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4" name="楕円 133"/>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5"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35,175
34,530
112.03
16,484,521
15,713,143
764,107
10,416,637
18,630,080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70" name="楕円 69"/>
        <xdr:cNvSpPr/>
      </xdr:nvSpPr>
      <xdr:spPr>
        <a:xfrm>
          <a:off x="4584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63517</xdr:rowOff>
    </xdr:from>
    <xdr:ext cx="405111" cy="259045"/>
    <xdr:sp macro="" textlink="">
      <xdr:nvSpPr>
        <xdr:cNvPr id="71" name="【道路】&#10;有形固定資産減価償却率該当値テキスト"/>
        <xdr:cNvSpPr txBox="1"/>
      </xdr:nvSpPr>
      <xdr:spPr>
        <a:xfrm>
          <a:off x="4673600"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2" name="楕円 71"/>
        <xdr:cNvSpPr/>
      </xdr:nvSpPr>
      <xdr:spPr>
        <a:xfrm>
          <a:off x="3746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120015</xdr:rowOff>
    </xdr:to>
    <xdr:cxnSp macro="">
      <xdr:nvCxnSpPr>
        <xdr:cNvPr id="73" name="直線コネクタ 72"/>
        <xdr:cNvCxnSpPr/>
      </xdr:nvCxnSpPr>
      <xdr:spPr>
        <a:xfrm flipV="1">
          <a:off x="3797300" y="64350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4" name="楕円 73"/>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142875</xdr:rowOff>
    </xdr:to>
    <xdr:cxnSp macro="">
      <xdr:nvCxnSpPr>
        <xdr:cNvPr id="75" name="直線コネクタ 74"/>
        <xdr:cNvCxnSpPr/>
      </xdr:nvCxnSpPr>
      <xdr:spPr>
        <a:xfrm flipV="1">
          <a:off x="2908300" y="6463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19067</xdr:rowOff>
    </xdr:from>
    <xdr:ext cx="405111" cy="259045"/>
    <xdr:sp macro="" textlink="">
      <xdr:nvSpPr>
        <xdr:cNvPr id="77" name="n_2aveValue【道路】&#10;有形固定資産減価償却率"/>
        <xdr:cNvSpPr txBox="1"/>
      </xdr:nvSpPr>
      <xdr:spPr>
        <a:xfrm>
          <a:off x="2705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15892</xdr:rowOff>
    </xdr:from>
    <xdr:ext cx="405111" cy="259045"/>
    <xdr:sp macro="" textlink="">
      <xdr:nvSpPr>
        <xdr:cNvPr id="78" name="n_1mainValue【道路】&#10;有形固定資産減価償却率"/>
        <xdr:cNvSpPr txBox="1"/>
      </xdr:nvSpPr>
      <xdr:spPr>
        <a:xfrm>
          <a:off x="35820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79" name="n_2mainValue【道路】&#10;有形固定資産減価償却率"/>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115338</xdr:rowOff>
    </xdr:from>
    <xdr:to>
      <xdr:col>46</xdr:col>
      <xdr:colOff>38100</xdr:colOff>
      <xdr:row>39</xdr:row>
      <xdr:rowOff>45488</xdr:rowOff>
    </xdr:to>
    <xdr:sp macro="" textlink="">
      <xdr:nvSpPr>
        <xdr:cNvPr id="114" name="フローチャート: 判断 113"/>
        <xdr:cNvSpPr/>
      </xdr:nvSpPr>
      <xdr:spPr>
        <a:xfrm>
          <a:off x="8699500" y="663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6590</xdr:rowOff>
    </xdr:from>
    <xdr:to>
      <xdr:col>55</xdr:col>
      <xdr:colOff>50800</xdr:colOff>
      <xdr:row>38</xdr:row>
      <xdr:rowOff>108190</xdr:rowOff>
    </xdr:to>
    <xdr:sp macro="" textlink="">
      <xdr:nvSpPr>
        <xdr:cNvPr id="120" name="楕円 119"/>
        <xdr:cNvSpPr/>
      </xdr:nvSpPr>
      <xdr:spPr>
        <a:xfrm>
          <a:off x="10426700" y="6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29467</xdr:rowOff>
    </xdr:from>
    <xdr:ext cx="534377" cy="259045"/>
    <xdr:sp macro="" textlink="">
      <xdr:nvSpPr>
        <xdr:cNvPr id="121" name="【道路】&#10;一人当たり延長該当値テキスト"/>
        <xdr:cNvSpPr txBox="1"/>
      </xdr:nvSpPr>
      <xdr:spPr>
        <a:xfrm>
          <a:off x="10515600" y="63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21873</xdr:rowOff>
    </xdr:from>
    <xdr:to>
      <xdr:col>50</xdr:col>
      <xdr:colOff>165100</xdr:colOff>
      <xdr:row>38</xdr:row>
      <xdr:rowOff>123473</xdr:rowOff>
    </xdr:to>
    <xdr:sp macro="" textlink="">
      <xdr:nvSpPr>
        <xdr:cNvPr id="122" name="楕円 121"/>
        <xdr:cNvSpPr/>
      </xdr:nvSpPr>
      <xdr:spPr>
        <a:xfrm>
          <a:off x="9588500" y="65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57390</xdr:rowOff>
    </xdr:from>
    <xdr:to>
      <xdr:col>55</xdr:col>
      <xdr:colOff>0</xdr:colOff>
      <xdr:row>38</xdr:row>
      <xdr:rowOff>72673</xdr:rowOff>
    </xdr:to>
    <xdr:cxnSp macro="">
      <xdr:nvCxnSpPr>
        <xdr:cNvPr id="123" name="直線コネクタ 122"/>
        <xdr:cNvCxnSpPr/>
      </xdr:nvCxnSpPr>
      <xdr:spPr>
        <a:xfrm flipV="1">
          <a:off x="9639300" y="6572490"/>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40455</xdr:rowOff>
    </xdr:from>
    <xdr:to>
      <xdr:col>46</xdr:col>
      <xdr:colOff>38100</xdr:colOff>
      <xdr:row>38</xdr:row>
      <xdr:rowOff>142055</xdr:rowOff>
    </xdr:to>
    <xdr:sp macro="" textlink="">
      <xdr:nvSpPr>
        <xdr:cNvPr id="124" name="楕円 123"/>
        <xdr:cNvSpPr/>
      </xdr:nvSpPr>
      <xdr:spPr>
        <a:xfrm>
          <a:off x="8699500" y="655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72673</xdr:rowOff>
    </xdr:from>
    <xdr:to>
      <xdr:col>50</xdr:col>
      <xdr:colOff>114300</xdr:colOff>
      <xdr:row>38</xdr:row>
      <xdr:rowOff>91255</xdr:rowOff>
    </xdr:to>
    <xdr:cxnSp macro="">
      <xdr:nvCxnSpPr>
        <xdr:cNvPr id="125" name="直線コネクタ 124"/>
        <xdr:cNvCxnSpPr/>
      </xdr:nvCxnSpPr>
      <xdr:spPr>
        <a:xfrm flipV="1">
          <a:off x="8750300" y="6587773"/>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36615</xdr:rowOff>
    </xdr:from>
    <xdr:ext cx="534377" cy="259045"/>
    <xdr:sp macro="" textlink="">
      <xdr:nvSpPr>
        <xdr:cNvPr id="127" name="n_2aveValue【道路】&#10;一人当たり延長"/>
        <xdr:cNvSpPr txBox="1"/>
      </xdr:nvSpPr>
      <xdr:spPr>
        <a:xfrm>
          <a:off x="8483111" y="672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140000</xdr:rowOff>
    </xdr:from>
    <xdr:ext cx="534377" cy="259045"/>
    <xdr:sp macro="" textlink="">
      <xdr:nvSpPr>
        <xdr:cNvPr id="128" name="n_1mainValue【道路】&#10;一人当たり延長"/>
        <xdr:cNvSpPr txBox="1"/>
      </xdr:nvSpPr>
      <xdr:spPr>
        <a:xfrm>
          <a:off x="9359411" y="63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158582</xdr:rowOff>
    </xdr:from>
    <xdr:ext cx="534377" cy="259045"/>
    <xdr:sp macro="" textlink="">
      <xdr:nvSpPr>
        <xdr:cNvPr id="129" name="n_2mainValue【道路】&#10;一人当たり延長"/>
        <xdr:cNvSpPr txBox="1"/>
      </xdr:nvSpPr>
      <xdr:spPr>
        <a:xfrm>
          <a:off x="8483111" y="63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61" name="フローチャート: 判断 160"/>
        <xdr:cNvSpPr/>
      </xdr:nvSpPr>
      <xdr:spPr>
        <a:xfrm>
          <a:off x="2857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67" name="楕円 166"/>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144797</xdr:rowOff>
    </xdr:from>
    <xdr:ext cx="405111" cy="259045"/>
    <xdr:sp macro="" textlink="">
      <xdr:nvSpPr>
        <xdr:cNvPr id="168" name="【橋りょう・トンネル】&#10;有形固定資産減価償却率該当値テキスト"/>
        <xdr:cNvSpPr txBox="1"/>
      </xdr:nvSpPr>
      <xdr:spPr>
        <a:xfrm>
          <a:off x="4673600"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69" name="楕円 168"/>
        <xdr:cNvSpPr/>
      </xdr:nvSpPr>
      <xdr:spPr>
        <a:xfrm>
          <a:off x="3746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72390</xdr:rowOff>
    </xdr:to>
    <xdr:cxnSp macro="">
      <xdr:nvCxnSpPr>
        <xdr:cNvPr id="170" name="直線コネクタ 169"/>
        <xdr:cNvCxnSpPr/>
      </xdr:nvCxnSpPr>
      <xdr:spPr>
        <a:xfrm flipV="1">
          <a:off x="3797300" y="99898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44450</xdr:rowOff>
    </xdr:from>
    <xdr:to>
      <xdr:col>15</xdr:col>
      <xdr:colOff>101600</xdr:colOff>
      <xdr:row>58</xdr:row>
      <xdr:rowOff>146050</xdr:rowOff>
    </xdr:to>
    <xdr:sp macro="" textlink="">
      <xdr:nvSpPr>
        <xdr:cNvPr id="171" name="楕円 170"/>
        <xdr:cNvSpPr/>
      </xdr:nvSpPr>
      <xdr:spPr>
        <a:xfrm>
          <a:off x="2857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72390</xdr:rowOff>
    </xdr:from>
    <xdr:to>
      <xdr:col>19</xdr:col>
      <xdr:colOff>177800</xdr:colOff>
      <xdr:row>58</xdr:row>
      <xdr:rowOff>95250</xdr:rowOff>
    </xdr:to>
    <xdr:cxnSp macro="">
      <xdr:nvCxnSpPr>
        <xdr:cNvPr id="172" name="直線コネクタ 171"/>
        <xdr:cNvCxnSpPr/>
      </xdr:nvCxnSpPr>
      <xdr:spPr>
        <a:xfrm flipV="1">
          <a:off x="2908300" y="10016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4" name="n_2ave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114317</xdr:rowOff>
    </xdr:from>
    <xdr:ext cx="405111" cy="259045"/>
    <xdr:sp macro="" textlink="">
      <xdr:nvSpPr>
        <xdr:cNvPr id="175" name="n_1mainValue【橋りょう・トンネル】&#10;有形固定資産減価償却率"/>
        <xdr:cNvSpPr txBox="1"/>
      </xdr:nvSpPr>
      <xdr:spPr>
        <a:xfrm>
          <a:off x="3582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137177</xdr:rowOff>
    </xdr:from>
    <xdr:ext cx="405111" cy="259045"/>
    <xdr:sp macro="" textlink="">
      <xdr:nvSpPr>
        <xdr:cNvPr id="176" name="n_2mainValue【橋りょう・トンネル】&#10;有形固定資産減価償却率"/>
        <xdr:cNvSpPr txBox="1"/>
      </xdr:nvSpPr>
      <xdr:spPr>
        <a:xfrm>
          <a:off x="2705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43093</xdr:rowOff>
    </xdr:from>
    <xdr:to>
      <xdr:col>46</xdr:col>
      <xdr:colOff>38100</xdr:colOff>
      <xdr:row>62</xdr:row>
      <xdr:rowOff>144693</xdr:rowOff>
    </xdr:to>
    <xdr:sp macro="" textlink="">
      <xdr:nvSpPr>
        <xdr:cNvPr id="206" name="フローチャート: 判断 205"/>
        <xdr:cNvSpPr/>
      </xdr:nvSpPr>
      <xdr:spPr>
        <a:xfrm>
          <a:off x="8699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114929</xdr:rowOff>
    </xdr:from>
    <xdr:to>
      <xdr:col>55</xdr:col>
      <xdr:colOff>50800</xdr:colOff>
      <xdr:row>62</xdr:row>
      <xdr:rowOff>45079</xdr:rowOff>
    </xdr:to>
    <xdr:sp macro="" textlink="">
      <xdr:nvSpPr>
        <xdr:cNvPr id="212" name="楕円 211"/>
        <xdr:cNvSpPr/>
      </xdr:nvSpPr>
      <xdr:spPr>
        <a:xfrm>
          <a:off x="10426700" y="105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137806</xdr:rowOff>
    </xdr:from>
    <xdr:ext cx="599010" cy="259045"/>
    <xdr:sp macro="" textlink="">
      <xdr:nvSpPr>
        <xdr:cNvPr id="213" name="【橋りょう・トンネル】&#10;一人当たり有形固定資産（償却資産）額該当値テキスト"/>
        <xdr:cNvSpPr txBox="1"/>
      </xdr:nvSpPr>
      <xdr:spPr>
        <a:xfrm>
          <a:off x="10515600" y="1042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121271</xdr:rowOff>
    </xdr:from>
    <xdr:to>
      <xdr:col>50</xdr:col>
      <xdr:colOff>165100</xdr:colOff>
      <xdr:row>62</xdr:row>
      <xdr:rowOff>51421</xdr:rowOff>
    </xdr:to>
    <xdr:sp macro="" textlink="">
      <xdr:nvSpPr>
        <xdr:cNvPr id="214" name="楕円 213"/>
        <xdr:cNvSpPr/>
      </xdr:nvSpPr>
      <xdr:spPr>
        <a:xfrm>
          <a:off x="9588500" y="105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165729</xdr:rowOff>
    </xdr:from>
    <xdr:to>
      <xdr:col>55</xdr:col>
      <xdr:colOff>0</xdr:colOff>
      <xdr:row>62</xdr:row>
      <xdr:rowOff>621</xdr:rowOff>
    </xdr:to>
    <xdr:cxnSp macro="">
      <xdr:nvCxnSpPr>
        <xdr:cNvPr id="215" name="直線コネクタ 214"/>
        <xdr:cNvCxnSpPr/>
      </xdr:nvCxnSpPr>
      <xdr:spPr>
        <a:xfrm flipV="1">
          <a:off x="9639300" y="10624179"/>
          <a:ext cx="8382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129669</xdr:rowOff>
    </xdr:from>
    <xdr:to>
      <xdr:col>46</xdr:col>
      <xdr:colOff>38100</xdr:colOff>
      <xdr:row>62</xdr:row>
      <xdr:rowOff>59819</xdr:rowOff>
    </xdr:to>
    <xdr:sp macro="" textlink="">
      <xdr:nvSpPr>
        <xdr:cNvPr id="216" name="楕円 215"/>
        <xdr:cNvSpPr/>
      </xdr:nvSpPr>
      <xdr:spPr>
        <a:xfrm>
          <a:off x="8699500" y="105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621</xdr:rowOff>
    </xdr:from>
    <xdr:to>
      <xdr:col>50</xdr:col>
      <xdr:colOff>114300</xdr:colOff>
      <xdr:row>62</xdr:row>
      <xdr:rowOff>9019</xdr:rowOff>
    </xdr:to>
    <xdr:cxnSp macro="">
      <xdr:nvCxnSpPr>
        <xdr:cNvPr id="217" name="直線コネクタ 216"/>
        <xdr:cNvCxnSpPr/>
      </xdr:nvCxnSpPr>
      <xdr:spPr>
        <a:xfrm flipV="1">
          <a:off x="8750300" y="10630521"/>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135820</xdr:rowOff>
    </xdr:from>
    <xdr:ext cx="599010" cy="259045"/>
    <xdr:sp macro="" textlink="">
      <xdr:nvSpPr>
        <xdr:cNvPr id="219" name="n_2aveValue【橋りょう・トンネル】&#10;一人当たり有形固定資産（償却資産）額"/>
        <xdr:cNvSpPr txBox="1"/>
      </xdr:nvSpPr>
      <xdr:spPr>
        <a:xfrm>
          <a:off x="8450795" y="1076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67948</xdr:rowOff>
    </xdr:from>
    <xdr:ext cx="599010" cy="259045"/>
    <xdr:sp macro="" textlink="">
      <xdr:nvSpPr>
        <xdr:cNvPr id="220" name="n_1mainValue【橋りょう・トンネル】&#10;一人当たり有形固定資産（償却資産）額"/>
        <xdr:cNvSpPr txBox="1"/>
      </xdr:nvSpPr>
      <xdr:spPr>
        <a:xfrm>
          <a:off x="9327095" y="1035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76346</xdr:rowOff>
    </xdr:from>
    <xdr:ext cx="599010" cy="259045"/>
    <xdr:sp macro="" textlink="">
      <xdr:nvSpPr>
        <xdr:cNvPr id="221" name="n_2mainValue【橋りょう・トンネル】&#10;一人当たり有形固定資産（償却資産）額"/>
        <xdr:cNvSpPr txBox="1"/>
      </xdr:nvSpPr>
      <xdr:spPr>
        <a:xfrm>
          <a:off x="8450795" y="1036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54" name="フローチャート: 判断 253"/>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60" name="楕円 259"/>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261" name="【公営住宅】&#10;有形固定資産減価償却率該当値テキスト"/>
        <xdr:cNvSpPr txBox="1"/>
      </xdr:nvSpPr>
      <xdr:spPr>
        <a:xfrm>
          <a:off x="4673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262" name="楕円 261"/>
        <xdr:cNvSpPr/>
      </xdr:nvSpPr>
      <xdr:spPr>
        <a:xfrm>
          <a:off x="3746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34289</xdr:rowOff>
    </xdr:to>
    <xdr:cxnSp macro="">
      <xdr:nvCxnSpPr>
        <xdr:cNvPr id="263" name="直線コネクタ 262"/>
        <xdr:cNvCxnSpPr/>
      </xdr:nvCxnSpPr>
      <xdr:spPr>
        <a:xfrm flipV="1">
          <a:off x="3797300" y="142589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17780</xdr:rowOff>
    </xdr:from>
    <xdr:to>
      <xdr:col>15</xdr:col>
      <xdr:colOff>101600</xdr:colOff>
      <xdr:row>83</xdr:row>
      <xdr:rowOff>119380</xdr:rowOff>
    </xdr:to>
    <xdr:sp macro="" textlink="">
      <xdr:nvSpPr>
        <xdr:cNvPr id="264" name="楕円 263"/>
        <xdr:cNvSpPr/>
      </xdr:nvSpPr>
      <xdr:spPr>
        <a:xfrm>
          <a:off x="2857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68580</xdr:rowOff>
    </xdr:to>
    <xdr:cxnSp macro="">
      <xdr:nvCxnSpPr>
        <xdr:cNvPr id="265" name="直線コネクタ 264"/>
        <xdr:cNvCxnSpPr/>
      </xdr:nvCxnSpPr>
      <xdr:spPr>
        <a:xfrm flipV="1">
          <a:off x="2908300" y="142646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267" name="n_2aveValue【公営住宅】&#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268" name="n_1mainValue【公営住宅】&#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269" name="n_2mainValue【公営住宅】&#10;有形固定資産減価償却率"/>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01" name="フローチャート: 判断 300"/>
        <xdr:cNvSpPr/>
      </xdr:nvSpPr>
      <xdr:spPr>
        <a:xfrm>
          <a:off x="8699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85598</xdr:rowOff>
    </xdr:from>
    <xdr:to>
      <xdr:col>55</xdr:col>
      <xdr:colOff>50800</xdr:colOff>
      <xdr:row>86</xdr:row>
      <xdr:rowOff>15748</xdr:rowOff>
    </xdr:to>
    <xdr:sp macro="" textlink="">
      <xdr:nvSpPr>
        <xdr:cNvPr id="307" name="楕円 306"/>
        <xdr:cNvSpPr/>
      </xdr:nvSpPr>
      <xdr:spPr>
        <a:xfrm>
          <a:off x="10426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525</xdr:rowOff>
    </xdr:from>
    <xdr:ext cx="469744" cy="259045"/>
    <xdr:sp macro="" textlink="">
      <xdr:nvSpPr>
        <xdr:cNvPr id="308" name="【公営住宅】&#10;一人当たり面積該当値テキスト"/>
        <xdr:cNvSpPr txBox="1"/>
      </xdr:nvSpPr>
      <xdr:spPr>
        <a:xfrm>
          <a:off x="10515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09" name="楕円 308"/>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136398</xdr:rowOff>
    </xdr:from>
    <xdr:to>
      <xdr:col>55</xdr:col>
      <xdr:colOff>0</xdr:colOff>
      <xdr:row>86</xdr:row>
      <xdr:rowOff>4572</xdr:rowOff>
    </xdr:to>
    <xdr:cxnSp macro="">
      <xdr:nvCxnSpPr>
        <xdr:cNvPr id="310" name="直線コネクタ 309"/>
        <xdr:cNvCxnSpPr/>
      </xdr:nvCxnSpPr>
      <xdr:spPr>
        <a:xfrm flipV="1">
          <a:off x="9639300" y="1470964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126746</xdr:rowOff>
    </xdr:from>
    <xdr:to>
      <xdr:col>46</xdr:col>
      <xdr:colOff>38100</xdr:colOff>
      <xdr:row>86</xdr:row>
      <xdr:rowOff>56896</xdr:rowOff>
    </xdr:to>
    <xdr:sp macro="" textlink="">
      <xdr:nvSpPr>
        <xdr:cNvPr id="311" name="楕円 310"/>
        <xdr:cNvSpPr/>
      </xdr:nvSpPr>
      <xdr:spPr>
        <a:xfrm>
          <a:off x="8699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6096</xdr:rowOff>
    </xdr:to>
    <xdr:cxnSp macro="">
      <xdr:nvCxnSpPr>
        <xdr:cNvPr id="312" name="直線コネクタ 311"/>
        <xdr:cNvCxnSpPr/>
      </xdr:nvCxnSpPr>
      <xdr:spPr>
        <a:xfrm flipV="1">
          <a:off x="8750300" y="147492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314" name="n_2ave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15"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48023</xdr:rowOff>
    </xdr:from>
    <xdr:ext cx="469744" cy="259045"/>
    <xdr:sp macro="" textlink="">
      <xdr:nvSpPr>
        <xdr:cNvPr id="316" name="n_2mainValue【公営住宅】&#10;一人当たり面積"/>
        <xdr:cNvSpPr txBox="1"/>
      </xdr:nvSpPr>
      <xdr:spPr>
        <a:xfrm>
          <a:off x="8515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365" name="フローチャート: 判断 364"/>
        <xdr:cNvSpPr/>
      </xdr:nvSpPr>
      <xdr:spPr>
        <a:xfrm>
          <a:off x="14541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371" name="楕円 370"/>
        <xdr:cNvSpPr/>
      </xdr:nvSpPr>
      <xdr:spPr>
        <a:xfrm>
          <a:off x="16268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17797</xdr:rowOff>
    </xdr:from>
    <xdr:ext cx="405111" cy="259045"/>
    <xdr:sp macro="" textlink="">
      <xdr:nvSpPr>
        <xdr:cNvPr id="372" name="【認定こども園・幼稚園・保育所】&#10;有形固定資産減価償却率該当値テキスト"/>
        <xdr:cNvSpPr txBox="1"/>
      </xdr:nvSpPr>
      <xdr:spPr>
        <a:xfrm>
          <a:off x="16357600"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46355</xdr:rowOff>
    </xdr:from>
    <xdr:to>
      <xdr:col>81</xdr:col>
      <xdr:colOff>101600</xdr:colOff>
      <xdr:row>35</xdr:row>
      <xdr:rowOff>147955</xdr:rowOff>
    </xdr:to>
    <xdr:sp macro="" textlink="">
      <xdr:nvSpPr>
        <xdr:cNvPr id="373" name="楕円 372"/>
        <xdr:cNvSpPr/>
      </xdr:nvSpPr>
      <xdr:spPr>
        <a:xfrm>
          <a:off x="15430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97155</xdr:rowOff>
    </xdr:to>
    <xdr:cxnSp macro="">
      <xdr:nvCxnSpPr>
        <xdr:cNvPr id="374" name="直線コネクタ 373"/>
        <xdr:cNvCxnSpPr/>
      </xdr:nvCxnSpPr>
      <xdr:spPr>
        <a:xfrm flipV="1">
          <a:off x="15481300" y="60464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375" name="楕円 374"/>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121920</xdr:rowOff>
    </xdr:to>
    <xdr:cxnSp macro="">
      <xdr:nvCxnSpPr>
        <xdr:cNvPr id="376" name="直線コネクタ 375"/>
        <xdr:cNvCxnSpPr/>
      </xdr:nvCxnSpPr>
      <xdr:spPr>
        <a:xfrm flipV="1">
          <a:off x="14592300" y="60979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378" name="n_2ave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164482</xdr:rowOff>
    </xdr:from>
    <xdr:ext cx="405111" cy="259045"/>
    <xdr:sp macro="" textlink="">
      <xdr:nvSpPr>
        <xdr:cNvPr id="379" name="n_1mainValue【認定こども園・幼稚園・保育所】&#10;有形固定資産減価償却率"/>
        <xdr:cNvSpPr txBox="1"/>
      </xdr:nvSpPr>
      <xdr:spPr>
        <a:xfrm>
          <a:off x="152660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80" name="n_2mainValue【認定こども園・幼稚園・保育所】&#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7"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45974</xdr:rowOff>
    </xdr:from>
    <xdr:to>
      <xdr:col>107</xdr:col>
      <xdr:colOff>101600</xdr:colOff>
      <xdr:row>39</xdr:row>
      <xdr:rowOff>147574</xdr:rowOff>
    </xdr:to>
    <xdr:sp macro="" textlink="">
      <xdr:nvSpPr>
        <xdr:cNvPr id="410" name="フローチャート: 判断 409"/>
        <xdr:cNvSpPr/>
      </xdr:nvSpPr>
      <xdr:spPr>
        <a:xfrm>
          <a:off x="20383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16" name="楕円 415"/>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3827</xdr:rowOff>
    </xdr:from>
    <xdr:ext cx="469744" cy="259045"/>
    <xdr:sp macro="" textlink="">
      <xdr:nvSpPr>
        <xdr:cNvPr id="417" name="【認定こども園・幼稚園・保育所】&#10;一人当たり面積該当値テキスト"/>
        <xdr:cNvSpPr txBox="1"/>
      </xdr:nvSpPr>
      <xdr:spPr>
        <a:xfrm>
          <a:off x="221996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418" name="楕円 417"/>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83058</xdr:rowOff>
    </xdr:to>
    <xdr:cxnSp macro="">
      <xdr:nvCxnSpPr>
        <xdr:cNvPr id="419" name="直線コネクタ 418"/>
        <xdr:cNvCxnSpPr/>
      </xdr:nvCxnSpPr>
      <xdr:spPr>
        <a:xfrm flipV="1">
          <a:off x="21323300" y="67627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39116</xdr:rowOff>
    </xdr:from>
    <xdr:to>
      <xdr:col>107</xdr:col>
      <xdr:colOff>101600</xdr:colOff>
      <xdr:row>39</xdr:row>
      <xdr:rowOff>140716</xdr:rowOff>
    </xdr:to>
    <xdr:sp macro="" textlink="">
      <xdr:nvSpPr>
        <xdr:cNvPr id="420" name="楕円 419"/>
        <xdr:cNvSpPr/>
      </xdr:nvSpPr>
      <xdr:spPr>
        <a:xfrm>
          <a:off x="20383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83058</xdr:rowOff>
    </xdr:from>
    <xdr:to>
      <xdr:col>111</xdr:col>
      <xdr:colOff>177800</xdr:colOff>
      <xdr:row>39</xdr:row>
      <xdr:rowOff>89916</xdr:rowOff>
    </xdr:to>
    <xdr:cxnSp macro="">
      <xdr:nvCxnSpPr>
        <xdr:cNvPr id="421" name="直線コネクタ 420"/>
        <xdr:cNvCxnSpPr/>
      </xdr:nvCxnSpPr>
      <xdr:spPr>
        <a:xfrm flipV="1">
          <a:off x="20434300" y="67696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138701</xdr:rowOff>
    </xdr:from>
    <xdr:ext cx="469744" cy="259045"/>
    <xdr:sp macro="" textlink="">
      <xdr:nvSpPr>
        <xdr:cNvPr id="423" name="n_2aveValue【認定こども園・幼稚園・保育所】&#10;一人当たり面積"/>
        <xdr:cNvSpPr txBox="1"/>
      </xdr:nvSpPr>
      <xdr:spPr>
        <a:xfrm>
          <a:off x="20199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424"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157243</xdr:rowOff>
    </xdr:from>
    <xdr:ext cx="469744" cy="259045"/>
    <xdr:sp macro="" textlink="">
      <xdr:nvSpPr>
        <xdr:cNvPr id="425" name="n_2mainValue【認定こども園・幼稚園・保育所】&#10;一人当たり面積"/>
        <xdr:cNvSpPr txBox="1"/>
      </xdr:nvSpPr>
      <xdr:spPr>
        <a:xfrm>
          <a:off x="20199427"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5"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458" name="フローチャート: 判断 457"/>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464" name="楕円 463"/>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465" name="【学校施設】&#10;有形固定資産減価償却率該当値テキスト"/>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31115</xdr:rowOff>
    </xdr:from>
    <xdr:to>
      <xdr:col>81</xdr:col>
      <xdr:colOff>101600</xdr:colOff>
      <xdr:row>60</xdr:row>
      <xdr:rowOff>132715</xdr:rowOff>
    </xdr:to>
    <xdr:sp macro="" textlink="">
      <xdr:nvSpPr>
        <xdr:cNvPr id="466" name="楕円 465"/>
        <xdr:cNvSpPr/>
      </xdr:nvSpPr>
      <xdr:spPr>
        <a:xfrm>
          <a:off x="15430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81915</xdr:rowOff>
    </xdr:to>
    <xdr:cxnSp macro="">
      <xdr:nvCxnSpPr>
        <xdr:cNvPr id="467" name="直線コネクタ 466"/>
        <xdr:cNvCxnSpPr/>
      </xdr:nvCxnSpPr>
      <xdr:spPr>
        <a:xfrm flipV="1">
          <a:off x="15481300" y="103441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468" name="楕円 467"/>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60</xdr:row>
      <xdr:rowOff>120015</xdr:rowOff>
    </xdr:to>
    <xdr:cxnSp macro="">
      <xdr:nvCxnSpPr>
        <xdr:cNvPr id="469" name="直線コネクタ 468"/>
        <xdr:cNvCxnSpPr/>
      </xdr:nvCxnSpPr>
      <xdr:spPr>
        <a:xfrm flipV="1">
          <a:off x="14592300" y="10368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70"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92092</xdr:rowOff>
    </xdr:from>
    <xdr:ext cx="405111" cy="259045"/>
    <xdr:sp macro="" textlink="">
      <xdr:nvSpPr>
        <xdr:cNvPr id="471" name="n_2aveValue【学校施設】&#10;有形固定資産減価償却率"/>
        <xdr:cNvSpPr txBox="1"/>
      </xdr:nvSpPr>
      <xdr:spPr>
        <a:xfrm>
          <a:off x="14389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123842</xdr:rowOff>
    </xdr:from>
    <xdr:ext cx="405111" cy="259045"/>
    <xdr:sp macro="" textlink="">
      <xdr:nvSpPr>
        <xdr:cNvPr id="472" name="n_1mainValue【学校施設】&#10;有形固定資産減価償却率"/>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473" name="n_2mainValue【学校施設】&#10;有形固定資産減価償却率"/>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23876</xdr:rowOff>
    </xdr:from>
    <xdr:to>
      <xdr:col>107</xdr:col>
      <xdr:colOff>101600</xdr:colOff>
      <xdr:row>63</xdr:row>
      <xdr:rowOff>125476</xdr:rowOff>
    </xdr:to>
    <xdr:sp macro="" textlink="">
      <xdr:nvSpPr>
        <xdr:cNvPr id="507" name="フローチャート: 判断 506"/>
        <xdr:cNvSpPr/>
      </xdr:nvSpPr>
      <xdr:spPr>
        <a:xfrm>
          <a:off x="20383500" y="108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4390</xdr:rowOff>
    </xdr:from>
    <xdr:to>
      <xdr:col>116</xdr:col>
      <xdr:colOff>114300</xdr:colOff>
      <xdr:row>63</xdr:row>
      <xdr:rowOff>105990</xdr:rowOff>
    </xdr:to>
    <xdr:sp macro="" textlink="">
      <xdr:nvSpPr>
        <xdr:cNvPr id="513" name="楕円 512"/>
        <xdr:cNvSpPr/>
      </xdr:nvSpPr>
      <xdr:spPr>
        <a:xfrm>
          <a:off x="22110700" y="108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514" name="【学校施設】&#10;一人当たり面積該当値テキスト"/>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7983</xdr:rowOff>
    </xdr:from>
    <xdr:to>
      <xdr:col>112</xdr:col>
      <xdr:colOff>38100</xdr:colOff>
      <xdr:row>63</xdr:row>
      <xdr:rowOff>109583</xdr:rowOff>
    </xdr:to>
    <xdr:sp macro="" textlink="">
      <xdr:nvSpPr>
        <xdr:cNvPr id="515" name="楕円 514"/>
        <xdr:cNvSpPr/>
      </xdr:nvSpPr>
      <xdr:spPr>
        <a:xfrm>
          <a:off x="21272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55190</xdr:rowOff>
    </xdr:from>
    <xdr:to>
      <xdr:col>116</xdr:col>
      <xdr:colOff>63500</xdr:colOff>
      <xdr:row>63</xdr:row>
      <xdr:rowOff>58783</xdr:rowOff>
    </xdr:to>
    <xdr:cxnSp macro="">
      <xdr:nvCxnSpPr>
        <xdr:cNvPr id="516" name="直線コネクタ 515"/>
        <xdr:cNvCxnSpPr/>
      </xdr:nvCxnSpPr>
      <xdr:spPr>
        <a:xfrm flipV="1">
          <a:off x="21323300" y="10856540"/>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12119</xdr:rowOff>
    </xdr:from>
    <xdr:to>
      <xdr:col>107</xdr:col>
      <xdr:colOff>101600</xdr:colOff>
      <xdr:row>63</xdr:row>
      <xdr:rowOff>113719</xdr:rowOff>
    </xdr:to>
    <xdr:sp macro="" textlink="">
      <xdr:nvSpPr>
        <xdr:cNvPr id="517" name="楕円 516"/>
        <xdr:cNvSpPr/>
      </xdr:nvSpPr>
      <xdr:spPr>
        <a:xfrm>
          <a:off x="20383500" y="1081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58783</xdr:rowOff>
    </xdr:from>
    <xdr:to>
      <xdr:col>111</xdr:col>
      <xdr:colOff>177800</xdr:colOff>
      <xdr:row>63</xdr:row>
      <xdr:rowOff>62919</xdr:rowOff>
    </xdr:to>
    <xdr:cxnSp macro="">
      <xdr:nvCxnSpPr>
        <xdr:cNvPr id="518" name="直線コネクタ 517"/>
        <xdr:cNvCxnSpPr/>
      </xdr:nvCxnSpPr>
      <xdr:spPr>
        <a:xfrm flipV="1">
          <a:off x="20434300" y="10860133"/>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116603</xdr:rowOff>
    </xdr:from>
    <xdr:ext cx="469744" cy="259045"/>
    <xdr:sp macro="" textlink="">
      <xdr:nvSpPr>
        <xdr:cNvPr id="520" name="n_2aveValue【学校施設】&#10;一人当たり面積"/>
        <xdr:cNvSpPr txBox="1"/>
      </xdr:nvSpPr>
      <xdr:spPr>
        <a:xfrm>
          <a:off x="20199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100710</xdr:rowOff>
    </xdr:from>
    <xdr:ext cx="469744" cy="259045"/>
    <xdr:sp macro="" textlink="">
      <xdr:nvSpPr>
        <xdr:cNvPr id="521" name="n_1mainValue【学校施設】&#10;一人当たり面積"/>
        <xdr:cNvSpPr txBox="1"/>
      </xdr:nvSpPr>
      <xdr:spPr>
        <a:xfrm>
          <a:off x="21075727" y="109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130246</xdr:rowOff>
    </xdr:from>
    <xdr:ext cx="469744" cy="259045"/>
    <xdr:sp macro="" textlink="">
      <xdr:nvSpPr>
        <xdr:cNvPr id="522" name="n_2mainValue【学校施設】&#10;一人当たり面積"/>
        <xdr:cNvSpPr txBox="1"/>
      </xdr:nvSpPr>
      <xdr:spPr>
        <a:xfrm>
          <a:off x="20199427" y="1058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0" name="テキスト ボックス 54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0" name="テキスト ボックス 55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64" name="直線コネクタ 56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6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66" name="直線コネクタ 56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569"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0" name="フローチャート: 判断 56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1" name="フローチャート: 判断 57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61323</xdr:rowOff>
    </xdr:from>
    <xdr:to>
      <xdr:col>76</xdr:col>
      <xdr:colOff>165100</xdr:colOff>
      <xdr:row>103</xdr:row>
      <xdr:rowOff>162923</xdr:rowOff>
    </xdr:to>
    <xdr:sp macro="" textlink="">
      <xdr:nvSpPr>
        <xdr:cNvPr id="572" name="フローチャート: 判断 571"/>
        <xdr:cNvSpPr/>
      </xdr:nvSpPr>
      <xdr:spPr>
        <a:xfrm>
          <a:off x="14541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27032</xdr:rowOff>
    </xdr:from>
    <xdr:to>
      <xdr:col>85</xdr:col>
      <xdr:colOff>177800</xdr:colOff>
      <xdr:row>104</xdr:row>
      <xdr:rowOff>128632</xdr:rowOff>
    </xdr:to>
    <xdr:sp macro="" textlink="">
      <xdr:nvSpPr>
        <xdr:cNvPr id="578" name="楕円 577"/>
        <xdr:cNvSpPr/>
      </xdr:nvSpPr>
      <xdr:spPr>
        <a:xfrm>
          <a:off x="16268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5459</xdr:rowOff>
    </xdr:from>
    <xdr:ext cx="405111" cy="259045"/>
    <xdr:sp macro="" textlink="">
      <xdr:nvSpPr>
        <xdr:cNvPr id="579" name="【公民館】&#10;有形固定資産減価償却率該当値テキスト"/>
        <xdr:cNvSpPr txBox="1"/>
      </xdr:nvSpPr>
      <xdr:spPr>
        <a:xfrm>
          <a:off x="16357600" y="1783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79284</xdr:rowOff>
    </xdr:from>
    <xdr:to>
      <xdr:col>81</xdr:col>
      <xdr:colOff>101600</xdr:colOff>
      <xdr:row>105</xdr:row>
      <xdr:rowOff>9434</xdr:rowOff>
    </xdr:to>
    <xdr:sp macro="" textlink="">
      <xdr:nvSpPr>
        <xdr:cNvPr id="580" name="楕円 579"/>
        <xdr:cNvSpPr/>
      </xdr:nvSpPr>
      <xdr:spPr>
        <a:xfrm>
          <a:off x="15430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130084</xdr:rowOff>
    </xdr:to>
    <xdr:cxnSp macro="">
      <xdr:nvCxnSpPr>
        <xdr:cNvPr id="581" name="直線コネクタ 580"/>
        <xdr:cNvCxnSpPr/>
      </xdr:nvCxnSpPr>
      <xdr:spPr>
        <a:xfrm flipV="1">
          <a:off x="15481300" y="17908632"/>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31931</xdr:rowOff>
    </xdr:from>
    <xdr:to>
      <xdr:col>76</xdr:col>
      <xdr:colOff>165100</xdr:colOff>
      <xdr:row>104</xdr:row>
      <xdr:rowOff>133531</xdr:rowOff>
    </xdr:to>
    <xdr:sp macro="" textlink="">
      <xdr:nvSpPr>
        <xdr:cNvPr id="582" name="楕円 581"/>
        <xdr:cNvSpPr/>
      </xdr:nvSpPr>
      <xdr:spPr>
        <a:xfrm>
          <a:off x="14541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82731</xdr:rowOff>
    </xdr:from>
    <xdr:to>
      <xdr:col>81</xdr:col>
      <xdr:colOff>50800</xdr:colOff>
      <xdr:row>104</xdr:row>
      <xdr:rowOff>130084</xdr:rowOff>
    </xdr:to>
    <xdr:cxnSp macro="">
      <xdr:nvCxnSpPr>
        <xdr:cNvPr id="583" name="直線コネクタ 582"/>
        <xdr:cNvCxnSpPr/>
      </xdr:nvCxnSpPr>
      <xdr:spPr>
        <a:xfrm>
          <a:off x="14592300" y="179135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584"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8000</xdr:rowOff>
    </xdr:from>
    <xdr:ext cx="405111" cy="259045"/>
    <xdr:sp macro="" textlink="">
      <xdr:nvSpPr>
        <xdr:cNvPr id="585" name="n_2aveValue【公民館】&#10;有形固定資産減価償却率"/>
        <xdr:cNvSpPr txBox="1"/>
      </xdr:nvSpPr>
      <xdr:spPr>
        <a:xfrm>
          <a:off x="14389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561</xdr:rowOff>
    </xdr:from>
    <xdr:ext cx="405111" cy="259045"/>
    <xdr:sp macro="" textlink="">
      <xdr:nvSpPr>
        <xdr:cNvPr id="586" name="n_1mainValue【公民館】&#10;有形固定資産減価償却率"/>
        <xdr:cNvSpPr txBox="1"/>
      </xdr:nvSpPr>
      <xdr:spPr>
        <a:xfrm>
          <a:off x="15266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124658</xdr:rowOff>
    </xdr:from>
    <xdr:ext cx="405111" cy="259045"/>
    <xdr:sp macro="" textlink="">
      <xdr:nvSpPr>
        <xdr:cNvPr id="587" name="n_2mainValue【公民館】&#10;有形固定資産減価償却率"/>
        <xdr:cNvSpPr txBox="1"/>
      </xdr:nvSpPr>
      <xdr:spPr>
        <a:xfrm>
          <a:off x="14389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1" name="直線コネクタ 61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3" name="直線コネクタ 61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5" name="直線コネクタ 61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16"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7" name="フローチャート: 判断 61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8" name="フローチャート: 判断 61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619" name="フローチャート: 判断 618"/>
        <xdr:cNvSpPr/>
      </xdr:nvSpPr>
      <xdr:spPr>
        <a:xfrm>
          <a:off x="203835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126364</xdr:rowOff>
    </xdr:from>
    <xdr:to>
      <xdr:col>116</xdr:col>
      <xdr:colOff>114300</xdr:colOff>
      <xdr:row>107</xdr:row>
      <xdr:rowOff>56514</xdr:rowOff>
    </xdr:to>
    <xdr:sp macro="" textlink="">
      <xdr:nvSpPr>
        <xdr:cNvPr id="625" name="楕円 624"/>
        <xdr:cNvSpPr/>
      </xdr:nvSpPr>
      <xdr:spPr>
        <a:xfrm>
          <a:off x="22110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104791</xdr:rowOff>
    </xdr:from>
    <xdr:ext cx="469744" cy="259045"/>
    <xdr:sp macro="" textlink="">
      <xdr:nvSpPr>
        <xdr:cNvPr id="626" name="【公民館】&#10;一人当たり面積該当値テキスト"/>
        <xdr:cNvSpPr txBox="1"/>
      </xdr:nvSpPr>
      <xdr:spPr>
        <a:xfrm>
          <a:off x="22199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627" name="楕円 626"/>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5714</xdr:rowOff>
    </xdr:from>
    <xdr:to>
      <xdr:col>116</xdr:col>
      <xdr:colOff>63500</xdr:colOff>
      <xdr:row>107</xdr:row>
      <xdr:rowOff>11430</xdr:rowOff>
    </xdr:to>
    <xdr:cxnSp macro="">
      <xdr:nvCxnSpPr>
        <xdr:cNvPr id="628" name="直線コネクタ 627"/>
        <xdr:cNvCxnSpPr/>
      </xdr:nvCxnSpPr>
      <xdr:spPr>
        <a:xfrm flipV="1">
          <a:off x="21323300" y="183508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629" name="楕円 628"/>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34289</xdr:rowOff>
    </xdr:to>
    <xdr:cxnSp macro="">
      <xdr:nvCxnSpPr>
        <xdr:cNvPr id="630" name="直線コネクタ 629"/>
        <xdr:cNvCxnSpPr/>
      </xdr:nvCxnSpPr>
      <xdr:spPr>
        <a:xfrm flipV="1">
          <a:off x="20434300" y="18356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31"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632" name="n_2ave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633" name="n_1mainValue【公民館】&#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634" name="n_2mainValue【公民館】&#10;一人当たり面積"/>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・類似団体と比較して有形固定資産減価償却率が高くなっている施設は、道路、認定こども園・幼稚園・保育所の類型である。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・道路については、平成３０年度に舗装長寿命化修繕計画を策定し、同計画に基づき老朽化対策に取り組んでいく。また、認定こども園・幼稚園・保育所については、施設の経過年数が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年を超えるものが多く、平成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年度については施設等総合管理計画に基づき辛亥子育て支援センターの除却を行った。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今後の少子化を考慮すると施設の存続が危ぶまれるため、適正な規模・必要性を検討し、施設の廃止・統合を念頭に個別施設計画の策定を行い整理を進めていく。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・公営住宅については、類似団体平均を下回っているものの建設から４０年を超えるものもあり、著しい老朽化住宅は廃止・取り壊しを進めていく。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・学校施設は、将来の少子化の動向に注視しつつ学校規模の適正化、統廃合を検討していく。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・公民館については、類似団体平均を下回っているものの老朽化している施設もあり、地域性、必要性を踏まえ、周辺施設との集約化・多機能化、用途転用等を検討していく。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35,175
34,530
112.03
16,484,521
15,713,143
764,107
10,416,637
18,630,080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130810</xdr:rowOff>
    </xdr:from>
    <xdr:to>
      <xdr:col>24</xdr:col>
      <xdr:colOff>114300</xdr:colOff>
      <xdr:row>39</xdr:row>
      <xdr:rowOff>60960</xdr:rowOff>
    </xdr:to>
    <xdr:sp macro="" textlink="">
      <xdr:nvSpPr>
        <xdr:cNvPr id="69" name="楕円 68"/>
        <xdr:cNvSpPr/>
      </xdr:nvSpPr>
      <xdr:spPr>
        <a:xfrm>
          <a:off x="4584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153687</xdr:rowOff>
    </xdr:from>
    <xdr:ext cx="405111" cy="259045"/>
    <xdr:sp macro="" textlink="">
      <xdr:nvSpPr>
        <xdr:cNvPr id="70" name="【図書館】&#10;有形固定資産減価償却率該当値テキスト"/>
        <xdr:cNvSpPr txBox="1"/>
      </xdr:nvSpPr>
      <xdr:spPr>
        <a:xfrm>
          <a:off x="4673600"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157480</xdr:rowOff>
    </xdr:from>
    <xdr:to>
      <xdr:col>20</xdr:col>
      <xdr:colOff>38100</xdr:colOff>
      <xdr:row>39</xdr:row>
      <xdr:rowOff>87630</xdr:rowOff>
    </xdr:to>
    <xdr:sp macro="" textlink="">
      <xdr:nvSpPr>
        <xdr:cNvPr id="71" name="楕円 70"/>
        <xdr:cNvSpPr/>
      </xdr:nvSpPr>
      <xdr:spPr>
        <a:xfrm>
          <a:off x="3746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10160</xdr:rowOff>
    </xdr:from>
    <xdr:to>
      <xdr:col>24</xdr:col>
      <xdr:colOff>63500</xdr:colOff>
      <xdr:row>39</xdr:row>
      <xdr:rowOff>36830</xdr:rowOff>
    </xdr:to>
    <xdr:cxnSp macro="">
      <xdr:nvCxnSpPr>
        <xdr:cNvPr id="72" name="直線コネクタ 71"/>
        <xdr:cNvCxnSpPr/>
      </xdr:nvCxnSpPr>
      <xdr:spPr>
        <a:xfrm flipV="1">
          <a:off x="3797300" y="6696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xdr:rowOff>
    </xdr:from>
    <xdr:to>
      <xdr:col>15</xdr:col>
      <xdr:colOff>101600</xdr:colOff>
      <xdr:row>39</xdr:row>
      <xdr:rowOff>111760</xdr:rowOff>
    </xdr:to>
    <xdr:sp macro="" textlink="">
      <xdr:nvSpPr>
        <xdr:cNvPr id="73" name="楕円 72"/>
        <xdr:cNvSpPr/>
      </xdr:nvSpPr>
      <xdr:spPr>
        <a:xfrm>
          <a:off x="2857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36830</xdr:rowOff>
    </xdr:from>
    <xdr:to>
      <xdr:col>19</xdr:col>
      <xdr:colOff>177800</xdr:colOff>
      <xdr:row>39</xdr:row>
      <xdr:rowOff>60960</xdr:rowOff>
    </xdr:to>
    <xdr:cxnSp macro="">
      <xdr:nvCxnSpPr>
        <xdr:cNvPr id="74" name="直線コネクタ 73"/>
        <xdr:cNvCxnSpPr/>
      </xdr:nvCxnSpPr>
      <xdr:spPr>
        <a:xfrm flipV="1">
          <a:off x="2908300" y="6723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6"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78757</xdr:rowOff>
    </xdr:from>
    <xdr:ext cx="405111" cy="259045"/>
    <xdr:sp macro="" textlink="">
      <xdr:nvSpPr>
        <xdr:cNvPr id="77" name="n_1mainValue【図書館】&#10;有形固定資産減価償却率"/>
        <xdr:cNvSpPr txBox="1"/>
      </xdr:nvSpPr>
      <xdr:spPr>
        <a:xfrm>
          <a:off x="3582044"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102887</xdr:rowOff>
    </xdr:from>
    <xdr:ext cx="405111" cy="259045"/>
    <xdr:sp macro="" textlink="">
      <xdr:nvSpPr>
        <xdr:cNvPr id="78" name="n_2mainValue【図書館】&#10;有形固定資産減価償却率"/>
        <xdr:cNvSpPr txBox="1"/>
      </xdr:nvSpPr>
      <xdr:spPr>
        <a:xfrm>
          <a:off x="2705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74930</xdr:rowOff>
    </xdr:from>
    <xdr:to>
      <xdr:col>46</xdr:col>
      <xdr:colOff>38100</xdr:colOff>
      <xdr:row>40</xdr:row>
      <xdr:rowOff>5080</xdr:rowOff>
    </xdr:to>
    <xdr:sp macro="" textlink="">
      <xdr:nvSpPr>
        <xdr:cNvPr id="110" name="フローチャート: 判断 109"/>
        <xdr:cNvSpPr/>
      </xdr:nvSpPr>
      <xdr:spPr>
        <a:xfrm>
          <a:off x="8699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6" name="楕円 115"/>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17" name="【図書館】&#10;一人当たり面積該当値テキスト"/>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18" name="楕円 117"/>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7620</xdr:rowOff>
    </xdr:to>
    <xdr:cxnSp macro="">
      <xdr:nvCxnSpPr>
        <xdr:cNvPr id="119" name="直線コネクタ 118"/>
        <xdr:cNvCxnSpPr/>
      </xdr:nvCxnSpPr>
      <xdr:spPr>
        <a:xfrm flipV="1">
          <a:off x="9639300" y="651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143510</xdr:rowOff>
    </xdr:from>
    <xdr:to>
      <xdr:col>46</xdr:col>
      <xdr:colOff>38100</xdr:colOff>
      <xdr:row>38</xdr:row>
      <xdr:rowOff>73660</xdr:rowOff>
    </xdr:to>
    <xdr:sp macro="" textlink="">
      <xdr:nvSpPr>
        <xdr:cNvPr id="120" name="楕円 119"/>
        <xdr:cNvSpPr/>
      </xdr:nvSpPr>
      <xdr:spPr>
        <a:xfrm>
          <a:off x="8699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22860</xdr:rowOff>
    </xdr:to>
    <xdr:cxnSp macro="">
      <xdr:nvCxnSpPr>
        <xdr:cNvPr id="121" name="直線コネクタ 120"/>
        <xdr:cNvCxnSpPr/>
      </xdr:nvCxnSpPr>
      <xdr:spPr>
        <a:xfrm flipV="1">
          <a:off x="8750300" y="6522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167657</xdr:rowOff>
    </xdr:from>
    <xdr:ext cx="469744" cy="259045"/>
    <xdr:sp macro="" textlink="">
      <xdr:nvSpPr>
        <xdr:cNvPr id="123" name="n_2aveValue【図書館】&#10;一人当たり面積"/>
        <xdr:cNvSpPr txBox="1"/>
      </xdr:nvSpPr>
      <xdr:spPr>
        <a:xfrm>
          <a:off x="8515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24" name="n_1main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90187</xdr:rowOff>
    </xdr:from>
    <xdr:ext cx="469744" cy="259045"/>
    <xdr:sp macro="" textlink="">
      <xdr:nvSpPr>
        <xdr:cNvPr id="125" name="n_2mainValue【図書館】&#10;一人当たり面積"/>
        <xdr:cNvSpPr txBox="1"/>
      </xdr:nvSpPr>
      <xdr:spPr>
        <a:xfrm>
          <a:off x="8515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55"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73025</xdr:rowOff>
    </xdr:from>
    <xdr:to>
      <xdr:col>15</xdr:col>
      <xdr:colOff>101600</xdr:colOff>
      <xdr:row>60</xdr:row>
      <xdr:rowOff>3175</xdr:rowOff>
    </xdr:to>
    <xdr:sp macro="" textlink="">
      <xdr:nvSpPr>
        <xdr:cNvPr id="158" name="フローチャート: 判断 157"/>
        <xdr:cNvSpPr/>
      </xdr:nvSpPr>
      <xdr:spPr>
        <a:xfrm>
          <a:off x="2857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64" name="楕円 163"/>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65" name="【体育館・プール】&#10;有形固定資産減価償却率該当値テキスト"/>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116840</xdr:rowOff>
    </xdr:from>
    <xdr:to>
      <xdr:col>20</xdr:col>
      <xdr:colOff>38100</xdr:colOff>
      <xdr:row>58</xdr:row>
      <xdr:rowOff>46990</xdr:rowOff>
    </xdr:to>
    <xdr:sp macro="" textlink="">
      <xdr:nvSpPr>
        <xdr:cNvPr id="166" name="楕円 165"/>
        <xdr:cNvSpPr/>
      </xdr:nvSpPr>
      <xdr:spPr>
        <a:xfrm>
          <a:off x="3746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167640</xdr:rowOff>
    </xdr:to>
    <xdr:cxnSp macro="">
      <xdr:nvCxnSpPr>
        <xdr:cNvPr id="167" name="直線コネクタ 166"/>
        <xdr:cNvCxnSpPr/>
      </xdr:nvCxnSpPr>
      <xdr:spPr>
        <a:xfrm flipV="1">
          <a:off x="3797300" y="98983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68" name="楕円 167"/>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167640</xdr:rowOff>
    </xdr:from>
    <xdr:to>
      <xdr:col>19</xdr:col>
      <xdr:colOff>177800</xdr:colOff>
      <xdr:row>58</xdr:row>
      <xdr:rowOff>22860</xdr:rowOff>
    </xdr:to>
    <xdr:cxnSp macro="">
      <xdr:nvCxnSpPr>
        <xdr:cNvPr id="169" name="直線コネクタ 168"/>
        <xdr:cNvCxnSpPr/>
      </xdr:nvCxnSpPr>
      <xdr:spPr>
        <a:xfrm flipV="1">
          <a:off x="2908300" y="9940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70"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165752</xdr:rowOff>
    </xdr:from>
    <xdr:ext cx="405111" cy="259045"/>
    <xdr:sp macro="" textlink="">
      <xdr:nvSpPr>
        <xdr:cNvPr id="171" name="n_2aveValue【体育館・プール】&#10;有形固定資産減価償却率"/>
        <xdr:cNvSpPr txBox="1"/>
      </xdr:nvSpPr>
      <xdr:spPr>
        <a:xfrm>
          <a:off x="2705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63517</xdr:rowOff>
    </xdr:from>
    <xdr:ext cx="405111" cy="259045"/>
    <xdr:sp macro="" textlink="">
      <xdr:nvSpPr>
        <xdr:cNvPr id="172" name="n_1mainValue【体育館・プール】&#10;有形固定資産減価償却率"/>
        <xdr:cNvSpPr txBox="1"/>
      </xdr:nvSpPr>
      <xdr:spPr>
        <a:xfrm>
          <a:off x="35820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173" name="n_2mainValue【体育館・プール】&#10;有形固定資産減価償却率"/>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135509</xdr:rowOff>
    </xdr:from>
    <xdr:to>
      <xdr:col>46</xdr:col>
      <xdr:colOff>38100</xdr:colOff>
      <xdr:row>64</xdr:row>
      <xdr:rowOff>65659</xdr:rowOff>
    </xdr:to>
    <xdr:sp macro="" textlink="">
      <xdr:nvSpPr>
        <xdr:cNvPr id="205" name="フローチャート: 判断 204"/>
        <xdr:cNvSpPr/>
      </xdr:nvSpPr>
      <xdr:spPr>
        <a:xfrm>
          <a:off x="8699500" y="1093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148463</xdr:rowOff>
    </xdr:from>
    <xdr:to>
      <xdr:col>55</xdr:col>
      <xdr:colOff>50800</xdr:colOff>
      <xdr:row>64</xdr:row>
      <xdr:rowOff>78613</xdr:rowOff>
    </xdr:to>
    <xdr:sp macro="" textlink="">
      <xdr:nvSpPr>
        <xdr:cNvPr id="211" name="楕円 210"/>
        <xdr:cNvSpPr/>
      </xdr:nvSpPr>
      <xdr:spPr>
        <a:xfrm>
          <a:off x="10426700" y="10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149225</xdr:rowOff>
    </xdr:from>
    <xdr:to>
      <xdr:col>50</xdr:col>
      <xdr:colOff>165100</xdr:colOff>
      <xdr:row>64</xdr:row>
      <xdr:rowOff>79375</xdr:rowOff>
    </xdr:to>
    <xdr:sp macro="" textlink="">
      <xdr:nvSpPr>
        <xdr:cNvPr id="213" name="楕円 212"/>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27813</xdr:rowOff>
    </xdr:from>
    <xdr:to>
      <xdr:col>55</xdr:col>
      <xdr:colOff>0</xdr:colOff>
      <xdr:row>64</xdr:row>
      <xdr:rowOff>28575</xdr:rowOff>
    </xdr:to>
    <xdr:cxnSp macro="">
      <xdr:nvCxnSpPr>
        <xdr:cNvPr id="214" name="直線コネクタ 213"/>
        <xdr:cNvCxnSpPr/>
      </xdr:nvCxnSpPr>
      <xdr:spPr>
        <a:xfrm flipV="1">
          <a:off x="9639300" y="1100061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136843</xdr:rowOff>
    </xdr:from>
    <xdr:to>
      <xdr:col>46</xdr:col>
      <xdr:colOff>38100</xdr:colOff>
      <xdr:row>64</xdr:row>
      <xdr:rowOff>66993</xdr:rowOff>
    </xdr:to>
    <xdr:sp macro="" textlink="">
      <xdr:nvSpPr>
        <xdr:cNvPr id="215" name="楕円 214"/>
        <xdr:cNvSpPr/>
      </xdr:nvSpPr>
      <xdr:spPr>
        <a:xfrm>
          <a:off x="8699500" y="1093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16193</xdr:rowOff>
    </xdr:from>
    <xdr:to>
      <xdr:col>50</xdr:col>
      <xdr:colOff>114300</xdr:colOff>
      <xdr:row>64</xdr:row>
      <xdr:rowOff>28575</xdr:rowOff>
    </xdr:to>
    <xdr:cxnSp macro="">
      <xdr:nvCxnSpPr>
        <xdr:cNvPr id="216" name="直線コネクタ 215"/>
        <xdr:cNvCxnSpPr/>
      </xdr:nvCxnSpPr>
      <xdr:spPr>
        <a:xfrm>
          <a:off x="8750300" y="10988993"/>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82186</xdr:rowOff>
    </xdr:from>
    <xdr:ext cx="469744" cy="259045"/>
    <xdr:sp macro="" textlink="">
      <xdr:nvSpPr>
        <xdr:cNvPr id="218" name="n_2aveValue【体育館・プール】&#10;一人当たり面積"/>
        <xdr:cNvSpPr txBox="1"/>
      </xdr:nvSpPr>
      <xdr:spPr>
        <a:xfrm>
          <a:off x="8515427" y="107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70502</xdr:rowOff>
    </xdr:from>
    <xdr:ext cx="469744" cy="259045"/>
    <xdr:sp macro="" textlink="">
      <xdr:nvSpPr>
        <xdr:cNvPr id="219" name="n_1mainValue【体育館・プール】&#10;一人当たり面積"/>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58120</xdr:rowOff>
    </xdr:from>
    <xdr:ext cx="469744" cy="259045"/>
    <xdr:sp macro="" textlink="">
      <xdr:nvSpPr>
        <xdr:cNvPr id="220" name="n_2mainValue【体育館・プール】&#10;一人当たり面積"/>
        <xdr:cNvSpPr txBox="1"/>
      </xdr:nvSpPr>
      <xdr:spPr>
        <a:xfrm>
          <a:off x="8515427"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50" name="【福祉施設】&#10;有形固定資産減価償却率平均値テキスト"/>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3" name="フローチャート: 判断 252"/>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59" name="楕円 258"/>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260" name="【福祉施設】&#10;有形固定資産減価償却率該当値テキスト"/>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61" name="楕円 260"/>
        <xdr:cNvSpPr/>
      </xdr:nvSpPr>
      <xdr:spPr>
        <a:xfrm>
          <a:off x="3746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38100</xdr:rowOff>
    </xdr:from>
    <xdr:to>
      <xdr:col>24</xdr:col>
      <xdr:colOff>63500</xdr:colOff>
      <xdr:row>83</xdr:row>
      <xdr:rowOff>53339</xdr:rowOff>
    </xdr:to>
    <xdr:cxnSp macro="">
      <xdr:nvCxnSpPr>
        <xdr:cNvPr id="262" name="直線コネクタ 261"/>
        <xdr:cNvCxnSpPr/>
      </xdr:nvCxnSpPr>
      <xdr:spPr>
        <a:xfrm flipV="1">
          <a:off x="3797300" y="14268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263" name="楕円 262"/>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78105</xdr:rowOff>
    </xdr:to>
    <xdr:cxnSp macro="">
      <xdr:nvCxnSpPr>
        <xdr:cNvPr id="264" name="直線コネクタ 263"/>
        <xdr:cNvCxnSpPr/>
      </xdr:nvCxnSpPr>
      <xdr:spPr>
        <a:xfrm flipV="1">
          <a:off x="2908300" y="142836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65"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66"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267" name="n_1mainValue【福祉施設】&#10;有形固定資産減価償却率"/>
        <xdr:cNvSpPr txBox="1"/>
      </xdr:nvSpPr>
      <xdr:spPr>
        <a:xfrm>
          <a:off x="3582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268" name="n_2mainValue【福祉施設】&#10;有形固定資産減価償却率"/>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163322</xdr:rowOff>
    </xdr:from>
    <xdr:to>
      <xdr:col>46</xdr:col>
      <xdr:colOff>38100</xdr:colOff>
      <xdr:row>84</xdr:row>
      <xdr:rowOff>93472</xdr:rowOff>
    </xdr:to>
    <xdr:sp macro="" textlink="">
      <xdr:nvSpPr>
        <xdr:cNvPr id="298" name="フローチャート: 判断 297"/>
        <xdr:cNvSpPr/>
      </xdr:nvSpPr>
      <xdr:spPr>
        <a:xfrm>
          <a:off x="8699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69596</xdr:rowOff>
    </xdr:from>
    <xdr:to>
      <xdr:col>55</xdr:col>
      <xdr:colOff>50800</xdr:colOff>
      <xdr:row>80</xdr:row>
      <xdr:rowOff>171196</xdr:rowOff>
    </xdr:to>
    <xdr:sp macro="" textlink="">
      <xdr:nvSpPr>
        <xdr:cNvPr id="304" name="楕円 303"/>
        <xdr:cNvSpPr/>
      </xdr:nvSpPr>
      <xdr:spPr>
        <a:xfrm>
          <a:off x="104267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92473</xdr:rowOff>
    </xdr:from>
    <xdr:ext cx="469744" cy="259045"/>
    <xdr:sp macro="" textlink="">
      <xdr:nvSpPr>
        <xdr:cNvPr id="305" name="【福祉施設】&#10;一人当たり面積該当値テキスト"/>
        <xdr:cNvSpPr txBox="1"/>
      </xdr:nvSpPr>
      <xdr:spPr>
        <a:xfrm>
          <a:off x="10515600"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83313</xdr:rowOff>
    </xdr:from>
    <xdr:to>
      <xdr:col>50</xdr:col>
      <xdr:colOff>165100</xdr:colOff>
      <xdr:row>81</xdr:row>
      <xdr:rowOff>13463</xdr:rowOff>
    </xdr:to>
    <xdr:sp macro="" textlink="">
      <xdr:nvSpPr>
        <xdr:cNvPr id="306" name="楕円 305"/>
        <xdr:cNvSpPr/>
      </xdr:nvSpPr>
      <xdr:spPr>
        <a:xfrm>
          <a:off x="9588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120396</xdr:rowOff>
    </xdr:from>
    <xdr:to>
      <xdr:col>55</xdr:col>
      <xdr:colOff>0</xdr:colOff>
      <xdr:row>80</xdr:row>
      <xdr:rowOff>134113</xdr:rowOff>
    </xdr:to>
    <xdr:cxnSp macro="">
      <xdr:nvCxnSpPr>
        <xdr:cNvPr id="307" name="直線コネクタ 306"/>
        <xdr:cNvCxnSpPr/>
      </xdr:nvCxnSpPr>
      <xdr:spPr>
        <a:xfrm flipV="1">
          <a:off x="9639300" y="138363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xdr:rowOff>
    </xdr:from>
    <xdr:to>
      <xdr:col>46</xdr:col>
      <xdr:colOff>38100</xdr:colOff>
      <xdr:row>80</xdr:row>
      <xdr:rowOff>118618</xdr:rowOff>
    </xdr:to>
    <xdr:sp macro="" textlink="">
      <xdr:nvSpPr>
        <xdr:cNvPr id="308" name="楕円 307"/>
        <xdr:cNvSpPr/>
      </xdr:nvSpPr>
      <xdr:spPr>
        <a:xfrm>
          <a:off x="8699500" y="1373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67818</xdr:rowOff>
    </xdr:from>
    <xdr:to>
      <xdr:col>50</xdr:col>
      <xdr:colOff>114300</xdr:colOff>
      <xdr:row>80</xdr:row>
      <xdr:rowOff>134113</xdr:rowOff>
    </xdr:to>
    <xdr:cxnSp macro="">
      <xdr:nvCxnSpPr>
        <xdr:cNvPr id="309" name="直線コネクタ 308"/>
        <xdr:cNvCxnSpPr/>
      </xdr:nvCxnSpPr>
      <xdr:spPr>
        <a:xfrm>
          <a:off x="8750300" y="13783818"/>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10"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84599</xdr:rowOff>
    </xdr:from>
    <xdr:ext cx="469744" cy="259045"/>
    <xdr:sp macro="" textlink="">
      <xdr:nvSpPr>
        <xdr:cNvPr id="311" name="n_2aveValue【福祉施設】&#10;一人当たり面積"/>
        <xdr:cNvSpPr txBox="1"/>
      </xdr:nvSpPr>
      <xdr:spPr>
        <a:xfrm>
          <a:off x="851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29990</xdr:rowOff>
    </xdr:from>
    <xdr:ext cx="469744" cy="259045"/>
    <xdr:sp macro="" textlink="">
      <xdr:nvSpPr>
        <xdr:cNvPr id="312" name="n_1mainValue【福祉施設】&#10;一人当たり面積"/>
        <xdr:cNvSpPr txBox="1"/>
      </xdr:nvSpPr>
      <xdr:spPr>
        <a:xfrm>
          <a:off x="93917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135145</xdr:rowOff>
    </xdr:from>
    <xdr:ext cx="469744" cy="259045"/>
    <xdr:sp macro="" textlink="">
      <xdr:nvSpPr>
        <xdr:cNvPr id="313" name="n_2mainValue【福祉施設】&#10;一人当たり面積"/>
        <xdr:cNvSpPr txBox="1"/>
      </xdr:nvSpPr>
      <xdr:spPr>
        <a:xfrm>
          <a:off x="8515427"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0</xdr:rowOff>
    </xdr:from>
    <xdr:to>
      <xdr:col>15</xdr:col>
      <xdr:colOff>101600</xdr:colOff>
      <xdr:row>105</xdr:row>
      <xdr:rowOff>101600</xdr:rowOff>
    </xdr:to>
    <xdr:sp macro="" textlink="">
      <xdr:nvSpPr>
        <xdr:cNvPr id="345" name="フローチャート: 判断 344"/>
        <xdr:cNvSpPr/>
      </xdr:nvSpPr>
      <xdr:spPr>
        <a:xfrm>
          <a:off x="2857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129539</xdr:rowOff>
    </xdr:from>
    <xdr:to>
      <xdr:col>24</xdr:col>
      <xdr:colOff>114300</xdr:colOff>
      <xdr:row>104</xdr:row>
      <xdr:rowOff>59689</xdr:rowOff>
    </xdr:to>
    <xdr:sp macro="" textlink="">
      <xdr:nvSpPr>
        <xdr:cNvPr id="351" name="楕円 350"/>
        <xdr:cNvSpPr/>
      </xdr:nvSpPr>
      <xdr:spPr>
        <a:xfrm>
          <a:off x="45847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152416</xdr:rowOff>
    </xdr:from>
    <xdr:ext cx="405111" cy="259045"/>
    <xdr:sp macro="" textlink="">
      <xdr:nvSpPr>
        <xdr:cNvPr id="352" name="【市民会館】&#10;有形固定資産減価償却率該当値テキスト"/>
        <xdr:cNvSpPr txBox="1"/>
      </xdr:nvSpPr>
      <xdr:spPr>
        <a:xfrm>
          <a:off x="4673600"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353" name="楕円 352"/>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8889</xdr:rowOff>
    </xdr:from>
    <xdr:to>
      <xdr:col>24</xdr:col>
      <xdr:colOff>63500</xdr:colOff>
      <xdr:row>104</xdr:row>
      <xdr:rowOff>41911</xdr:rowOff>
    </xdr:to>
    <xdr:cxnSp macro="">
      <xdr:nvCxnSpPr>
        <xdr:cNvPr id="354" name="直線コネクタ 353"/>
        <xdr:cNvCxnSpPr/>
      </xdr:nvCxnSpPr>
      <xdr:spPr>
        <a:xfrm flipV="1">
          <a:off x="3797300" y="17839689"/>
          <a:ext cx="8382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39370</xdr:rowOff>
    </xdr:from>
    <xdr:to>
      <xdr:col>15</xdr:col>
      <xdr:colOff>101600</xdr:colOff>
      <xdr:row>103</xdr:row>
      <xdr:rowOff>140970</xdr:rowOff>
    </xdr:to>
    <xdr:sp macro="" textlink="">
      <xdr:nvSpPr>
        <xdr:cNvPr id="355" name="楕円 354"/>
        <xdr:cNvSpPr/>
      </xdr:nvSpPr>
      <xdr:spPr>
        <a:xfrm>
          <a:off x="28575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90170</xdr:rowOff>
    </xdr:from>
    <xdr:to>
      <xdr:col>19</xdr:col>
      <xdr:colOff>177800</xdr:colOff>
      <xdr:row>104</xdr:row>
      <xdr:rowOff>41911</xdr:rowOff>
    </xdr:to>
    <xdr:cxnSp macro="">
      <xdr:nvCxnSpPr>
        <xdr:cNvPr id="356" name="直線コネクタ 355"/>
        <xdr:cNvCxnSpPr/>
      </xdr:nvCxnSpPr>
      <xdr:spPr>
        <a:xfrm>
          <a:off x="2908300" y="17749520"/>
          <a:ext cx="88900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92727</xdr:rowOff>
    </xdr:from>
    <xdr:ext cx="405111" cy="259045"/>
    <xdr:sp macro="" textlink="">
      <xdr:nvSpPr>
        <xdr:cNvPr id="358" name="n_2aveValue【市民会館】&#10;有形固定資産減価償却率"/>
        <xdr:cNvSpPr txBox="1"/>
      </xdr:nvSpPr>
      <xdr:spPr>
        <a:xfrm>
          <a:off x="2705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359" name="n_1mainValue【市民会館】&#10;有形固定資産減価償却率"/>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157497</xdr:rowOff>
    </xdr:from>
    <xdr:ext cx="405111" cy="259045"/>
    <xdr:sp macro="" textlink="">
      <xdr:nvSpPr>
        <xdr:cNvPr id="360" name="n_2mainValue【市民会館】&#10;有形固定資産減価償却率"/>
        <xdr:cNvSpPr txBox="1"/>
      </xdr:nvSpPr>
      <xdr:spPr>
        <a:xfrm>
          <a:off x="2705744" y="1747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91"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394" name="フローチャート: 判断 393"/>
        <xdr:cNvSpPr/>
      </xdr:nvSpPr>
      <xdr:spPr>
        <a:xfrm>
          <a:off x="8699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00" name="楕円 399"/>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01" name="【市民会館】&#10;一人当たり面積該当値テキスト"/>
        <xdr:cNvSpPr txBox="1"/>
      </xdr:nvSpPr>
      <xdr:spPr>
        <a:xfrm>
          <a:off x="10515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108676</xdr:rowOff>
    </xdr:from>
    <xdr:to>
      <xdr:col>50</xdr:col>
      <xdr:colOff>165100</xdr:colOff>
      <xdr:row>108</xdr:row>
      <xdr:rowOff>38826</xdr:rowOff>
    </xdr:to>
    <xdr:sp macro="" textlink="">
      <xdr:nvSpPr>
        <xdr:cNvPr id="402" name="楕円 401"/>
        <xdr:cNvSpPr/>
      </xdr:nvSpPr>
      <xdr:spPr>
        <a:xfrm>
          <a:off x="9588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159476</xdr:rowOff>
    </xdr:to>
    <xdr:cxnSp macro="">
      <xdr:nvCxnSpPr>
        <xdr:cNvPr id="403" name="直線コネクタ 402"/>
        <xdr:cNvCxnSpPr/>
      </xdr:nvCxnSpPr>
      <xdr:spPr>
        <a:xfrm flipV="1">
          <a:off x="9639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64588</xdr:rowOff>
    </xdr:from>
    <xdr:to>
      <xdr:col>46</xdr:col>
      <xdr:colOff>38100</xdr:colOff>
      <xdr:row>108</xdr:row>
      <xdr:rowOff>166188</xdr:rowOff>
    </xdr:to>
    <xdr:sp macro="" textlink="">
      <xdr:nvSpPr>
        <xdr:cNvPr id="404" name="楕円 403"/>
        <xdr:cNvSpPr/>
      </xdr:nvSpPr>
      <xdr:spPr>
        <a:xfrm>
          <a:off x="8699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159476</xdr:rowOff>
    </xdr:from>
    <xdr:to>
      <xdr:col>50</xdr:col>
      <xdr:colOff>114300</xdr:colOff>
      <xdr:row>108</xdr:row>
      <xdr:rowOff>115388</xdr:rowOff>
    </xdr:to>
    <xdr:cxnSp macro="">
      <xdr:nvCxnSpPr>
        <xdr:cNvPr id="405" name="直線コネクタ 404"/>
        <xdr:cNvCxnSpPr/>
      </xdr:nvCxnSpPr>
      <xdr:spPr>
        <a:xfrm flipV="1">
          <a:off x="8750300" y="18504626"/>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406"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140261</xdr:rowOff>
    </xdr:from>
    <xdr:ext cx="469744" cy="259045"/>
    <xdr:sp macro="" textlink="">
      <xdr:nvSpPr>
        <xdr:cNvPr id="407" name="n_2aveValue【市民会館】&#10;一人当たり面積"/>
        <xdr:cNvSpPr txBox="1"/>
      </xdr:nvSpPr>
      <xdr:spPr>
        <a:xfrm>
          <a:off x="8515427" y="181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29953</xdr:rowOff>
    </xdr:from>
    <xdr:ext cx="469744" cy="259045"/>
    <xdr:sp macro="" textlink="">
      <xdr:nvSpPr>
        <xdr:cNvPr id="408" name="n_1mainValue【市民会館】&#10;一人当たり面積"/>
        <xdr:cNvSpPr txBox="1"/>
      </xdr:nvSpPr>
      <xdr:spPr>
        <a:xfrm>
          <a:off x="9391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157315</xdr:rowOff>
    </xdr:from>
    <xdr:ext cx="469744" cy="259045"/>
    <xdr:sp macro="" textlink="">
      <xdr:nvSpPr>
        <xdr:cNvPr id="409" name="n_2mainValue【市民会館】&#10;一人当たり面積"/>
        <xdr:cNvSpPr txBox="1"/>
      </xdr:nvSpPr>
      <xdr:spPr>
        <a:xfrm>
          <a:off x="8515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51" name="直線コネクタ 450"/>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2"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3" name="直線コネクタ 452"/>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5" name="直線コネクタ 45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6"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7" name="フローチャート: 判断 456"/>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8" name="フローチャート: 判断 45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105954</xdr:rowOff>
    </xdr:from>
    <xdr:to>
      <xdr:col>76</xdr:col>
      <xdr:colOff>165100</xdr:colOff>
      <xdr:row>61</xdr:row>
      <xdr:rowOff>36104</xdr:rowOff>
    </xdr:to>
    <xdr:sp macro="" textlink="">
      <xdr:nvSpPr>
        <xdr:cNvPr id="459" name="フローチャート: 判断 458"/>
        <xdr:cNvSpPr/>
      </xdr:nvSpPr>
      <xdr:spPr>
        <a:xfrm>
          <a:off x="14541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42273</xdr:rowOff>
    </xdr:from>
    <xdr:to>
      <xdr:col>85</xdr:col>
      <xdr:colOff>177800</xdr:colOff>
      <xdr:row>58</xdr:row>
      <xdr:rowOff>143873</xdr:rowOff>
    </xdr:to>
    <xdr:sp macro="" textlink="">
      <xdr:nvSpPr>
        <xdr:cNvPr id="465" name="楕円 464"/>
        <xdr:cNvSpPr/>
      </xdr:nvSpPr>
      <xdr:spPr>
        <a:xfrm>
          <a:off x="162687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65150</xdr:rowOff>
    </xdr:from>
    <xdr:ext cx="405111" cy="259045"/>
    <xdr:sp macro="" textlink="">
      <xdr:nvSpPr>
        <xdr:cNvPr id="466" name="【保健センター・保健所】&#10;有形固定資産減価償却率該当値テキスト"/>
        <xdr:cNvSpPr txBox="1"/>
      </xdr:nvSpPr>
      <xdr:spPr>
        <a:xfrm>
          <a:off x="16357600"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467" name="楕円 466"/>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58</xdr:row>
      <xdr:rowOff>143691</xdr:rowOff>
    </xdr:to>
    <xdr:cxnSp macro="">
      <xdr:nvCxnSpPr>
        <xdr:cNvPr id="468" name="直線コネクタ 467"/>
        <xdr:cNvCxnSpPr/>
      </xdr:nvCxnSpPr>
      <xdr:spPr>
        <a:xfrm flipV="1">
          <a:off x="15481300" y="1003717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69" name="楕円 468"/>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143691</xdr:rowOff>
    </xdr:from>
    <xdr:to>
      <xdr:col>81</xdr:col>
      <xdr:colOff>50800</xdr:colOff>
      <xdr:row>59</xdr:row>
      <xdr:rowOff>40822</xdr:rowOff>
    </xdr:to>
    <xdr:cxnSp macro="">
      <xdr:nvCxnSpPr>
        <xdr:cNvPr id="470" name="直線コネクタ 469"/>
        <xdr:cNvCxnSpPr/>
      </xdr:nvCxnSpPr>
      <xdr:spPr>
        <a:xfrm flipV="1">
          <a:off x="14592300" y="100877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71"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27231</xdr:rowOff>
    </xdr:from>
    <xdr:ext cx="405111" cy="259045"/>
    <xdr:sp macro="" textlink="">
      <xdr:nvSpPr>
        <xdr:cNvPr id="472" name="n_2aveValue【保健センター・保健所】&#10;有形固定資産減価償却率"/>
        <xdr:cNvSpPr txBox="1"/>
      </xdr:nvSpPr>
      <xdr:spPr>
        <a:xfrm>
          <a:off x="14389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473" name="n_1mainValue【保健センター・保健所】&#10;有形固定資産減価償却率"/>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474"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6" name="直線コネクタ 495"/>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7"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8" name="直線コネクタ 497"/>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0" name="直線コネクタ 49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01" name="【保健センター・保健所】&#10;一人当たり面積平均値テキスト"/>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2" name="フローチャート: 判断 501"/>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3" name="フローチャート: 判断 502"/>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56642</xdr:rowOff>
    </xdr:from>
    <xdr:to>
      <xdr:col>107</xdr:col>
      <xdr:colOff>101600</xdr:colOff>
      <xdr:row>59</xdr:row>
      <xdr:rowOff>158242</xdr:rowOff>
    </xdr:to>
    <xdr:sp macro="" textlink="">
      <xdr:nvSpPr>
        <xdr:cNvPr id="504" name="フローチャート: 判断 503"/>
        <xdr:cNvSpPr/>
      </xdr:nvSpPr>
      <xdr:spPr>
        <a:xfrm>
          <a:off x="203835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10" name="楕円 509"/>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11" name="【保健センター・保健所】&#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512" name="楕円 511"/>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150876</xdr:rowOff>
    </xdr:to>
    <xdr:cxnSp macro="">
      <xdr:nvCxnSpPr>
        <xdr:cNvPr id="513" name="直線コネクタ 512"/>
        <xdr:cNvCxnSpPr/>
      </xdr:nvCxnSpPr>
      <xdr:spPr>
        <a:xfrm flipV="1">
          <a:off x="21323300" y="10771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514" name="楕円 513"/>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515" name="直線コネクタ 514"/>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3319</xdr:rowOff>
    </xdr:from>
    <xdr:ext cx="469744" cy="259045"/>
    <xdr:sp macro="" textlink="">
      <xdr:nvSpPr>
        <xdr:cNvPr id="517" name="n_2aveValue【保健センター・保健所】&#10;一人当たり面積"/>
        <xdr:cNvSpPr txBox="1"/>
      </xdr:nvSpPr>
      <xdr:spPr>
        <a:xfrm>
          <a:off x="20199427"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518"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519" name="n_2main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5" name="直線コネクタ 54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9" name="直線コネクタ 54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1" name="フローチャート: 判断 55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2" name="フローチャート: 判断 55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114663</xdr:rowOff>
    </xdr:from>
    <xdr:to>
      <xdr:col>76</xdr:col>
      <xdr:colOff>165100</xdr:colOff>
      <xdr:row>82</xdr:row>
      <xdr:rowOff>44813</xdr:rowOff>
    </xdr:to>
    <xdr:sp macro="" textlink="">
      <xdr:nvSpPr>
        <xdr:cNvPr id="553" name="フローチャート: 判断 552"/>
        <xdr:cNvSpPr/>
      </xdr:nvSpPr>
      <xdr:spPr>
        <a:xfrm>
          <a:off x="14541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559" name="楕円 558"/>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560" name="【消防施設】&#10;有形固定資産減価償却率該当値テキスト"/>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561" name="楕円 560"/>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91984</xdr:rowOff>
    </xdr:to>
    <xdr:cxnSp macro="">
      <xdr:nvCxnSpPr>
        <xdr:cNvPr id="562" name="直線コネクタ 561"/>
        <xdr:cNvCxnSpPr/>
      </xdr:nvCxnSpPr>
      <xdr:spPr>
        <a:xfrm flipV="1">
          <a:off x="15481300" y="1377042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41184</xdr:rowOff>
    </xdr:from>
    <xdr:to>
      <xdr:col>76</xdr:col>
      <xdr:colOff>165100</xdr:colOff>
      <xdr:row>81</xdr:row>
      <xdr:rowOff>142784</xdr:rowOff>
    </xdr:to>
    <xdr:sp macro="" textlink="">
      <xdr:nvSpPr>
        <xdr:cNvPr id="563" name="楕円 562"/>
        <xdr:cNvSpPr/>
      </xdr:nvSpPr>
      <xdr:spPr>
        <a:xfrm>
          <a:off x="14541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81</xdr:row>
      <xdr:rowOff>91984</xdr:rowOff>
    </xdr:to>
    <xdr:cxnSp macro="">
      <xdr:nvCxnSpPr>
        <xdr:cNvPr id="564" name="直線コネクタ 563"/>
        <xdr:cNvCxnSpPr/>
      </xdr:nvCxnSpPr>
      <xdr:spPr>
        <a:xfrm flipV="1">
          <a:off x="14592300" y="1380798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6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35940</xdr:rowOff>
    </xdr:from>
    <xdr:ext cx="405111" cy="259045"/>
    <xdr:sp macro="" textlink="">
      <xdr:nvSpPr>
        <xdr:cNvPr id="566" name="n_2aveValue【消防施設】&#10;有形固定資産減価償却率"/>
        <xdr:cNvSpPr txBox="1"/>
      </xdr:nvSpPr>
      <xdr:spPr>
        <a:xfrm>
          <a:off x="14389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159311</xdr:rowOff>
    </xdr:from>
    <xdr:ext cx="405111" cy="259045"/>
    <xdr:sp macro="" textlink="">
      <xdr:nvSpPr>
        <xdr:cNvPr id="567" name="n_1mainValue【消防施設】&#10;有形固定資産減価償却率"/>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159311</xdr:rowOff>
    </xdr:from>
    <xdr:ext cx="405111" cy="259045"/>
    <xdr:sp macro="" textlink="">
      <xdr:nvSpPr>
        <xdr:cNvPr id="568" name="n_2mainValue【消防施設】&#10;有形固定資産減価償却率"/>
        <xdr:cNvSpPr txBox="1"/>
      </xdr:nvSpPr>
      <xdr:spPr>
        <a:xfrm>
          <a:off x="143897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33020</xdr:rowOff>
    </xdr:from>
    <xdr:to>
      <xdr:col>107</xdr:col>
      <xdr:colOff>101600</xdr:colOff>
      <xdr:row>83</xdr:row>
      <xdr:rowOff>134620</xdr:rowOff>
    </xdr:to>
    <xdr:sp macro="" textlink="">
      <xdr:nvSpPr>
        <xdr:cNvPr id="600" name="フローチャート: 判断 599"/>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132080</xdr:rowOff>
    </xdr:from>
    <xdr:to>
      <xdr:col>116</xdr:col>
      <xdr:colOff>114300</xdr:colOff>
      <xdr:row>81</xdr:row>
      <xdr:rowOff>62230</xdr:rowOff>
    </xdr:to>
    <xdr:sp macro="" textlink="">
      <xdr:nvSpPr>
        <xdr:cNvPr id="606" name="楕円 605"/>
        <xdr:cNvSpPr/>
      </xdr:nvSpPr>
      <xdr:spPr>
        <a:xfrm>
          <a:off x="22110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154957</xdr:rowOff>
    </xdr:from>
    <xdr:ext cx="469744" cy="259045"/>
    <xdr:sp macro="" textlink="">
      <xdr:nvSpPr>
        <xdr:cNvPr id="607" name="【消防施設】&#10;一人当たり面積該当値テキスト"/>
        <xdr:cNvSpPr txBox="1"/>
      </xdr:nvSpPr>
      <xdr:spPr>
        <a:xfrm>
          <a:off x="22199600" y="136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147320</xdr:rowOff>
    </xdr:from>
    <xdr:to>
      <xdr:col>112</xdr:col>
      <xdr:colOff>38100</xdr:colOff>
      <xdr:row>81</xdr:row>
      <xdr:rowOff>77470</xdr:rowOff>
    </xdr:to>
    <xdr:sp macro="" textlink="">
      <xdr:nvSpPr>
        <xdr:cNvPr id="608" name="楕円 607"/>
        <xdr:cNvSpPr/>
      </xdr:nvSpPr>
      <xdr:spPr>
        <a:xfrm>
          <a:off x="2127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xdr:rowOff>
    </xdr:from>
    <xdr:to>
      <xdr:col>116</xdr:col>
      <xdr:colOff>63500</xdr:colOff>
      <xdr:row>81</xdr:row>
      <xdr:rowOff>26670</xdr:rowOff>
    </xdr:to>
    <xdr:cxnSp macro="">
      <xdr:nvCxnSpPr>
        <xdr:cNvPr id="609" name="直線コネクタ 608"/>
        <xdr:cNvCxnSpPr/>
      </xdr:nvCxnSpPr>
      <xdr:spPr>
        <a:xfrm flipV="1">
          <a:off x="21323300" y="13898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55880</xdr:rowOff>
    </xdr:from>
    <xdr:to>
      <xdr:col>107</xdr:col>
      <xdr:colOff>101600</xdr:colOff>
      <xdr:row>81</xdr:row>
      <xdr:rowOff>157480</xdr:rowOff>
    </xdr:to>
    <xdr:sp macro="" textlink="">
      <xdr:nvSpPr>
        <xdr:cNvPr id="610" name="楕円 609"/>
        <xdr:cNvSpPr/>
      </xdr:nvSpPr>
      <xdr:spPr>
        <a:xfrm>
          <a:off x="20383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26670</xdr:rowOff>
    </xdr:from>
    <xdr:to>
      <xdr:col>111</xdr:col>
      <xdr:colOff>177800</xdr:colOff>
      <xdr:row>81</xdr:row>
      <xdr:rowOff>106680</xdr:rowOff>
    </xdr:to>
    <xdr:cxnSp macro="">
      <xdr:nvCxnSpPr>
        <xdr:cNvPr id="611" name="直線コネクタ 610"/>
        <xdr:cNvCxnSpPr/>
      </xdr:nvCxnSpPr>
      <xdr:spPr>
        <a:xfrm flipV="1">
          <a:off x="20434300" y="1391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12"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125747</xdr:rowOff>
    </xdr:from>
    <xdr:ext cx="469744" cy="259045"/>
    <xdr:sp macro="" textlink="">
      <xdr:nvSpPr>
        <xdr:cNvPr id="613" name="n_2aveValue【消防施設】&#10;一人当たり面積"/>
        <xdr:cNvSpPr txBox="1"/>
      </xdr:nvSpPr>
      <xdr:spPr>
        <a:xfrm>
          <a:off x="20199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93997</xdr:rowOff>
    </xdr:from>
    <xdr:ext cx="469744" cy="259045"/>
    <xdr:sp macro="" textlink="">
      <xdr:nvSpPr>
        <xdr:cNvPr id="614" name="n_1mainValue【消防施設】&#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2557</xdr:rowOff>
    </xdr:from>
    <xdr:ext cx="469744" cy="259045"/>
    <xdr:sp macro="" textlink="">
      <xdr:nvSpPr>
        <xdr:cNvPr id="615" name="n_2mainValue【消防施設】&#10;一人当たり面積"/>
        <xdr:cNvSpPr txBox="1"/>
      </xdr:nvSpPr>
      <xdr:spPr>
        <a:xfrm>
          <a:off x="20199427" y="1371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1" name="直線コネクタ 640"/>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2"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3" name="直線コネクタ 642"/>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5" name="直線コネクタ 64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46"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7" name="フローチャート: 判断 64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8" name="フローチャート: 判断 647"/>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xdr:rowOff>
    </xdr:from>
    <xdr:to>
      <xdr:col>76</xdr:col>
      <xdr:colOff>165100</xdr:colOff>
      <xdr:row>104</xdr:row>
      <xdr:rowOff>117202</xdr:rowOff>
    </xdr:to>
    <xdr:sp macro="" textlink="">
      <xdr:nvSpPr>
        <xdr:cNvPr id="649" name="フローチャート: 判断 648"/>
        <xdr:cNvSpPr/>
      </xdr:nvSpPr>
      <xdr:spPr>
        <a:xfrm>
          <a:off x="14541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655" name="楕円 654"/>
        <xdr:cNvSpPr/>
      </xdr:nvSpPr>
      <xdr:spPr>
        <a:xfrm>
          <a:off x="16268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656" name="【庁舎】&#10;有形固定資産減価償却率該当値テキスト"/>
        <xdr:cNvSpPr txBox="1"/>
      </xdr:nvSpPr>
      <xdr:spPr>
        <a:xfrm>
          <a:off x="16357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657" name="楕円 656"/>
        <xdr:cNvSpPr/>
      </xdr:nvSpPr>
      <xdr:spPr>
        <a:xfrm>
          <a:off x="1543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157843</xdr:rowOff>
    </xdr:from>
    <xdr:to>
      <xdr:col>85</xdr:col>
      <xdr:colOff>127000</xdr:colOff>
      <xdr:row>106</xdr:row>
      <xdr:rowOff>14151</xdr:rowOff>
    </xdr:to>
    <xdr:cxnSp macro="">
      <xdr:nvCxnSpPr>
        <xdr:cNvPr id="658" name="直線コネクタ 657"/>
        <xdr:cNvCxnSpPr/>
      </xdr:nvCxnSpPr>
      <xdr:spPr>
        <a:xfrm>
          <a:off x="15481300" y="17988643"/>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154395</xdr:rowOff>
    </xdr:from>
    <xdr:to>
      <xdr:col>76</xdr:col>
      <xdr:colOff>165100</xdr:colOff>
      <xdr:row>105</xdr:row>
      <xdr:rowOff>84545</xdr:rowOff>
    </xdr:to>
    <xdr:sp macro="" textlink="">
      <xdr:nvSpPr>
        <xdr:cNvPr id="659" name="楕円 658"/>
        <xdr:cNvSpPr/>
      </xdr:nvSpPr>
      <xdr:spPr>
        <a:xfrm>
          <a:off x="14541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33745</xdr:rowOff>
    </xdr:to>
    <xdr:cxnSp macro="">
      <xdr:nvCxnSpPr>
        <xdr:cNvPr id="660" name="直線コネクタ 659"/>
        <xdr:cNvCxnSpPr/>
      </xdr:nvCxnSpPr>
      <xdr:spPr>
        <a:xfrm flipV="1">
          <a:off x="14592300" y="179886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34126</xdr:rowOff>
    </xdr:from>
    <xdr:ext cx="405111" cy="259045"/>
    <xdr:sp macro="" textlink="">
      <xdr:nvSpPr>
        <xdr:cNvPr id="66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133729</xdr:rowOff>
    </xdr:from>
    <xdr:ext cx="405111" cy="259045"/>
    <xdr:sp macro="" textlink="">
      <xdr:nvSpPr>
        <xdr:cNvPr id="662" name="n_2aveValue【庁舎】&#10;有形固定資産減価償却率"/>
        <xdr:cNvSpPr txBox="1"/>
      </xdr:nvSpPr>
      <xdr:spPr>
        <a:xfrm>
          <a:off x="14389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28320</xdr:rowOff>
    </xdr:from>
    <xdr:ext cx="405111" cy="259045"/>
    <xdr:sp macro="" textlink="">
      <xdr:nvSpPr>
        <xdr:cNvPr id="663" name="n_1main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75672</xdr:rowOff>
    </xdr:from>
    <xdr:ext cx="405111" cy="259045"/>
    <xdr:sp macro="" textlink="">
      <xdr:nvSpPr>
        <xdr:cNvPr id="664" name="n_2mainValue【庁舎】&#10;有形固定資産減価償却率"/>
        <xdr:cNvSpPr txBox="1"/>
      </xdr:nvSpPr>
      <xdr:spPr>
        <a:xfrm>
          <a:off x="14389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8" name="直線コネクタ 687"/>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9"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0" name="直線コネクタ 689"/>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1"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2" name="直線コネクタ 691"/>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93"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4" name="フローチャート: 判断 693"/>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5" name="フローチャート: 判断 694"/>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166370</xdr:rowOff>
    </xdr:from>
    <xdr:to>
      <xdr:col>107</xdr:col>
      <xdr:colOff>101600</xdr:colOff>
      <xdr:row>105</xdr:row>
      <xdr:rowOff>96520</xdr:rowOff>
    </xdr:to>
    <xdr:sp macro="" textlink="">
      <xdr:nvSpPr>
        <xdr:cNvPr id="696" name="フローチャート: 判断 695"/>
        <xdr:cNvSpPr/>
      </xdr:nvSpPr>
      <xdr:spPr>
        <a:xfrm>
          <a:off x="2038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702" name="楕円 701"/>
        <xdr:cNvSpPr/>
      </xdr:nvSpPr>
      <xdr:spPr>
        <a:xfrm>
          <a:off x="22110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101616</xdr:rowOff>
    </xdr:from>
    <xdr:ext cx="469744" cy="259045"/>
    <xdr:sp macro="" textlink="">
      <xdr:nvSpPr>
        <xdr:cNvPr id="703" name="【庁舎】&#10;一人当たり面積該当値テキスト"/>
        <xdr:cNvSpPr txBox="1"/>
      </xdr:nvSpPr>
      <xdr:spPr>
        <a:xfrm>
          <a:off x="22199600"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88264</xdr:rowOff>
    </xdr:from>
    <xdr:to>
      <xdr:col>112</xdr:col>
      <xdr:colOff>38100</xdr:colOff>
      <xdr:row>105</xdr:row>
      <xdr:rowOff>18414</xdr:rowOff>
    </xdr:to>
    <xdr:sp macro="" textlink="">
      <xdr:nvSpPr>
        <xdr:cNvPr id="704" name="楕円 703"/>
        <xdr:cNvSpPr/>
      </xdr:nvSpPr>
      <xdr:spPr>
        <a:xfrm>
          <a:off x="21272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104</xdr:row>
      <xdr:rowOff>139064</xdr:rowOff>
    </xdr:to>
    <xdr:cxnSp macro="">
      <xdr:nvCxnSpPr>
        <xdr:cNvPr id="705" name="直線コネクタ 704"/>
        <xdr:cNvCxnSpPr/>
      </xdr:nvCxnSpPr>
      <xdr:spPr>
        <a:xfrm flipV="1">
          <a:off x="21323300" y="179603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99695</xdr:rowOff>
    </xdr:from>
    <xdr:to>
      <xdr:col>107</xdr:col>
      <xdr:colOff>101600</xdr:colOff>
      <xdr:row>105</xdr:row>
      <xdr:rowOff>29845</xdr:rowOff>
    </xdr:to>
    <xdr:sp macro="" textlink="">
      <xdr:nvSpPr>
        <xdr:cNvPr id="706" name="楕円 705"/>
        <xdr:cNvSpPr/>
      </xdr:nvSpPr>
      <xdr:spPr>
        <a:xfrm>
          <a:off x="20383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139064</xdr:rowOff>
    </xdr:from>
    <xdr:to>
      <xdr:col>111</xdr:col>
      <xdr:colOff>177800</xdr:colOff>
      <xdr:row>104</xdr:row>
      <xdr:rowOff>150495</xdr:rowOff>
    </xdr:to>
    <xdr:cxnSp macro="">
      <xdr:nvCxnSpPr>
        <xdr:cNvPr id="707" name="直線コネクタ 706"/>
        <xdr:cNvCxnSpPr/>
      </xdr:nvCxnSpPr>
      <xdr:spPr>
        <a:xfrm flipV="1">
          <a:off x="20434300" y="179698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08"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87647</xdr:rowOff>
    </xdr:from>
    <xdr:ext cx="469744" cy="259045"/>
    <xdr:sp macro="" textlink="">
      <xdr:nvSpPr>
        <xdr:cNvPr id="709" name="n_2aveValue【庁舎】&#10;一人当たり面積"/>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34941</xdr:rowOff>
    </xdr:from>
    <xdr:ext cx="469744" cy="259045"/>
    <xdr:sp macro="" textlink="">
      <xdr:nvSpPr>
        <xdr:cNvPr id="710" name="n_1mainValue【庁舎】&#10;一人当たり面積"/>
        <xdr:cNvSpPr txBox="1"/>
      </xdr:nvSpPr>
      <xdr:spPr>
        <a:xfrm>
          <a:off x="210757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46372</xdr:rowOff>
    </xdr:from>
    <xdr:ext cx="469744" cy="259045"/>
    <xdr:sp macro="" textlink="">
      <xdr:nvSpPr>
        <xdr:cNvPr id="711" name="n_2mainValue【庁舎】&#10;一人当たり面積"/>
        <xdr:cNvSpPr txBox="1"/>
      </xdr:nvSpPr>
      <xdr:spPr>
        <a:xfrm>
          <a:off x="20199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で特に比率が高くなっているのは、体育館・プールと消防施設で、プールについては、平成２４年度、平成２６年度に大規模改修を行っており老朽化対策に取り組んでいる。体育館については、経過年数が３０年を超えるものも多く、その中で利用者が多い南濃体育館については、</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平成２７年度に耐震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を行った。地区体育館については、市民のニーズ・利用状況、必要性等を踏まえ集約化・廃止等を進めていく。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・消防施設については、消防署および分署は耐震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済または新耐震施設となっているが、消防庫、水防倉庫については経過年数３０年を超えるものも多くなっている。消防施設については、その必要性から存続を図っていくものとし、老朽化している施設から適宜更新していくものとす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平成２５年度に新庁舎を建設、既存庁舎についても平成２６年度に耐震化を行っており、旧南濃庁舎は平成２７年度、旧平田庁舎は平成２９年度に解体実施済みにより、類似団体平均より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消防施設の一人当たり面積は、旧町単位で整備した施設をそのまま引き継いでいるため、類似団体内順位で最も高い数値になっている。機能が重複する施設については、民間への売却、廃止および指定管理の導入を念頭に、個別施設計画の策定を行い整理を進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35,175
34,530
112.03
16,484,521
15,713,143
764,107
10,416,637
18,630,080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低下傾向が続いており全国平均、岐阜県平均より低い指数となっている。</a:t>
          </a:r>
        </a:p>
        <a:p>
          <a:r>
            <a:rPr kumimoji="1" lang="ja-JP" altLang="en-US" sz="1300">
              <a:latin typeface="ＭＳ Ｐゴシック" panose="020B0600070205080204" pitchFamily="50" charset="-128"/>
              <a:ea typeface="ＭＳ Ｐゴシック" panose="020B0600070205080204" pitchFamily="50" charset="-128"/>
            </a:rPr>
            <a:t>　平成２９年度は、普通交付税算定における地域経済・雇用対策や地域振興費（人口）等の減による基準財政需要額の減少幅より地方消費税交付金や市町村民税（所得割）等の減による基準財政収入額の減少幅が上回ったため、前年度より０．０２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引き続き、定員管理・給与適正化や事務事業の見直しによる歳出抑制、市税の徴収強化を中心とする歳入確保に取り組み、財政基盤の強化に努める。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156633</xdr:rowOff>
    </xdr:to>
    <xdr:cxnSp macro="">
      <xdr:nvCxnSpPr>
        <xdr:cNvPr id="69" name="直線コネクタ 68"/>
        <xdr:cNvCxnSpPr/>
      </xdr:nvCxnSpPr>
      <xdr:spPr>
        <a:xfrm>
          <a:off x="4114800" y="71458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96308</xdr:rowOff>
    </xdr:from>
    <xdr:to>
      <xdr:col>19</xdr:col>
      <xdr:colOff>133350</xdr:colOff>
      <xdr:row>41</xdr:row>
      <xdr:rowOff>116417</xdr:rowOff>
    </xdr:to>
    <xdr:cxnSp macro="">
      <xdr:nvCxnSpPr>
        <xdr:cNvPr id="72" name="直線コネクタ 71"/>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80" name="テキスト ボックス 79"/>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類似団体平均、岐阜県平均より高い比率となっている。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分子となる経常経費に充当した一般財源等は公債費、繰出金等の増加により、４６，３２１千円増加したが、分母となる経常一般財源等が臨時財政対策債、地方交付税、地方税、自動車取得税交付金等の増収により、１６１，０６６千円増加した影響が大きく、比率が前年度より１．０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厳しい財政運営が続いているが、行財政改革に取り組み義務的経費の削減を図る。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42969</xdr:rowOff>
    </xdr:from>
    <xdr:to>
      <xdr:col>23</xdr:col>
      <xdr:colOff>133350</xdr:colOff>
      <xdr:row>61</xdr:row>
      <xdr:rowOff>83185</xdr:rowOff>
    </xdr:to>
    <xdr:cxnSp macro="">
      <xdr:nvCxnSpPr>
        <xdr:cNvPr id="132" name="直線コネクタ 131"/>
        <xdr:cNvCxnSpPr/>
      </xdr:nvCxnSpPr>
      <xdr:spPr>
        <a:xfrm flipV="1">
          <a:off x="4114800" y="1050141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26881</xdr:rowOff>
    </xdr:from>
    <xdr:to>
      <xdr:col>19</xdr:col>
      <xdr:colOff>133350</xdr:colOff>
      <xdr:row>61</xdr:row>
      <xdr:rowOff>83185</xdr:rowOff>
    </xdr:to>
    <xdr:cxnSp macro="">
      <xdr:nvCxnSpPr>
        <xdr:cNvPr id="135" name="直線コネクタ 134"/>
        <xdr:cNvCxnSpPr/>
      </xdr:nvCxnSpPr>
      <xdr:spPr>
        <a:xfrm>
          <a:off x="3225800" y="104853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26881</xdr:rowOff>
    </xdr:from>
    <xdr:to>
      <xdr:col>15</xdr:col>
      <xdr:colOff>82550</xdr:colOff>
      <xdr:row>61</xdr:row>
      <xdr:rowOff>95250</xdr:rowOff>
    </xdr:to>
    <xdr:cxnSp macro="">
      <xdr:nvCxnSpPr>
        <xdr:cNvPr id="138" name="直線コネクタ 137"/>
        <xdr:cNvCxnSpPr/>
      </xdr:nvCxnSpPr>
      <xdr:spPr>
        <a:xfrm flipV="1">
          <a:off x="2336800" y="1048533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40" name="テキスト ボックス 139"/>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53552</xdr:rowOff>
    </xdr:from>
    <xdr:to>
      <xdr:col>11</xdr:col>
      <xdr:colOff>31750</xdr:colOff>
      <xdr:row>61</xdr:row>
      <xdr:rowOff>95250</xdr:rowOff>
    </xdr:to>
    <xdr:cxnSp macro="">
      <xdr:nvCxnSpPr>
        <xdr:cNvPr id="141" name="直線コネクタ 140"/>
        <xdr:cNvCxnSpPr/>
      </xdr:nvCxnSpPr>
      <xdr:spPr>
        <a:xfrm>
          <a:off x="1447800" y="10340552"/>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158115</xdr:rowOff>
    </xdr:from>
    <xdr:to>
      <xdr:col>11</xdr:col>
      <xdr:colOff>82550</xdr:colOff>
      <xdr:row>60</xdr:row>
      <xdr:rowOff>88265</xdr:rowOff>
    </xdr:to>
    <xdr:sp macro="" textlink="">
      <xdr:nvSpPr>
        <xdr:cNvPr id="142" name="フローチャート: 判断 141"/>
        <xdr:cNvSpPr/>
      </xdr:nvSpPr>
      <xdr:spPr>
        <a:xfrm>
          <a:off x="2286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43" name="テキスト ボックス 14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44" name="フローチャート: 判断 143"/>
        <xdr:cNvSpPr/>
      </xdr:nvSpPr>
      <xdr:spPr>
        <a:xfrm>
          <a:off x="1397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45" name="テキスト ボックス 144"/>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163619</xdr:rowOff>
    </xdr:from>
    <xdr:to>
      <xdr:col>23</xdr:col>
      <xdr:colOff>184150</xdr:colOff>
      <xdr:row>61</xdr:row>
      <xdr:rowOff>93769</xdr:rowOff>
    </xdr:to>
    <xdr:sp macro="" textlink="">
      <xdr:nvSpPr>
        <xdr:cNvPr id="151" name="楕円 150"/>
        <xdr:cNvSpPr/>
      </xdr:nvSpPr>
      <xdr:spPr>
        <a:xfrm>
          <a:off x="4902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135696</xdr:rowOff>
    </xdr:from>
    <xdr:ext cx="762000" cy="259045"/>
    <xdr:sp macro="" textlink="">
      <xdr:nvSpPr>
        <xdr:cNvPr id="152" name="財政構造の弾力性該当値テキスト"/>
        <xdr:cNvSpPr txBox="1"/>
      </xdr:nvSpPr>
      <xdr:spPr>
        <a:xfrm>
          <a:off x="5041900" y="1042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3" name="楕円 152"/>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118762</xdr:rowOff>
    </xdr:from>
    <xdr:ext cx="736600" cy="259045"/>
    <xdr:sp macro="" textlink="">
      <xdr:nvSpPr>
        <xdr:cNvPr id="154" name="テキスト ボックス 153"/>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147531</xdr:rowOff>
    </xdr:from>
    <xdr:to>
      <xdr:col>15</xdr:col>
      <xdr:colOff>133350</xdr:colOff>
      <xdr:row>61</xdr:row>
      <xdr:rowOff>77681</xdr:rowOff>
    </xdr:to>
    <xdr:sp macro="" textlink="">
      <xdr:nvSpPr>
        <xdr:cNvPr id="155" name="楕円 154"/>
        <xdr:cNvSpPr/>
      </xdr:nvSpPr>
      <xdr:spPr>
        <a:xfrm>
          <a:off x="3175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56" name="テキスト ボックス 155"/>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130827</xdr:rowOff>
    </xdr:from>
    <xdr:ext cx="762000" cy="259045"/>
    <xdr:sp macro="" textlink="">
      <xdr:nvSpPr>
        <xdr:cNvPr id="158" name="テキスト ボックス 157"/>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59" name="楕円 158"/>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60" name="テキスト ボックス 159"/>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類似団体平均より低い水準となったが、全国平均、岐阜県平均より高い水準となった。</a:t>
          </a:r>
        </a:p>
        <a:p>
          <a:r>
            <a:rPr kumimoji="1" lang="ja-JP" altLang="en-US" sz="1300">
              <a:latin typeface="ＭＳ Ｐゴシック" panose="020B0600070205080204" pitchFamily="50" charset="-128"/>
              <a:ea typeface="ＭＳ Ｐゴシック" panose="020B0600070205080204" pitchFamily="50" charset="-128"/>
            </a:rPr>
            <a:t>　平成２９年度の人件費は平成２８年度と比較して１６百万減少したが、物件費が旧平田庁舎の解体工事等により７３百万円増加し前年度より高い水準となった。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当市は保有施設数が多く、その施設に係る人件費等維持管理費に多額の費用を要することから公共施設等総合管理計画に沿った施設の適正管理に取り組み、人件費と物件費の抑制に努める。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148614</xdr:rowOff>
    </xdr:from>
    <xdr:to>
      <xdr:col>23</xdr:col>
      <xdr:colOff>133350</xdr:colOff>
      <xdr:row>83</xdr:row>
      <xdr:rowOff>9466</xdr:rowOff>
    </xdr:to>
    <xdr:cxnSp macro="">
      <xdr:nvCxnSpPr>
        <xdr:cNvPr id="195" name="直線コネクタ 194"/>
        <xdr:cNvCxnSpPr/>
      </xdr:nvCxnSpPr>
      <xdr:spPr>
        <a:xfrm>
          <a:off x="4114800" y="14207514"/>
          <a:ext cx="838200" cy="3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148614</xdr:rowOff>
    </xdr:from>
    <xdr:to>
      <xdr:col>19</xdr:col>
      <xdr:colOff>133350</xdr:colOff>
      <xdr:row>83</xdr:row>
      <xdr:rowOff>18202</xdr:rowOff>
    </xdr:to>
    <xdr:cxnSp macro="">
      <xdr:nvCxnSpPr>
        <xdr:cNvPr id="198" name="直線コネクタ 197"/>
        <xdr:cNvCxnSpPr/>
      </xdr:nvCxnSpPr>
      <xdr:spPr>
        <a:xfrm flipV="1">
          <a:off x="3225800" y="14207514"/>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157156</xdr:rowOff>
    </xdr:from>
    <xdr:to>
      <xdr:col>15</xdr:col>
      <xdr:colOff>82550</xdr:colOff>
      <xdr:row>83</xdr:row>
      <xdr:rowOff>18202</xdr:rowOff>
    </xdr:to>
    <xdr:cxnSp macro="">
      <xdr:nvCxnSpPr>
        <xdr:cNvPr id="201" name="直線コネクタ 200"/>
        <xdr:cNvCxnSpPr/>
      </xdr:nvCxnSpPr>
      <xdr:spPr>
        <a:xfrm>
          <a:off x="2336800" y="14216056"/>
          <a:ext cx="889000" cy="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125250</xdr:rowOff>
    </xdr:from>
    <xdr:to>
      <xdr:col>15</xdr:col>
      <xdr:colOff>133350</xdr:colOff>
      <xdr:row>83</xdr:row>
      <xdr:rowOff>55400</xdr:rowOff>
    </xdr:to>
    <xdr:sp macro="" textlink="">
      <xdr:nvSpPr>
        <xdr:cNvPr id="202" name="フローチャート: 判断 201"/>
        <xdr:cNvSpPr/>
      </xdr:nvSpPr>
      <xdr:spPr>
        <a:xfrm>
          <a:off x="3175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65577</xdr:rowOff>
    </xdr:from>
    <xdr:ext cx="762000" cy="259045"/>
    <xdr:sp macro="" textlink="">
      <xdr:nvSpPr>
        <xdr:cNvPr id="203" name="テキスト ボックス 202"/>
        <xdr:cNvSpPr txBox="1"/>
      </xdr:nvSpPr>
      <xdr:spPr>
        <a:xfrm>
          <a:off x="2844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77978</xdr:rowOff>
    </xdr:from>
    <xdr:to>
      <xdr:col>11</xdr:col>
      <xdr:colOff>31750</xdr:colOff>
      <xdr:row>82</xdr:row>
      <xdr:rowOff>157156</xdr:rowOff>
    </xdr:to>
    <xdr:cxnSp macro="">
      <xdr:nvCxnSpPr>
        <xdr:cNvPr id="204" name="直線コネクタ 203"/>
        <xdr:cNvCxnSpPr/>
      </xdr:nvCxnSpPr>
      <xdr:spPr>
        <a:xfrm>
          <a:off x="1447800" y="14136878"/>
          <a:ext cx="889000" cy="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106300</xdr:rowOff>
    </xdr:from>
    <xdr:to>
      <xdr:col>11</xdr:col>
      <xdr:colOff>82550</xdr:colOff>
      <xdr:row>83</xdr:row>
      <xdr:rowOff>36450</xdr:rowOff>
    </xdr:to>
    <xdr:sp macro="" textlink="">
      <xdr:nvSpPr>
        <xdr:cNvPr id="205" name="フローチャート: 判断 204"/>
        <xdr:cNvSpPr/>
      </xdr:nvSpPr>
      <xdr:spPr>
        <a:xfrm>
          <a:off x="2286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46627</xdr:rowOff>
    </xdr:from>
    <xdr:ext cx="762000" cy="259045"/>
    <xdr:sp macro="" textlink="">
      <xdr:nvSpPr>
        <xdr:cNvPr id="206" name="テキスト ボックス 205"/>
        <xdr:cNvSpPr txBox="1"/>
      </xdr:nvSpPr>
      <xdr:spPr>
        <a:xfrm>
          <a:off x="1955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78631</xdr:rowOff>
    </xdr:from>
    <xdr:to>
      <xdr:col>7</xdr:col>
      <xdr:colOff>31750</xdr:colOff>
      <xdr:row>83</xdr:row>
      <xdr:rowOff>8781</xdr:rowOff>
    </xdr:to>
    <xdr:sp macro="" textlink="">
      <xdr:nvSpPr>
        <xdr:cNvPr id="207" name="フローチャート: 判断 206"/>
        <xdr:cNvSpPr/>
      </xdr:nvSpPr>
      <xdr:spPr>
        <a:xfrm>
          <a:off x="1397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165008</xdr:rowOff>
    </xdr:from>
    <xdr:ext cx="762000" cy="259045"/>
    <xdr:sp macro="" textlink="">
      <xdr:nvSpPr>
        <xdr:cNvPr id="208" name="テキスト ボックス 207"/>
        <xdr:cNvSpPr txBox="1"/>
      </xdr:nvSpPr>
      <xdr:spPr>
        <a:xfrm>
          <a:off x="1066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130116</xdr:rowOff>
    </xdr:from>
    <xdr:to>
      <xdr:col>23</xdr:col>
      <xdr:colOff>184150</xdr:colOff>
      <xdr:row>83</xdr:row>
      <xdr:rowOff>60266</xdr:rowOff>
    </xdr:to>
    <xdr:sp macro="" textlink="">
      <xdr:nvSpPr>
        <xdr:cNvPr id="214" name="楕円 213"/>
        <xdr:cNvSpPr/>
      </xdr:nvSpPr>
      <xdr:spPr>
        <a:xfrm>
          <a:off x="4902200" y="141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146643</xdr:rowOff>
    </xdr:from>
    <xdr:ext cx="762000" cy="259045"/>
    <xdr:sp macro="" textlink="">
      <xdr:nvSpPr>
        <xdr:cNvPr id="215" name="人件費・物件費等の状況該当値テキスト"/>
        <xdr:cNvSpPr txBox="1"/>
      </xdr:nvSpPr>
      <xdr:spPr>
        <a:xfrm>
          <a:off x="5041900" y="1403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97814</xdr:rowOff>
    </xdr:from>
    <xdr:to>
      <xdr:col>19</xdr:col>
      <xdr:colOff>184150</xdr:colOff>
      <xdr:row>83</xdr:row>
      <xdr:rowOff>27964</xdr:rowOff>
    </xdr:to>
    <xdr:sp macro="" textlink="">
      <xdr:nvSpPr>
        <xdr:cNvPr id="216" name="楕円 215"/>
        <xdr:cNvSpPr/>
      </xdr:nvSpPr>
      <xdr:spPr>
        <a:xfrm>
          <a:off x="4064000" y="141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38141</xdr:rowOff>
    </xdr:from>
    <xdr:ext cx="736600" cy="259045"/>
    <xdr:sp macro="" textlink="">
      <xdr:nvSpPr>
        <xdr:cNvPr id="217" name="テキスト ボックス 216"/>
        <xdr:cNvSpPr txBox="1"/>
      </xdr:nvSpPr>
      <xdr:spPr>
        <a:xfrm>
          <a:off x="3733800" y="1392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138852</xdr:rowOff>
    </xdr:from>
    <xdr:to>
      <xdr:col>15</xdr:col>
      <xdr:colOff>133350</xdr:colOff>
      <xdr:row>83</xdr:row>
      <xdr:rowOff>69002</xdr:rowOff>
    </xdr:to>
    <xdr:sp macro="" textlink="">
      <xdr:nvSpPr>
        <xdr:cNvPr id="218" name="楕円 217"/>
        <xdr:cNvSpPr/>
      </xdr:nvSpPr>
      <xdr:spPr>
        <a:xfrm>
          <a:off x="3175000" y="141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53779</xdr:rowOff>
    </xdr:from>
    <xdr:ext cx="762000" cy="259045"/>
    <xdr:sp macro="" textlink="">
      <xdr:nvSpPr>
        <xdr:cNvPr id="219" name="テキスト ボックス 218"/>
        <xdr:cNvSpPr txBox="1"/>
      </xdr:nvSpPr>
      <xdr:spPr>
        <a:xfrm>
          <a:off x="2844800" y="1428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106356</xdr:rowOff>
    </xdr:from>
    <xdr:to>
      <xdr:col>11</xdr:col>
      <xdr:colOff>82550</xdr:colOff>
      <xdr:row>83</xdr:row>
      <xdr:rowOff>36506</xdr:rowOff>
    </xdr:to>
    <xdr:sp macro="" textlink="">
      <xdr:nvSpPr>
        <xdr:cNvPr id="220" name="楕円 219"/>
        <xdr:cNvSpPr/>
      </xdr:nvSpPr>
      <xdr:spPr>
        <a:xfrm>
          <a:off x="2286000" y="141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21283</xdr:rowOff>
    </xdr:from>
    <xdr:ext cx="762000" cy="259045"/>
    <xdr:sp macro="" textlink="">
      <xdr:nvSpPr>
        <xdr:cNvPr id="221" name="テキスト ボックス 220"/>
        <xdr:cNvSpPr txBox="1"/>
      </xdr:nvSpPr>
      <xdr:spPr>
        <a:xfrm>
          <a:off x="1955800" y="1425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27178</xdr:rowOff>
    </xdr:from>
    <xdr:to>
      <xdr:col>7</xdr:col>
      <xdr:colOff>31750</xdr:colOff>
      <xdr:row>82</xdr:row>
      <xdr:rowOff>128778</xdr:rowOff>
    </xdr:to>
    <xdr:sp macro="" textlink="">
      <xdr:nvSpPr>
        <xdr:cNvPr id="222" name="楕円 221"/>
        <xdr:cNvSpPr/>
      </xdr:nvSpPr>
      <xdr:spPr>
        <a:xfrm>
          <a:off x="1397000" y="140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138955</xdr:rowOff>
    </xdr:from>
    <xdr:ext cx="762000" cy="259045"/>
    <xdr:sp macro="" textlink="">
      <xdr:nvSpPr>
        <xdr:cNvPr id="223" name="テキスト ボックス 222"/>
        <xdr:cNvSpPr txBox="1"/>
      </xdr:nvSpPr>
      <xdr:spPr>
        <a:xfrm>
          <a:off x="1066800" y="1385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職員の年齢構成や従来の給与体系から大きな変化がないため、類似団体や全国市平均と比べても低い水準のままの推移が続いている。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また、昇格の時期が年功的であり年齢別の給料月額が他団体と比べても低いため、かなり低い指数となっている。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引き続き職務・職責に応じた給与制度を運用し、住民から理解される給与体系であるよう努めるとともに抜本的な手当ての見直し等を行う。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77046</xdr:rowOff>
    </xdr:from>
    <xdr:to>
      <xdr:col>81</xdr:col>
      <xdr:colOff>44450</xdr:colOff>
      <xdr:row>83</xdr:row>
      <xdr:rowOff>77046</xdr:rowOff>
    </xdr:to>
    <xdr:cxnSp macro="">
      <xdr:nvCxnSpPr>
        <xdr:cNvPr id="257" name="直線コネクタ 256"/>
        <xdr:cNvCxnSpPr/>
      </xdr:nvCxnSpPr>
      <xdr:spPr>
        <a:xfrm>
          <a:off x="16179800" y="14307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77046</xdr:rowOff>
    </xdr:from>
    <xdr:to>
      <xdr:col>77</xdr:col>
      <xdr:colOff>44450</xdr:colOff>
      <xdr:row>83</xdr:row>
      <xdr:rowOff>157480</xdr:rowOff>
    </xdr:to>
    <xdr:cxnSp macro="">
      <xdr:nvCxnSpPr>
        <xdr:cNvPr id="260" name="直線コネクタ 259"/>
        <xdr:cNvCxnSpPr/>
      </xdr:nvCxnSpPr>
      <xdr:spPr>
        <a:xfrm flipV="1">
          <a:off x="15290800" y="143073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109220</xdr:rowOff>
    </xdr:from>
    <xdr:to>
      <xdr:col>72</xdr:col>
      <xdr:colOff>203200</xdr:colOff>
      <xdr:row>83</xdr:row>
      <xdr:rowOff>157480</xdr:rowOff>
    </xdr:to>
    <xdr:cxnSp macro="">
      <xdr:nvCxnSpPr>
        <xdr:cNvPr id="263" name="直線コネクタ 262"/>
        <xdr:cNvCxnSpPr/>
      </xdr:nvCxnSpPr>
      <xdr:spPr>
        <a:xfrm>
          <a:off x="14401800" y="1433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109220</xdr:rowOff>
    </xdr:to>
    <xdr:cxnSp macro="">
      <xdr:nvCxnSpPr>
        <xdr:cNvPr id="266" name="直線コネクタ 265"/>
        <xdr:cNvCxnSpPr/>
      </xdr:nvCxnSpPr>
      <xdr:spPr>
        <a:xfrm>
          <a:off x="13512800" y="143234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67" name="フローチャート: 判断 266"/>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68" name="テキスト ボックス 26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69" name="フローチャート: 判断 268"/>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70" name="テキスト ボックス 269"/>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26246</xdr:rowOff>
    </xdr:from>
    <xdr:to>
      <xdr:col>81</xdr:col>
      <xdr:colOff>95250</xdr:colOff>
      <xdr:row>83</xdr:row>
      <xdr:rowOff>127846</xdr:rowOff>
    </xdr:to>
    <xdr:sp macro="" textlink="">
      <xdr:nvSpPr>
        <xdr:cNvPr id="276" name="楕円 275"/>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42773</xdr:rowOff>
    </xdr:from>
    <xdr:ext cx="762000" cy="259045"/>
    <xdr:sp macro="" textlink="">
      <xdr:nvSpPr>
        <xdr:cNvPr id="277"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26246</xdr:rowOff>
    </xdr:from>
    <xdr:to>
      <xdr:col>77</xdr:col>
      <xdr:colOff>95250</xdr:colOff>
      <xdr:row>83</xdr:row>
      <xdr:rowOff>127846</xdr:rowOff>
    </xdr:to>
    <xdr:sp macro="" textlink="">
      <xdr:nvSpPr>
        <xdr:cNvPr id="278" name="楕円 277"/>
        <xdr:cNvSpPr/>
      </xdr:nvSpPr>
      <xdr:spPr>
        <a:xfrm>
          <a:off x="16129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138023</xdr:rowOff>
    </xdr:from>
    <xdr:ext cx="736600" cy="259045"/>
    <xdr:sp macro="" textlink="">
      <xdr:nvSpPr>
        <xdr:cNvPr id="279" name="テキスト ボックス 278"/>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106680</xdr:rowOff>
    </xdr:from>
    <xdr:to>
      <xdr:col>73</xdr:col>
      <xdr:colOff>44450</xdr:colOff>
      <xdr:row>84</xdr:row>
      <xdr:rowOff>36830</xdr:rowOff>
    </xdr:to>
    <xdr:sp macro="" textlink="">
      <xdr:nvSpPr>
        <xdr:cNvPr id="280" name="楕円 279"/>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47007</xdr:rowOff>
    </xdr:from>
    <xdr:ext cx="762000" cy="259045"/>
    <xdr:sp macro="" textlink="">
      <xdr:nvSpPr>
        <xdr:cNvPr id="281" name="テキスト ボックス 280"/>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58420</xdr:rowOff>
    </xdr:from>
    <xdr:to>
      <xdr:col>68</xdr:col>
      <xdr:colOff>203200</xdr:colOff>
      <xdr:row>83</xdr:row>
      <xdr:rowOff>160020</xdr:rowOff>
    </xdr:to>
    <xdr:sp macro="" textlink="">
      <xdr:nvSpPr>
        <xdr:cNvPr id="282" name="楕円 281"/>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170197</xdr:rowOff>
    </xdr:from>
    <xdr:ext cx="762000" cy="259045"/>
    <xdr:sp macro="" textlink="">
      <xdr:nvSpPr>
        <xdr:cNvPr id="283" name="テキスト ボックス 28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4" name="楕円 283"/>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5" name="テキスト ボックス 284"/>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定員適正化計画に基づき、計画的な職員採用や事務の統合等行っているが、人口の減少が多いことから数値の増が続いている。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職員数は、平成２８年度４７３人から平成２９年度４５３人と減少しているため、今後も行政サービスを維持しながら事務事業の見直し等を行い、簡素で効率的な組織運営を行えるよう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75474</xdr:rowOff>
    </xdr:from>
    <xdr:to>
      <xdr:col>81</xdr:col>
      <xdr:colOff>44450</xdr:colOff>
      <xdr:row>62</xdr:row>
      <xdr:rowOff>91561</xdr:rowOff>
    </xdr:to>
    <xdr:cxnSp macro="">
      <xdr:nvCxnSpPr>
        <xdr:cNvPr id="322" name="直線コネクタ 321"/>
        <xdr:cNvCxnSpPr/>
      </xdr:nvCxnSpPr>
      <xdr:spPr>
        <a:xfrm>
          <a:off x="16179800" y="10705374"/>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75474</xdr:rowOff>
    </xdr:from>
    <xdr:to>
      <xdr:col>77</xdr:col>
      <xdr:colOff>44450</xdr:colOff>
      <xdr:row>62</xdr:row>
      <xdr:rowOff>82369</xdr:rowOff>
    </xdr:to>
    <xdr:cxnSp macro="">
      <xdr:nvCxnSpPr>
        <xdr:cNvPr id="325" name="直線コネクタ 324"/>
        <xdr:cNvCxnSpPr/>
      </xdr:nvCxnSpPr>
      <xdr:spPr>
        <a:xfrm flipV="1">
          <a:off x="15290800" y="107053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82369</xdr:rowOff>
    </xdr:from>
    <xdr:to>
      <xdr:col>72</xdr:col>
      <xdr:colOff>203200</xdr:colOff>
      <xdr:row>62</xdr:row>
      <xdr:rowOff>82369</xdr:rowOff>
    </xdr:to>
    <xdr:cxnSp macro="">
      <xdr:nvCxnSpPr>
        <xdr:cNvPr id="328" name="直線コネクタ 327"/>
        <xdr:cNvCxnSpPr/>
      </xdr:nvCxnSpPr>
      <xdr:spPr>
        <a:xfrm>
          <a:off x="14401800" y="10712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9" name="フローチャート: 判断 32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30" name="テキスト ボックス 329"/>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93859</xdr:rowOff>
    </xdr:to>
    <xdr:cxnSp macro="">
      <xdr:nvCxnSpPr>
        <xdr:cNvPr id="331" name="直線コネクタ 330"/>
        <xdr:cNvCxnSpPr/>
      </xdr:nvCxnSpPr>
      <xdr:spPr>
        <a:xfrm flipV="1">
          <a:off x="13512800" y="1071226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128330</xdr:rowOff>
    </xdr:from>
    <xdr:to>
      <xdr:col>68</xdr:col>
      <xdr:colOff>203200</xdr:colOff>
      <xdr:row>62</xdr:row>
      <xdr:rowOff>58480</xdr:rowOff>
    </xdr:to>
    <xdr:sp macro="" textlink="">
      <xdr:nvSpPr>
        <xdr:cNvPr id="332" name="フローチャート: 判断 331"/>
        <xdr:cNvSpPr/>
      </xdr:nvSpPr>
      <xdr:spPr>
        <a:xfrm>
          <a:off x="14351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68657</xdr:rowOff>
    </xdr:from>
    <xdr:ext cx="762000" cy="259045"/>
    <xdr:sp macro="" textlink="">
      <xdr:nvSpPr>
        <xdr:cNvPr id="333" name="テキスト ボックス 332"/>
        <xdr:cNvSpPr txBox="1"/>
      </xdr:nvSpPr>
      <xdr:spPr>
        <a:xfrm>
          <a:off x="14020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40761</xdr:rowOff>
    </xdr:from>
    <xdr:to>
      <xdr:col>81</xdr:col>
      <xdr:colOff>95250</xdr:colOff>
      <xdr:row>62</xdr:row>
      <xdr:rowOff>142361</xdr:rowOff>
    </xdr:to>
    <xdr:sp macro="" textlink="">
      <xdr:nvSpPr>
        <xdr:cNvPr id="341" name="楕円 340"/>
        <xdr:cNvSpPr/>
      </xdr:nvSpPr>
      <xdr:spPr>
        <a:xfrm>
          <a:off x="169672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57288</xdr:rowOff>
    </xdr:from>
    <xdr:ext cx="762000" cy="259045"/>
    <xdr:sp macro="" textlink="">
      <xdr:nvSpPr>
        <xdr:cNvPr id="342" name="定員管理の状況該当値テキスト"/>
        <xdr:cNvSpPr txBox="1"/>
      </xdr:nvSpPr>
      <xdr:spPr>
        <a:xfrm>
          <a:off x="17106900" y="105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24674</xdr:rowOff>
    </xdr:from>
    <xdr:to>
      <xdr:col>77</xdr:col>
      <xdr:colOff>95250</xdr:colOff>
      <xdr:row>62</xdr:row>
      <xdr:rowOff>126274</xdr:rowOff>
    </xdr:to>
    <xdr:sp macro="" textlink="">
      <xdr:nvSpPr>
        <xdr:cNvPr id="343" name="楕円 342"/>
        <xdr:cNvSpPr/>
      </xdr:nvSpPr>
      <xdr:spPr>
        <a:xfrm>
          <a:off x="16129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136451</xdr:rowOff>
    </xdr:from>
    <xdr:ext cx="736600" cy="259045"/>
    <xdr:sp macro="" textlink="">
      <xdr:nvSpPr>
        <xdr:cNvPr id="344" name="テキスト ボックス 343"/>
        <xdr:cNvSpPr txBox="1"/>
      </xdr:nvSpPr>
      <xdr:spPr>
        <a:xfrm>
          <a:off x="15798800" y="1042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31569</xdr:rowOff>
    </xdr:from>
    <xdr:to>
      <xdr:col>73</xdr:col>
      <xdr:colOff>44450</xdr:colOff>
      <xdr:row>62</xdr:row>
      <xdr:rowOff>133169</xdr:rowOff>
    </xdr:to>
    <xdr:sp macro="" textlink="">
      <xdr:nvSpPr>
        <xdr:cNvPr id="345" name="楕円 344"/>
        <xdr:cNvSpPr/>
      </xdr:nvSpPr>
      <xdr:spPr>
        <a:xfrm>
          <a:off x="15240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117946</xdr:rowOff>
    </xdr:from>
    <xdr:ext cx="762000" cy="259045"/>
    <xdr:sp macro="" textlink="">
      <xdr:nvSpPr>
        <xdr:cNvPr id="346" name="テキスト ボックス 345"/>
        <xdr:cNvSpPr txBox="1"/>
      </xdr:nvSpPr>
      <xdr:spPr>
        <a:xfrm>
          <a:off x="14909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31569</xdr:rowOff>
    </xdr:from>
    <xdr:to>
      <xdr:col>68</xdr:col>
      <xdr:colOff>203200</xdr:colOff>
      <xdr:row>62</xdr:row>
      <xdr:rowOff>133169</xdr:rowOff>
    </xdr:to>
    <xdr:sp macro="" textlink="">
      <xdr:nvSpPr>
        <xdr:cNvPr id="347" name="楕円 346"/>
        <xdr:cNvSpPr/>
      </xdr:nvSpPr>
      <xdr:spPr>
        <a:xfrm>
          <a:off x="14351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117946</xdr:rowOff>
    </xdr:from>
    <xdr:ext cx="762000" cy="259045"/>
    <xdr:sp macro="" textlink="">
      <xdr:nvSpPr>
        <xdr:cNvPr id="348" name="テキスト ボックス 347"/>
        <xdr:cNvSpPr txBox="1"/>
      </xdr:nvSpPr>
      <xdr:spPr>
        <a:xfrm>
          <a:off x="14020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43059</xdr:rowOff>
    </xdr:from>
    <xdr:to>
      <xdr:col>64</xdr:col>
      <xdr:colOff>152400</xdr:colOff>
      <xdr:row>62</xdr:row>
      <xdr:rowOff>144659</xdr:rowOff>
    </xdr:to>
    <xdr:sp macro="" textlink="">
      <xdr:nvSpPr>
        <xdr:cNvPr id="349" name="楕円 348"/>
        <xdr:cNvSpPr/>
      </xdr:nvSpPr>
      <xdr:spPr>
        <a:xfrm>
          <a:off x="13462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129436</xdr:rowOff>
    </xdr:from>
    <xdr:ext cx="762000" cy="259045"/>
    <xdr:sp macro="" textlink="">
      <xdr:nvSpPr>
        <xdr:cNvPr id="350" name="テキスト ボックス 349"/>
        <xdr:cNvSpPr txBox="1"/>
      </xdr:nvSpPr>
      <xdr:spPr>
        <a:xfrm>
          <a:off x="13131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類似団体平均よりやや高い比率で推移している。</a:t>
          </a:r>
        </a:p>
        <a:p>
          <a:r>
            <a:rPr kumimoji="1" lang="ja-JP" altLang="en-US" sz="1300">
              <a:latin typeface="ＭＳ Ｐゴシック" panose="020B0600070205080204" pitchFamily="50" charset="-128"/>
              <a:ea typeface="ＭＳ Ｐゴシック" panose="020B0600070205080204" pitchFamily="50" charset="-128"/>
            </a:rPr>
            <a:t>　平成２９年度は、標準財政規模に対するに対する公債費の割合が高くなったが、分子及び分母から控除する基準財政需要額に算入された公債費等の増加により、前年度より０．１ポイント減少した。</a:t>
          </a:r>
        </a:p>
        <a:p>
          <a:r>
            <a:rPr kumimoji="1" lang="ja-JP" altLang="en-US" sz="1300">
              <a:latin typeface="ＭＳ Ｐゴシック" panose="020B0600070205080204" pitchFamily="50" charset="-128"/>
              <a:ea typeface="ＭＳ Ｐゴシック" panose="020B0600070205080204" pitchFamily="50" charset="-128"/>
            </a:rPr>
            <a:t>　今後の公債費の増加を抑えるためにも、緊急度・住民ニーズを的確に把握した事業選択により、起債に大きく依存しない財政運営を推進する。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58208</xdr:rowOff>
    </xdr:to>
    <xdr:cxnSp macro="">
      <xdr:nvCxnSpPr>
        <xdr:cNvPr id="384" name="直線コネクタ 383"/>
        <xdr:cNvCxnSpPr/>
      </xdr:nvCxnSpPr>
      <xdr:spPr>
        <a:xfrm flipV="1">
          <a:off x="16179800" y="639984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58208</xdr:rowOff>
    </xdr:from>
    <xdr:to>
      <xdr:col>77</xdr:col>
      <xdr:colOff>44450</xdr:colOff>
      <xdr:row>37</xdr:row>
      <xdr:rowOff>60219</xdr:rowOff>
    </xdr:to>
    <xdr:cxnSp macro="">
      <xdr:nvCxnSpPr>
        <xdr:cNvPr id="387" name="直線コネクタ 386"/>
        <xdr:cNvCxnSpPr/>
      </xdr:nvCxnSpPr>
      <xdr:spPr>
        <a:xfrm flipV="1">
          <a:off x="15290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64241</xdr:rowOff>
    </xdr:to>
    <xdr:cxnSp macro="">
      <xdr:nvCxnSpPr>
        <xdr:cNvPr id="390" name="直線コネクタ 389"/>
        <xdr:cNvCxnSpPr/>
      </xdr:nvCxnSpPr>
      <xdr:spPr>
        <a:xfrm flipV="1">
          <a:off x="14401800" y="640386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91" name="フローチャート: 判断 390"/>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92" name="テキスト ボックス 391"/>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64241</xdr:rowOff>
    </xdr:from>
    <xdr:to>
      <xdr:col>68</xdr:col>
      <xdr:colOff>152400</xdr:colOff>
      <xdr:row>37</xdr:row>
      <xdr:rowOff>72284</xdr:rowOff>
    </xdr:to>
    <xdr:cxnSp macro="">
      <xdr:nvCxnSpPr>
        <xdr:cNvPr id="393" name="直線コネクタ 392"/>
        <xdr:cNvCxnSpPr/>
      </xdr:nvCxnSpPr>
      <xdr:spPr>
        <a:xfrm flipV="1">
          <a:off x="13512800" y="64078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166793</xdr:rowOff>
    </xdr:from>
    <xdr:to>
      <xdr:col>68</xdr:col>
      <xdr:colOff>203200</xdr:colOff>
      <xdr:row>37</xdr:row>
      <xdr:rowOff>96943</xdr:rowOff>
    </xdr:to>
    <xdr:sp macro="" textlink="">
      <xdr:nvSpPr>
        <xdr:cNvPr id="394" name="フローチャート: 判断 393"/>
        <xdr:cNvSpPr/>
      </xdr:nvSpPr>
      <xdr:spPr>
        <a:xfrm>
          <a:off x="14351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395" name="テキスト ボックス 394"/>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396" name="フローチャート: 判断 395"/>
        <xdr:cNvSpPr/>
      </xdr:nvSpPr>
      <xdr:spPr>
        <a:xfrm>
          <a:off x="13462000" y="63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129240</xdr:rowOff>
    </xdr:from>
    <xdr:ext cx="762000" cy="259045"/>
    <xdr:sp macro="" textlink="">
      <xdr:nvSpPr>
        <xdr:cNvPr id="397" name="テキスト ボックス 396"/>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403" name="楕円 402"/>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148924</xdr:rowOff>
    </xdr:from>
    <xdr:ext cx="762000" cy="259045"/>
    <xdr:sp macro="" textlink="">
      <xdr:nvSpPr>
        <xdr:cNvPr id="404" name="公債費負担の状況該当値テキスト"/>
        <xdr:cNvSpPr txBox="1"/>
      </xdr:nvSpPr>
      <xdr:spPr>
        <a:xfrm>
          <a:off x="17106900" y="632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7408</xdr:rowOff>
    </xdr:from>
    <xdr:to>
      <xdr:col>77</xdr:col>
      <xdr:colOff>95250</xdr:colOff>
      <xdr:row>37</xdr:row>
      <xdr:rowOff>109008</xdr:rowOff>
    </xdr:to>
    <xdr:sp macro="" textlink="">
      <xdr:nvSpPr>
        <xdr:cNvPr id="405" name="楕円 404"/>
        <xdr:cNvSpPr/>
      </xdr:nvSpPr>
      <xdr:spPr>
        <a:xfrm>
          <a:off x="16129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93785</xdr:rowOff>
    </xdr:from>
    <xdr:ext cx="736600" cy="259045"/>
    <xdr:sp macro="" textlink="">
      <xdr:nvSpPr>
        <xdr:cNvPr id="406" name="テキスト ボックス 405"/>
        <xdr:cNvSpPr txBox="1"/>
      </xdr:nvSpPr>
      <xdr:spPr>
        <a:xfrm>
          <a:off x="15798800" y="643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7" name="楕円 406"/>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8" name="テキスト ボックス 407"/>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13441</xdr:rowOff>
    </xdr:from>
    <xdr:to>
      <xdr:col>68</xdr:col>
      <xdr:colOff>203200</xdr:colOff>
      <xdr:row>37</xdr:row>
      <xdr:rowOff>115041</xdr:rowOff>
    </xdr:to>
    <xdr:sp macro="" textlink="">
      <xdr:nvSpPr>
        <xdr:cNvPr id="409" name="楕円 408"/>
        <xdr:cNvSpPr/>
      </xdr:nvSpPr>
      <xdr:spPr>
        <a:xfrm>
          <a:off x="14351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99818</xdr:rowOff>
    </xdr:from>
    <xdr:ext cx="762000" cy="259045"/>
    <xdr:sp macro="" textlink="">
      <xdr:nvSpPr>
        <xdr:cNvPr id="410" name="テキスト ボックス 409"/>
        <xdr:cNvSpPr txBox="1"/>
      </xdr:nvSpPr>
      <xdr:spPr>
        <a:xfrm>
          <a:off x="14020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1" name="楕円 410"/>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2" name="テキスト ボックス 411"/>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類似団体平均、全国平均、岐阜県平均より比率が高い水準で推移している。</a:t>
          </a:r>
        </a:p>
        <a:p>
          <a:r>
            <a:rPr kumimoji="1" lang="ja-JP" altLang="en-US" sz="1300">
              <a:latin typeface="ＭＳ Ｐゴシック" panose="020B0600070205080204" pitchFamily="50" charset="-128"/>
              <a:ea typeface="ＭＳ Ｐゴシック" panose="020B0600070205080204" pitchFamily="50" charset="-128"/>
            </a:rPr>
            <a:t>　平成２９年度は、下水道事業の地方債残高の減少に伴う繰入見込額の減少等により将来負担額が減少したものの、充当可能財源等の減少や標準財政規模から控除する算入公債費等の額の増加により比率が前年度より５．１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収支状況がさらに悪化しないよう経常経費の削減に取り組み、基金の取崩を抑制し、財政の健全化を図る。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27508</xdr:rowOff>
    </xdr:from>
    <xdr:to>
      <xdr:col>81</xdr:col>
      <xdr:colOff>44450</xdr:colOff>
      <xdr:row>15</xdr:row>
      <xdr:rowOff>39814</xdr:rowOff>
    </xdr:to>
    <xdr:cxnSp macro="">
      <xdr:nvCxnSpPr>
        <xdr:cNvPr id="444" name="直線コネクタ 443"/>
        <xdr:cNvCxnSpPr/>
      </xdr:nvCxnSpPr>
      <xdr:spPr>
        <a:xfrm>
          <a:off x="16179800" y="2599258"/>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14961</xdr:rowOff>
    </xdr:from>
    <xdr:to>
      <xdr:col>77</xdr:col>
      <xdr:colOff>44450</xdr:colOff>
      <xdr:row>15</xdr:row>
      <xdr:rowOff>27508</xdr:rowOff>
    </xdr:to>
    <xdr:cxnSp macro="">
      <xdr:nvCxnSpPr>
        <xdr:cNvPr id="447" name="直線コネクタ 446"/>
        <xdr:cNvCxnSpPr/>
      </xdr:nvCxnSpPr>
      <xdr:spPr>
        <a:xfrm>
          <a:off x="15290800" y="2586711"/>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14961</xdr:rowOff>
    </xdr:from>
    <xdr:to>
      <xdr:col>72</xdr:col>
      <xdr:colOff>203200</xdr:colOff>
      <xdr:row>15</xdr:row>
      <xdr:rowOff>31369</xdr:rowOff>
    </xdr:to>
    <xdr:cxnSp macro="">
      <xdr:nvCxnSpPr>
        <xdr:cNvPr id="450" name="直線コネクタ 449"/>
        <xdr:cNvCxnSpPr/>
      </xdr:nvCxnSpPr>
      <xdr:spPr>
        <a:xfrm flipV="1">
          <a:off x="14401800" y="258671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79146</xdr:rowOff>
    </xdr:from>
    <xdr:to>
      <xdr:col>73</xdr:col>
      <xdr:colOff>44450</xdr:colOff>
      <xdr:row>15</xdr:row>
      <xdr:rowOff>9296</xdr:rowOff>
    </xdr:to>
    <xdr:sp macro="" textlink="">
      <xdr:nvSpPr>
        <xdr:cNvPr id="451" name="フローチャート: 判断 450"/>
        <xdr:cNvSpPr/>
      </xdr:nvSpPr>
      <xdr:spPr>
        <a:xfrm>
          <a:off x="15240000" y="24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19473</xdr:rowOff>
    </xdr:from>
    <xdr:ext cx="762000" cy="259045"/>
    <xdr:sp macro="" textlink="">
      <xdr:nvSpPr>
        <xdr:cNvPr id="452" name="テキスト ボックス 451"/>
        <xdr:cNvSpPr txBox="1"/>
      </xdr:nvSpPr>
      <xdr:spPr>
        <a:xfrm>
          <a:off x="14909800" y="224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24130</xdr:rowOff>
    </xdr:from>
    <xdr:to>
      <xdr:col>68</xdr:col>
      <xdr:colOff>152400</xdr:colOff>
      <xdr:row>15</xdr:row>
      <xdr:rowOff>31369</xdr:rowOff>
    </xdr:to>
    <xdr:cxnSp macro="">
      <xdr:nvCxnSpPr>
        <xdr:cNvPr id="453" name="直線コネクタ 452"/>
        <xdr:cNvCxnSpPr/>
      </xdr:nvCxnSpPr>
      <xdr:spPr>
        <a:xfrm>
          <a:off x="13512800" y="25958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117272</xdr:rowOff>
    </xdr:from>
    <xdr:to>
      <xdr:col>68</xdr:col>
      <xdr:colOff>203200</xdr:colOff>
      <xdr:row>15</xdr:row>
      <xdr:rowOff>47422</xdr:rowOff>
    </xdr:to>
    <xdr:sp macro="" textlink="">
      <xdr:nvSpPr>
        <xdr:cNvPr id="454" name="フローチャート: 判断 453"/>
        <xdr:cNvSpPr/>
      </xdr:nvSpPr>
      <xdr:spPr>
        <a:xfrm>
          <a:off x="14351000" y="251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57599</xdr:rowOff>
    </xdr:from>
    <xdr:ext cx="762000" cy="259045"/>
    <xdr:sp macro="" textlink="">
      <xdr:nvSpPr>
        <xdr:cNvPr id="455" name="テキスト ボックス 454"/>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56" name="フローチャート: 判断 455"/>
        <xdr:cNvSpPr/>
      </xdr:nvSpPr>
      <xdr:spPr>
        <a:xfrm>
          <a:off x="13462000" y="25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57" name="テキスト ボックス 456"/>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160464</xdr:rowOff>
    </xdr:from>
    <xdr:to>
      <xdr:col>81</xdr:col>
      <xdr:colOff>95250</xdr:colOff>
      <xdr:row>15</xdr:row>
      <xdr:rowOff>90614</xdr:rowOff>
    </xdr:to>
    <xdr:sp macro="" textlink="">
      <xdr:nvSpPr>
        <xdr:cNvPr id="463" name="楕円 462"/>
        <xdr:cNvSpPr/>
      </xdr:nvSpPr>
      <xdr:spPr>
        <a:xfrm>
          <a:off x="16967200" y="2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132541</xdr:rowOff>
    </xdr:from>
    <xdr:ext cx="762000" cy="259045"/>
    <xdr:sp macro="" textlink="">
      <xdr:nvSpPr>
        <xdr:cNvPr id="464" name="将来負担の状況該当値テキスト"/>
        <xdr:cNvSpPr txBox="1"/>
      </xdr:nvSpPr>
      <xdr:spPr>
        <a:xfrm>
          <a:off x="17106900" y="25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148158</xdr:rowOff>
    </xdr:from>
    <xdr:to>
      <xdr:col>77</xdr:col>
      <xdr:colOff>95250</xdr:colOff>
      <xdr:row>15</xdr:row>
      <xdr:rowOff>78308</xdr:rowOff>
    </xdr:to>
    <xdr:sp macro="" textlink="">
      <xdr:nvSpPr>
        <xdr:cNvPr id="465" name="楕円 464"/>
        <xdr:cNvSpPr/>
      </xdr:nvSpPr>
      <xdr:spPr>
        <a:xfrm>
          <a:off x="16129000" y="25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63085</xdr:rowOff>
    </xdr:from>
    <xdr:ext cx="736600" cy="259045"/>
    <xdr:sp macro="" textlink="">
      <xdr:nvSpPr>
        <xdr:cNvPr id="466" name="テキスト ボックス 465"/>
        <xdr:cNvSpPr txBox="1"/>
      </xdr:nvSpPr>
      <xdr:spPr>
        <a:xfrm>
          <a:off x="15798800" y="2634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135611</xdr:rowOff>
    </xdr:from>
    <xdr:to>
      <xdr:col>73</xdr:col>
      <xdr:colOff>44450</xdr:colOff>
      <xdr:row>15</xdr:row>
      <xdr:rowOff>65761</xdr:rowOff>
    </xdr:to>
    <xdr:sp macro="" textlink="">
      <xdr:nvSpPr>
        <xdr:cNvPr id="467" name="楕円 466"/>
        <xdr:cNvSpPr/>
      </xdr:nvSpPr>
      <xdr:spPr>
        <a:xfrm>
          <a:off x="15240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50538</xdr:rowOff>
    </xdr:from>
    <xdr:ext cx="762000" cy="259045"/>
    <xdr:sp macro="" textlink="">
      <xdr:nvSpPr>
        <xdr:cNvPr id="468" name="テキスト ボックス 467"/>
        <xdr:cNvSpPr txBox="1"/>
      </xdr:nvSpPr>
      <xdr:spPr>
        <a:xfrm>
          <a:off x="14909800" y="262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152019</xdr:rowOff>
    </xdr:from>
    <xdr:to>
      <xdr:col>68</xdr:col>
      <xdr:colOff>203200</xdr:colOff>
      <xdr:row>15</xdr:row>
      <xdr:rowOff>82169</xdr:rowOff>
    </xdr:to>
    <xdr:sp macro="" textlink="">
      <xdr:nvSpPr>
        <xdr:cNvPr id="469" name="楕円 468"/>
        <xdr:cNvSpPr/>
      </xdr:nvSpPr>
      <xdr:spPr>
        <a:xfrm>
          <a:off x="14351000" y="25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66946</xdr:rowOff>
    </xdr:from>
    <xdr:ext cx="762000" cy="259045"/>
    <xdr:sp macro="" textlink="">
      <xdr:nvSpPr>
        <xdr:cNvPr id="470" name="テキスト ボックス 469"/>
        <xdr:cNvSpPr txBox="1"/>
      </xdr:nvSpPr>
      <xdr:spPr>
        <a:xfrm>
          <a:off x="14020800" y="2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144780</xdr:rowOff>
    </xdr:from>
    <xdr:to>
      <xdr:col>64</xdr:col>
      <xdr:colOff>152400</xdr:colOff>
      <xdr:row>15</xdr:row>
      <xdr:rowOff>74930</xdr:rowOff>
    </xdr:to>
    <xdr:sp macro="" textlink="">
      <xdr:nvSpPr>
        <xdr:cNvPr id="471" name="楕円 470"/>
        <xdr:cNvSpPr/>
      </xdr:nvSpPr>
      <xdr:spPr>
        <a:xfrm>
          <a:off x="13462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59707</xdr:rowOff>
    </xdr:from>
    <xdr:ext cx="762000" cy="259045"/>
    <xdr:sp macro="" textlink="">
      <xdr:nvSpPr>
        <xdr:cNvPr id="472" name="テキスト ボックス 471"/>
        <xdr:cNvSpPr txBox="1"/>
      </xdr:nvSpPr>
      <xdr:spPr>
        <a:xfrm>
          <a:off x="1313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35,175
34,530
112.03
16,484,521
15,713,143
764,107
10,416,637
18,630,080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類似団体平均と同率であるが、岐阜県平均より高い比率となっている。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平成２９年度の経常経費充当一般財源等に係る人件費決算額が前年度から１６百万円減少したことに加え、経常一般財源総額が増加し比率が０．５ポイント減少した。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今後も定員適正化計画に沿った職員数の管理や事務事業の見直しにより、人件費の削減に努める。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56134</xdr:rowOff>
    </xdr:to>
    <xdr:cxnSp macro="">
      <xdr:nvCxnSpPr>
        <xdr:cNvPr id="64" name="直線コネクタ 63"/>
        <xdr:cNvCxnSpPr/>
      </xdr:nvCxnSpPr>
      <xdr:spPr>
        <a:xfrm flipV="1">
          <a:off x="3987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56134</xdr:rowOff>
    </xdr:to>
    <xdr:cxnSp macro="">
      <xdr:nvCxnSpPr>
        <xdr:cNvPr id="67" name="直線コネクタ 66"/>
        <xdr:cNvCxnSpPr/>
      </xdr:nvCxnSpPr>
      <xdr:spPr>
        <a:xfrm>
          <a:off x="3098800" y="6395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51562</xdr:rowOff>
    </xdr:from>
    <xdr:to>
      <xdr:col>15</xdr:col>
      <xdr:colOff>98425</xdr:colOff>
      <xdr:row>37</xdr:row>
      <xdr:rowOff>115570</xdr:rowOff>
    </xdr:to>
    <xdr:cxnSp macro="">
      <xdr:nvCxnSpPr>
        <xdr:cNvPr id="70" name="直線コネクタ 69"/>
        <xdr:cNvCxnSpPr/>
      </xdr:nvCxnSpPr>
      <xdr:spPr>
        <a:xfrm flipV="1">
          <a:off x="2209800" y="63952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115570</xdr:rowOff>
    </xdr:to>
    <xdr:cxnSp macro="">
      <xdr:nvCxnSpPr>
        <xdr:cNvPr id="73" name="直線コネクタ 72"/>
        <xdr:cNvCxnSpPr/>
      </xdr:nvCxnSpPr>
      <xdr:spPr>
        <a:xfrm>
          <a:off x="1320800" y="63540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平成２７年度から減少傾向にあり、平成２９年度は、委託料や備品購入費の減少で前年度より０．５ポイント比率が減少した。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今後も事務事業の見直しや公共施設の適正管理に努め、物件費の削減を図る。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20864</xdr:rowOff>
    </xdr:to>
    <xdr:cxnSp macro="">
      <xdr:nvCxnSpPr>
        <xdr:cNvPr id="127" name="直線コネクタ 126"/>
        <xdr:cNvCxnSpPr/>
      </xdr:nvCxnSpPr>
      <xdr:spPr>
        <a:xfrm flipV="1">
          <a:off x="15671800" y="32239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151493</xdr:rowOff>
    </xdr:to>
    <xdr:cxnSp macro="">
      <xdr:nvCxnSpPr>
        <xdr:cNvPr id="130" name="直線コネクタ 129"/>
        <xdr:cNvCxnSpPr/>
      </xdr:nvCxnSpPr>
      <xdr:spPr>
        <a:xfrm flipV="1">
          <a:off x="14782800" y="3278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151493</xdr:rowOff>
    </xdr:from>
    <xdr:to>
      <xdr:col>73</xdr:col>
      <xdr:colOff>180975</xdr:colOff>
      <xdr:row>20</xdr:row>
      <xdr:rowOff>88900</xdr:rowOff>
    </xdr:to>
    <xdr:cxnSp macro="">
      <xdr:nvCxnSpPr>
        <xdr:cNvPr id="133" name="直線コネクタ 132"/>
        <xdr:cNvCxnSpPr/>
      </xdr:nvCxnSpPr>
      <xdr:spPr>
        <a:xfrm flipV="1">
          <a:off x="13893800" y="3409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4" name="フローチャート: 判断 133"/>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5" name="テキスト ボックス 134"/>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140607</xdr:rowOff>
    </xdr:from>
    <xdr:to>
      <xdr:col>69</xdr:col>
      <xdr:colOff>92075</xdr:colOff>
      <xdr:row>20</xdr:row>
      <xdr:rowOff>88900</xdr:rowOff>
    </xdr:to>
    <xdr:cxnSp macro="">
      <xdr:nvCxnSpPr>
        <xdr:cNvPr id="136" name="直線コネクタ 135"/>
        <xdr:cNvCxnSpPr/>
      </xdr:nvCxnSpPr>
      <xdr:spPr>
        <a:xfrm>
          <a:off x="13004800" y="3398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7" name="フローチャート: 判断 136"/>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38" name="テキスト ボックス 137"/>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0" name="テキスト ボックス 139"/>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48" name="楕円 147"/>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49" name="テキスト ボックス 148"/>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100693</xdr:rowOff>
    </xdr:from>
    <xdr:to>
      <xdr:col>74</xdr:col>
      <xdr:colOff>31750</xdr:colOff>
      <xdr:row>20</xdr:row>
      <xdr:rowOff>30843</xdr:rowOff>
    </xdr:to>
    <xdr:sp macro="" textlink="">
      <xdr:nvSpPr>
        <xdr:cNvPr id="150" name="楕円 149"/>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15620</xdr:rowOff>
    </xdr:from>
    <xdr:ext cx="762000" cy="259045"/>
    <xdr:sp macro="" textlink="">
      <xdr:nvSpPr>
        <xdr:cNvPr id="151" name="テキスト ボックス 150"/>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2" name="楕円 151"/>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3" name="テキスト ボックス 152"/>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89807</xdr:rowOff>
    </xdr:from>
    <xdr:to>
      <xdr:col>65</xdr:col>
      <xdr:colOff>53975</xdr:colOff>
      <xdr:row>20</xdr:row>
      <xdr:rowOff>19957</xdr:rowOff>
    </xdr:to>
    <xdr:sp macro="" textlink="">
      <xdr:nvSpPr>
        <xdr:cNvPr id="154" name="楕円 153"/>
        <xdr:cNvSpPr/>
      </xdr:nvSpPr>
      <xdr:spPr>
        <a:xfrm>
          <a:off x="12954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4734</xdr:rowOff>
    </xdr:from>
    <xdr:ext cx="762000" cy="259045"/>
    <xdr:sp macro="" textlink="">
      <xdr:nvSpPr>
        <xdr:cNvPr id="155" name="テキスト ボックス 154"/>
        <xdr:cNvSpPr txBox="1"/>
      </xdr:nvSpPr>
      <xdr:spPr>
        <a:xfrm>
          <a:off x="12623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経年的に類似団体平均とほぼ同水準で推移してきているが、生活保護費等の減少により前年度より比率が０．２ポイント低下した。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今回の比率の減少は、一過性のものと思われ高齢者人口の増加に起因して扶助費の増加が懸念される。資格審査の適正化や各種手当等の見直しにより比率の急激な上昇を招かないよう努める。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156935</xdr:rowOff>
    </xdr:from>
    <xdr:to>
      <xdr:col>24</xdr:col>
      <xdr:colOff>25400</xdr:colOff>
      <xdr:row>58</xdr:row>
      <xdr:rowOff>7257</xdr:rowOff>
    </xdr:to>
    <xdr:cxnSp macro="">
      <xdr:nvCxnSpPr>
        <xdr:cNvPr id="189" name="直線コネクタ 188"/>
        <xdr:cNvCxnSpPr/>
      </xdr:nvCxnSpPr>
      <xdr:spPr>
        <a:xfrm flipV="1">
          <a:off x="3987800" y="9929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7257</xdr:rowOff>
    </xdr:to>
    <xdr:cxnSp macro="">
      <xdr:nvCxnSpPr>
        <xdr:cNvPr id="192" name="直線コネクタ 191"/>
        <xdr:cNvCxnSpPr/>
      </xdr:nvCxnSpPr>
      <xdr:spPr>
        <a:xfrm>
          <a:off x="3098800" y="9907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135165</xdr:rowOff>
    </xdr:to>
    <xdr:cxnSp macro="">
      <xdr:nvCxnSpPr>
        <xdr:cNvPr id="195" name="直線コネクタ 194"/>
        <xdr:cNvCxnSpPr/>
      </xdr:nvCxnSpPr>
      <xdr:spPr>
        <a:xfrm>
          <a:off x="2209800" y="9831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40822</xdr:rowOff>
    </xdr:from>
    <xdr:to>
      <xdr:col>15</xdr:col>
      <xdr:colOff>149225</xdr:colOff>
      <xdr:row>57</xdr:row>
      <xdr:rowOff>142422</xdr:rowOff>
    </xdr:to>
    <xdr:sp macro="" textlink="">
      <xdr:nvSpPr>
        <xdr:cNvPr id="196" name="フローチャート: 判断 195"/>
        <xdr:cNvSpPr/>
      </xdr:nvSpPr>
      <xdr:spPr>
        <a:xfrm>
          <a:off x="3048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152599</xdr:rowOff>
    </xdr:from>
    <xdr:ext cx="762000" cy="259045"/>
    <xdr:sp macro="" textlink="">
      <xdr:nvSpPr>
        <xdr:cNvPr id="197" name="テキスト ボックス 196"/>
        <xdr:cNvSpPr txBox="1"/>
      </xdr:nvSpPr>
      <xdr:spPr>
        <a:xfrm>
          <a:off x="2717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58965</xdr:rowOff>
    </xdr:to>
    <xdr:cxnSp macro="">
      <xdr:nvCxnSpPr>
        <xdr:cNvPr id="198" name="直線コネクタ 197"/>
        <xdr:cNvCxnSpPr/>
      </xdr:nvCxnSpPr>
      <xdr:spPr>
        <a:xfrm>
          <a:off x="1320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199" name="フローチャート: 判断 198"/>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119942</xdr:rowOff>
    </xdr:from>
    <xdr:ext cx="762000" cy="259045"/>
    <xdr:sp macro="" textlink="">
      <xdr:nvSpPr>
        <xdr:cNvPr id="200" name="テキスト ボックス 199"/>
        <xdr:cNvSpPr txBox="1"/>
      </xdr:nvSpPr>
      <xdr:spPr>
        <a:xfrm>
          <a:off x="1828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1" name="フローチャート: 判断 200"/>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2" name="テキスト ボックス 201"/>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8" name="楕円 207"/>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122662</xdr:rowOff>
    </xdr:from>
    <xdr:ext cx="762000" cy="259045"/>
    <xdr:sp macro="" textlink="">
      <xdr:nvSpPr>
        <xdr:cNvPr id="209" name="扶助費該当値テキスト"/>
        <xdr:cNvSpPr txBox="1"/>
      </xdr:nvSpPr>
      <xdr:spPr>
        <a:xfrm>
          <a:off x="49149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127907</xdr:rowOff>
    </xdr:from>
    <xdr:to>
      <xdr:col>20</xdr:col>
      <xdr:colOff>38100</xdr:colOff>
      <xdr:row>58</xdr:row>
      <xdr:rowOff>58057</xdr:rowOff>
    </xdr:to>
    <xdr:sp macro="" textlink="">
      <xdr:nvSpPr>
        <xdr:cNvPr id="210" name="楕円 209"/>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211" name="テキスト ボックス 210"/>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2" name="楕円 211"/>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3" name="テキスト ボックス 212"/>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4" name="楕円 213"/>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5" name="テキスト ボックス 214"/>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6" name="楕円 215"/>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7" name="テキスト ボックス 216"/>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前年度より０．１ポイント減少したが、類似団体平均よりかなり高い水準にある。　繰出金の総額は前年度より５８百万円増加したが、経常一般財源総額が増加し比率が減少した。下水道事業への繰出金が最も大きいが、国民健康保険、介護保険計、後期高齢者医療それぞれの特別会計についても多額の繰出金となっている。　特別会計への繰出金に関しては、保険料等の見直しや経費削減等により、　一般会計の負担軽減を図っていく。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146594</xdr:rowOff>
    </xdr:from>
    <xdr:to>
      <xdr:col>82</xdr:col>
      <xdr:colOff>107950</xdr:colOff>
      <xdr:row>58</xdr:row>
      <xdr:rowOff>153126</xdr:rowOff>
    </xdr:to>
    <xdr:cxnSp macro="">
      <xdr:nvCxnSpPr>
        <xdr:cNvPr id="252" name="直線コネクタ 251"/>
        <xdr:cNvCxnSpPr/>
      </xdr:nvCxnSpPr>
      <xdr:spPr>
        <a:xfrm flipV="1">
          <a:off x="15671800" y="100906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68217</xdr:rowOff>
    </xdr:from>
    <xdr:to>
      <xdr:col>78</xdr:col>
      <xdr:colOff>69850</xdr:colOff>
      <xdr:row>58</xdr:row>
      <xdr:rowOff>153126</xdr:rowOff>
    </xdr:to>
    <xdr:cxnSp macro="">
      <xdr:nvCxnSpPr>
        <xdr:cNvPr id="255" name="直線コネクタ 254"/>
        <xdr:cNvCxnSpPr/>
      </xdr:nvCxnSpPr>
      <xdr:spPr>
        <a:xfrm>
          <a:off x="14782800" y="1001231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68217</xdr:rowOff>
    </xdr:from>
    <xdr:to>
      <xdr:col>73</xdr:col>
      <xdr:colOff>180975</xdr:colOff>
      <xdr:row>58</xdr:row>
      <xdr:rowOff>81280</xdr:rowOff>
    </xdr:to>
    <xdr:cxnSp macro="">
      <xdr:nvCxnSpPr>
        <xdr:cNvPr id="258" name="直線コネクタ 257"/>
        <xdr:cNvCxnSpPr/>
      </xdr:nvCxnSpPr>
      <xdr:spPr>
        <a:xfrm flipV="1">
          <a:off x="13893800" y="10012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166007</xdr:rowOff>
    </xdr:from>
    <xdr:to>
      <xdr:col>74</xdr:col>
      <xdr:colOff>31750</xdr:colOff>
      <xdr:row>56</xdr:row>
      <xdr:rowOff>96157</xdr:rowOff>
    </xdr:to>
    <xdr:sp macro="" textlink="">
      <xdr:nvSpPr>
        <xdr:cNvPr id="259" name="フローチャート: 判断 258"/>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60" name="テキスト ボックス 259"/>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81280</xdr:rowOff>
    </xdr:to>
    <xdr:cxnSp macro="">
      <xdr:nvCxnSpPr>
        <xdr:cNvPr id="261" name="直線コネクタ 260"/>
        <xdr:cNvCxnSpPr/>
      </xdr:nvCxnSpPr>
      <xdr:spPr>
        <a:xfrm>
          <a:off x="13004800" y="99404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2" name="フローチャート: 判断 261"/>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3" name="テキスト ボックス 262"/>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4" name="フローチャート: 判断 263"/>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65" name="テキスト ボックス 264"/>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95794</xdr:rowOff>
    </xdr:from>
    <xdr:to>
      <xdr:col>82</xdr:col>
      <xdr:colOff>158750</xdr:colOff>
      <xdr:row>59</xdr:row>
      <xdr:rowOff>25944</xdr:rowOff>
    </xdr:to>
    <xdr:sp macro="" textlink="">
      <xdr:nvSpPr>
        <xdr:cNvPr id="271" name="楕円 270"/>
        <xdr:cNvSpPr/>
      </xdr:nvSpPr>
      <xdr:spPr>
        <a:xfrm>
          <a:off x="16459200" y="100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67871</xdr:rowOff>
    </xdr:from>
    <xdr:ext cx="762000" cy="259045"/>
    <xdr:sp macro="" textlink="">
      <xdr:nvSpPr>
        <xdr:cNvPr id="272" name="その他該当値テキスト"/>
        <xdr:cNvSpPr txBox="1"/>
      </xdr:nvSpPr>
      <xdr:spPr>
        <a:xfrm>
          <a:off x="16598900" y="100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102326</xdr:rowOff>
    </xdr:from>
    <xdr:to>
      <xdr:col>78</xdr:col>
      <xdr:colOff>120650</xdr:colOff>
      <xdr:row>59</xdr:row>
      <xdr:rowOff>32476</xdr:rowOff>
    </xdr:to>
    <xdr:sp macro="" textlink="">
      <xdr:nvSpPr>
        <xdr:cNvPr id="273" name="楕円 272"/>
        <xdr:cNvSpPr/>
      </xdr:nvSpPr>
      <xdr:spPr>
        <a:xfrm>
          <a:off x="15621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17253</xdr:rowOff>
    </xdr:from>
    <xdr:ext cx="736600" cy="259045"/>
    <xdr:sp macro="" textlink="">
      <xdr:nvSpPr>
        <xdr:cNvPr id="274" name="テキスト ボックス 273"/>
        <xdr:cNvSpPr txBox="1"/>
      </xdr:nvSpPr>
      <xdr:spPr>
        <a:xfrm>
          <a:off x="15290800" y="1013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5" name="楕円 274"/>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6" name="テキスト ボックス 275"/>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7" name="楕円 276"/>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8" name="テキスト ボックス 277"/>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9" name="楕円 278"/>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0" name="テキスト ボックス 27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類似団体平均より低いが、岐阜県平均より高い比率となっている。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平成２９年度は、補助費の決算額が２１百万円増加したが、経常一般財源総額が増加し比率が０．３ポイント減少した。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今後補助費が上昇傾向に転じないよう、補助団体の事業精査を行うなど適正化に努め補助費の抑制を図っていく。</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170434</xdr:rowOff>
    </xdr:to>
    <xdr:cxnSp macro="">
      <xdr:nvCxnSpPr>
        <xdr:cNvPr id="310" name="直線コネクタ 309"/>
        <xdr:cNvCxnSpPr/>
      </xdr:nvCxnSpPr>
      <xdr:spPr>
        <a:xfrm flipV="1">
          <a:off x="15671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17272</xdr:rowOff>
    </xdr:to>
    <xdr:cxnSp macro="">
      <xdr:nvCxnSpPr>
        <xdr:cNvPr id="313" name="直線コネクタ 312"/>
        <xdr:cNvCxnSpPr/>
      </xdr:nvCxnSpPr>
      <xdr:spPr>
        <a:xfrm flipV="1">
          <a:off x="14782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17272</xdr:rowOff>
    </xdr:to>
    <xdr:cxnSp macro="">
      <xdr:nvCxnSpPr>
        <xdr:cNvPr id="316" name="直線コネクタ 315"/>
        <xdr:cNvCxnSpPr/>
      </xdr:nvCxnSpPr>
      <xdr:spPr>
        <a:xfrm>
          <a:off x="13893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156718</xdr:rowOff>
    </xdr:to>
    <xdr:cxnSp macro="">
      <xdr:nvCxnSpPr>
        <xdr:cNvPr id="319" name="直線コネクタ 318"/>
        <xdr:cNvCxnSpPr/>
      </xdr:nvCxnSpPr>
      <xdr:spPr>
        <a:xfrm>
          <a:off x="13004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20" name="フローチャート: 判断 319"/>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1" name="テキスト ボックス 320"/>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2" name="フローチャート: 判断 321"/>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3" name="テキスト ボックス 322"/>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9" name="楕円 328"/>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0"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1" name="楕円 330"/>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2" name="テキスト ボックス 331"/>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3" name="楕円 332"/>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4" name="テキスト ボックス 333"/>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5" name="楕円 334"/>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6" name="テキスト ボックス 335"/>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7" name="楕円 336"/>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8" name="テキスト ボックス 337"/>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い値となっているが、大型事業の元金償還開始により前年度より０．６ポイント上昇した。近年公債費が増加傾向にあり、今後もさらなる増加が見込まれるため、計画的な事業の実施により地方債の発行を抑制し、公債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85090</xdr:rowOff>
    </xdr:to>
    <xdr:cxnSp macro="">
      <xdr:nvCxnSpPr>
        <xdr:cNvPr id="370" name="直線コネクタ 369"/>
        <xdr:cNvCxnSpPr/>
      </xdr:nvCxnSpPr>
      <xdr:spPr>
        <a:xfrm>
          <a:off x="3987800" y="127609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73660</xdr:rowOff>
    </xdr:to>
    <xdr:cxnSp macro="">
      <xdr:nvCxnSpPr>
        <xdr:cNvPr id="373" name="直線コネクタ 372"/>
        <xdr:cNvCxnSpPr/>
      </xdr:nvCxnSpPr>
      <xdr:spPr>
        <a:xfrm>
          <a:off x="3098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60325</xdr:rowOff>
    </xdr:to>
    <xdr:cxnSp macro="">
      <xdr:nvCxnSpPr>
        <xdr:cNvPr id="376" name="直線コネクタ 375"/>
        <xdr:cNvCxnSpPr/>
      </xdr:nvCxnSpPr>
      <xdr:spPr>
        <a:xfrm flipV="1">
          <a:off x="2209800" y="12738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7" name="フローチャート: 判断 376"/>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8" name="テキスト ボックス 377"/>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54610</xdr:rowOff>
    </xdr:from>
    <xdr:to>
      <xdr:col>11</xdr:col>
      <xdr:colOff>9525</xdr:colOff>
      <xdr:row>74</xdr:row>
      <xdr:rowOff>60325</xdr:rowOff>
    </xdr:to>
    <xdr:cxnSp macro="">
      <xdr:nvCxnSpPr>
        <xdr:cNvPr id="379" name="直線コネクタ 378"/>
        <xdr:cNvCxnSpPr/>
      </xdr:nvCxnSpPr>
      <xdr:spPr>
        <a:xfrm>
          <a:off x="1320800" y="127419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127635</xdr:rowOff>
    </xdr:from>
    <xdr:to>
      <xdr:col>11</xdr:col>
      <xdr:colOff>60325</xdr:colOff>
      <xdr:row>75</xdr:row>
      <xdr:rowOff>57785</xdr:rowOff>
    </xdr:to>
    <xdr:sp macro="" textlink="">
      <xdr:nvSpPr>
        <xdr:cNvPr id="380" name="フローチャート: 判断 379"/>
        <xdr:cNvSpPr/>
      </xdr:nvSpPr>
      <xdr:spPr>
        <a:xfrm>
          <a:off x="2159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42562</xdr:rowOff>
    </xdr:from>
    <xdr:ext cx="762000" cy="259045"/>
    <xdr:sp macro="" textlink="">
      <xdr:nvSpPr>
        <xdr:cNvPr id="381" name="テキスト ボックス 380"/>
        <xdr:cNvSpPr txBox="1"/>
      </xdr:nvSpPr>
      <xdr:spPr>
        <a:xfrm>
          <a:off x="1828800" y="129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82" name="フローチャート: 判断 381"/>
        <xdr:cNvSpPr/>
      </xdr:nvSpPr>
      <xdr:spPr>
        <a:xfrm>
          <a:off x="1270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44467</xdr:rowOff>
    </xdr:from>
    <xdr:ext cx="762000" cy="259045"/>
    <xdr:sp macro="" textlink="">
      <xdr:nvSpPr>
        <xdr:cNvPr id="383" name="テキスト ボックス 382"/>
        <xdr:cNvSpPr txBox="1"/>
      </xdr:nvSpPr>
      <xdr:spPr>
        <a:xfrm>
          <a:off x="939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34290</xdr:rowOff>
    </xdr:from>
    <xdr:to>
      <xdr:col>24</xdr:col>
      <xdr:colOff>76200</xdr:colOff>
      <xdr:row>74</xdr:row>
      <xdr:rowOff>135890</xdr:rowOff>
    </xdr:to>
    <xdr:sp macro="" textlink="">
      <xdr:nvSpPr>
        <xdr:cNvPr id="389" name="楕円 388"/>
        <xdr:cNvSpPr/>
      </xdr:nvSpPr>
      <xdr:spPr>
        <a:xfrm>
          <a:off x="47752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114317</xdr:rowOff>
    </xdr:from>
    <xdr:ext cx="762000" cy="259045"/>
    <xdr:sp macro="" textlink="">
      <xdr:nvSpPr>
        <xdr:cNvPr id="390" name="公債費該当値テキスト"/>
        <xdr:cNvSpPr txBox="1"/>
      </xdr:nvSpPr>
      <xdr:spPr>
        <a:xfrm>
          <a:off x="4914900" y="1263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1" name="楕円 390"/>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2" name="テキスト ボックス 391"/>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393" name="楕円 392"/>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394" name="テキスト ボックス 393"/>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9525</xdr:rowOff>
    </xdr:from>
    <xdr:to>
      <xdr:col>11</xdr:col>
      <xdr:colOff>60325</xdr:colOff>
      <xdr:row>74</xdr:row>
      <xdr:rowOff>111125</xdr:rowOff>
    </xdr:to>
    <xdr:sp macro="" textlink="">
      <xdr:nvSpPr>
        <xdr:cNvPr id="395" name="楕円 394"/>
        <xdr:cNvSpPr/>
      </xdr:nvSpPr>
      <xdr:spPr>
        <a:xfrm>
          <a:off x="2159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121302</xdr:rowOff>
    </xdr:from>
    <xdr:ext cx="762000" cy="259045"/>
    <xdr:sp macro="" textlink="">
      <xdr:nvSpPr>
        <xdr:cNvPr id="396" name="テキスト ボックス 395"/>
        <xdr:cNvSpPr txBox="1"/>
      </xdr:nvSpPr>
      <xdr:spPr>
        <a:xfrm>
          <a:off x="1828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xdr:rowOff>
    </xdr:from>
    <xdr:to>
      <xdr:col>6</xdr:col>
      <xdr:colOff>171450</xdr:colOff>
      <xdr:row>74</xdr:row>
      <xdr:rowOff>105410</xdr:rowOff>
    </xdr:to>
    <xdr:sp macro="" textlink="">
      <xdr:nvSpPr>
        <xdr:cNvPr id="397" name="楕円 396"/>
        <xdr:cNvSpPr/>
      </xdr:nvSpPr>
      <xdr:spPr>
        <a:xfrm>
          <a:off x="1270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115587</xdr:rowOff>
    </xdr:from>
    <xdr:ext cx="762000" cy="259045"/>
    <xdr:sp macro="" textlink="">
      <xdr:nvSpPr>
        <xdr:cNvPr id="398" name="テキスト ボックス 397"/>
        <xdr:cNvSpPr txBox="1"/>
      </xdr:nvSpPr>
      <xdr:spPr>
        <a:xfrm>
          <a:off x="939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依然として類似団体平均・全国平均・岐阜県平均より高い水準にある。</a:t>
          </a:r>
        </a:p>
        <a:p>
          <a:r>
            <a:rPr kumimoji="1" lang="ja-JP" altLang="en-US" sz="1300">
              <a:latin typeface="ＭＳ Ｐゴシック" panose="020B0600070205080204" pitchFamily="50" charset="-128"/>
              <a:ea typeface="ＭＳ Ｐゴシック" panose="020B0600070205080204" pitchFamily="50" charset="-128"/>
            </a:rPr>
            <a:t>　平成２９年度の経常経費充当一般財源等の決算額（公債費以外）は６７百万円増加したが、経常一般財源総額が増加しため比率が０．６ポイント減少した。引き続き、定員管理・給与適正化や事務事業の見直しによる歳出抑制に努め、市税の徴収強化を中心とする歳入確保に取り組み、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66039</xdr:rowOff>
    </xdr:from>
    <xdr:to>
      <xdr:col>82</xdr:col>
      <xdr:colOff>107950</xdr:colOff>
      <xdr:row>79</xdr:row>
      <xdr:rowOff>127000</xdr:rowOff>
    </xdr:to>
    <xdr:cxnSp macro="">
      <xdr:nvCxnSpPr>
        <xdr:cNvPr id="431" name="直線コネクタ 430"/>
        <xdr:cNvCxnSpPr/>
      </xdr:nvCxnSpPr>
      <xdr:spPr>
        <a:xfrm flipV="1">
          <a:off x="15671800" y="136105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119380</xdr:rowOff>
    </xdr:from>
    <xdr:to>
      <xdr:col>78</xdr:col>
      <xdr:colOff>69850</xdr:colOff>
      <xdr:row>79</xdr:row>
      <xdr:rowOff>127000</xdr:rowOff>
    </xdr:to>
    <xdr:cxnSp macro="">
      <xdr:nvCxnSpPr>
        <xdr:cNvPr id="434" name="直線コネクタ 433"/>
        <xdr:cNvCxnSpPr/>
      </xdr:nvCxnSpPr>
      <xdr:spPr>
        <a:xfrm>
          <a:off x="14782800" y="13663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79</xdr:row>
      <xdr:rowOff>165100</xdr:rowOff>
    </xdr:to>
    <xdr:cxnSp macro="">
      <xdr:nvCxnSpPr>
        <xdr:cNvPr id="437" name="直線コネクタ 436"/>
        <xdr:cNvCxnSpPr/>
      </xdr:nvCxnSpPr>
      <xdr:spPr>
        <a:xfrm flipV="1">
          <a:off x="13893800" y="13663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8" name="フローチャート: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146050</xdr:rowOff>
    </xdr:from>
    <xdr:to>
      <xdr:col>69</xdr:col>
      <xdr:colOff>92075</xdr:colOff>
      <xdr:row>79</xdr:row>
      <xdr:rowOff>165100</xdr:rowOff>
    </xdr:to>
    <xdr:cxnSp macro="">
      <xdr:nvCxnSpPr>
        <xdr:cNvPr id="440" name="直線コネクタ 439"/>
        <xdr:cNvCxnSpPr/>
      </xdr:nvCxnSpPr>
      <xdr:spPr>
        <a:xfrm>
          <a:off x="13004800" y="13519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3811</xdr:rowOff>
    </xdr:from>
    <xdr:to>
      <xdr:col>69</xdr:col>
      <xdr:colOff>142875</xdr:colOff>
      <xdr:row>77</xdr:row>
      <xdr:rowOff>105411</xdr:rowOff>
    </xdr:to>
    <xdr:sp macro="" textlink="">
      <xdr:nvSpPr>
        <xdr:cNvPr id="441" name="フローチャート: 判断 440"/>
        <xdr:cNvSpPr/>
      </xdr:nvSpPr>
      <xdr:spPr>
        <a:xfrm>
          <a:off x="13843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115588</xdr:rowOff>
    </xdr:from>
    <xdr:ext cx="762000" cy="259045"/>
    <xdr:sp macro="" textlink="">
      <xdr:nvSpPr>
        <xdr:cNvPr id="442" name="テキスト ボックス 441"/>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43" name="フローチャート: 判断 442"/>
        <xdr:cNvSpPr/>
      </xdr:nvSpPr>
      <xdr:spPr>
        <a:xfrm>
          <a:off x="12954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44" name="テキスト ボックス 443"/>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50" name="楕円 449"/>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51" name="公債費以外該当値テキスト"/>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52" name="楕円 451"/>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53" name="テキスト ボックス 452"/>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54" name="楕円 453"/>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55" name="テキスト ボックス 454"/>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114300</xdr:rowOff>
    </xdr:from>
    <xdr:to>
      <xdr:col>69</xdr:col>
      <xdr:colOff>142875</xdr:colOff>
      <xdr:row>80</xdr:row>
      <xdr:rowOff>44450</xdr:rowOff>
    </xdr:to>
    <xdr:sp macro="" textlink="">
      <xdr:nvSpPr>
        <xdr:cNvPr id="456" name="楕円 455"/>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29227</xdr:rowOff>
    </xdr:from>
    <xdr:ext cx="762000" cy="259045"/>
    <xdr:sp macro="" textlink="">
      <xdr:nvSpPr>
        <xdr:cNvPr id="457" name="テキスト ボックス 456"/>
        <xdr:cNvSpPr txBox="1"/>
      </xdr:nvSpPr>
      <xdr:spPr>
        <a:xfrm>
          <a:off x="13512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58" name="楕円 457"/>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59" name="テキスト ボックス 458"/>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127254</xdr:rowOff>
    </xdr:from>
    <xdr:to>
      <xdr:col>29</xdr:col>
      <xdr:colOff>127000</xdr:colOff>
      <xdr:row>18</xdr:row>
      <xdr:rowOff>129591</xdr:rowOff>
    </xdr:to>
    <xdr:cxnSp macro="">
      <xdr:nvCxnSpPr>
        <xdr:cNvPr id="50" name="直線コネクタ 49"/>
        <xdr:cNvCxnSpPr/>
      </xdr:nvCxnSpPr>
      <xdr:spPr bwMode="auto">
        <a:xfrm flipV="1">
          <a:off x="5003800" y="3260979"/>
          <a:ext cx="647700" cy="2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120485</xdr:rowOff>
    </xdr:from>
    <xdr:to>
      <xdr:col>26</xdr:col>
      <xdr:colOff>50800</xdr:colOff>
      <xdr:row>18</xdr:row>
      <xdr:rowOff>129591</xdr:rowOff>
    </xdr:to>
    <xdr:cxnSp macro="">
      <xdr:nvCxnSpPr>
        <xdr:cNvPr id="53" name="直線コネクタ 52"/>
        <xdr:cNvCxnSpPr/>
      </xdr:nvCxnSpPr>
      <xdr:spPr bwMode="auto">
        <a:xfrm>
          <a:off x="4305300" y="3254210"/>
          <a:ext cx="698500" cy="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120485</xdr:rowOff>
    </xdr:from>
    <xdr:to>
      <xdr:col>22</xdr:col>
      <xdr:colOff>114300</xdr:colOff>
      <xdr:row>18</xdr:row>
      <xdr:rowOff>131254</xdr:rowOff>
    </xdr:to>
    <xdr:cxnSp macro="">
      <xdr:nvCxnSpPr>
        <xdr:cNvPr id="56" name="直線コネクタ 55"/>
        <xdr:cNvCxnSpPr/>
      </xdr:nvCxnSpPr>
      <xdr:spPr bwMode="auto">
        <a:xfrm flipV="1">
          <a:off x="3606800" y="3254210"/>
          <a:ext cx="698500" cy="10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70244</xdr:rowOff>
    </xdr:from>
    <xdr:to>
      <xdr:col>22</xdr:col>
      <xdr:colOff>165100</xdr:colOff>
      <xdr:row>18</xdr:row>
      <xdr:rowOff>394</xdr:rowOff>
    </xdr:to>
    <xdr:sp macro="" textlink="">
      <xdr:nvSpPr>
        <xdr:cNvPr id="57" name="フローチャート: 判断 56"/>
        <xdr:cNvSpPr/>
      </xdr:nvSpPr>
      <xdr:spPr bwMode="auto">
        <a:xfrm>
          <a:off x="4254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10571</xdr:rowOff>
    </xdr:from>
    <xdr:ext cx="762000" cy="259045"/>
    <xdr:sp macro="" textlink="">
      <xdr:nvSpPr>
        <xdr:cNvPr id="58" name="テキスト ボックス 57"/>
        <xdr:cNvSpPr txBox="1"/>
      </xdr:nvSpPr>
      <xdr:spPr>
        <a:xfrm>
          <a:off x="3924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131254</xdr:rowOff>
    </xdr:from>
    <xdr:to>
      <xdr:col>18</xdr:col>
      <xdr:colOff>177800</xdr:colOff>
      <xdr:row>18</xdr:row>
      <xdr:rowOff>159372</xdr:rowOff>
    </xdr:to>
    <xdr:cxnSp macro="">
      <xdr:nvCxnSpPr>
        <xdr:cNvPr id="59" name="直線コネクタ 58"/>
        <xdr:cNvCxnSpPr/>
      </xdr:nvCxnSpPr>
      <xdr:spPr bwMode="auto">
        <a:xfrm flipV="1">
          <a:off x="2908300" y="3264979"/>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116268</xdr:rowOff>
    </xdr:from>
    <xdr:to>
      <xdr:col>19</xdr:col>
      <xdr:colOff>38100</xdr:colOff>
      <xdr:row>18</xdr:row>
      <xdr:rowOff>46418</xdr:rowOff>
    </xdr:to>
    <xdr:sp macro="" textlink="">
      <xdr:nvSpPr>
        <xdr:cNvPr id="60" name="フローチャート: 判断 59"/>
        <xdr:cNvSpPr/>
      </xdr:nvSpPr>
      <xdr:spPr bwMode="auto">
        <a:xfrm>
          <a:off x="35560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56595</xdr:rowOff>
    </xdr:from>
    <xdr:ext cx="762000" cy="259045"/>
    <xdr:sp macro="" textlink="">
      <xdr:nvSpPr>
        <xdr:cNvPr id="61" name="テキスト ボックス 60"/>
        <xdr:cNvSpPr txBox="1"/>
      </xdr:nvSpPr>
      <xdr:spPr>
        <a:xfrm>
          <a:off x="3225800" y="28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150584</xdr:rowOff>
    </xdr:from>
    <xdr:to>
      <xdr:col>15</xdr:col>
      <xdr:colOff>101600</xdr:colOff>
      <xdr:row>18</xdr:row>
      <xdr:rowOff>80734</xdr:rowOff>
    </xdr:to>
    <xdr:sp macro="" textlink="">
      <xdr:nvSpPr>
        <xdr:cNvPr id="62" name="フローチャート: 判断 61"/>
        <xdr:cNvSpPr/>
      </xdr:nvSpPr>
      <xdr:spPr bwMode="auto">
        <a:xfrm>
          <a:off x="2857500" y="3112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90911</xdr:rowOff>
    </xdr:from>
    <xdr:ext cx="762000" cy="259045"/>
    <xdr:sp macro="" textlink="">
      <xdr:nvSpPr>
        <xdr:cNvPr id="63" name="テキスト ボックス 62"/>
        <xdr:cNvSpPr txBox="1"/>
      </xdr:nvSpPr>
      <xdr:spPr>
        <a:xfrm>
          <a:off x="2527300" y="28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76454</xdr:rowOff>
    </xdr:from>
    <xdr:to>
      <xdr:col>29</xdr:col>
      <xdr:colOff>177800</xdr:colOff>
      <xdr:row>19</xdr:row>
      <xdr:rowOff>6604</xdr:rowOff>
    </xdr:to>
    <xdr:sp macro="" textlink="">
      <xdr:nvSpPr>
        <xdr:cNvPr id="69" name="楕円 68"/>
        <xdr:cNvSpPr/>
      </xdr:nvSpPr>
      <xdr:spPr bwMode="auto">
        <a:xfrm>
          <a:off x="5600700" y="321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48531</xdr:rowOff>
    </xdr:from>
    <xdr:ext cx="762000" cy="259045"/>
    <xdr:sp macro="" textlink="">
      <xdr:nvSpPr>
        <xdr:cNvPr id="70" name="人口1人当たり決算額の推移該当値テキスト130"/>
        <xdr:cNvSpPr txBox="1"/>
      </xdr:nvSpPr>
      <xdr:spPr>
        <a:xfrm>
          <a:off x="5740400" y="318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78791</xdr:rowOff>
    </xdr:from>
    <xdr:to>
      <xdr:col>26</xdr:col>
      <xdr:colOff>101600</xdr:colOff>
      <xdr:row>19</xdr:row>
      <xdr:rowOff>8941</xdr:rowOff>
    </xdr:to>
    <xdr:sp macro="" textlink="">
      <xdr:nvSpPr>
        <xdr:cNvPr id="71" name="楕円 70"/>
        <xdr:cNvSpPr/>
      </xdr:nvSpPr>
      <xdr:spPr bwMode="auto">
        <a:xfrm>
          <a:off x="4953000" y="321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165168</xdr:rowOff>
    </xdr:from>
    <xdr:ext cx="736600" cy="259045"/>
    <xdr:sp macro="" textlink="">
      <xdr:nvSpPr>
        <xdr:cNvPr id="72" name="テキスト ボックス 71"/>
        <xdr:cNvSpPr txBox="1"/>
      </xdr:nvSpPr>
      <xdr:spPr>
        <a:xfrm>
          <a:off x="4622800" y="3298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69685</xdr:rowOff>
    </xdr:from>
    <xdr:to>
      <xdr:col>22</xdr:col>
      <xdr:colOff>165100</xdr:colOff>
      <xdr:row>18</xdr:row>
      <xdr:rowOff>171285</xdr:rowOff>
    </xdr:to>
    <xdr:sp macro="" textlink="">
      <xdr:nvSpPr>
        <xdr:cNvPr id="73" name="楕円 72"/>
        <xdr:cNvSpPr/>
      </xdr:nvSpPr>
      <xdr:spPr bwMode="auto">
        <a:xfrm>
          <a:off x="4254500" y="320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156062</xdr:rowOff>
    </xdr:from>
    <xdr:ext cx="762000" cy="259045"/>
    <xdr:sp macro="" textlink="">
      <xdr:nvSpPr>
        <xdr:cNvPr id="74" name="テキスト ボックス 73"/>
        <xdr:cNvSpPr txBox="1"/>
      </xdr:nvSpPr>
      <xdr:spPr>
        <a:xfrm>
          <a:off x="3924300" y="328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80455</xdr:rowOff>
    </xdr:from>
    <xdr:to>
      <xdr:col>19</xdr:col>
      <xdr:colOff>38100</xdr:colOff>
      <xdr:row>19</xdr:row>
      <xdr:rowOff>10605</xdr:rowOff>
    </xdr:to>
    <xdr:sp macro="" textlink="">
      <xdr:nvSpPr>
        <xdr:cNvPr id="75" name="楕円 74"/>
        <xdr:cNvSpPr/>
      </xdr:nvSpPr>
      <xdr:spPr bwMode="auto">
        <a:xfrm>
          <a:off x="3556000" y="32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166831</xdr:rowOff>
    </xdr:from>
    <xdr:ext cx="762000" cy="259045"/>
    <xdr:sp macro="" textlink="">
      <xdr:nvSpPr>
        <xdr:cNvPr id="76" name="テキスト ボックス 75"/>
        <xdr:cNvSpPr txBox="1"/>
      </xdr:nvSpPr>
      <xdr:spPr>
        <a:xfrm>
          <a:off x="3225800" y="330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108572</xdr:rowOff>
    </xdr:from>
    <xdr:to>
      <xdr:col>15</xdr:col>
      <xdr:colOff>101600</xdr:colOff>
      <xdr:row>19</xdr:row>
      <xdr:rowOff>38722</xdr:rowOff>
    </xdr:to>
    <xdr:sp macro="" textlink="">
      <xdr:nvSpPr>
        <xdr:cNvPr id="77" name="楕円 76"/>
        <xdr:cNvSpPr/>
      </xdr:nvSpPr>
      <xdr:spPr bwMode="auto">
        <a:xfrm>
          <a:off x="2857500" y="324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23499</xdr:rowOff>
    </xdr:from>
    <xdr:ext cx="762000" cy="259045"/>
    <xdr:sp macro="" textlink="">
      <xdr:nvSpPr>
        <xdr:cNvPr id="78" name="テキスト ボックス 77"/>
        <xdr:cNvSpPr txBox="1"/>
      </xdr:nvSpPr>
      <xdr:spPr>
        <a:xfrm>
          <a:off x="2527300" y="332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233235</xdr:rowOff>
    </xdr:from>
    <xdr:to>
      <xdr:col>29</xdr:col>
      <xdr:colOff>127000</xdr:colOff>
      <xdr:row>37</xdr:row>
      <xdr:rowOff>237972</xdr:rowOff>
    </xdr:to>
    <xdr:cxnSp macro="">
      <xdr:nvCxnSpPr>
        <xdr:cNvPr id="110" name="直線コネクタ 109"/>
        <xdr:cNvCxnSpPr/>
      </xdr:nvCxnSpPr>
      <xdr:spPr bwMode="auto">
        <a:xfrm>
          <a:off x="5003800" y="7357935"/>
          <a:ext cx="647700" cy="4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233235</xdr:rowOff>
    </xdr:from>
    <xdr:to>
      <xdr:col>26</xdr:col>
      <xdr:colOff>50800</xdr:colOff>
      <xdr:row>37</xdr:row>
      <xdr:rowOff>235558</xdr:rowOff>
    </xdr:to>
    <xdr:cxnSp macro="">
      <xdr:nvCxnSpPr>
        <xdr:cNvPr id="113" name="直線コネクタ 112"/>
        <xdr:cNvCxnSpPr/>
      </xdr:nvCxnSpPr>
      <xdr:spPr bwMode="auto">
        <a:xfrm flipV="1">
          <a:off x="4305300" y="7357935"/>
          <a:ext cx="698500" cy="2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235558</xdr:rowOff>
    </xdr:from>
    <xdr:to>
      <xdr:col>22</xdr:col>
      <xdr:colOff>114300</xdr:colOff>
      <xdr:row>37</xdr:row>
      <xdr:rowOff>237848</xdr:rowOff>
    </xdr:to>
    <xdr:cxnSp macro="">
      <xdr:nvCxnSpPr>
        <xdr:cNvPr id="116" name="直線コネクタ 115"/>
        <xdr:cNvCxnSpPr/>
      </xdr:nvCxnSpPr>
      <xdr:spPr bwMode="auto">
        <a:xfrm flipV="1">
          <a:off x="3606800" y="7360258"/>
          <a:ext cx="698500" cy="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195799</xdr:rowOff>
    </xdr:from>
    <xdr:to>
      <xdr:col>22</xdr:col>
      <xdr:colOff>165100</xdr:colOff>
      <xdr:row>37</xdr:row>
      <xdr:rowOff>297399</xdr:rowOff>
    </xdr:to>
    <xdr:sp macro="" textlink="">
      <xdr:nvSpPr>
        <xdr:cNvPr id="117" name="フローチャート: 判断 116"/>
        <xdr:cNvSpPr/>
      </xdr:nvSpPr>
      <xdr:spPr bwMode="auto">
        <a:xfrm>
          <a:off x="4254500" y="7320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282176</xdr:rowOff>
    </xdr:from>
    <xdr:ext cx="762000" cy="259045"/>
    <xdr:sp macro="" textlink="">
      <xdr:nvSpPr>
        <xdr:cNvPr id="118" name="テキスト ボックス 117"/>
        <xdr:cNvSpPr txBox="1"/>
      </xdr:nvSpPr>
      <xdr:spPr>
        <a:xfrm>
          <a:off x="3924300" y="740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232247</xdr:rowOff>
    </xdr:from>
    <xdr:to>
      <xdr:col>18</xdr:col>
      <xdr:colOff>177800</xdr:colOff>
      <xdr:row>37</xdr:row>
      <xdr:rowOff>237848</xdr:rowOff>
    </xdr:to>
    <xdr:cxnSp macro="">
      <xdr:nvCxnSpPr>
        <xdr:cNvPr id="119" name="直線コネクタ 118"/>
        <xdr:cNvCxnSpPr/>
      </xdr:nvCxnSpPr>
      <xdr:spPr bwMode="auto">
        <a:xfrm>
          <a:off x="2908300" y="7356947"/>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195886</xdr:rowOff>
    </xdr:from>
    <xdr:to>
      <xdr:col>19</xdr:col>
      <xdr:colOff>38100</xdr:colOff>
      <xdr:row>37</xdr:row>
      <xdr:rowOff>297486</xdr:rowOff>
    </xdr:to>
    <xdr:sp macro="" textlink="">
      <xdr:nvSpPr>
        <xdr:cNvPr id="120" name="フローチャート: 判断 119"/>
        <xdr:cNvSpPr/>
      </xdr:nvSpPr>
      <xdr:spPr bwMode="auto">
        <a:xfrm>
          <a:off x="3556000" y="7320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282263</xdr:rowOff>
    </xdr:from>
    <xdr:ext cx="762000" cy="259045"/>
    <xdr:sp macro="" textlink="">
      <xdr:nvSpPr>
        <xdr:cNvPr id="121" name="テキスト ボックス 120"/>
        <xdr:cNvSpPr txBox="1"/>
      </xdr:nvSpPr>
      <xdr:spPr>
        <a:xfrm>
          <a:off x="3225800" y="74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182083</xdr:rowOff>
    </xdr:from>
    <xdr:to>
      <xdr:col>15</xdr:col>
      <xdr:colOff>101600</xdr:colOff>
      <xdr:row>37</xdr:row>
      <xdr:rowOff>283683</xdr:rowOff>
    </xdr:to>
    <xdr:sp macro="" textlink="">
      <xdr:nvSpPr>
        <xdr:cNvPr id="122" name="フローチャート: 判断 121"/>
        <xdr:cNvSpPr/>
      </xdr:nvSpPr>
      <xdr:spPr bwMode="auto">
        <a:xfrm>
          <a:off x="2857500" y="73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268460</xdr:rowOff>
    </xdr:from>
    <xdr:ext cx="762000" cy="259045"/>
    <xdr:sp macro="" textlink="">
      <xdr:nvSpPr>
        <xdr:cNvPr id="123" name="テキスト ボックス 122"/>
        <xdr:cNvSpPr txBox="1"/>
      </xdr:nvSpPr>
      <xdr:spPr>
        <a:xfrm>
          <a:off x="2527300" y="73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187172</xdr:rowOff>
    </xdr:from>
    <xdr:to>
      <xdr:col>29</xdr:col>
      <xdr:colOff>177800</xdr:colOff>
      <xdr:row>37</xdr:row>
      <xdr:rowOff>288772</xdr:rowOff>
    </xdr:to>
    <xdr:sp macro="" textlink="">
      <xdr:nvSpPr>
        <xdr:cNvPr id="129" name="楕円 128"/>
        <xdr:cNvSpPr/>
      </xdr:nvSpPr>
      <xdr:spPr bwMode="auto">
        <a:xfrm>
          <a:off x="5600700" y="731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182435</xdr:rowOff>
    </xdr:from>
    <xdr:to>
      <xdr:col>26</xdr:col>
      <xdr:colOff>101600</xdr:colOff>
      <xdr:row>37</xdr:row>
      <xdr:rowOff>284035</xdr:rowOff>
    </xdr:to>
    <xdr:sp macro="" textlink="">
      <xdr:nvSpPr>
        <xdr:cNvPr id="131" name="楕円 130"/>
        <xdr:cNvSpPr/>
      </xdr:nvSpPr>
      <xdr:spPr bwMode="auto">
        <a:xfrm>
          <a:off x="4953000" y="730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268812</xdr:rowOff>
    </xdr:from>
    <xdr:ext cx="736600" cy="259045"/>
    <xdr:sp macro="" textlink="">
      <xdr:nvSpPr>
        <xdr:cNvPr id="132" name="テキスト ボックス 131"/>
        <xdr:cNvSpPr txBox="1"/>
      </xdr:nvSpPr>
      <xdr:spPr>
        <a:xfrm>
          <a:off x="4622800" y="7393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184758</xdr:rowOff>
    </xdr:from>
    <xdr:to>
      <xdr:col>22</xdr:col>
      <xdr:colOff>165100</xdr:colOff>
      <xdr:row>37</xdr:row>
      <xdr:rowOff>286358</xdr:rowOff>
    </xdr:to>
    <xdr:sp macro="" textlink="">
      <xdr:nvSpPr>
        <xdr:cNvPr id="133" name="楕円 132"/>
        <xdr:cNvSpPr/>
      </xdr:nvSpPr>
      <xdr:spPr bwMode="auto">
        <a:xfrm>
          <a:off x="4254500" y="73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125085</xdr:rowOff>
    </xdr:from>
    <xdr:ext cx="762000" cy="259045"/>
    <xdr:sp macro="" textlink="">
      <xdr:nvSpPr>
        <xdr:cNvPr id="134" name="テキスト ボックス 133"/>
        <xdr:cNvSpPr txBox="1"/>
      </xdr:nvSpPr>
      <xdr:spPr>
        <a:xfrm>
          <a:off x="3924300" y="7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187048</xdr:rowOff>
    </xdr:from>
    <xdr:to>
      <xdr:col>19</xdr:col>
      <xdr:colOff>38100</xdr:colOff>
      <xdr:row>37</xdr:row>
      <xdr:rowOff>288648</xdr:rowOff>
    </xdr:to>
    <xdr:sp macro="" textlink="">
      <xdr:nvSpPr>
        <xdr:cNvPr id="135" name="楕円 134"/>
        <xdr:cNvSpPr/>
      </xdr:nvSpPr>
      <xdr:spPr bwMode="auto">
        <a:xfrm>
          <a:off x="3556000" y="731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127375</xdr:rowOff>
    </xdr:from>
    <xdr:ext cx="762000" cy="259045"/>
    <xdr:sp macro="" textlink="">
      <xdr:nvSpPr>
        <xdr:cNvPr id="136" name="テキスト ボックス 135"/>
        <xdr:cNvSpPr txBox="1"/>
      </xdr:nvSpPr>
      <xdr:spPr>
        <a:xfrm>
          <a:off x="3225800" y="708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181447</xdr:rowOff>
    </xdr:from>
    <xdr:to>
      <xdr:col>15</xdr:col>
      <xdr:colOff>101600</xdr:colOff>
      <xdr:row>37</xdr:row>
      <xdr:rowOff>283047</xdr:rowOff>
    </xdr:to>
    <xdr:sp macro="" textlink="">
      <xdr:nvSpPr>
        <xdr:cNvPr id="137" name="楕円 136"/>
        <xdr:cNvSpPr/>
      </xdr:nvSpPr>
      <xdr:spPr bwMode="auto">
        <a:xfrm>
          <a:off x="2857500" y="7306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121774</xdr:rowOff>
    </xdr:from>
    <xdr:ext cx="762000" cy="259045"/>
    <xdr:sp macro="" textlink="">
      <xdr:nvSpPr>
        <xdr:cNvPr id="138" name="テキスト ボックス 137"/>
        <xdr:cNvSpPr txBox="1"/>
      </xdr:nvSpPr>
      <xdr:spPr>
        <a:xfrm>
          <a:off x="2527300" y="70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35,175
34,530
112.03
16,484,521
15,713,143
764,107
10,416,637
18,630,080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130759</xdr:rowOff>
    </xdr:from>
    <xdr:to>
      <xdr:col>24</xdr:col>
      <xdr:colOff>63500</xdr:colOff>
      <xdr:row>35</xdr:row>
      <xdr:rowOff>136766</xdr:rowOff>
    </xdr:to>
    <xdr:cxnSp macro="">
      <xdr:nvCxnSpPr>
        <xdr:cNvPr id="61" name="直線コネクタ 60"/>
        <xdr:cNvCxnSpPr/>
      </xdr:nvCxnSpPr>
      <xdr:spPr>
        <a:xfrm flipV="1">
          <a:off x="3797300" y="6131509"/>
          <a:ext cx="8382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119342</xdr:rowOff>
    </xdr:from>
    <xdr:to>
      <xdr:col>19</xdr:col>
      <xdr:colOff>177800</xdr:colOff>
      <xdr:row>35</xdr:row>
      <xdr:rowOff>136766</xdr:rowOff>
    </xdr:to>
    <xdr:cxnSp macro="">
      <xdr:nvCxnSpPr>
        <xdr:cNvPr id="64" name="直線コネクタ 63"/>
        <xdr:cNvCxnSpPr/>
      </xdr:nvCxnSpPr>
      <xdr:spPr>
        <a:xfrm>
          <a:off x="2908300" y="6120092"/>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119342</xdr:rowOff>
    </xdr:from>
    <xdr:to>
      <xdr:col>15</xdr:col>
      <xdr:colOff>50800</xdr:colOff>
      <xdr:row>35</xdr:row>
      <xdr:rowOff>128397</xdr:rowOff>
    </xdr:to>
    <xdr:cxnSp macro="">
      <xdr:nvCxnSpPr>
        <xdr:cNvPr id="67" name="直線コネクタ 66"/>
        <xdr:cNvCxnSpPr/>
      </xdr:nvCxnSpPr>
      <xdr:spPr>
        <a:xfrm flipV="1">
          <a:off x="2019300" y="6120092"/>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168580</xdr:rowOff>
    </xdr:from>
    <xdr:to>
      <xdr:col>15</xdr:col>
      <xdr:colOff>101600</xdr:colOff>
      <xdr:row>35</xdr:row>
      <xdr:rowOff>98730</xdr:rowOff>
    </xdr:to>
    <xdr:sp macro="" textlink="">
      <xdr:nvSpPr>
        <xdr:cNvPr id="68" name="フローチャート: 判断 67"/>
        <xdr:cNvSpPr/>
      </xdr:nvSpPr>
      <xdr:spPr>
        <a:xfrm>
          <a:off x="2857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115257</xdr:rowOff>
    </xdr:from>
    <xdr:ext cx="534377" cy="259045"/>
    <xdr:sp macro="" textlink="">
      <xdr:nvSpPr>
        <xdr:cNvPr id="69" name="テキスト ボックス 68"/>
        <xdr:cNvSpPr txBox="1"/>
      </xdr:nvSpPr>
      <xdr:spPr>
        <a:xfrm>
          <a:off x="2641111" y="57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128397</xdr:rowOff>
    </xdr:from>
    <xdr:to>
      <xdr:col>10</xdr:col>
      <xdr:colOff>114300</xdr:colOff>
      <xdr:row>36</xdr:row>
      <xdr:rowOff>15024</xdr:rowOff>
    </xdr:to>
    <xdr:cxnSp macro="">
      <xdr:nvCxnSpPr>
        <xdr:cNvPr id="70" name="直線コネクタ 69"/>
        <xdr:cNvCxnSpPr/>
      </xdr:nvCxnSpPr>
      <xdr:spPr>
        <a:xfrm flipV="1">
          <a:off x="1130300" y="6129147"/>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33972</xdr:rowOff>
    </xdr:from>
    <xdr:to>
      <xdr:col>10</xdr:col>
      <xdr:colOff>165100</xdr:colOff>
      <xdr:row>35</xdr:row>
      <xdr:rowOff>135572</xdr:rowOff>
    </xdr:to>
    <xdr:sp macro="" textlink="">
      <xdr:nvSpPr>
        <xdr:cNvPr id="71" name="フローチャート: 判断 70"/>
        <xdr:cNvSpPr/>
      </xdr:nvSpPr>
      <xdr:spPr>
        <a:xfrm>
          <a:off x="1968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152099</xdr:rowOff>
    </xdr:from>
    <xdr:ext cx="534377" cy="259045"/>
    <xdr:sp macro="" textlink="">
      <xdr:nvSpPr>
        <xdr:cNvPr id="72" name="テキスト ボックス 71"/>
        <xdr:cNvSpPr txBox="1"/>
      </xdr:nvSpPr>
      <xdr:spPr>
        <a:xfrm>
          <a:off x="1752111" y="58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47638</xdr:rowOff>
    </xdr:from>
    <xdr:to>
      <xdr:col>6</xdr:col>
      <xdr:colOff>38100</xdr:colOff>
      <xdr:row>35</xdr:row>
      <xdr:rowOff>149238</xdr:rowOff>
    </xdr:to>
    <xdr:sp macro="" textlink="">
      <xdr:nvSpPr>
        <xdr:cNvPr id="73" name="フローチャート: 判断 72"/>
        <xdr:cNvSpPr/>
      </xdr:nvSpPr>
      <xdr:spPr>
        <a:xfrm>
          <a:off x="1079500" y="604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165765</xdr:rowOff>
    </xdr:from>
    <xdr:ext cx="534377" cy="259045"/>
    <xdr:sp macro="" textlink="">
      <xdr:nvSpPr>
        <xdr:cNvPr id="74" name="テキスト ボックス 73"/>
        <xdr:cNvSpPr txBox="1"/>
      </xdr:nvSpPr>
      <xdr:spPr>
        <a:xfrm>
          <a:off x="863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79959</xdr:rowOff>
    </xdr:from>
    <xdr:to>
      <xdr:col>24</xdr:col>
      <xdr:colOff>114300</xdr:colOff>
      <xdr:row>36</xdr:row>
      <xdr:rowOff>10109</xdr:rowOff>
    </xdr:to>
    <xdr:sp macro="" textlink="">
      <xdr:nvSpPr>
        <xdr:cNvPr id="80" name="楕円 79"/>
        <xdr:cNvSpPr/>
      </xdr:nvSpPr>
      <xdr:spPr>
        <a:xfrm>
          <a:off x="4584700" y="60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58386</xdr:rowOff>
    </xdr:from>
    <xdr:ext cx="534377" cy="259045"/>
    <xdr:sp macro="" textlink="">
      <xdr:nvSpPr>
        <xdr:cNvPr id="81" name="人件費該当値テキスト"/>
        <xdr:cNvSpPr txBox="1"/>
      </xdr:nvSpPr>
      <xdr:spPr>
        <a:xfrm>
          <a:off x="4686300" y="60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85966</xdr:rowOff>
    </xdr:from>
    <xdr:to>
      <xdr:col>20</xdr:col>
      <xdr:colOff>38100</xdr:colOff>
      <xdr:row>36</xdr:row>
      <xdr:rowOff>16116</xdr:rowOff>
    </xdr:to>
    <xdr:sp macro="" textlink="">
      <xdr:nvSpPr>
        <xdr:cNvPr id="82" name="楕円 81"/>
        <xdr:cNvSpPr/>
      </xdr:nvSpPr>
      <xdr:spPr>
        <a:xfrm>
          <a:off x="3746500" y="60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7243</xdr:rowOff>
    </xdr:from>
    <xdr:ext cx="534377" cy="259045"/>
    <xdr:sp macro="" textlink="">
      <xdr:nvSpPr>
        <xdr:cNvPr id="83" name="テキスト ボックス 82"/>
        <xdr:cNvSpPr txBox="1"/>
      </xdr:nvSpPr>
      <xdr:spPr>
        <a:xfrm>
          <a:off x="3530111" y="61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68542</xdr:rowOff>
    </xdr:from>
    <xdr:to>
      <xdr:col>15</xdr:col>
      <xdr:colOff>101600</xdr:colOff>
      <xdr:row>35</xdr:row>
      <xdr:rowOff>170142</xdr:rowOff>
    </xdr:to>
    <xdr:sp macro="" textlink="">
      <xdr:nvSpPr>
        <xdr:cNvPr id="84" name="楕円 83"/>
        <xdr:cNvSpPr/>
      </xdr:nvSpPr>
      <xdr:spPr>
        <a:xfrm>
          <a:off x="2857500" y="60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161269</xdr:rowOff>
    </xdr:from>
    <xdr:ext cx="534377" cy="259045"/>
    <xdr:sp macro="" textlink="">
      <xdr:nvSpPr>
        <xdr:cNvPr id="85" name="テキスト ボックス 84"/>
        <xdr:cNvSpPr txBox="1"/>
      </xdr:nvSpPr>
      <xdr:spPr>
        <a:xfrm>
          <a:off x="2641111" y="61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77597</xdr:rowOff>
    </xdr:from>
    <xdr:to>
      <xdr:col>10</xdr:col>
      <xdr:colOff>165100</xdr:colOff>
      <xdr:row>36</xdr:row>
      <xdr:rowOff>7747</xdr:rowOff>
    </xdr:to>
    <xdr:sp macro="" textlink="">
      <xdr:nvSpPr>
        <xdr:cNvPr id="86" name="楕円 85"/>
        <xdr:cNvSpPr/>
      </xdr:nvSpPr>
      <xdr:spPr>
        <a:xfrm>
          <a:off x="19685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170324</xdr:rowOff>
    </xdr:from>
    <xdr:ext cx="534377" cy="259045"/>
    <xdr:sp macro="" textlink="">
      <xdr:nvSpPr>
        <xdr:cNvPr id="87" name="テキスト ボックス 86"/>
        <xdr:cNvSpPr txBox="1"/>
      </xdr:nvSpPr>
      <xdr:spPr>
        <a:xfrm>
          <a:off x="1752111" y="61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135674</xdr:rowOff>
    </xdr:from>
    <xdr:to>
      <xdr:col>6</xdr:col>
      <xdr:colOff>38100</xdr:colOff>
      <xdr:row>36</xdr:row>
      <xdr:rowOff>65824</xdr:rowOff>
    </xdr:to>
    <xdr:sp macro="" textlink="">
      <xdr:nvSpPr>
        <xdr:cNvPr id="88" name="楕円 87"/>
        <xdr:cNvSpPr/>
      </xdr:nvSpPr>
      <xdr:spPr>
        <a:xfrm>
          <a:off x="1079500" y="61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56951</xdr:rowOff>
    </xdr:from>
    <xdr:ext cx="534377" cy="259045"/>
    <xdr:sp macro="" textlink="">
      <xdr:nvSpPr>
        <xdr:cNvPr id="89" name="テキスト ボックス 88"/>
        <xdr:cNvSpPr txBox="1"/>
      </xdr:nvSpPr>
      <xdr:spPr>
        <a:xfrm>
          <a:off x="863111" y="62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86081</xdr:rowOff>
    </xdr:from>
    <xdr:to>
      <xdr:col>24</xdr:col>
      <xdr:colOff>63500</xdr:colOff>
      <xdr:row>55</xdr:row>
      <xdr:rowOff>127165</xdr:rowOff>
    </xdr:to>
    <xdr:cxnSp macro="">
      <xdr:nvCxnSpPr>
        <xdr:cNvPr id="119" name="直線コネクタ 118"/>
        <xdr:cNvCxnSpPr/>
      </xdr:nvCxnSpPr>
      <xdr:spPr>
        <a:xfrm flipV="1">
          <a:off x="3797300" y="9515831"/>
          <a:ext cx="8382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77013</xdr:rowOff>
    </xdr:from>
    <xdr:to>
      <xdr:col>19</xdr:col>
      <xdr:colOff>177800</xdr:colOff>
      <xdr:row>55</xdr:row>
      <xdr:rowOff>127165</xdr:rowOff>
    </xdr:to>
    <xdr:cxnSp macro="">
      <xdr:nvCxnSpPr>
        <xdr:cNvPr id="122" name="直線コネクタ 121"/>
        <xdr:cNvCxnSpPr/>
      </xdr:nvCxnSpPr>
      <xdr:spPr>
        <a:xfrm>
          <a:off x="2908300" y="9506763"/>
          <a:ext cx="889000" cy="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77013</xdr:rowOff>
    </xdr:from>
    <xdr:to>
      <xdr:col>15</xdr:col>
      <xdr:colOff>50800</xdr:colOff>
      <xdr:row>55</xdr:row>
      <xdr:rowOff>121272</xdr:rowOff>
    </xdr:to>
    <xdr:cxnSp macro="">
      <xdr:nvCxnSpPr>
        <xdr:cNvPr id="125" name="直線コネクタ 124"/>
        <xdr:cNvCxnSpPr/>
      </xdr:nvCxnSpPr>
      <xdr:spPr>
        <a:xfrm flipV="1">
          <a:off x="2019300" y="9506763"/>
          <a:ext cx="889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166598</xdr:rowOff>
    </xdr:from>
    <xdr:to>
      <xdr:col>15</xdr:col>
      <xdr:colOff>101600</xdr:colOff>
      <xdr:row>56</xdr:row>
      <xdr:rowOff>96748</xdr:rowOff>
    </xdr:to>
    <xdr:sp macro="" textlink="">
      <xdr:nvSpPr>
        <xdr:cNvPr id="126" name="フローチャート: 判断 125"/>
        <xdr:cNvSpPr/>
      </xdr:nvSpPr>
      <xdr:spPr>
        <a:xfrm>
          <a:off x="2857500" y="95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87875</xdr:rowOff>
    </xdr:from>
    <xdr:ext cx="534377" cy="259045"/>
    <xdr:sp macro="" textlink="">
      <xdr:nvSpPr>
        <xdr:cNvPr id="127" name="テキスト ボックス 126"/>
        <xdr:cNvSpPr txBox="1"/>
      </xdr:nvSpPr>
      <xdr:spPr>
        <a:xfrm>
          <a:off x="2641111" y="96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121272</xdr:rowOff>
    </xdr:from>
    <xdr:to>
      <xdr:col>10</xdr:col>
      <xdr:colOff>114300</xdr:colOff>
      <xdr:row>56</xdr:row>
      <xdr:rowOff>34417</xdr:rowOff>
    </xdr:to>
    <xdr:cxnSp macro="">
      <xdr:nvCxnSpPr>
        <xdr:cNvPr id="128" name="直線コネクタ 127"/>
        <xdr:cNvCxnSpPr/>
      </xdr:nvCxnSpPr>
      <xdr:spPr>
        <a:xfrm flipV="1">
          <a:off x="1130300" y="9551022"/>
          <a:ext cx="889000" cy="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164706</xdr:rowOff>
    </xdr:from>
    <xdr:to>
      <xdr:col>10</xdr:col>
      <xdr:colOff>165100</xdr:colOff>
      <xdr:row>56</xdr:row>
      <xdr:rowOff>94856</xdr:rowOff>
    </xdr:to>
    <xdr:sp macro="" textlink="">
      <xdr:nvSpPr>
        <xdr:cNvPr id="129" name="フローチャート: 判断 128"/>
        <xdr:cNvSpPr/>
      </xdr:nvSpPr>
      <xdr:spPr>
        <a:xfrm>
          <a:off x="1968500" y="95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85983</xdr:rowOff>
    </xdr:from>
    <xdr:ext cx="534377" cy="259045"/>
    <xdr:sp macro="" textlink="">
      <xdr:nvSpPr>
        <xdr:cNvPr id="130" name="テキスト ボックス 129"/>
        <xdr:cNvSpPr txBox="1"/>
      </xdr:nvSpPr>
      <xdr:spPr>
        <a:xfrm>
          <a:off x="1752111" y="96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292</xdr:rowOff>
    </xdr:from>
    <xdr:to>
      <xdr:col>6</xdr:col>
      <xdr:colOff>38100</xdr:colOff>
      <xdr:row>56</xdr:row>
      <xdr:rowOff>101892</xdr:rowOff>
    </xdr:to>
    <xdr:sp macro="" textlink="">
      <xdr:nvSpPr>
        <xdr:cNvPr id="131" name="フローチャート: 判断 130"/>
        <xdr:cNvSpPr/>
      </xdr:nvSpPr>
      <xdr:spPr>
        <a:xfrm>
          <a:off x="1079500" y="96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93019</xdr:rowOff>
    </xdr:from>
    <xdr:ext cx="534377" cy="259045"/>
    <xdr:sp macro="" textlink="">
      <xdr:nvSpPr>
        <xdr:cNvPr id="132" name="テキスト ボックス 131"/>
        <xdr:cNvSpPr txBox="1"/>
      </xdr:nvSpPr>
      <xdr:spPr>
        <a:xfrm>
          <a:off x="863111" y="96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35281</xdr:rowOff>
    </xdr:from>
    <xdr:to>
      <xdr:col>24</xdr:col>
      <xdr:colOff>114300</xdr:colOff>
      <xdr:row>55</xdr:row>
      <xdr:rowOff>136881</xdr:rowOff>
    </xdr:to>
    <xdr:sp macro="" textlink="">
      <xdr:nvSpPr>
        <xdr:cNvPr id="138" name="楕円 137"/>
        <xdr:cNvSpPr/>
      </xdr:nvSpPr>
      <xdr:spPr>
        <a:xfrm>
          <a:off x="4584700" y="94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58158</xdr:rowOff>
    </xdr:from>
    <xdr:ext cx="534377" cy="259045"/>
    <xdr:sp macro="" textlink="">
      <xdr:nvSpPr>
        <xdr:cNvPr id="139" name="物件費該当値テキスト"/>
        <xdr:cNvSpPr txBox="1"/>
      </xdr:nvSpPr>
      <xdr:spPr>
        <a:xfrm>
          <a:off x="4686300" y="931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76365</xdr:rowOff>
    </xdr:from>
    <xdr:to>
      <xdr:col>20</xdr:col>
      <xdr:colOff>38100</xdr:colOff>
      <xdr:row>56</xdr:row>
      <xdr:rowOff>6515</xdr:rowOff>
    </xdr:to>
    <xdr:sp macro="" textlink="">
      <xdr:nvSpPr>
        <xdr:cNvPr id="140" name="楕円 139"/>
        <xdr:cNvSpPr/>
      </xdr:nvSpPr>
      <xdr:spPr>
        <a:xfrm>
          <a:off x="3746500" y="95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23042</xdr:rowOff>
    </xdr:from>
    <xdr:ext cx="534377" cy="259045"/>
    <xdr:sp macro="" textlink="">
      <xdr:nvSpPr>
        <xdr:cNvPr id="141" name="テキスト ボックス 140"/>
        <xdr:cNvSpPr txBox="1"/>
      </xdr:nvSpPr>
      <xdr:spPr>
        <a:xfrm>
          <a:off x="3530111" y="92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26213</xdr:rowOff>
    </xdr:from>
    <xdr:to>
      <xdr:col>15</xdr:col>
      <xdr:colOff>101600</xdr:colOff>
      <xdr:row>55</xdr:row>
      <xdr:rowOff>127813</xdr:rowOff>
    </xdr:to>
    <xdr:sp macro="" textlink="">
      <xdr:nvSpPr>
        <xdr:cNvPr id="142" name="楕円 141"/>
        <xdr:cNvSpPr/>
      </xdr:nvSpPr>
      <xdr:spPr>
        <a:xfrm>
          <a:off x="2857500" y="94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144340</xdr:rowOff>
    </xdr:from>
    <xdr:ext cx="534377" cy="259045"/>
    <xdr:sp macro="" textlink="">
      <xdr:nvSpPr>
        <xdr:cNvPr id="143" name="テキスト ボックス 142"/>
        <xdr:cNvSpPr txBox="1"/>
      </xdr:nvSpPr>
      <xdr:spPr>
        <a:xfrm>
          <a:off x="2641111" y="92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70472</xdr:rowOff>
    </xdr:from>
    <xdr:to>
      <xdr:col>10</xdr:col>
      <xdr:colOff>165100</xdr:colOff>
      <xdr:row>56</xdr:row>
      <xdr:rowOff>622</xdr:rowOff>
    </xdr:to>
    <xdr:sp macro="" textlink="">
      <xdr:nvSpPr>
        <xdr:cNvPr id="144" name="楕円 143"/>
        <xdr:cNvSpPr/>
      </xdr:nvSpPr>
      <xdr:spPr>
        <a:xfrm>
          <a:off x="1968500" y="95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17149</xdr:rowOff>
    </xdr:from>
    <xdr:ext cx="534377" cy="259045"/>
    <xdr:sp macro="" textlink="">
      <xdr:nvSpPr>
        <xdr:cNvPr id="145" name="テキスト ボックス 144"/>
        <xdr:cNvSpPr txBox="1"/>
      </xdr:nvSpPr>
      <xdr:spPr>
        <a:xfrm>
          <a:off x="1752111" y="92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155067</xdr:rowOff>
    </xdr:from>
    <xdr:to>
      <xdr:col>6</xdr:col>
      <xdr:colOff>38100</xdr:colOff>
      <xdr:row>56</xdr:row>
      <xdr:rowOff>85217</xdr:rowOff>
    </xdr:to>
    <xdr:sp macro="" textlink="">
      <xdr:nvSpPr>
        <xdr:cNvPr id="146" name="楕円 145"/>
        <xdr:cNvSpPr/>
      </xdr:nvSpPr>
      <xdr:spPr>
        <a:xfrm>
          <a:off x="1079500" y="95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101744</xdr:rowOff>
    </xdr:from>
    <xdr:ext cx="534377" cy="259045"/>
    <xdr:sp macro="" textlink="">
      <xdr:nvSpPr>
        <xdr:cNvPr id="147" name="テキスト ボックス 146"/>
        <xdr:cNvSpPr txBox="1"/>
      </xdr:nvSpPr>
      <xdr:spPr>
        <a:xfrm>
          <a:off x="863111" y="93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10998</xdr:rowOff>
    </xdr:from>
    <xdr:to>
      <xdr:col>24</xdr:col>
      <xdr:colOff>63500</xdr:colOff>
      <xdr:row>79</xdr:row>
      <xdr:rowOff>14160</xdr:rowOff>
    </xdr:to>
    <xdr:cxnSp macro="">
      <xdr:nvCxnSpPr>
        <xdr:cNvPr id="176" name="直線コネクタ 175"/>
        <xdr:cNvCxnSpPr/>
      </xdr:nvCxnSpPr>
      <xdr:spPr>
        <a:xfrm flipV="1">
          <a:off x="3797300" y="13555548"/>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9170</xdr:rowOff>
    </xdr:from>
    <xdr:to>
      <xdr:col>19</xdr:col>
      <xdr:colOff>177800</xdr:colOff>
      <xdr:row>79</xdr:row>
      <xdr:rowOff>14160</xdr:rowOff>
    </xdr:to>
    <xdr:cxnSp macro="">
      <xdr:nvCxnSpPr>
        <xdr:cNvPr id="179" name="直線コネクタ 178"/>
        <xdr:cNvCxnSpPr/>
      </xdr:nvCxnSpPr>
      <xdr:spPr>
        <a:xfrm>
          <a:off x="2908300" y="13553720"/>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9170</xdr:rowOff>
    </xdr:from>
    <xdr:to>
      <xdr:col>15</xdr:col>
      <xdr:colOff>50800</xdr:colOff>
      <xdr:row>79</xdr:row>
      <xdr:rowOff>14199</xdr:rowOff>
    </xdr:to>
    <xdr:cxnSp macro="">
      <xdr:nvCxnSpPr>
        <xdr:cNvPr id="182" name="直線コネクタ 181"/>
        <xdr:cNvCxnSpPr/>
      </xdr:nvCxnSpPr>
      <xdr:spPr>
        <a:xfrm flipV="1">
          <a:off x="2019300" y="135537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34226</xdr:rowOff>
    </xdr:from>
    <xdr:to>
      <xdr:col>15</xdr:col>
      <xdr:colOff>101600</xdr:colOff>
      <xdr:row>78</xdr:row>
      <xdr:rowOff>135826</xdr:rowOff>
    </xdr:to>
    <xdr:sp macro="" textlink="">
      <xdr:nvSpPr>
        <xdr:cNvPr id="183" name="フローチャート: 判断 182"/>
        <xdr:cNvSpPr/>
      </xdr:nvSpPr>
      <xdr:spPr>
        <a:xfrm>
          <a:off x="2857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152353</xdr:rowOff>
    </xdr:from>
    <xdr:ext cx="469744" cy="259045"/>
    <xdr:sp macro="" textlink="">
      <xdr:nvSpPr>
        <xdr:cNvPr id="184" name="テキスト ボックス 183"/>
        <xdr:cNvSpPr txBox="1"/>
      </xdr:nvSpPr>
      <xdr:spPr>
        <a:xfrm>
          <a:off x="2673428" y="1318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14199</xdr:rowOff>
    </xdr:from>
    <xdr:to>
      <xdr:col>10</xdr:col>
      <xdr:colOff>114300</xdr:colOff>
      <xdr:row>79</xdr:row>
      <xdr:rowOff>17532</xdr:rowOff>
    </xdr:to>
    <xdr:cxnSp macro="">
      <xdr:nvCxnSpPr>
        <xdr:cNvPr id="185" name="直線コネクタ 184"/>
        <xdr:cNvCxnSpPr/>
      </xdr:nvCxnSpPr>
      <xdr:spPr>
        <a:xfrm flipV="1">
          <a:off x="1130300" y="13558749"/>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32226</xdr:rowOff>
    </xdr:from>
    <xdr:to>
      <xdr:col>10</xdr:col>
      <xdr:colOff>165100</xdr:colOff>
      <xdr:row>78</xdr:row>
      <xdr:rowOff>133826</xdr:rowOff>
    </xdr:to>
    <xdr:sp macro="" textlink="">
      <xdr:nvSpPr>
        <xdr:cNvPr id="186" name="フローチャート: 判断 185"/>
        <xdr:cNvSpPr/>
      </xdr:nvSpPr>
      <xdr:spPr>
        <a:xfrm>
          <a:off x="1968500" y="1340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150353</xdr:rowOff>
    </xdr:from>
    <xdr:ext cx="469744" cy="259045"/>
    <xdr:sp macro="" textlink="">
      <xdr:nvSpPr>
        <xdr:cNvPr id="187" name="テキスト ボックス 186"/>
        <xdr:cNvSpPr txBox="1"/>
      </xdr:nvSpPr>
      <xdr:spPr>
        <a:xfrm>
          <a:off x="1784428" y="1318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47028</xdr:rowOff>
    </xdr:from>
    <xdr:to>
      <xdr:col>6</xdr:col>
      <xdr:colOff>38100</xdr:colOff>
      <xdr:row>78</xdr:row>
      <xdr:rowOff>148628</xdr:rowOff>
    </xdr:to>
    <xdr:sp macro="" textlink="">
      <xdr:nvSpPr>
        <xdr:cNvPr id="188" name="フローチャート: 判断 187"/>
        <xdr:cNvSpPr/>
      </xdr:nvSpPr>
      <xdr:spPr>
        <a:xfrm>
          <a:off x="1079500" y="1342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165155</xdr:rowOff>
    </xdr:from>
    <xdr:ext cx="469744" cy="259045"/>
    <xdr:sp macro="" textlink="">
      <xdr:nvSpPr>
        <xdr:cNvPr id="189" name="テキスト ボックス 188"/>
        <xdr:cNvSpPr txBox="1"/>
      </xdr:nvSpPr>
      <xdr:spPr>
        <a:xfrm>
          <a:off x="895428" y="13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131648</xdr:rowOff>
    </xdr:from>
    <xdr:to>
      <xdr:col>24</xdr:col>
      <xdr:colOff>114300</xdr:colOff>
      <xdr:row>79</xdr:row>
      <xdr:rowOff>61798</xdr:rowOff>
    </xdr:to>
    <xdr:sp macro="" textlink="">
      <xdr:nvSpPr>
        <xdr:cNvPr id="195" name="楕円 194"/>
        <xdr:cNvSpPr/>
      </xdr:nvSpPr>
      <xdr:spPr>
        <a:xfrm>
          <a:off x="4584700" y="13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46575</xdr:rowOff>
    </xdr:from>
    <xdr:ext cx="469744" cy="259045"/>
    <xdr:sp macro="" textlink="">
      <xdr:nvSpPr>
        <xdr:cNvPr id="196" name="維持補修費該当値テキスト"/>
        <xdr:cNvSpPr txBox="1"/>
      </xdr:nvSpPr>
      <xdr:spPr>
        <a:xfrm>
          <a:off x="4686300" y="134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134810</xdr:rowOff>
    </xdr:from>
    <xdr:to>
      <xdr:col>20</xdr:col>
      <xdr:colOff>38100</xdr:colOff>
      <xdr:row>79</xdr:row>
      <xdr:rowOff>64960</xdr:rowOff>
    </xdr:to>
    <xdr:sp macro="" textlink="">
      <xdr:nvSpPr>
        <xdr:cNvPr id="197" name="楕円 196"/>
        <xdr:cNvSpPr/>
      </xdr:nvSpPr>
      <xdr:spPr>
        <a:xfrm>
          <a:off x="3746500" y="135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56087</xdr:rowOff>
    </xdr:from>
    <xdr:ext cx="469744" cy="259045"/>
    <xdr:sp macro="" textlink="">
      <xdr:nvSpPr>
        <xdr:cNvPr id="198" name="テキスト ボックス 197"/>
        <xdr:cNvSpPr txBox="1"/>
      </xdr:nvSpPr>
      <xdr:spPr>
        <a:xfrm>
          <a:off x="3562428" y="1360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129820</xdr:rowOff>
    </xdr:from>
    <xdr:to>
      <xdr:col>15</xdr:col>
      <xdr:colOff>101600</xdr:colOff>
      <xdr:row>79</xdr:row>
      <xdr:rowOff>59970</xdr:rowOff>
    </xdr:to>
    <xdr:sp macro="" textlink="">
      <xdr:nvSpPr>
        <xdr:cNvPr id="199" name="楕円 198"/>
        <xdr:cNvSpPr/>
      </xdr:nvSpPr>
      <xdr:spPr>
        <a:xfrm>
          <a:off x="2857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51097</xdr:rowOff>
    </xdr:from>
    <xdr:ext cx="469744" cy="259045"/>
    <xdr:sp macro="" textlink="">
      <xdr:nvSpPr>
        <xdr:cNvPr id="200" name="テキスト ボックス 199"/>
        <xdr:cNvSpPr txBox="1"/>
      </xdr:nvSpPr>
      <xdr:spPr>
        <a:xfrm>
          <a:off x="2673428"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134849</xdr:rowOff>
    </xdr:from>
    <xdr:to>
      <xdr:col>10</xdr:col>
      <xdr:colOff>165100</xdr:colOff>
      <xdr:row>79</xdr:row>
      <xdr:rowOff>64999</xdr:rowOff>
    </xdr:to>
    <xdr:sp macro="" textlink="">
      <xdr:nvSpPr>
        <xdr:cNvPr id="201" name="楕円 200"/>
        <xdr:cNvSpPr/>
      </xdr:nvSpPr>
      <xdr:spPr>
        <a:xfrm>
          <a:off x="1968500" y="135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56126</xdr:rowOff>
    </xdr:from>
    <xdr:ext cx="469744" cy="259045"/>
    <xdr:sp macro="" textlink="">
      <xdr:nvSpPr>
        <xdr:cNvPr id="202" name="テキスト ボックス 201"/>
        <xdr:cNvSpPr txBox="1"/>
      </xdr:nvSpPr>
      <xdr:spPr>
        <a:xfrm>
          <a:off x="1784428" y="136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138182</xdr:rowOff>
    </xdr:from>
    <xdr:to>
      <xdr:col>6</xdr:col>
      <xdr:colOff>38100</xdr:colOff>
      <xdr:row>79</xdr:row>
      <xdr:rowOff>68332</xdr:rowOff>
    </xdr:to>
    <xdr:sp macro="" textlink="">
      <xdr:nvSpPr>
        <xdr:cNvPr id="203" name="楕円 202"/>
        <xdr:cNvSpPr/>
      </xdr:nvSpPr>
      <xdr:spPr>
        <a:xfrm>
          <a:off x="1079500" y="13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59459</xdr:rowOff>
    </xdr:from>
    <xdr:ext cx="469744" cy="259045"/>
    <xdr:sp macro="" textlink="">
      <xdr:nvSpPr>
        <xdr:cNvPr id="204" name="テキスト ボックス 203"/>
        <xdr:cNvSpPr txBox="1"/>
      </xdr:nvSpPr>
      <xdr:spPr>
        <a:xfrm>
          <a:off x="895428" y="136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74295</xdr:rowOff>
    </xdr:from>
    <xdr:to>
      <xdr:col>24</xdr:col>
      <xdr:colOff>63500</xdr:colOff>
      <xdr:row>98</xdr:row>
      <xdr:rowOff>81572</xdr:rowOff>
    </xdr:to>
    <xdr:cxnSp macro="">
      <xdr:nvCxnSpPr>
        <xdr:cNvPr id="234" name="直線コネクタ 233"/>
        <xdr:cNvCxnSpPr/>
      </xdr:nvCxnSpPr>
      <xdr:spPr>
        <a:xfrm>
          <a:off x="3797300" y="16876395"/>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74295</xdr:rowOff>
    </xdr:from>
    <xdr:to>
      <xdr:col>19</xdr:col>
      <xdr:colOff>177800</xdr:colOff>
      <xdr:row>98</xdr:row>
      <xdr:rowOff>159843</xdr:rowOff>
    </xdr:to>
    <xdr:cxnSp macro="">
      <xdr:nvCxnSpPr>
        <xdr:cNvPr id="237" name="直線コネクタ 236"/>
        <xdr:cNvCxnSpPr/>
      </xdr:nvCxnSpPr>
      <xdr:spPr>
        <a:xfrm flipV="1">
          <a:off x="2908300" y="16876395"/>
          <a:ext cx="889000" cy="8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159843</xdr:rowOff>
    </xdr:from>
    <xdr:to>
      <xdr:col>15</xdr:col>
      <xdr:colOff>50800</xdr:colOff>
      <xdr:row>99</xdr:row>
      <xdr:rowOff>21349</xdr:rowOff>
    </xdr:to>
    <xdr:cxnSp macro="">
      <xdr:nvCxnSpPr>
        <xdr:cNvPr id="240" name="直線コネクタ 239"/>
        <xdr:cNvCxnSpPr/>
      </xdr:nvCxnSpPr>
      <xdr:spPr>
        <a:xfrm flipV="1">
          <a:off x="2019300" y="16961943"/>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33820</xdr:rowOff>
    </xdr:from>
    <xdr:to>
      <xdr:col>15</xdr:col>
      <xdr:colOff>101600</xdr:colOff>
      <xdr:row>97</xdr:row>
      <xdr:rowOff>135420</xdr:rowOff>
    </xdr:to>
    <xdr:sp macro="" textlink="">
      <xdr:nvSpPr>
        <xdr:cNvPr id="241" name="フローチャート: 判断 240"/>
        <xdr:cNvSpPr/>
      </xdr:nvSpPr>
      <xdr:spPr>
        <a:xfrm>
          <a:off x="2857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151947</xdr:rowOff>
    </xdr:from>
    <xdr:ext cx="534377" cy="259045"/>
    <xdr:sp macro="" textlink="">
      <xdr:nvSpPr>
        <xdr:cNvPr id="242" name="テキスト ボックス 241"/>
        <xdr:cNvSpPr txBox="1"/>
      </xdr:nvSpPr>
      <xdr:spPr>
        <a:xfrm>
          <a:off x="2641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21349</xdr:rowOff>
    </xdr:from>
    <xdr:to>
      <xdr:col>10</xdr:col>
      <xdr:colOff>114300</xdr:colOff>
      <xdr:row>99</xdr:row>
      <xdr:rowOff>60134</xdr:rowOff>
    </xdr:to>
    <xdr:cxnSp macro="">
      <xdr:nvCxnSpPr>
        <xdr:cNvPr id="243" name="直線コネクタ 242"/>
        <xdr:cNvCxnSpPr/>
      </xdr:nvCxnSpPr>
      <xdr:spPr>
        <a:xfrm flipV="1">
          <a:off x="1130300" y="16994899"/>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129997</xdr:rowOff>
    </xdr:from>
    <xdr:to>
      <xdr:col>10</xdr:col>
      <xdr:colOff>165100</xdr:colOff>
      <xdr:row>98</xdr:row>
      <xdr:rowOff>60147</xdr:rowOff>
    </xdr:to>
    <xdr:sp macro="" textlink="">
      <xdr:nvSpPr>
        <xdr:cNvPr id="244" name="フローチャート: 判断 243"/>
        <xdr:cNvSpPr/>
      </xdr:nvSpPr>
      <xdr:spPr>
        <a:xfrm>
          <a:off x="1968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76674</xdr:rowOff>
    </xdr:from>
    <xdr:ext cx="534377" cy="259045"/>
    <xdr:sp macro="" textlink="">
      <xdr:nvSpPr>
        <xdr:cNvPr id="245" name="テキスト ボックス 244"/>
        <xdr:cNvSpPr txBox="1"/>
      </xdr:nvSpPr>
      <xdr:spPr>
        <a:xfrm>
          <a:off x="1752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33274</xdr:rowOff>
    </xdr:from>
    <xdr:to>
      <xdr:col>6</xdr:col>
      <xdr:colOff>38100</xdr:colOff>
      <xdr:row>98</xdr:row>
      <xdr:rowOff>134874</xdr:rowOff>
    </xdr:to>
    <xdr:sp macro="" textlink="">
      <xdr:nvSpPr>
        <xdr:cNvPr id="246" name="フローチャート: 判断 245"/>
        <xdr:cNvSpPr/>
      </xdr:nvSpPr>
      <xdr:spPr>
        <a:xfrm>
          <a:off x="1079500" y="168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151401</xdr:rowOff>
    </xdr:from>
    <xdr:ext cx="534377" cy="259045"/>
    <xdr:sp macro="" textlink="">
      <xdr:nvSpPr>
        <xdr:cNvPr id="247" name="テキスト ボックス 246"/>
        <xdr:cNvSpPr txBox="1"/>
      </xdr:nvSpPr>
      <xdr:spPr>
        <a:xfrm>
          <a:off x="863111" y="166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30772</xdr:rowOff>
    </xdr:from>
    <xdr:to>
      <xdr:col>24</xdr:col>
      <xdr:colOff>114300</xdr:colOff>
      <xdr:row>98</xdr:row>
      <xdr:rowOff>132372</xdr:rowOff>
    </xdr:to>
    <xdr:sp macro="" textlink="">
      <xdr:nvSpPr>
        <xdr:cNvPr id="253" name="楕円 252"/>
        <xdr:cNvSpPr/>
      </xdr:nvSpPr>
      <xdr:spPr>
        <a:xfrm>
          <a:off x="4584700" y="168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9199</xdr:rowOff>
    </xdr:from>
    <xdr:ext cx="534377" cy="259045"/>
    <xdr:sp macro="" textlink="">
      <xdr:nvSpPr>
        <xdr:cNvPr id="254" name="扶助費該当値テキスト"/>
        <xdr:cNvSpPr txBox="1"/>
      </xdr:nvSpPr>
      <xdr:spPr>
        <a:xfrm>
          <a:off x="4686300" y="1681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23495</xdr:rowOff>
    </xdr:from>
    <xdr:to>
      <xdr:col>20</xdr:col>
      <xdr:colOff>38100</xdr:colOff>
      <xdr:row>98</xdr:row>
      <xdr:rowOff>125095</xdr:rowOff>
    </xdr:to>
    <xdr:sp macro="" textlink="">
      <xdr:nvSpPr>
        <xdr:cNvPr id="255" name="楕円 254"/>
        <xdr:cNvSpPr/>
      </xdr:nvSpPr>
      <xdr:spPr>
        <a:xfrm>
          <a:off x="3746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116222</xdr:rowOff>
    </xdr:from>
    <xdr:ext cx="534377" cy="259045"/>
    <xdr:sp macro="" textlink="">
      <xdr:nvSpPr>
        <xdr:cNvPr id="256" name="テキスト ボックス 255"/>
        <xdr:cNvSpPr txBox="1"/>
      </xdr:nvSpPr>
      <xdr:spPr>
        <a:xfrm>
          <a:off x="3530111" y="169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109043</xdr:rowOff>
    </xdr:from>
    <xdr:to>
      <xdr:col>15</xdr:col>
      <xdr:colOff>101600</xdr:colOff>
      <xdr:row>99</xdr:row>
      <xdr:rowOff>39193</xdr:rowOff>
    </xdr:to>
    <xdr:sp macro="" textlink="">
      <xdr:nvSpPr>
        <xdr:cNvPr id="257" name="楕円 256"/>
        <xdr:cNvSpPr/>
      </xdr:nvSpPr>
      <xdr:spPr>
        <a:xfrm>
          <a:off x="2857500" y="169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30320</xdr:rowOff>
    </xdr:from>
    <xdr:ext cx="534377" cy="259045"/>
    <xdr:sp macro="" textlink="">
      <xdr:nvSpPr>
        <xdr:cNvPr id="258" name="テキスト ボックス 257"/>
        <xdr:cNvSpPr txBox="1"/>
      </xdr:nvSpPr>
      <xdr:spPr>
        <a:xfrm>
          <a:off x="2641111" y="170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141999</xdr:rowOff>
    </xdr:from>
    <xdr:to>
      <xdr:col>10</xdr:col>
      <xdr:colOff>165100</xdr:colOff>
      <xdr:row>99</xdr:row>
      <xdr:rowOff>72149</xdr:rowOff>
    </xdr:to>
    <xdr:sp macro="" textlink="">
      <xdr:nvSpPr>
        <xdr:cNvPr id="259" name="楕円 258"/>
        <xdr:cNvSpPr/>
      </xdr:nvSpPr>
      <xdr:spPr>
        <a:xfrm>
          <a:off x="1968500" y="169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63276</xdr:rowOff>
    </xdr:from>
    <xdr:ext cx="534377" cy="259045"/>
    <xdr:sp macro="" textlink="">
      <xdr:nvSpPr>
        <xdr:cNvPr id="260" name="テキスト ボックス 259"/>
        <xdr:cNvSpPr txBox="1"/>
      </xdr:nvSpPr>
      <xdr:spPr>
        <a:xfrm>
          <a:off x="1752111" y="170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9334</xdr:rowOff>
    </xdr:from>
    <xdr:to>
      <xdr:col>6</xdr:col>
      <xdr:colOff>38100</xdr:colOff>
      <xdr:row>99</xdr:row>
      <xdr:rowOff>110934</xdr:rowOff>
    </xdr:to>
    <xdr:sp macro="" textlink="">
      <xdr:nvSpPr>
        <xdr:cNvPr id="261" name="楕円 260"/>
        <xdr:cNvSpPr/>
      </xdr:nvSpPr>
      <xdr:spPr>
        <a:xfrm>
          <a:off x="1079500" y="169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102061</xdr:rowOff>
    </xdr:from>
    <xdr:ext cx="534377" cy="259045"/>
    <xdr:sp macro="" textlink="">
      <xdr:nvSpPr>
        <xdr:cNvPr id="262" name="テキスト ボックス 261"/>
        <xdr:cNvSpPr txBox="1"/>
      </xdr:nvSpPr>
      <xdr:spPr>
        <a:xfrm>
          <a:off x="863111" y="170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32944</xdr:rowOff>
    </xdr:from>
    <xdr:to>
      <xdr:col>55</xdr:col>
      <xdr:colOff>0</xdr:colOff>
      <xdr:row>37</xdr:row>
      <xdr:rowOff>42652</xdr:rowOff>
    </xdr:to>
    <xdr:cxnSp macro="">
      <xdr:nvCxnSpPr>
        <xdr:cNvPr id="291" name="直線コネクタ 290"/>
        <xdr:cNvCxnSpPr/>
      </xdr:nvCxnSpPr>
      <xdr:spPr>
        <a:xfrm flipV="1">
          <a:off x="9639300" y="6376594"/>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160792</xdr:rowOff>
    </xdr:from>
    <xdr:to>
      <xdr:col>50</xdr:col>
      <xdr:colOff>114300</xdr:colOff>
      <xdr:row>37</xdr:row>
      <xdr:rowOff>42652</xdr:rowOff>
    </xdr:to>
    <xdr:cxnSp macro="">
      <xdr:nvCxnSpPr>
        <xdr:cNvPr id="294" name="直線コネクタ 293"/>
        <xdr:cNvCxnSpPr/>
      </xdr:nvCxnSpPr>
      <xdr:spPr>
        <a:xfrm>
          <a:off x="8750300" y="6332992"/>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160792</xdr:rowOff>
    </xdr:from>
    <xdr:to>
      <xdr:col>45</xdr:col>
      <xdr:colOff>177800</xdr:colOff>
      <xdr:row>37</xdr:row>
      <xdr:rowOff>66274</xdr:rowOff>
    </xdr:to>
    <xdr:cxnSp macro="">
      <xdr:nvCxnSpPr>
        <xdr:cNvPr id="297" name="直線コネクタ 296"/>
        <xdr:cNvCxnSpPr/>
      </xdr:nvCxnSpPr>
      <xdr:spPr>
        <a:xfrm flipV="1">
          <a:off x="7861300" y="6332992"/>
          <a:ext cx="889000" cy="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2154</xdr:rowOff>
    </xdr:from>
    <xdr:to>
      <xdr:col>46</xdr:col>
      <xdr:colOff>38100</xdr:colOff>
      <xdr:row>36</xdr:row>
      <xdr:rowOff>103754</xdr:rowOff>
    </xdr:to>
    <xdr:sp macro="" textlink="">
      <xdr:nvSpPr>
        <xdr:cNvPr id="298" name="フローチャート: 判断 297"/>
        <xdr:cNvSpPr/>
      </xdr:nvSpPr>
      <xdr:spPr>
        <a:xfrm>
          <a:off x="8699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120281</xdr:rowOff>
    </xdr:from>
    <xdr:ext cx="534377" cy="259045"/>
    <xdr:sp macro="" textlink="">
      <xdr:nvSpPr>
        <xdr:cNvPr id="299" name="テキスト ボックス 298"/>
        <xdr:cNvSpPr txBox="1"/>
      </xdr:nvSpPr>
      <xdr:spPr>
        <a:xfrm>
          <a:off x="8483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66274</xdr:rowOff>
    </xdr:from>
    <xdr:to>
      <xdr:col>41</xdr:col>
      <xdr:colOff>50800</xdr:colOff>
      <xdr:row>37</xdr:row>
      <xdr:rowOff>99482</xdr:rowOff>
    </xdr:to>
    <xdr:cxnSp macro="">
      <xdr:nvCxnSpPr>
        <xdr:cNvPr id="300" name="直線コネクタ 299"/>
        <xdr:cNvCxnSpPr/>
      </xdr:nvCxnSpPr>
      <xdr:spPr>
        <a:xfrm flipV="1">
          <a:off x="6972300" y="6409924"/>
          <a:ext cx="889000" cy="3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1" name="フローチャート: 判断 300"/>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2" name="テキスト ボックス 301"/>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3" name="フローチャート: 判断 302"/>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4" name="テキスト ボックス 303"/>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153594</xdr:rowOff>
    </xdr:from>
    <xdr:to>
      <xdr:col>55</xdr:col>
      <xdr:colOff>50800</xdr:colOff>
      <xdr:row>37</xdr:row>
      <xdr:rowOff>83744</xdr:rowOff>
    </xdr:to>
    <xdr:sp macro="" textlink="">
      <xdr:nvSpPr>
        <xdr:cNvPr id="310" name="楕円 309"/>
        <xdr:cNvSpPr/>
      </xdr:nvSpPr>
      <xdr:spPr>
        <a:xfrm>
          <a:off x="104267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132021</xdr:rowOff>
    </xdr:from>
    <xdr:ext cx="534377" cy="259045"/>
    <xdr:sp macro="" textlink="">
      <xdr:nvSpPr>
        <xdr:cNvPr id="311" name="補助費等該当値テキスト"/>
        <xdr:cNvSpPr txBox="1"/>
      </xdr:nvSpPr>
      <xdr:spPr>
        <a:xfrm>
          <a:off x="10528300" y="63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163302</xdr:rowOff>
    </xdr:from>
    <xdr:to>
      <xdr:col>50</xdr:col>
      <xdr:colOff>165100</xdr:colOff>
      <xdr:row>37</xdr:row>
      <xdr:rowOff>93452</xdr:rowOff>
    </xdr:to>
    <xdr:sp macro="" textlink="">
      <xdr:nvSpPr>
        <xdr:cNvPr id="312" name="楕円 311"/>
        <xdr:cNvSpPr/>
      </xdr:nvSpPr>
      <xdr:spPr>
        <a:xfrm>
          <a:off x="9588500" y="63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84579</xdr:rowOff>
    </xdr:from>
    <xdr:ext cx="534377" cy="259045"/>
    <xdr:sp macro="" textlink="">
      <xdr:nvSpPr>
        <xdr:cNvPr id="313" name="テキスト ボックス 312"/>
        <xdr:cNvSpPr txBox="1"/>
      </xdr:nvSpPr>
      <xdr:spPr>
        <a:xfrm>
          <a:off x="9372111" y="64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109992</xdr:rowOff>
    </xdr:from>
    <xdr:to>
      <xdr:col>46</xdr:col>
      <xdr:colOff>38100</xdr:colOff>
      <xdr:row>37</xdr:row>
      <xdr:rowOff>40142</xdr:rowOff>
    </xdr:to>
    <xdr:sp macro="" textlink="">
      <xdr:nvSpPr>
        <xdr:cNvPr id="314" name="楕円 313"/>
        <xdr:cNvSpPr/>
      </xdr:nvSpPr>
      <xdr:spPr>
        <a:xfrm>
          <a:off x="8699500" y="62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31269</xdr:rowOff>
    </xdr:from>
    <xdr:ext cx="534377" cy="259045"/>
    <xdr:sp macro="" textlink="">
      <xdr:nvSpPr>
        <xdr:cNvPr id="315" name="テキスト ボックス 314"/>
        <xdr:cNvSpPr txBox="1"/>
      </xdr:nvSpPr>
      <xdr:spPr>
        <a:xfrm>
          <a:off x="8483111" y="63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15474</xdr:rowOff>
    </xdr:from>
    <xdr:to>
      <xdr:col>41</xdr:col>
      <xdr:colOff>101600</xdr:colOff>
      <xdr:row>37</xdr:row>
      <xdr:rowOff>117074</xdr:rowOff>
    </xdr:to>
    <xdr:sp macro="" textlink="">
      <xdr:nvSpPr>
        <xdr:cNvPr id="316" name="楕円 315"/>
        <xdr:cNvSpPr/>
      </xdr:nvSpPr>
      <xdr:spPr>
        <a:xfrm>
          <a:off x="7810500" y="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108201</xdr:rowOff>
    </xdr:from>
    <xdr:ext cx="534377" cy="259045"/>
    <xdr:sp macro="" textlink="">
      <xdr:nvSpPr>
        <xdr:cNvPr id="317" name="テキスト ボックス 316"/>
        <xdr:cNvSpPr txBox="1"/>
      </xdr:nvSpPr>
      <xdr:spPr>
        <a:xfrm>
          <a:off x="7594111" y="64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48682</xdr:rowOff>
    </xdr:from>
    <xdr:to>
      <xdr:col>36</xdr:col>
      <xdr:colOff>165100</xdr:colOff>
      <xdr:row>37</xdr:row>
      <xdr:rowOff>150282</xdr:rowOff>
    </xdr:to>
    <xdr:sp macro="" textlink="">
      <xdr:nvSpPr>
        <xdr:cNvPr id="318" name="楕円 317"/>
        <xdr:cNvSpPr/>
      </xdr:nvSpPr>
      <xdr:spPr>
        <a:xfrm>
          <a:off x="6921500" y="63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141409</xdr:rowOff>
    </xdr:from>
    <xdr:ext cx="534377" cy="259045"/>
    <xdr:sp macro="" textlink="">
      <xdr:nvSpPr>
        <xdr:cNvPr id="319" name="テキスト ボックス 318"/>
        <xdr:cNvSpPr txBox="1"/>
      </xdr:nvSpPr>
      <xdr:spPr>
        <a:xfrm>
          <a:off x="6705111" y="648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81855</xdr:rowOff>
    </xdr:from>
    <xdr:to>
      <xdr:col>55</xdr:col>
      <xdr:colOff>0</xdr:colOff>
      <xdr:row>57</xdr:row>
      <xdr:rowOff>82637</xdr:rowOff>
    </xdr:to>
    <xdr:cxnSp macro="">
      <xdr:nvCxnSpPr>
        <xdr:cNvPr id="346" name="直線コネクタ 345"/>
        <xdr:cNvCxnSpPr/>
      </xdr:nvCxnSpPr>
      <xdr:spPr>
        <a:xfrm flipV="1">
          <a:off x="9639300" y="9854505"/>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75816</xdr:rowOff>
    </xdr:from>
    <xdr:to>
      <xdr:col>50</xdr:col>
      <xdr:colOff>114300</xdr:colOff>
      <xdr:row>57</xdr:row>
      <xdr:rowOff>82637</xdr:rowOff>
    </xdr:to>
    <xdr:cxnSp macro="">
      <xdr:nvCxnSpPr>
        <xdr:cNvPr id="349" name="直線コネクタ 348"/>
        <xdr:cNvCxnSpPr/>
      </xdr:nvCxnSpPr>
      <xdr:spPr>
        <a:xfrm>
          <a:off x="8750300" y="9848466"/>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154888</xdr:rowOff>
    </xdr:from>
    <xdr:to>
      <xdr:col>45</xdr:col>
      <xdr:colOff>177800</xdr:colOff>
      <xdr:row>57</xdr:row>
      <xdr:rowOff>75816</xdr:rowOff>
    </xdr:to>
    <xdr:cxnSp macro="">
      <xdr:nvCxnSpPr>
        <xdr:cNvPr id="352" name="直線コネクタ 351"/>
        <xdr:cNvCxnSpPr/>
      </xdr:nvCxnSpPr>
      <xdr:spPr>
        <a:xfrm>
          <a:off x="7861300" y="9756088"/>
          <a:ext cx="889000" cy="9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29583</xdr:rowOff>
    </xdr:from>
    <xdr:to>
      <xdr:col>46</xdr:col>
      <xdr:colOff>38100</xdr:colOff>
      <xdr:row>56</xdr:row>
      <xdr:rowOff>131183</xdr:rowOff>
    </xdr:to>
    <xdr:sp macro="" textlink="">
      <xdr:nvSpPr>
        <xdr:cNvPr id="353" name="フローチャート: 判断 352"/>
        <xdr:cNvSpPr/>
      </xdr:nvSpPr>
      <xdr:spPr>
        <a:xfrm>
          <a:off x="8699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147710</xdr:rowOff>
    </xdr:from>
    <xdr:ext cx="534377" cy="259045"/>
    <xdr:sp macro="" textlink="">
      <xdr:nvSpPr>
        <xdr:cNvPr id="354" name="テキスト ボックス 353"/>
        <xdr:cNvSpPr txBox="1"/>
      </xdr:nvSpPr>
      <xdr:spPr>
        <a:xfrm>
          <a:off x="8483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80373</xdr:rowOff>
    </xdr:from>
    <xdr:to>
      <xdr:col>41</xdr:col>
      <xdr:colOff>50800</xdr:colOff>
      <xdr:row>56</xdr:row>
      <xdr:rowOff>154888</xdr:rowOff>
    </xdr:to>
    <xdr:cxnSp macro="">
      <xdr:nvCxnSpPr>
        <xdr:cNvPr id="355" name="直線コネクタ 354"/>
        <xdr:cNvCxnSpPr/>
      </xdr:nvCxnSpPr>
      <xdr:spPr>
        <a:xfrm>
          <a:off x="6972300" y="9681573"/>
          <a:ext cx="889000" cy="7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49475</xdr:rowOff>
    </xdr:from>
    <xdr:to>
      <xdr:col>41</xdr:col>
      <xdr:colOff>101600</xdr:colOff>
      <xdr:row>56</xdr:row>
      <xdr:rowOff>151075</xdr:rowOff>
    </xdr:to>
    <xdr:sp macro="" textlink="">
      <xdr:nvSpPr>
        <xdr:cNvPr id="356" name="フローチャート: 判断 355"/>
        <xdr:cNvSpPr/>
      </xdr:nvSpPr>
      <xdr:spPr>
        <a:xfrm>
          <a:off x="7810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167602</xdr:rowOff>
    </xdr:from>
    <xdr:ext cx="534377" cy="259045"/>
    <xdr:sp macro="" textlink="">
      <xdr:nvSpPr>
        <xdr:cNvPr id="357" name="テキスト ボックス 356"/>
        <xdr:cNvSpPr txBox="1"/>
      </xdr:nvSpPr>
      <xdr:spPr>
        <a:xfrm>
          <a:off x="7594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45973</xdr:rowOff>
    </xdr:from>
    <xdr:to>
      <xdr:col>36</xdr:col>
      <xdr:colOff>165100</xdr:colOff>
      <xdr:row>56</xdr:row>
      <xdr:rowOff>147573</xdr:rowOff>
    </xdr:to>
    <xdr:sp macro="" textlink="">
      <xdr:nvSpPr>
        <xdr:cNvPr id="358" name="フローチャート: 判断 357"/>
        <xdr:cNvSpPr/>
      </xdr:nvSpPr>
      <xdr:spPr>
        <a:xfrm>
          <a:off x="6921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138700</xdr:rowOff>
    </xdr:from>
    <xdr:ext cx="534377" cy="259045"/>
    <xdr:sp macro="" textlink="">
      <xdr:nvSpPr>
        <xdr:cNvPr id="359" name="テキスト ボックス 358"/>
        <xdr:cNvSpPr txBox="1"/>
      </xdr:nvSpPr>
      <xdr:spPr>
        <a:xfrm>
          <a:off x="6705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31055</xdr:rowOff>
    </xdr:from>
    <xdr:to>
      <xdr:col>55</xdr:col>
      <xdr:colOff>50800</xdr:colOff>
      <xdr:row>57</xdr:row>
      <xdr:rowOff>132655</xdr:rowOff>
    </xdr:to>
    <xdr:sp macro="" textlink="">
      <xdr:nvSpPr>
        <xdr:cNvPr id="365" name="楕円 364"/>
        <xdr:cNvSpPr/>
      </xdr:nvSpPr>
      <xdr:spPr>
        <a:xfrm>
          <a:off x="10426700" y="98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9482</xdr:rowOff>
    </xdr:from>
    <xdr:ext cx="534377" cy="259045"/>
    <xdr:sp macro="" textlink="">
      <xdr:nvSpPr>
        <xdr:cNvPr id="366" name="普通建設事業費該当値テキスト"/>
        <xdr:cNvSpPr txBox="1"/>
      </xdr:nvSpPr>
      <xdr:spPr>
        <a:xfrm>
          <a:off x="10528300" y="978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31837</xdr:rowOff>
    </xdr:from>
    <xdr:to>
      <xdr:col>50</xdr:col>
      <xdr:colOff>165100</xdr:colOff>
      <xdr:row>57</xdr:row>
      <xdr:rowOff>133437</xdr:rowOff>
    </xdr:to>
    <xdr:sp macro="" textlink="">
      <xdr:nvSpPr>
        <xdr:cNvPr id="367" name="楕円 366"/>
        <xdr:cNvSpPr/>
      </xdr:nvSpPr>
      <xdr:spPr>
        <a:xfrm>
          <a:off x="9588500" y="9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124564</xdr:rowOff>
    </xdr:from>
    <xdr:ext cx="534377" cy="259045"/>
    <xdr:sp macro="" textlink="">
      <xdr:nvSpPr>
        <xdr:cNvPr id="368" name="テキスト ボックス 367"/>
        <xdr:cNvSpPr txBox="1"/>
      </xdr:nvSpPr>
      <xdr:spPr>
        <a:xfrm>
          <a:off x="9372111" y="98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25016</xdr:rowOff>
    </xdr:from>
    <xdr:to>
      <xdr:col>46</xdr:col>
      <xdr:colOff>38100</xdr:colOff>
      <xdr:row>57</xdr:row>
      <xdr:rowOff>126616</xdr:rowOff>
    </xdr:to>
    <xdr:sp macro="" textlink="">
      <xdr:nvSpPr>
        <xdr:cNvPr id="369" name="楕円 368"/>
        <xdr:cNvSpPr/>
      </xdr:nvSpPr>
      <xdr:spPr>
        <a:xfrm>
          <a:off x="8699500" y="97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117743</xdr:rowOff>
    </xdr:from>
    <xdr:ext cx="534377" cy="259045"/>
    <xdr:sp macro="" textlink="">
      <xdr:nvSpPr>
        <xdr:cNvPr id="370" name="テキスト ボックス 369"/>
        <xdr:cNvSpPr txBox="1"/>
      </xdr:nvSpPr>
      <xdr:spPr>
        <a:xfrm>
          <a:off x="8483111" y="98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104088</xdr:rowOff>
    </xdr:from>
    <xdr:to>
      <xdr:col>41</xdr:col>
      <xdr:colOff>101600</xdr:colOff>
      <xdr:row>57</xdr:row>
      <xdr:rowOff>34238</xdr:rowOff>
    </xdr:to>
    <xdr:sp macro="" textlink="">
      <xdr:nvSpPr>
        <xdr:cNvPr id="371" name="楕円 370"/>
        <xdr:cNvSpPr/>
      </xdr:nvSpPr>
      <xdr:spPr>
        <a:xfrm>
          <a:off x="7810500" y="97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25365</xdr:rowOff>
    </xdr:from>
    <xdr:ext cx="534377" cy="259045"/>
    <xdr:sp macro="" textlink="">
      <xdr:nvSpPr>
        <xdr:cNvPr id="372" name="テキスト ボックス 371"/>
        <xdr:cNvSpPr txBox="1"/>
      </xdr:nvSpPr>
      <xdr:spPr>
        <a:xfrm>
          <a:off x="7594111" y="97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29573</xdr:rowOff>
    </xdr:from>
    <xdr:to>
      <xdr:col>36</xdr:col>
      <xdr:colOff>165100</xdr:colOff>
      <xdr:row>56</xdr:row>
      <xdr:rowOff>131173</xdr:rowOff>
    </xdr:to>
    <xdr:sp macro="" textlink="">
      <xdr:nvSpPr>
        <xdr:cNvPr id="373" name="楕円 372"/>
        <xdr:cNvSpPr/>
      </xdr:nvSpPr>
      <xdr:spPr>
        <a:xfrm>
          <a:off x="69215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147700</xdr:rowOff>
    </xdr:from>
    <xdr:ext cx="534377" cy="259045"/>
    <xdr:sp macro="" textlink="">
      <xdr:nvSpPr>
        <xdr:cNvPr id="374" name="テキスト ボックス 373"/>
        <xdr:cNvSpPr txBox="1"/>
      </xdr:nvSpPr>
      <xdr:spPr>
        <a:xfrm>
          <a:off x="6705111" y="9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38539</xdr:rowOff>
    </xdr:from>
    <xdr:to>
      <xdr:col>55</xdr:col>
      <xdr:colOff>0</xdr:colOff>
      <xdr:row>79</xdr:row>
      <xdr:rowOff>69563</xdr:rowOff>
    </xdr:to>
    <xdr:cxnSp macro="">
      <xdr:nvCxnSpPr>
        <xdr:cNvPr id="405" name="直線コネクタ 404"/>
        <xdr:cNvCxnSpPr/>
      </xdr:nvCxnSpPr>
      <xdr:spPr>
        <a:xfrm>
          <a:off x="9639300" y="1358308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24474</xdr:rowOff>
    </xdr:from>
    <xdr:to>
      <xdr:col>50</xdr:col>
      <xdr:colOff>114300</xdr:colOff>
      <xdr:row>79</xdr:row>
      <xdr:rowOff>38539</xdr:rowOff>
    </xdr:to>
    <xdr:cxnSp macro="">
      <xdr:nvCxnSpPr>
        <xdr:cNvPr id="408" name="直線コネクタ 407"/>
        <xdr:cNvCxnSpPr/>
      </xdr:nvCxnSpPr>
      <xdr:spPr>
        <a:xfrm>
          <a:off x="8750300" y="13397574"/>
          <a:ext cx="889000" cy="1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24474</xdr:rowOff>
    </xdr:from>
    <xdr:to>
      <xdr:col>45</xdr:col>
      <xdr:colOff>177800</xdr:colOff>
      <xdr:row>78</xdr:row>
      <xdr:rowOff>107772</xdr:rowOff>
    </xdr:to>
    <xdr:cxnSp macro="">
      <xdr:nvCxnSpPr>
        <xdr:cNvPr id="411" name="直線コネクタ 410"/>
        <xdr:cNvCxnSpPr/>
      </xdr:nvCxnSpPr>
      <xdr:spPr>
        <a:xfrm flipV="1">
          <a:off x="7861300" y="13397574"/>
          <a:ext cx="889000" cy="8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43974</xdr:rowOff>
    </xdr:from>
    <xdr:to>
      <xdr:col>46</xdr:col>
      <xdr:colOff>38100</xdr:colOff>
      <xdr:row>76</xdr:row>
      <xdr:rowOff>145574</xdr:rowOff>
    </xdr:to>
    <xdr:sp macro="" textlink="">
      <xdr:nvSpPr>
        <xdr:cNvPr id="412" name="フローチャート: 判断 411"/>
        <xdr:cNvSpPr/>
      </xdr:nvSpPr>
      <xdr:spPr>
        <a:xfrm>
          <a:off x="8699500" y="1307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162102</xdr:rowOff>
    </xdr:from>
    <xdr:ext cx="534377" cy="259045"/>
    <xdr:sp macro="" textlink="">
      <xdr:nvSpPr>
        <xdr:cNvPr id="413" name="テキスト ボックス 412"/>
        <xdr:cNvSpPr txBox="1"/>
      </xdr:nvSpPr>
      <xdr:spPr>
        <a:xfrm>
          <a:off x="8483111" y="1284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1031</xdr:rowOff>
    </xdr:from>
    <xdr:to>
      <xdr:col>41</xdr:col>
      <xdr:colOff>101600</xdr:colOff>
      <xdr:row>77</xdr:row>
      <xdr:rowOff>102631</xdr:rowOff>
    </xdr:to>
    <xdr:sp macro="" textlink="">
      <xdr:nvSpPr>
        <xdr:cNvPr id="414" name="フローチャート: 判断 413"/>
        <xdr:cNvSpPr/>
      </xdr:nvSpPr>
      <xdr:spPr>
        <a:xfrm>
          <a:off x="7810500" y="132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119158</xdr:rowOff>
    </xdr:from>
    <xdr:ext cx="534377" cy="259045"/>
    <xdr:sp macro="" textlink="">
      <xdr:nvSpPr>
        <xdr:cNvPr id="415" name="テキスト ボックス 414"/>
        <xdr:cNvSpPr txBox="1"/>
      </xdr:nvSpPr>
      <xdr:spPr>
        <a:xfrm>
          <a:off x="7594111" y="129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18763</xdr:rowOff>
    </xdr:from>
    <xdr:to>
      <xdr:col>55</xdr:col>
      <xdr:colOff>50800</xdr:colOff>
      <xdr:row>79</xdr:row>
      <xdr:rowOff>120363</xdr:rowOff>
    </xdr:to>
    <xdr:sp macro="" textlink="">
      <xdr:nvSpPr>
        <xdr:cNvPr id="421" name="楕円 420"/>
        <xdr:cNvSpPr/>
      </xdr:nvSpPr>
      <xdr:spPr>
        <a:xfrm>
          <a:off x="10426700" y="135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105140</xdr:rowOff>
    </xdr:from>
    <xdr:ext cx="469744" cy="259045"/>
    <xdr:sp macro="" textlink="">
      <xdr:nvSpPr>
        <xdr:cNvPr id="422" name="普通建設事業費 （ うち新規整備　）該当値テキスト"/>
        <xdr:cNvSpPr txBox="1"/>
      </xdr:nvSpPr>
      <xdr:spPr>
        <a:xfrm>
          <a:off x="10528300" y="1347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159189</xdr:rowOff>
    </xdr:from>
    <xdr:to>
      <xdr:col>50</xdr:col>
      <xdr:colOff>165100</xdr:colOff>
      <xdr:row>79</xdr:row>
      <xdr:rowOff>89339</xdr:rowOff>
    </xdr:to>
    <xdr:sp macro="" textlink="">
      <xdr:nvSpPr>
        <xdr:cNvPr id="423" name="楕円 422"/>
        <xdr:cNvSpPr/>
      </xdr:nvSpPr>
      <xdr:spPr>
        <a:xfrm>
          <a:off x="9588500" y="135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80466</xdr:rowOff>
    </xdr:from>
    <xdr:ext cx="469744" cy="259045"/>
    <xdr:sp macro="" textlink="">
      <xdr:nvSpPr>
        <xdr:cNvPr id="424" name="テキスト ボックス 423"/>
        <xdr:cNvSpPr txBox="1"/>
      </xdr:nvSpPr>
      <xdr:spPr>
        <a:xfrm>
          <a:off x="9404428" y="1362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145124</xdr:rowOff>
    </xdr:from>
    <xdr:to>
      <xdr:col>46</xdr:col>
      <xdr:colOff>38100</xdr:colOff>
      <xdr:row>78</xdr:row>
      <xdr:rowOff>75274</xdr:rowOff>
    </xdr:to>
    <xdr:sp macro="" textlink="">
      <xdr:nvSpPr>
        <xdr:cNvPr id="425" name="楕円 424"/>
        <xdr:cNvSpPr/>
      </xdr:nvSpPr>
      <xdr:spPr>
        <a:xfrm>
          <a:off x="8699500" y="133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66401</xdr:rowOff>
    </xdr:from>
    <xdr:ext cx="534377" cy="259045"/>
    <xdr:sp macro="" textlink="">
      <xdr:nvSpPr>
        <xdr:cNvPr id="426" name="テキスト ボックス 425"/>
        <xdr:cNvSpPr txBox="1"/>
      </xdr:nvSpPr>
      <xdr:spPr>
        <a:xfrm>
          <a:off x="8483111" y="134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56972</xdr:rowOff>
    </xdr:from>
    <xdr:to>
      <xdr:col>41</xdr:col>
      <xdr:colOff>101600</xdr:colOff>
      <xdr:row>78</xdr:row>
      <xdr:rowOff>158572</xdr:rowOff>
    </xdr:to>
    <xdr:sp macro="" textlink="">
      <xdr:nvSpPr>
        <xdr:cNvPr id="427" name="楕円 426"/>
        <xdr:cNvSpPr/>
      </xdr:nvSpPr>
      <xdr:spPr>
        <a:xfrm>
          <a:off x="7810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149699</xdr:rowOff>
    </xdr:from>
    <xdr:ext cx="534377" cy="259045"/>
    <xdr:sp macro="" textlink="">
      <xdr:nvSpPr>
        <xdr:cNvPr id="428" name="テキスト ボックス 427"/>
        <xdr:cNvSpPr txBox="1"/>
      </xdr:nvSpPr>
      <xdr:spPr>
        <a:xfrm>
          <a:off x="7594111" y="135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68887</xdr:rowOff>
    </xdr:from>
    <xdr:to>
      <xdr:col>55</xdr:col>
      <xdr:colOff>0</xdr:colOff>
      <xdr:row>97</xdr:row>
      <xdr:rowOff>145819</xdr:rowOff>
    </xdr:to>
    <xdr:cxnSp macro="">
      <xdr:nvCxnSpPr>
        <xdr:cNvPr id="457" name="直線コネクタ 456"/>
        <xdr:cNvCxnSpPr/>
      </xdr:nvCxnSpPr>
      <xdr:spPr>
        <a:xfrm flipV="1">
          <a:off x="9639300" y="16699537"/>
          <a:ext cx="838200" cy="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145819</xdr:rowOff>
    </xdr:from>
    <xdr:to>
      <xdr:col>50</xdr:col>
      <xdr:colOff>114300</xdr:colOff>
      <xdr:row>98</xdr:row>
      <xdr:rowOff>64049</xdr:rowOff>
    </xdr:to>
    <xdr:cxnSp macro="">
      <xdr:nvCxnSpPr>
        <xdr:cNvPr id="460" name="直線コネクタ 459"/>
        <xdr:cNvCxnSpPr/>
      </xdr:nvCxnSpPr>
      <xdr:spPr>
        <a:xfrm flipV="1">
          <a:off x="8750300" y="16776469"/>
          <a:ext cx="889000" cy="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157493</xdr:rowOff>
    </xdr:from>
    <xdr:to>
      <xdr:col>45</xdr:col>
      <xdr:colOff>177800</xdr:colOff>
      <xdr:row>98</xdr:row>
      <xdr:rowOff>64049</xdr:rowOff>
    </xdr:to>
    <xdr:cxnSp macro="">
      <xdr:nvCxnSpPr>
        <xdr:cNvPr id="463" name="直線コネクタ 462"/>
        <xdr:cNvCxnSpPr/>
      </xdr:nvCxnSpPr>
      <xdr:spPr>
        <a:xfrm>
          <a:off x="7861300" y="16616693"/>
          <a:ext cx="889000" cy="24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153243</xdr:rowOff>
    </xdr:from>
    <xdr:to>
      <xdr:col>46</xdr:col>
      <xdr:colOff>38100</xdr:colOff>
      <xdr:row>98</xdr:row>
      <xdr:rowOff>83393</xdr:rowOff>
    </xdr:to>
    <xdr:sp macro="" textlink="">
      <xdr:nvSpPr>
        <xdr:cNvPr id="464" name="フローチャート: 判断 463"/>
        <xdr:cNvSpPr/>
      </xdr:nvSpPr>
      <xdr:spPr>
        <a:xfrm>
          <a:off x="8699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99920</xdr:rowOff>
    </xdr:from>
    <xdr:ext cx="534377" cy="259045"/>
    <xdr:sp macro="" textlink="">
      <xdr:nvSpPr>
        <xdr:cNvPr id="465" name="テキスト ボックス 464"/>
        <xdr:cNvSpPr txBox="1"/>
      </xdr:nvSpPr>
      <xdr:spPr>
        <a:xfrm>
          <a:off x="8483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79375</xdr:rowOff>
    </xdr:from>
    <xdr:to>
      <xdr:col>41</xdr:col>
      <xdr:colOff>101600</xdr:colOff>
      <xdr:row>98</xdr:row>
      <xdr:rowOff>9525</xdr:rowOff>
    </xdr:to>
    <xdr:sp macro="" textlink="">
      <xdr:nvSpPr>
        <xdr:cNvPr id="466" name="フローチャート: 判断 465"/>
        <xdr:cNvSpPr/>
      </xdr:nvSpPr>
      <xdr:spPr>
        <a:xfrm>
          <a:off x="7810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652</xdr:rowOff>
    </xdr:from>
    <xdr:ext cx="534377" cy="259045"/>
    <xdr:sp macro="" textlink="">
      <xdr:nvSpPr>
        <xdr:cNvPr id="467" name="テキスト ボックス 466"/>
        <xdr:cNvSpPr txBox="1"/>
      </xdr:nvSpPr>
      <xdr:spPr>
        <a:xfrm>
          <a:off x="7594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18087</xdr:rowOff>
    </xdr:from>
    <xdr:to>
      <xdr:col>55</xdr:col>
      <xdr:colOff>50800</xdr:colOff>
      <xdr:row>97</xdr:row>
      <xdr:rowOff>119687</xdr:rowOff>
    </xdr:to>
    <xdr:sp macro="" textlink="">
      <xdr:nvSpPr>
        <xdr:cNvPr id="473" name="楕円 472"/>
        <xdr:cNvSpPr/>
      </xdr:nvSpPr>
      <xdr:spPr>
        <a:xfrm>
          <a:off x="10426700" y="166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167964</xdr:rowOff>
    </xdr:from>
    <xdr:ext cx="534377" cy="259045"/>
    <xdr:sp macro="" textlink="">
      <xdr:nvSpPr>
        <xdr:cNvPr id="474" name="普通建設事業費 （ うち更新整備　）該当値テキスト"/>
        <xdr:cNvSpPr txBox="1"/>
      </xdr:nvSpPr>
      <xdr:spPr>
        <a:xfrm>
          <a:off x="10528300" y="166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95019</xdr:rowOff>
    </xdr:from>
    <xdr:to>
      <xdr:col>50</xdr:col>
      <xdr:colOff>165100</xdr:colOff>
      <xdr:row>98</xdr:row>
      <xdr:rowOff>25169</xdr:rowOff>
    </xdr:to>
    <xdr:sp macro="" textlink="">
      <xdr:nvSpPr>
        <xdr:cNvPr id="475" name="楕円 474"/>
        <xdr:cNvSpPr/>
      </xdr:nvSpPr>
      <xdr:spPr>
        <a:xfrm>
          <a:off x="9588500" y="167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16296</xdr:rowOff>
    </xdr:from>
    <xdr:ext cx="534377" cy="259045"/>
    <xdr:sp macro="" textlink="">
      <xdr:nvSpPr>
        <xdr:cNvPr id="476" name="テキスト ボックス 475"/>
        <xdr:cNvSpPr txBox="1"/>
      </xdr:nvSpPr>
      <xdr:spPr>
        <a:xfrm>
          <a:off x="9372111" y="168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13249</xdr:rowOff>
    </xdr:from>
    <xdr:to>
      <xdr:col>46</xdr:col>
      <xdr:colOff>38100</xdr:colOff>
      <xdr:row>98</xdr:row>
      <xdr:rowOff>114849</xdr:rowOff>
    </xdr:to>
    <xdr:sp macro="" textlink="">
      <xdr:nvSpPr>
        <xdr:cNvPr id="477" name="楕円 476"/>
        <xdr:cNvSpPr/>
      </xdr:nvSpPr>
      <xdr:spPr>
        <a:xfrm>
          <a:off x="8699500" y="168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105976</xdr:rowOff>
    </xdr:from>
    <xdr:ext cx="534377" cy="259045"/>
    <xdr:sp macro="" textlink="">
      <xdr:nvSpPr>
        <xdr:cNvPr id="478" name="テキスト ボックス 477"/>
        <xdr:cNvSpPr txBox="1"/>
      </xdr:nvSpPr>
      <xdr:spPr>
        <a:xfrm>
          <a:off x="8483111" y="169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106693</xdr:rowOff>
    </xdr:from>
    <xdr:to>
      <xdr:col>41</xdr:col>
      <xdr:colOff>101600</xdr:colOff>
      <xdr:row>97</xdr:row>
      <xdr:rowOff>36843</xdr:rowOff>
    </xdr:to>
    <xdr:sp macro="" textlink="">
      <xdr:nvSpPr>
        <xdr:cNvPr id="479" name="楕円 478"/>
        <xdr:cNvSpPr/>
      </xdr:nvSpPr>
      <xdr:spPr>
        <a:xfrm>
          <a:off x="7810500" y="165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53370</xdr:rowOff>
    </xdr:from>
    <xdr:ext cx="534377" cy="259045"/>
    <xdr:sp macro="" textlink="">
      <xdr:nvSpPr>
        <xdr:cNvPr id="480" name="テキスト ボックス 479"/>
        <xdr:cNvSpPr txBox="1"/>
      </xdr:nvSpPr>
      <xdr:spPr>
        <a:xfrm>
          <a:off x="7594111" y="163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41428</xdr:rowOff>
    </xdr:from>
    <xdr:to>
      <xdr:col>85</xdr:col>
      <xdr:colOff>127000</xdr:colOff>
      <xdr:row>39</xdr:row>
      <xdr:rowOff>44450</xdr:rowOff>
    </xdr:to>
    <xdr:cxnSp macro="">
      <xdr:nvCxnSpPr>
        <xdr:cNvPr id="509" name="直線コネクタ 508"/>
        <xdr:cNvCxnSpPr/>
      </xdr:nvCxnSpPr>
      <xdr:spPr>
        <a:xfrm flipV="1">
          <a:off x="15481300" y="6727978"/>
          <a:ext cx="838200" cy="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133680</xdr:rowOff>
    </xdr:from>
    <xdr:to>
      <xdr:col>76</xdr:col>
      <xdr:colOff>165100</xdr:colOff>
      <xdr:row>39</xdr:row>
      <xdr:rowOff>63830</xdr:rowOff>
    </xdr:to>
    <xdr:sp macro="" textlink="">
      <xdr:nvSpPr>
        <xdr:cNvPr id="516" name="フローチャート: 判断 515"/>
        <xdr:cNvSpPr/>
      </xdr:nvSpPr>
      <xdr:spPr>
        <a:xfrm>
          <a:off x="14541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80357</xdr:rowOff>
    </xdr:from>
    <xdr:ext cx="469744" cy="259045"/>
    <xdr:sp macro="" textlink="">
      <xdr:nvSpPr>
        <xdr:cNvPr id="517" name="テキスト ボックス 516"/>
        <xdr:cNvSpPr txBox="1"/>
      </xdr:nvSpPr>
      <xdr:spPr>
        <a:xfrm>
          <a:off x="14357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32538</xdr:rowOff>
    </xdr:from>
    <xdr:to>
      <xdr:col>71</xdr:col>
      <xdr:colOff>177800</xdr:colOff>
      <xdr:row>39</xdr:row>
      <xdr:rowOff>44450</xdr:rowOff>
    </xdr:to>
    <xdr:cxnSp macro="">
      <xdr:nvCxnSpPr>
        <xdr:cNvPr id="518" name="直線コネクタ 517"/>
        <xdr:cNvCxnSpPr/>
      </xdr:nvCxnSpPr>
      <xdr:spPr>
        <a:xfrm>
          <a:off x="12814300" y="6719088"/>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108420</xdr:rowOff>
    </xdr:from>
    <xdr:to>
      <xdr:col>72</xdr:col>
      <xdr:colOff>38100</xdr:colOff>
      <xdr:row>39</xdr:row>
      <xdr:rowOff>38570</xdr:rowOff>
    </xdr:to>
    <xdr:sp macro="" textlink="">
      <xdr:nvSpPr>
        <xdr:cNvPr id="519" name="フローチャート: 判断 518"/>
        <xdr:cNvSpPr/>
      </xdr:nvSpPr>
      <xdr:spPr>
        <a:xfrm>
          <a:off x="13652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55097</xdr:rowOff>
    </xdr:from>
    <xdr:ext cx="469744" cy="259045"/>
    <xdr:sp macro="" textlink="">
      <xdr:nvSpPr>
        <xdr:cNvPr id="520" name="テキスト ボックス 519"/>
        <xdr:cNvSpPr txBox="1"/>
      </xdr:nvSpPr>
      <xdr:spPr>
        <a:xfrm>
          <a:off x="13468428" y="63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76771</xdr:rowOff>
    </xdr:from>
    <xdr:to>
      <xdr:col>67</xdr:col>
      <xdr:colOff>101600</xdr:colOff>
      <xdr:row>39</xdr:row>
      <xdr:rowOff>6921</xdr:rowOff>
    </xdr:to>
    <xdr:sp macro="" textlink="">
      <xdr:nvSpPr>
        <xdr:cNvPr id="521" name="フローチャート: 判断 520"/>
        <xdr:cNvSpPr/>
      </xdr:nvSpPr>
      <xdr:spPr>
        <a:xfrm>
          <a:off x="12763500" y="65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23449</xdr:rowOff>
    </xdr:from>
    <xdr:ext cx="469744" cy="259045"/>
    <xdr:sp macro="" textlink="">
      <xdr:nvSpPr>
        <xdr:cNvPr id="522" name="テキスト ボックス 521"/>
        <xdr:cNvSpPr txBox="1"/>
      </xdr:nvSpPr>
      <xdr:spPr>
        <a:xfrm>
          <a:off x="12579428" y="636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162078</xdr:rowOff>
    </xdr:from>
    <xdr:to>
      <xdr:col>85</xdr:col>
      <xdr:colOff>177800</xdr:colOff>
      <xdr:row>39</xdr:row>
      <xdr:rowOff>92228</xdr:rowOff>
    </xdr:to>
    <xdr:sp macro="" textlink="">
      <xdr:nvSpPr>
        <xdr:cNvPr id="528" name="楕円 527"/>
        <xdr:cNvSpPr/>
      </xdr:nvSpPr>
      <xdr:spPr>
        <a:xfrm>
          <a:off x="16268700" y="66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77005</xdr:rowOff>
    </xdr:from>
    <xdr:ext cx="378565" cy="259045"/>
    <xdr:sp macro="" textlink="">
      <xdr:nvSpPr>
        <xdr:cNvPr id="529" name="災害復旧事業費該当値テキスト"/>
        <xdr:cNvSpPr txBox="1"/>
      </xdr:nvSpPr>
      <xdr:spPr>
        <a:xfrm>
          <a:off x="16370300" y="659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153188</xdr:rowOff>
    </xdr:from>
    <xdr:to>
      <xdr:col>67</xdr:col>
      <xdr:colOff>101600</xdr:colOff>
      <xdr:row>39</xdr:row>
      <xdr:rowOff>83338</xdr:rowOff>
    </xdr:to>
    <xdr:sp macro="" textlink="">
      <xdr:nvSpPr>
        <xdr:cNvPr id="536" name="楕円 535"/>
        <xdr:cNvSpPr/>
      </xdr:nvSpPr>
      <xdr:spPr>
        <a:xfrm>
          <a:off x="12763500" y="66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74465</xdr:rowOff>
    </xdr:from>
    <xdr:ext cx="378565" cy="259045"/>
    <xdr:sp macro="" textlink="">
      <xdr:nvSpPr>
        <xdr:cNvPr id="537" name="テキスト ボックス 536"/>
        <xdr:cNvSpPr txBox="1"/>
      </xdr:nvSpPr>
      <xdr:spPr>
        <a:xfrm>
          <a:off x="12625017" y="6761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6" name="フローチャート: 判断 575"/>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7" name="テキスト ボックス 57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8" name="フローチャート: 判断 577"/>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9" name="テキスト ボックス 57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2" name="テキスト ボックス 591"/>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4" name="テキスト ボックス 593"/>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54048</xdr:rowOff>
    </xdr:from>
    <xdr:to>
      <xdr:col>85</xdr:col>
      <xdr:colOff>127000</xdr:colOff>
      <xdr:row>78</xdr:row>
      <xdr:rowOff>65455</xdr:rowOff>
    </xdr:to>
    <xdr:cxnSp macro="">
      <xdr:nvCxnSpPr>
        <xdr:cNvPr id="623" name="直線コネクタ 622"/>
        <xdr:cNvCxnSpPr/>
      </xdr:nvCxnSpPr>
      <xdr:spPr>
        <a:xfrm flipV="1">
          <a:off x="15481300" y="13427148"/>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65455</xdr:rowOff>
    </xdr:from>
    <xdr:to>
      <xdr:col>81</xdr:col>
      <xdr:colOff>50800</xdr:colOff>
      <xdr:row>78</xdr:row>
      <xdr:rowOff>76374</xdr:rowOff>
    </xdr:to>
    <xdr:cxnSp macro="">
      <xdr:nvCxnSpPr>
        <xdr:cNvPr id="626" name="直線コネクタ 625"/>
        <xdr:cNvCxnSpPr/>
      </xdr:nvCxnSpPr>
      <xdr:spPr>
        <a:xfrm flipV="1">
          <a:off x="14592300" y="1343855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76374</xdr:rowOff>
    </xdr:from>
    <xdr:to>
      <xdr:col>76</xdr:col>
      <xdr:colOff>114300</xdr:colOff>
      <xdr:row>78</xdr:row>
      <xdr:rowOff>78051</xdr:rowOff>
    </xdr:to>
    <xdr:cxnSp macro="">
      <xdr:nvCxnSpPr>
        <xdr:cNvPr id="629" name="直線コネクタ 628"/>
        <xdr:cNvCxnSpPr/>
      </xdr:nvCxnSpPr>
      <xdr:spPr>
        <a:xfrm flipV="1">
          <a:off x="13703300" y="1344947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84686</xdr:rowOff>
    </xdr:from>
    <xdr:to>
      <xdr:col>76</xdr:col>
      <xdr:colOff>165100</xdr:colOff>
      <xdr:row>78</xdr:row>
      <xdr:rowOff>14836</xdr:rowOff>
    </xdr:to>
    <xdr:sp macro="" textlink="">
      <xdr:nvSpPr>
        <xdr:cNvPr id="630" name="フローチャート: 判断 629"/>
        <xdr:cNvSpPr/>
      </xdr:nvSpPr>
      <xdr:spPr>
        <a:xfrm>
          <a:off x="14541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31363</xdr:rowOff>
    </xdr:from>
    <xdr:ext cx="534377" cy="259045"/>
    <xdr:sp macro="" textlink="">
      <xdr:nvSpPr>
        <xdr:cNvPr id="631" name="テキスト ボックス 630"/>
        <xdr:cNvSpPr txBox="1"/>
      </xdr:nvSpPr>
      <xdr:spPr>
        <a:xfrm>
          <a:off x="14325111" y="1306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59320</xdr:rowOff>
    </xdr:from>
    <xdr:to>
      <xdr:col>71</xdr:col>
      <xdr:colOff>177800</xdr:colOff>
      <xdr:row>78</xdr:row>
      <xdr:rowOff>78051</xdr:rowOff>
    </xdr:to>
    <xdr:cxnSp macro="">
      <xdr:nvCxnSpPr>
        <xdr:cNvPr id="632" name="直線コネクタ 631"/>
        <xdr:cNvCxnSpPr/>
      </xdr:nvCxnSpPr>
      <xdr:spPr>
        <a:xfrm>
          <a:off x="12814300" y="13432420"/>
          <a:ext cx="8890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90288</xdr:rowOff>
    </xdr:from>
    <xdr:to>
      <xdr:col>72</xdr:col>
      <xdr:colOff>38100</xdr:colOff>
      <xdr:row>78</xdr:row>
      <xdr:rowOff>20438</xdr:rowOff>
    </xdr:to>
    <xdr:sp macro="" textlink="">
      <xdr:nvSpPr>
        <xdr:cNvPr id="633" name="フローチャート: 判断 632"/>
        <xdr:cNvSpPr/>
      </xdr:nvSpPr>
      <xdr:spPr>
        <a:xfrm>
          <a:off x="13652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36965</xdr:rowOff>
    </xdr:from>
    <xdr:ext cx="534377" cy="259045"/>
    <xdr:sp macro="" textlink="">
      <xdr:nvSpPr>
        <xdr:cNvPr id="634" name="テキスト ボックス 633"/>
        <xdr:cNvSpPr txBox="1"/>
      </xdr:nvSpPr>
      <xdr:spPr>
        <a:xfrm>
          <a:off x="13436111" y="130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92455</xdr:rowOff>
    </xdr:from>
    <xdr:to>
      <xdr:col>67</xdr:col>
      <xdr:colOff>101600</xdr:colOff>
      <xdr:row>78</xdr:row>
      <xdr:rowOff>22605</xdr:rowOff>
    </xdr:to>
    <xdr:sp macro="" textlink="">
      <xdr:nvSpPr>
        <xdr:cNvPr id="635" name="フローチャート: 判断 634"/>
        <xdr:cNvSpPr/>
      </xdr:nvSpPr>
      <xdr:spPr>
        <a:xfrm>
          <a:off x="12763500" y="1329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39132</xdr:rowOff>
    </xdr:from>
    <xdr:ext cx="534377" cy="259045"/>
    <xdr:sp macro="" textlink="">
      <xdr:nvSpPr>
        <xdr:cNvPr id="636" name="テキスト ボックス 635"/>
        <xdr:cNvSpPr txBox="1"/>
      </xdr:nvSpPr>
      <xdr:spPr>
        <a:xfrm>
          <a:off x="12547111" y="130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3248</xdr:rowOff>
    </xdr:from>
    <xdr:to>
      <xdr:col>85</xdr:col>
      <xdr:colOff>177800</xdr:colOff>
      <xdr:row>78</xdr:row>
      <xdr:rowOff>104848</xdr:rowOff>
    </xdr:to>
    <xdr:sp macro="" textlink="">
      <xdr:nvSpPr>
        <xdr:cNvPr id="642" name="楕円 641"/>
        <xdr:cNvSpPr/>
      </xdr:nvSpPr>
      <xdr:spPr>
        <a:xfrm>
          <a:off x="16268700" y="133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89625</xdr:rowOff>
    </xdr:from>
    <xdr:ext cx="534377" cy="259045"/>
    <xdr:sp macro="" textlink="">
      <xdr:nvSpPr>
        <xdr:cNvPr id="643" name="公債費該当値テキスト"/>
        <xdr:cNvSpPr txBox="1"/>
      </xdr:nvSpPr>
      <xdr:spPr>
        <a:xfrm>
          <a:off x="16370300" y="1329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14655</xdr:rowOff>
    </xdr:from>
    <xdr:to>
      <xdr:col>81</xdr:col>
      <xdr:colOff>101600</xdr:colOff>
      <xdr:row>78</xdr:row>
      <xdr:rowOff>116255</xdr:rowOff>
    </xdr:to>
    <xdr:sp macro="" textlink="">
      <xdr:nvSpPr>
        <xdr:cNvPr id="644" name="楕円 643"/>
        <xdr:cNvSpPr/>
      </xdr:nvSpPr>
      <xdr:spPr>
        <a:xfrm>
          <a:off x="15430500" y="133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107382</xdr:rowOff>
    </xdr:from>
    <xdr:ext cx="534377" cy="259045"/>
    <xdr:sp macro="" textlink="">
      <xdr:nvSpPr>
        <xdr:cNvPr id="645" name="テキスト ボックス 644"/>
        <xdr:cNvSpPr txBox="1"/>
      </xdr:nvSpPr>
      <xdr:spPr>
        <a:xfrm>
          <a:off x="15214111" y="134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25574</xdr:rowOff>
    </xdr:from>
    <xdr:to>
      <xdr:col>76</xdr:col>
      <xdr:colOff>165100</xdr:colOff>
      <xdr:row>78</xdr:row>
      <xdr:rowOff>127174</xdr:rowOff>
    </xdr:to>
    <xdr:sp macro="" textlink="">
      <xdr:nvSpPr>
        <xdr:cNvPr id="646" name="楕円 645"/>
        <xdr:cNvSpPr/>
      </xdr:nvSpPr>
      <xdr:spPr>
        <a:xfrm>
          <a:off x="14541500" y="133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118301</xdr:rowOff>
    </xdr:from>
    <xdr:ext cx="534377" cy="259045"/>
    <xdr:sp macro="" textlink="">
      <xdr:nvSpPr>
        <xdr:cNvPr id="647" name="テキスト ボックス 646"/>
        <xdr:cNvSpPr txBox="1"/>
      </xdr:nvSpPr>
      <xdr:spPr>
        <a:xfrm>
          <a:off x="14325111" y="134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27251</xdr:rowOff>
    </xdr:from>
    <xdr:to>
      <xdr:col>72</xdr:col>
      <xdr:colOff>38100</xdr:colOff>
      <xdr:row>78</xdr:row>
      <xdr:rowOff>128851</xdr:rowOff>
    </xdr:to>
    <xdr:sp macro="" textlink="">
      <xdr:nvSpPr>
        <xdr:cNvPr id="648" name="楕円 647"/>
        <xdr:cNvSpPr/>
      </xdr:nvSpPr>
      <xdr:spPr>
        <a:xfrm>
          <a:off x="13652500" y="134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119978</xdr:rowOff>
    </xdr:from>
    <xdr:ext cx="534377" cy="259045"/>
    <xdr:sp macro="" textlink="">
      <xdr:nvSpPr>
        <xdr:cNvPr id="649" name="テキスト ボックス 648"/>
        <xdr:cNvSpPr txBox="1"/>
      </xdr:nvSpPr>
      <xdr:spPr>
        <a:xfrm>
          <a:off x="13436111" y="134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8520</xdr:rowOff>
    </xdr:from>
    <xdr:to>
      <xdr:col>67</xdr:col>
      <xdr:colOff>101600</xdr:colOff>
      <xdr:row>78</xdr:row>
      <xdr:rowOff>110120</xdr:rowOff>
    </xdr:to>
    <xdr:sp macro="" textlink="">
      <xdr:nvSpPr>
        <xdr:cNvPr id="650" name="楕円 649"/>
        <xdr:cNvSpPr/>
      </xdr:nvSpPr>
      <xdr:spPr>
        <a:xfrm>
          <a:off x="12763500" y="133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101247</xdr:rowOff>
    </xdr:from>
    <xdr:ext cx="534377" cy="259045"/>
    <xdr:sp macro="" textlink="">
      <xdr:nvSpPr>
        <xdr:cNvPr id="651" name="テキスト ボックス 650"/>
        <xdr:cNvSpPr txBox="1"/>
      </xdr:nvSpPr>
      <xdr:spPr>
        <a:xfrm>
          <a:off x="12547111" y="134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43300</xdr:rowOff>
    </xdr:from>
    <xdr:to>
      <xdr:col>85</xdr:col>
      <xdr:colOff>127000</xdr:colOff>
      <xdr:row>99</xdr:row>
      <xdr:rowOff>43779</xdr:rowOff>
    </xdr:to>
    <xdr:cxnSp macro="">
      <xdr:nvCxnSpPr>
        <xdr:cNvPr id="680" name="直線コネクタ 679"/>
        <xdr:cNvCxnSpPr/>
      </xdr:nvCxnSpPr>
      <xdr:spPr>
        <a:xfrm flipV="1">
          <a:off x="15481300" y="17016850"/>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42521</xdr:rowOff>
    </xdr:from>
    <xdr:to>
      <xdr:col>81</xdr:col>
      <xdr:colOff>50800</xdr:colOff>
      <xdr:row>99</xdr:row>
      <xdr:rowOff>43779</xdr:rowOff>
    </xdr:to>
    <xdr:cxnSp macro="">
      <xdr:nvCxnSpPr>
        <xdr:cNvPr id="683" name="直線コネクタ 682"/>
        <xdr:cNvCxnSpPr/>
      </xdr:nvCxnSpPr>
      <xdr:spPr>
        <a:xfrm>
          <a:off x="14592300" y="1701607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42521</xdr:rowOff>
    </xdr:from>
    <xdr:to>
      <xdr:col>76</xdr:col>
      <xdr:colOff>114300</xdr:colOff>
      <xdr:row>99</xdr:row>
      <xdr:rowOff>43582</xdr:rowOff>
    </xdr:to>
    <xdr:cxnSp macro="">
      <xdr:nvCxnSpPr>
        <xdr:cNvPr id="686" name="直線コネクタ 685"/>
        <xdr:cNvCxnSpPr/>
      </xdr:nvCxnSpPr>
      <xdr:spPr>
        <a:xfrm flipV="1">
          <a:off x="13703300" y="17016071"/>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163592</xdr:rowOff>
    </xdr:from>
    <xdr:to>
      <xdr:col>76</xdr:col>
      <xdr:colOff>165100</xdr:colOff>
      <xdr:row>98</xdr:row>
      <xdr:rowOff>93742</xdr:rowOff>
    </xdr:to>
    <xdr:sp macro="" textlink="">
      <xdr:nvSpPr>
        <xdr:cNvPr id="687" name="フローチャート: 判断 686"/>
        <xdr:cNvSpPr/>
      </xdr:nvSpPr>
      <xdr:spPr>
        <a:xfrm>
          <a:off x="14541500" y="1679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110269</xdr:rowOff>
    </xdr:from>
    <xdr:ext cx="534377" cy="259045"/>
    <xdr:sp macro="" textlink="">
      <xdr:nvSpPr>
        <xdr:cNvPr id="688" name="テキスト ボックス 687"/>
        <xdr:cNvSpPr txBox="1"/>
      </xdr:nvSpPr>
      <xdr:spPr>
        <a:xfrm>
          <a:off x="14325111" y="1656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33012</xdr:rowOff>
    </xdr:from>
    <xdr:to>
      <xdr:col>71</xdr:col>
      <xdr:colOff>177800</xdr:colOff>
      <xdr:row>99</xdr:row>
      <xdr:rowOff>43582</xdr:rowOff>
    </xdr:to>
    <xdr:cxnSp macro="">
      <xdr:nvCxnSpPr>
        <xdr:cNvPr id="689" name="直線コネクタ 688"/>
        <xdr:cNvCxnSpPr/>
      </xdr:nvCxnSpPr>
      <xdr:spPr>
        <a:xfrm>
          <a:off x="12814300" y="17006562"/>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90" name="フローチャート: 判断 689"/>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91" name="テキスト ボックス 690"/>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92" name="フローチャート: 判断 691"/>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93" name="テキスト ボックス 692"/>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163950</xdr:rowOff>
    </xdr:from>
    <xdr:to>
      <xdr:col>85</xdr:col>
      <xdr:colOff>177800</xdr:colOff>
      <xdr:row>99</xdr:row>
      <xdr:rowOff>94100</xdr:rowOff>
    </xdr:to>
    <xdr:sp macro="" textlink="">
      <xdr:nvSpPr>
        <xdr:cNvPr id="699" name="楕円 698"/>
        <xdr:cNvSpPr/>
      </xdr:nvSpPr>
      <xdr:spPr>
        <a:xfrm>
          <a:off x="16268700" y="169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78877</xdr:rowOff>
    </xdr:from>
    <xdr:ext cx="378565" cy="259045"/>
    <xdr:sp macro="" textlink="">
      <xdr:nvSpPr>
        <xdr:cNvPr id="700" name="積立金該当値テキスト"/>
        <xdr:cNvSpPr txBox="1"/>
      </xdr:nvSpPr>
      <xdr:spPr>
        <a:xfrm>
          <a:off x="16370300" y="1688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164429</xdr:rowOff>
    </xdr:from>
    <xdr:to>
      <xdr:col>81</xdr:col>
      <xdr:colOff>101600</xdr:colOff>
      <xdr:row>99</xdr:row>
      <xdr:rowOff>94579</xdr:rowOff>
    </xdr:to>
    <xdr:sp macro="" textlink="">
      <xdr:nvSpPr>
        <xdr:cNvPr id="701" name="楕円 700"/>
        <xdr:cNvSpPr/>
      </xdr:nvSpPr>
      <xdr:spPr>
        <a:xfrm>
          <a:off x="15430500" y="169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85706</xdr:rowOff>
    </xdr:from>
    <xdr:ext cx="313932" cy="259045"/>
    <xdr:sp macro="" textlink="">
      <xdr:nvSpPr>
        <xdr:cNvPr id="702" name="テキスト ボックス 701"/>
        <xdr:cNvSpPr txBox="1"/>
      </xdr:nvSpPr>
      <xdr:spPr>
        <a:xfrm>
          <a:off x="15324333" y="1705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163171</xdr:rowOff>
    </xdr:from>
    <xdr:to>
      <xdr:col>76</xdr:col>
      <xdr:colOff>165100</xdr:colOff>
      <xdr:row>99</xdr:row>
      <xdr:rowOff>93321</xdr:rowOff>
    </xdr:to>
    <xdr:sp macro="" textlink="">
      <xdr:nvSpPr>
        <xdr:cNvPr id="703" name="楕円 702"/>
        <xdr:cNvSpPr/>
      </xdr:nvSpPr>
      <xdr:spPr>
        <a:xfrm>
          <a:off x="14541500" y="169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84448</xdr:rowOff>
    </xdr:from>
    <xdr:ext cx="378565" cy="259045"/>
    <xdr:sp macro="" textlink="">
      <xdr:nvSpPr>
        <xdr:cNvPr id="704" name="テキスト ボックス 703"/>
        <xdr:cNvSpPr txBox="1"/>
      </xdr:nvSpPr>
      <xdr:spPr>
        <a:xfrm>
          <a:off x="14403017" y="17057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164232</xdr:rowOff>
    </xdr:from>
    <xdr:to>
      <xdr:col>72</xdr:col>
      <xdr:colOff>38100</xdr:colOff>
      <xdr:row>99</xdr:row>
      <xdr:rowOff>94382</xdr:rowOff>
    </xdr:to>
    <xdr:sp macro="" textlink="">
      <xdr:nvSpPr>
        <xdr:cNvPr id="705" name="楕円 704"/>
        <xdr:cNvSpPr/>
      </xdr:nvSpPr>
      <xdr:spPr>
        <a:xfrm>
          <a:off x="13652500" y="169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85509</xdr:rowOff>
    </xdr:from>
    <xdr:ext cx="378565" cy="259045"/>
    <xdr:sp macro="" textlink="">
      <xdr:nvSpPr>
        <xdr:cNvPr id="706" name="テキスト ボックス 705"/>
        <xdr:cNvSpPr txBox="1"/>
      </xdr:nvSpPr>
      <xdr:spPr>
        <a:xfrm>
          <a:off x="13514017" y="170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153662</xdr:rowOff>
    </xdr:from>
    <xdr:to>
      <xdr:col>67</xdr:col>
      <xdr:colOff>101600</xdr:colOff>
      <xdr:row>99</xdr:row>
      <xdr:rowOff>83812</xdr:rowOff>
    </xdr:to>
    <xdr:sp macro="" textlink="">
      <xdr:nvSpPr>
        <xdr:cNvPr id="707" name="楕円 706"/>
        <xdr:cNvSpPr/>
      </xdr:nvSpPr>
      <xdr:spPr>
        <a:xfrm>
          <a:off x="12763500" y="169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74939</xdr:rowOff>
    </xdr:from>
    <xdr:ext cx="469744" cy="259045"/>
    <xdr:sp macro="" textlink="">
      <xdr:nvSpPr>
        <xdr:cNvPr id="708" name="テキスト ボックス 707"/>
        <xdr:cNvSpPr txBox="1"/>
      </xdr:nvSpPr>
      <xdr:spPr>
        <a:xfrm>
          <a:off x="12579428" y="1704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44412</xdr:rowOff>
    </xdr:from>
    <xdr:to>
      <xdr:col>116</xdr:col>
      <xdr:colOff>63500</xdr:colOff>
      <xdr:row>39</xdr:row>
      <xdr:rowOff>44450</xdr:rowOff>
    </xdr:to>
    <xdr:cxnSp macro="">
      <xdr:nvCxnSpPr>
        <xdr:cNvPr id="737" name="直線コネクタ 736"/>
        <xdr:cNvCxnSpPr/>
      </xdr:nvCxnSpPr>
      <xdr:spPr>
        <a:xfrm>
          <a:off x="21323300" y="6730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44412</xdr:rowOff>
    </xdr:to>
    <xdr:cxnSp macro="">
      <xdr:nvCxnSpPr>
        <xdr:cNvPr id="740" name="直線コネクタ 739"/>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44412</xdr:rowOff>
    </xdr:from>
    <xdr:to>
      <xdr:col>107</xdr:col>
      <xdr:colOff>50800</xdr:colOff>
      <xdr:row>39</xdr:row>
      <xdr:rowOff>44412</xdr:rowOff>
    </xdr:to>
    <xdr:cxnSp macro="">
      <xdr:nvCxnSpPr>
        <xdr:cNvPr id="743" name="直線コネクタ 742"/>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57162</xdr:rowOff>
    </xdr:from>
    <xdr:to>
      <xdr:col>107</xdr:col>
      <xdr:colOff>101600</xdr:colOff>
      <xdr:row>38</xdr:row>
      <xdr:rowOff>158762</xdr:rowOff>
    </xdr:to>
    <xdr:sp macro="" textlink="">
      <xdr:nvSpPr>
        <xdr:cNvPr id="744" name="フローチャート: 判断 743"/>
        <xdr:cNvSpPr/>
      </xdr:nvSpPr>
      <xdr:spPr>
        <a:xfrm>
          <a:off x="20383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3840</xdr:rowOff>
    </xdr:from>
    <xdr:ext cx="469744" cy="259045"/>
    <xdr:sp macro="" textlink="">
      <xdr:nvSpPr>
        <xdr:cNvPr id="745" name="テキスト ボックス 744"/>
        <xdr:cNvSpPr txBox="1"/>
      </xdr:nvSpPr>
      <xdr:spPr>
        <a:xfrm>
          <a:off x="20199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44412</xdr:rowOff>
    </xdr:to>
    <xdr:cxnSp macro="">
      <xdr:nvCxnSpPr>
        <xdr:cNvPr id="746" name="直線コネクタ 745"/>
        <xdr:cNvCxnSpPr/>
      </xdr:nvCxnSpPr>
      <xdr:spPr>
        <a:xfrm>
          <a:off x="18656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58610</xdr:rowOff>
    </xdr:from>
    <xdr:to>
      <xdr:col>102</xdr:col>
      <xdr:colOff>165100</xdr:colOff>
      <xdr:row>38</xdr:row>
      <xdr:rowOff>160210</xdr:rowOff>
    </xdr:to>
    <xdr:sp macro="" textlink="">
      <xdr:nvSpPr>
        <xdr:cNvPr id="747" name="フローチャート: 判断 746"/>
        <xdr:cNvSpPr/>
      </xdr:nvSpPr>
      <xdr:spPr>
        <a:xfrm>
          <a:off x="19494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5287</xdr:rowOff>
    </xdr:from>
    <xdr:ext cx="469744" cy="259045"/>
    <xdr:sp macro="" textlink="">
      <xdr:nvSpPr>
        <xdr:cNvPr id="748" name="テキスト ボックス 747"/>
        <xdr:cNvSpPr txBox="1"/>
      </xdr:nvSpPr>
      <xdr:spPr>
        <a:xfrm>
          <a:off x="19310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80404</xdr:rowOff>
    </xdr:from>
    <xdr:to>
      <xdr:col>98</xdr:col>
      <xdr:colOff>38100</xdr:colOff>
      <xdr:row>39</xdr:row>
      <xdr:rowOff>10554</xdr:rowOff>
    </xdr:to>
    <xdr:sp macro="" textlink="">
      <xdr:nvSpPr>
        <xdr:cNvPr id="749" name="フローチャート: 判断 748"/>
        <xdr:cNvSpPr/>
      </xdr:nvSpPr>
      <xdr:spPr>
        <a:xfrm>
          <a:off x="18605500" y="659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27081</xdr:rowOff>
    </xdr:from>
    <xdr:ext cx="469744" cy="259045"/>
    <xdr:sp macro="" textlink="">
      <xdr:nvSpPr>
        <xdr:cNvPr id="750" name="テキスト ボックス 749"/>
        <xdr:cNvSpPr txBox="1"/>
      </xdr:nvSpPr>
      <xdr:spPr>
        <a:xfrm>
          <a:off x="18421428" y="63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58" name="楕円 757"/>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59" name="テキスト ボックス 758"/>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165062</xdr:rowOff>
    </xdr:from>
    <xdr:to>
      <xdr:col>107</xdr:col>
      <xdr:colOff>101600</xdr:colOff>
      <xdr:row>39</xdr:row>
      <xdr:rowOff>95212</xdr:rowOff>
    </xdr:to>
    <xdr:sp macro="" textlink="">
      <xdr:nvSpPr>
        <xdr:cNvPr id="760" name="楕円 759"/>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86339</xdr:rowOff>
    </xdr:from>
    <xdr:ext cx="249299" cy="259045"/>
    <xdr:sp macro="" textlink="">
      <xdr:nvSpPr>
        <xdr:cNvPr id="761" name="テキスト ボックス 760"/>
        <xdr:cNvSpPr txBox="1"/>
      </xdr:nvSpPr>
      <xdr:spPr>
        <a:xfrm>
          <a:off x="2030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165062</xdr:rowOff>
    </xdr:from>
    <xdr:to>
      <xdr:col>102</xdr:col>
      <xdr:colOff>165100</xdr:colOff>
      <xdr:row>39</xdr:row>
      <xdr:rowOff>95212</xdr:rowOff>
    </xdr:to>
    <xdr:sp macro="" textlink="">
      <xdr:nvSpPr>
        <xdr:cNvPr id="762" name="楕円 761"/>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86339</xdr:rowOff>
    </xdr:from>
    <xdr:ext cx="249299" cy="259045"/>
    <xdr:sp macro="" textlink="">
      <xdr:nvSpPr>
        <xdr:cNvPr id="763" name="テキスト ボックス 762"/>
        <xdr:cNvSpPr txBox="1"/>
      </xdr:nvSpPr>
      <xdr:spPr>
        <a:xfrm>
          <a:off x="19420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4" name="楕円 763"/>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5" name="テキスト ボックス 764"/>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138397</xdr:rowOff>
    </xdr:from>
    <xdr:to>
      <xdr:col>116</xdr:col>
      <xdr:colOff>63500</xdr:colOff>
      <xdr:row>58</xdr:row>
      <xdr:rowOff>138419</xdr:rowOff>
    </xdr:to>
    <xdr:cxnSp macro="">
      <xdr:nvCxnSpPr>
        <xdr:cNvPr id="792" name="直線コネクタ 791"/>
        <xdr:cNvCxnSpPr/>
      </xdr:nvCxnSpPr>
      <xdr:spPr>
        <a:xfrm flipV="1">
          <a:off x="21323300" y="10082497"/>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138419</xdr:rowOff>
    </xdr:from>
    <xdr:to>
      <xdr:col>111</xdr:col>
      <xdr:colOff>177800</xdr:colOff>
      <xdr:row>58</xdr:row>
      <xdr:rowOff>138443</xdr:rowOff>
    </xdr:to>
    <xdr:cxnSp macro="">
      <xdr:nvCxnSpPr>
        <xdr:cNvPr id="795" name="直線コネクタ 794"/>
        <xdr:cNvCxnSpPr/>
      </xdr:nvCxnSpPr>
      <xdr:spPr>
        <a:xfrm flipV="1">
          <a:off x="20434300" y="1008251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61519</xdr:rowOff>
    </xdr:from>
    <xdr:to>
      <xdr:col>107</xdr:col>
      <xdr:colOff>50800</xdr:colOff>
      <xdr:row>58</xdr:row>
      <xdr:rowOff>138443</xdr:rowOff>
    </xdr:to>
    <xdr:cxnSp macro="">
      <xdr:nvCxnSpPr>
        <xdr:cNvPr id="798" name="直線コネクタ 797"/>
        <xdr:cNvCxnSpPr/>
      </xdr:nvCxnSpPr>
      <xdr:spPr>
        <a:xfrm>
          <a:off x="19545300" y="9834169"/>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61519</xdr:rowOff>
    </xdr:from>
    <xdr:to>
      <xdr:col>102</xdr:col>
      <xdr:colOff>114300</xdr:colOff>
      <xdr:row>58</xdr:row>
      <xdr:rowOff>137871</xdr:rowOff>
    </xdr:to>
    <xdr:cxnSp macro="">
      <xdr:nvCxnSpPr>
        <xdr:cNvPr id="801" name="直線コネクタ 800"/>
        <xdr:cNvCxnSpPr/>
      </xdr:nvCxnSpPr>
      <xdr:spPr>
        <a:xfrm flipV="1">
          <a:off x="18656300" y="9834169"/>
          <a:ext cx="889000" cy="2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3" name="テキスト ボックス 802"/>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87597</xdr:rowOff>
    </xdr:from>
    <xdr:to>
      <xdr:col>116</xdr:col>
      <xdr:colOff>114300</xdr:colOff>
      <xdr:row>59</xdr:row>
      <xdr:rowOff>17747</xdr:rowOff>
    </xdr:to>
    <xdr:sp macro="" textlink="">
      <xdr:nvSpPr>
        <xdr:cNvPr id="811" name="楕円 810"/>
        <xdr:cNvSpPr/>
      </xdr:nvSpPr>
      <xdr:spPr>
        <a:xfrm>
          <a:off x="22110700" y="100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2524</xdr:rowOff>
    </xdr:from>
    <xdr:ext cx="313932" cy="259045"/>
    <xdr:sp macro="" textlink="">
      <xdr:nvSpPr>
        <xdr:cNvPr id="812" name="貸付金該当値テキスト"/>
        <xdr:cNvSpPr txBox="1"/>
      </xdr:nvSpPr>
      <xdr:spPr>
        <a:xfrm>
          <a:off x="22212300" y="9946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87619</xdr:rowOff>
    </xdr:from>
    <xdr:to>
      <xdr:col>112</xdr:col>
      <xdr:colOff>38100</xdr:colOff>
      <xdr:row>59</xdr:row>
      <xdr:rowOff>17769</xdr:rowOff>
    </xdr:to>
    <xdr:sp macro="" textlink="">
      <xdr:nvSpPr>
        <xdr:cNvPr id="813" name="楕円 812"/>
        <xdr:cNvSpPr/>
      </xdr:nvSpPr>
      <xdr:spPr>
        <a:xfrm>
          <a:off x="21272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8896</xdr:rowOff>
    </xdr:from>
    <xdr:ext cx="313932" cy="259045"/>
    <xdr:sp macro="" textlink="">
      <xdr:nvSpPr>
        <xdr:cNvPr id="814" name="テキスト ボックス 813"/>
        <xdr:cNvSpPr txBox="1"/>
      </xdr:nvSpPr>
      <xdr:spPr>
        <a:xfrm>
          <a:off x="21166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87643</xdr:rowOff>
    </xdr:from>
    <xdr:to>
      <xdr:col>107</xdr:col>
      <xdr:colOff>101600</xdr:colOff>
      <xdr:row>59</xdr:row>
      <xdr:rowOff>17793</xdr:rowOff>
    </xdr:to>
    <xdr:sp macro="" textlink="">
      <xdr:nvSpPr>
        <xdr:cNvPr id="815" name="楕円 814"/>
        <xdr:cNvSpPr/>
      </xdr:nvSpPr>
      <xdr:spPr>
        <a:xfrm>
          <a:off x="20383500" y="100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8920</xdr:rowOff>
    </xdr:from>
    <xdr:ext cx="313932" cy="259045"/>
    <xdr:sp macro="" textlink="">
      <xdr:nvSpPr>
        <xdr:cNvPr id="816" name="テキスト ボックス 815"/>
        <xdr:cNvSpPr txBox="1"/>
      </xdr:nvSpPr>
      <xdr:spPr>
        <a:xfrm>
          <a:off x="20277333" y="10124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10719</xdr:rowOff>
    </xdr:from>
    <xdr:to>
      <xdr:col>102</xdr:col>
      <xdr:colOff>165100</xdr:colOff>
      <xdr:row>57</xdr:row>
      <xdr:rowOff>112319</xdr:rowOff>
    </xdr:to>
    <xdr:sp macro="" textlink="">
      <xdr:nvSpPr>
        <xdr:cNvPr id="817" name="楕円 816"/>
        <xdr:cNvSpPr/>
      </xdr:nvSpPr>
      <xdr:spPr>
        <a:xfrm>
          <a:off x="19494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128846</xdr:rowOff>
    </xdr:from>
    <xdr:ext cx="534377" cy="259045"/>
    <xdr:sp macro="" textlink="">
      <xdr:nvSpPr>
        <xdr:cNvPr id="818" name="テキスト ボックス 817"/>
        <xdr:cNvSpPr txBox="1"/>
      </xdr:nvSpPr>
      <xdr:spPr>
        <a:xfrm>
          <a:off x="19278111" y="95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87071</xdr:rowOff>
    </xdr:from>
    <xdr:to>
      <xdr:col>98</xdr:col>
      <xdr:colOff>38100</xdr:colOff>
      <xdr:row>59</xdr:row>
      <xdr:rowOff>17221</xdr:rowOff>
    </xdr:to>
    <xdr:sp macro="" textlink="">
      <xdr:nvSpPr>
        <xdr:cNvPr id="819" name="楕円 818"/>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8348</xdr:rowOff>
    </xdr:from>
    <xdr:ext cx="313932" cy="259045"/>
    <xdr:sp macro="" textlink="">
      <xdr:nvSpPr>
        <xdr:cNvPr id="820" name="テキスト ボックス 819"/>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27605</xdr:rowOff>
    </xdr:from>
    <xdr:to>
      <xdr:col>116</xdr:col>
      <xdr:colOff>63500</xdr:colOff>
      <xdr:row>74</xdr:row>
      <xdr:rowOff>72475</xdr:rowOff>
    </xdr:to>
    <xdr:cxnSp macro="">
      <xdr:nvCxnSpPr>
        <xdr:cNvPr id="852" name="直線コネクタ 851"/>
        <xdr:cNvCxnSpPr/>
      </xdr:nvCxnSpPr>
      <xdr:spPr>
        <a:xfrm flipV="1">
          <a:off x="21323300" y="12714905"/>
          <a:ext cx="8382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68197</xdr:rowOff>
    </xdr:from>
    <xdr:to>
      <xdr:col>111</xdr:col>
      <xdr:colOff>177800</xdr:colOff>
      <xdr:row>74</xdr:row>
      <xdr:rowOff>72475</xdr:rowOff>
    </xdr:to>
    <xdr:cxnSp macro="">
      <xdr:nvCxnSpPr>
        <xdr:cNvPr id="855" name="直線コネクタ 854"/>
        <xdr:cNvCxnSpPr/>
      </xdr:nvCxnSpPr>
      <xdr:spPr>
        <a:xfrm>
          <a:off x="20434300" y="1275549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68197</xdr:rowOff>
    </xdr:from>
    <xdr:to>
      <xdr:col>107</xdr:col>
      <xdr:colOff>50800</xdr:colOff>
      <xdr:row>74</xdr:row>
      <xdr:rowOff>128760</xdr:rowOff>
    </xdr:to>
    <xdr:cxnSp macro="">
      <xdr:nvCxnSpPr>
        <xdr:cNvPr id="858" name="直線コネクタ 857"/>
        <xdr:cNvCxnSpPr/>
      </xdr:nvCxnSpPr>
      <xdr:spPr>
        <a:xfrm flipV="1">
          <a:off x="19545300" y="12755497"/>
          <a:ext cx="889000" cy="6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73714</xdr:rowOff>
    </xdr:from>
    <xdr:to>
      <xdr:col>107</xdr:col>
      <xdr:colOff>101600</xdr:colOff>
      <xdr:row>76</xdr:row>
      <xdr:rowOff>3863</xdr:rowOff>
    </xdr:to>
    <xdr:sp macro="" textlink="">
      <xdr:nvSpPr>
        <xdr:cNvPr id="859" name="フローチャート: 判断 858"/>
        <xdr:cNvSpPr/>
      </xdr:nvSpPr>
      <xdr:spPr>
        <a:xfrm>
          <a:off x="20383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166442</xdr:rowOff>
    </xdr:from>
    <xdr:ext cx="534377" cy="259045"/>
    <xdr:sp macro="" textlink="">
      <xdr:nvSpPr>
        <xdr:cNvPr id="860" name="テキスト ボックス 859"/>
        <xdr:cNvSpPr txBox="1"/>
      </xdr:nvSpPr>
      <xdr:spPr>
        <a:xfrm>
          <a:off x="20167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128760</xdr:rowOff>
    </xdr:from>
    <xdr:to>
      <xdr:col>102</xdr:col>
      <xdr:colOff>114300</xdr:colOff>
      <xdr:row>75</xdr:row>
      <xdr:rowOff>60164</xdr:rowOff>
    </xdr:to>
    <xdr:cxnSp macro="">
      <xdr:nvCxnSpPr>
        <xdr:cNvPr id="861" name="直線コネクタ 860"/>
        <xdr:cNvCxnSpPr/>
      </xdr:nvCxnSpPr>
      <xdr:spPr>
        <a:xfrm flipV="1">
          <a:off x="18656300" y="12816060"/>
          <a:ext cx="889000" cy="1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165694</xdr:rowOff>
    </xdr:from>
    <xdr:to>
      <xdr:col>102</xdr:col>
      <xdr:colOff>165100</xdr:colOff>
      <xdr:row>76</xdr:row>
      <xdr:rowOff>95844</xdr:rowOff>
    </xdr:to>
    <xdr:sp macro="" textlink="">
      <xdr:nvSpPr>
        <xdr:cNvPr id="862" name="フローチャート: 判断 861"/>
        <xdr:cNvSpPr/>
      </xdr:nvSpPr>
      <xdr:spPr>
        <a:xfrm>
          <a:off x="19494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86971</xdr:rowOff>
    </xdr:from>
    <xdr:ext cx="534377" cy="259045"/>
    <xdr:sp macro="" textlink="">
      <xdr:nvSpPr>
        <xdr:cNvPr id="863" name="テキスト ボックス 862"/>
        <xdr:cNvSpPr txBox="1"/>
      </xdr:nvSpPr>
      <xdr:spPr>
        <a:xfrm>
          <a:off x="19278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16058</xdr:rowOff>
    </xdr:from>
    <xdr:to>
      <xdr:col>98</xdr:col>
      <xdr:colOff>38100</xdr:colOff>
      <xdr:row>76</xdr:row>
      <xdr:rowOff>117658</xdr:rowOff>
    </xdr:to>
    <xdr:sp macro="" textlink="">
      <xdr:nvSpPr>
        <xdr:cNvPr id="864" name="フローチャート: 判断 863"/>
        <xdr:cNvSpPr/>
      </xdr:nvSpPr>
      <xdr:spPr>
        <a:xfrm>
          <a:off x="18605500" y="130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108785</xdr:rowOff>
    </xdr:from>
    <xdr:ext cx="534377" cy="259045"/>
    <xdr:sp macro="" textlink="">
      <xdr:nvSpPr>
        <xdr:cNvPr id="865" name="テキスト ボックス 864"/>
        <xdr:cNvSpPr txBox="1"/>
      </xdr:nvSpPr>
      <xdr:spPr>
        <a:xfrm>
          <a:off x="18389111" y="131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148255</xdr:rowOff>
    </xdr:from>
    <xdr:to>
      <xdr:col>116</xdr:col>
      <xdr:colOff>114300</xdr:colOff>
      <xdr:row>74</xdr:row>
      <xdr:rowOff>78405</xdr:rowOff>
    </xdr:to>
    <xdr:sp macro="" textlink="">
      <xdr:nvSpPr>
        <xdr:cNvPr id="871" name="楕円 870"/>
        <xdr:cNvSpPr/>
      </xdr:nvSpPr>
      <xdr:spPr>
        <a:xfrm>
          <a:off x="22110700" y="12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171132</xdr:rowOff>
    </xdr:from>
    <xdr:ext cx="534377" cy="259045"/>
    <xdr:sp macro="" textlink="">
      <xdr:nvSpPr>
        <xdr:cNvPr id="872" name="繰出金該当値テキスト"/>
        <xdr:cNvSpPr txBox="1"/>
      </xdr:nvSpPr>
      <xdr:spPr>
        <a:xfrm>
          <a:off x="22212300" y="1251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21675</xdr:rowOff>
    </xdr:from>
    <xdr:to>
      <xdr:col>112</xdr:col>
      <xdr:colOff>38100</xdr:colOff>
      <xdr:row>74</xdr:row>
      <xdr:rowOff>123275</xdr:rowOff>
    </xdr:to>
    <xdr:sp macro="" textlink="">
      <xdr:nvSpPr>
        <xdr:cNvPr id="873" name="楕円 872"/>
        <xdr:cNvSpPr/>
      </xdr:nvSpPr>
      <xdr:spPr>
        <a:xfrm>
          <a:off x="21272500" y="127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139802</xdr:rowOff>
    </xdr:from>
    <xdr:ext cx="534377" cy="259045"/>
    <xdr:sp macro="" textlink="">
      <xdr:nvSpPr>
        <xdr:cNvPr id="874" name="テキスト ボックス 873"/>
        <xdr:cNvSpPr txBox="1"/>
      </xdr:nvSpPr>
      <xdr:spPr>
        <a:xfrm>
          <a:off x="21056111" y="1248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17397</xdr:rowOff>
    </xdr:from>
    <xdr:to>
      <xdr:col>107</xdr:col>
      <xdr:colOff>101600</xdr:colOff>
      <xdr:row>74</xdr:row>
      <xdr:rowOff>118997</xdr:rowOff>
    </xdr:to>
    <xdr:sp macro="" textlink="">
      <xdr:nvSpPr>
        <xdr:cNvPr id="875" name="楕円 874"/>
        <xdr:cNvSpPr/>
      </xdr:nvSpPr>
      <xdr:spPr>
        <a:xfrm>
          <a:off x="20383500" y="127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135524</xdr:rowOff>
    </xdr:from>
    <xdr:ext cx="534377" cy="259045"/>
    <xdr:sp macro="" textlink="">
      <xdr:nvSpPr>
        <xdr:cNvPr id="876" name="テキスト ボックス 875"/>
        <xdr:cNvSpPr txBox="1"/>
      </xdr:nvSpPr>
      <xdr:spPr>
        <a:xfrm>
          <a:off x="20167111" y="124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77960</xdr:rowOff>
    </xdr:from>
    <xdr:to>
      <xdr:col>102</xdr:col>
      <xdr:colOff>165100</xdr:colOff>
      <xdr:row>75</xdr:row>
      <xdr:rowOff>8110</xdr:rowOff>
    </xdr:to>
    <xdr:sp macro="" textlink="">
      <xdr:nvSpPr>
        <xdr:cNvPr id="877" name="楕円 876"/>
        <xdr:cNvSpPr/>
      </xdr:nvSpPr>
      <xdr:spPr>
        <a:xfrm>
          <a:off x="19494500" y="1276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24637</xdr:rowOff>
    </xdr:from>
    <xdr:ext cx="534377" cy="259045"/>
    <xdr:sp macro="" textlink="">
      <xdr:nvSpPr>
        <xdr:cNvPr id="878" name="テキスト ボックス 877"/>
        <xdr:cNvSpPr txBox="1"/>
      </xdr:nvSpPr>
      <xdr:spPr>
        <a:xfrm>
          <a:off x="19278111" y="125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9364</xdr:rowOff>
    </xdr:from>
    <xdr:to>
      <xdr:col>98</xdr:col>
      <xdr:colOff>38100</xdr:colOff>
      <xdr:row>75</xdr:row>
      <xdr:rowOff>110964</xdr:rowOff>
    </xdr:to>
    <xdr:sp macro="" textlink="">
      <xdr:nvSpPr>
        <xdr:cNvPr id="879" name="楕円 878"/>
        <xdr:cNvSpPr/>
      </xdr:nvSpPr>
      <xdr:spPr>
        <a:xfrm>
          <a:off x="18605500" y="128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127491</xdr:rowOff>
    </xdr:from>
    <xdr:ext cx="534377" cy="259045"/>
    <xdr:sp macro="" textlink="">
      <xdr:nvSpPr>
        <xdr:cNvPr id="880" name="テキスト ボックス 879"/>
        <xdr:cNvSpPr txBox="1"/>
      </xdr:nvSpPr>
      <xdr:spPr>
        <a:xfrm>
          <a:off x="18389111" y="1264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歳出決算総額における住民一人当たりコストは ４４６，７１３円で、前年度より２．５％増加している。人件費、公債費の義務的経費の増加に加え、物件費、公債費、繰出金の増加額が大きい。物件費については、保有する公共施設数が多い影響で、維持管理に多額の費用がかかっている。施設数を減らさない限り物件費等の大幅な削減はできない。今後は、公共施設等総合管理計画に基づき、施設の適正配置等を進め物件費の抑制を図っていく。公債費については、近年、大型事業の財源として多額の地方債を発行したことにより増加傾向にある。また、繰出金については、特別会計の独立採算制の観点から積極的に歳入確保、歳出削減に取り組み、一般会計の負担軽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35,175
34,530
112.03
16,484,521
15,713,143
764,107
10,416,637
18,630,080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88074</xdr:rowOff>
    </xdr:from>
    <xdr:to>
      <xdr:col>24</xdr:col>
      <xdr:colOff>63500</xdr:colOff>
      <xdr:row>37</xdr:row>
      <xdr:rowOff>150559</xdr:rowOff>
    </xdr:to>
    <xdr:cxnSp macro="">
      <xdr:nvCxnSpPr>
        <xdr:cNvPr id="61" name="直線コネクタ 60"/>
        <xdr:cNvCxnSpPr/>
      </xdr:nvCxnSpPr>
      <xdr:spPr>
        <a:xfrm>
          <a:off x="3797300" y="6431724"/>
          <a:ext cx="8382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170180</xdr:rowOff>
    </xdr:from>
    <xdr:to>
      <xdr:col>19</xdr:col>
      <xdr:colOff>177800</xdr:colOff>
      <xdr:row>37</xdr:row>
      <xdr:rowOff>88074</xdr:rowOff>
    </xdr:to>
    <xdr:cxnSp macro="">
      <xdr:nvCxnSpPr>
        <xdr:cNvPr id="64" name="直線コネクタ 63"/>
        <xdr:cNvCxnSpPr/>
      </xdr:nvCxnSpPr>
      <xdr:spPr>
        <a:xfrm>
          <a:off x="2908300" y="6342380"/>
          <a:ext cx="889000" cy="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170180</xdr:rowOff>
    </xdr:from>
    <xdr:to>
      <xdr:col>15</xdr:col>
      <xdr:colOff>50800</xdr:colOff>
      <xdr:row>37</xdr:row>
      <xdr:rowOff>50546</xdr:rowOff>
    </xdr:to>
    <xdr:cxnSp macro="">
      <xdr:nvCxnSpPr>
        <xdr:cNvPr id="67" name="直線コネクタ 66"/>
        <xdr:cNvCxnSpPr/>
      </xdr:nvCxnSpPr>
      <xdr:spPr>
        <a:xfrm flipV="1">
          <a:off x="2019300" y="634238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13860</xdr:rowOff>
    </xdr:from>
    <xdr:ext cx="469744" cy="259045"/>
    <xdr:sp macro="" textlink="">
      <xdr:nvSpPr>
        <xdr:cNvPr id="69" name="テキスト ボックス 68"/>
        <xdr:cNvSpPr txBox="1"/>
      </xdr:nvSpPr>
      <xdr:spPr>
        <a:xfrm>
          <a:off x="2673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41402</xdr:rowOff>
    </xdr:from>
    <xdr:to>
      <xdr:col>10</xdr:col>
      <xdr:colOff>114300</xdr:colOff>
      <xdr:row>37</xdr:row>
      <xdr:rowOff>50546</xdr:rowOff>
    </xdr:to>
    <xdr:cxnSp macro="">
      <xdr:nvCxnSpPr>
        <xdr:cNvPr id="70" name="直線コネクタ 69"/>
        <xdr:cNvCxnSpPr/>
      </xdr:nvCxnSpPr>
      <xdr:spPr>
        <a:xfrm>
          <a:off x="1130300" y="6385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64914</xdr:rowOff>
    </xdr:from>
    <xdr:ext cx="469744" cy="259045"/>
    <xdr:sp macro="" textlink="">
      <xdr:nvSpPr>
        <xdr:cNvPr id="72" name="テキスト ボックス 71"/>
        <xdr:cNvSpPr txBox="1"/>
      </xdr:nvSpPr>
      <xdr:spPr>
        <a:xfrm>
          <a:off x="1784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75963</xdr:rowOff>
    </xdr:from>
    <xdr:ext cx="469744" cy="259045"/>
    <xdr:sp macro="" textlink="">
      <xdr:nvSpPr>
        <xdr:cNvPr id="74" name="テキスト ボックス 73"/>
        <xdr:cNvSpPr txBox="1"/>
      </xdr:nvSpPr>
      <xdr:spPr>
        <a:xfrm>
          <a:off x="895428"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99759</xdr:rowOff>
    </xdr:from>
    <xdr:to>
      <xdr:col>24</xdr:col>
      <xdr:colOff>114300</xdr:colOff>
      <xdr:row>38</xdr:row>
      <xdr:rowOff>29908</xdr:rowOff>
    </xdr:to>
    <xdr:sp macro="" textlink="">
      <xdr:nvSpPr>
        <xdr:cNvPr id="80" name="楕円 79"/>
        <xdr:cNvSpPr/>
      </xdr:nvSpPr>
      <xdr:spPr>
        <a:xfrm>
          <a:off x="4584700" y="6443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14686</xdr:rowOff>
    </xdr:from>
    <xdr:ext cx="469744" cy="259045"/>
    <xdr:sp macro="" textlink="">
      <xdr:nvSpPr>
        <xdr:cNvPr id="81" name="議会費該当値テキスト"/>
        <xdr:cNvSpPr txBox="1"/>
      </xdr:nvSpPr>
      <xdr:spPr>
        <a:xfrm>
          <a:off x="4686300"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37274</xdr:rowOff>
    </xdr:from>
    <xdr:to>
      <xdr:col>20</xdr:col>
      <xdr:colOff>38100</xdr:colOff>
      <xdr:row>37</xdr:row>
      <xdr:rowOff>138874</xdr:rowOff>
    </xdr:to>
    <xdr:sp macro="" textlink="">
      <xdr:nvSpPr>
        <xdr:cNvPr id="82" name="楕円 81"/>
        <xdr:cNvSpPr/>
      </xdr:nvSpPr>
      <xdr:spPr>
        <a:xfrm>
          <a:off x="3746500" y="63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130001</xdr:rowOff>
    </xdr:from>
    <xdr:ext cx="469744" cy="259045"/>
    <xdr:sp macro="" textlink="">
      <xdr:nvSpPr>
        <xdr:cNvPr id="83" name="テキスト ボックス 82"/>
        <xdr:cNvSpPr txBox="1"/>
      </xdr:nvSpPr>
      <xdr:spPr>
        <a:xfrm>
          <a:off x="3562428" y="647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119380</xdr:rowOff>
    </xdr:from>
    <xdr:to>
      <xdr:col>15</xdr:col>
      <xdr:colOff>101600</xdr:colOff>
      <xdr:row>37</xdr:row>
      <xdr:rowOff>49530</xdr:rowOff>
    </xdr:to>
    <xdr:sp macro="" textlink="">
      <xdr:nvSpPr>
        <xdr:cNvPr id="84" name="楕円 83"/>
        <xdr:cNvSpPr/>
      </xdr:nvSpPr>
      <xdr:spPr>
        <a:xfrm>
          <a:off x="2857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40657</xdr:rowOff>
    </xdr:from>
    <xdr:ext cx="469744" cy="259045"/>
    <xdr:sp macro="" textlink="">
      <xdr:nvSpPr>
        <xdr:cNvPr id="85" name="テキスト ボックス 84"/>
        <xdr:cNvSpPr txBox="1"/>
      </xdr:nvSpPr>
      <xdr:spPr>
        <a:xfrm>
          <a:off x="2673428"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171196</xdr:rowOff>
    </xdr:from>
    <xdr:to>
      <xdr:col>10</xdr:col>
      <xdr:colOff>165100</xdr:colOff>
      <xdr:row>37</xdr:row>
      <xdr:rowOff>101346</xdr:rowOff>
    </xdr:to>
    <xdr:sp macro="" textlink="">
      <xdr:nvSpPr>
        <xdr:cNvPr id="86" name="楕円 85"/>
        <xdr:cNvSpPr/>
      </xdr:nvSpPr>
      <xdr:spPr>
        <a:xfrm>
          <a:off x="1968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92473</xdr:rowOff>
    </xdr:from>
    <xdr:ext cx="469744" cy="259045"/>
    <xdr:sp macro="" textlink="">
      <xdr:nvSpPr>
        <xdr:cNvPr id="87" name="テキスト ボックス 86"/>
        <xdr:cNvSpPr txBox="1"/>
      </xdr:nvSpPr>
      <xdr:spPr>
        <a:xfrm>
          <a:off x="1784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162052</xdr:rowOff>
    </xdr:from>
    <xdr:to>
      <xdr:col>6</xdr:col>
      <xdr:colOff>38100</xdr:colOff>
      <xdr:row>37</xdr:row>
      <xdr:rowOff>92202</xdr:rowOff>
    </xdr:to>
    <xdr:sp macro="" textlink="">
      <xdr:nvSpPr>
        <xdr:cNvPr id="88" name="楕円 87"/>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83329</xdr:rowOff>
    </xdr:from>
    <xdr:ext cx="469744" cy="259045"/>
    <xdr:sp macro="" textlink="">
      <xdr:nvSpPr>
        <xdr:cNvPr id="89" name="テキスト ボックス 88"/>
        <xdr:cNvSpPr txBox="1"/>
      </xdr:nvSpPr>
      <xdr:spPr>
        <a:xfrm>
          <a:off x="895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75377</xdr:rowOff>
    </xdr:from>
    <xdr:to>
      <xdr:col>24</xdr:col>
      <xdr:colOff>63500</xdr:colOff>
      <xdr:row>57</xdr:row>
      <xdr:rowOff>88133</xdr:rowOff>
    </xdr:to>
    <xdr:cxnSp macro="">
      <xdr:nvCxnSpPr>
        <xdr:cNvPr id="116" name="直線コネクタ 115"/>
        <xdr:cNvCxnSpPr/>
      </xdr:nvCxnSpPr>
      <xdr:spPr>
        <a:xfrm flipV="1">
          <a:off x="3797300" y="9848027"/>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76090</xdr:rowOff>
    </xdr:from>
    <xdr:to>
      <xdr:col>19</xdr:col>
      <xdr:colOff>177800</xdr:colOff>
      <xdr:row>57</xdr:row>
      <xdr:rowOff>88133</xdr:rowOff>
    </xdr:to>
    <xdr:cxnSp macro="">
      <xdr:nvCxnSpPr>
        <xdr:cNvPr id="119" name="直線コネクタ 118"/>
        <xdr:cNvCxnSpPr/>
      </xdr:nvCxnSpPr>
      <xdr:spPr>
        <a:xfrm>
          <a:off x="2908300" y="9848740"/>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156346</xdr:rowOff>
    </xdr:from>
    <xdr:to>
      <xdr:col>15</xdr:col>
      <xdr:colOff>50800</xdr:colOff>
      <xdr:row>57</xdr:row>
      <xdr:rowOff>76090</xdr:rowOff>
    </xdr:to>
    <xdr:cxnSp macro="">
      <xdr:nvCxnSpPr>
        <xdr:cNvPr id="122" name="直線コネクタ 121"/>
        <xdr:cNvCxnSpPr/>
      </xdr:nvCxnSpPr>
      <xdr:spPr>
        <a:xfrm>
          <a:off x="2019300" y="9757546"/>
          <a:ext cx="889000" cy="9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34744</xdr:rowOff>
    </xdr:from>
    <xdr:to>
      <xdr:col>15</xdr:col>
      <xdr:colOff>101600</xdr:colOff>
      <xdr:row>56</xdr:row>
      <xdr:rowOff>136344</xdr:rowOff>
    </xdr:to>
    <xdr:sp macro="" textlink="">
      <xdr:nvSpPr>
        <xdr:cNvPr id="123" name="フローチャート: 判断 122"/>
        <xdr:cNvSpPr/>
      </xdr:nvSpPr>
      <xdr:spPr>
        <a:xfrm>
          <a:off x="2857500" y="963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152871</xdr:rowOff>
    </xdr:from>
    <xdr:ext cx="534377" cy="259045"/>
    <xdr:sp macro="" textlink="">
      <xdr:nvSpPr>
        <xdr:cNvPr id="124" name="テキスト ボックス 123"/>
        <xdr:cNvSpPr txBox="1"/>
      </xdr:nvSpPr>
      <xdr:spPr>
        <a:xfrm>
          <a:off x="2641111" y="941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110082</xdr:rowOff>
    </xdr:from>
    <xdr:to>
      <xdr:col>10</xdr:col>
      <xdr:colOff>114300</xdr:colOff>
      <xdr:row>56</xdr:row>
      <xdr:rowOff>156346</xdr:rowOff>
    </xdr:to>
    <xdr:cxnSp macro="">
      <xdr:nvCxnSpPr>
        <xdr:cNvPr id="125" name="直線コネクタ 124"/>
        <xdr:cNvCxnSpPr/>
      </xdr:nvCxnSpPr>
      <xdr:spPr>
        <a:xfrm>
          <a:off x="1130300" y="9711282"/>
          <a:ext cx="889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6" name="フローチャート: 判断 125"/>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7" name="テキスト ボックス 126"/>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28" name="フローチャート: 判断 127"/>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170682</xdr:rowOff>
    </xdr:from>
    <xdr:ext cx="534377" cy="259045"/>
    <xdr:sp macro="" textlink="">
      <xdr:nvSpPr>
        <xdr:cNvPr id="129" name="テキスト ボックス 128"/>
        <xdr:cNvSpPr txBox="1"/>
      </xdr:nvSpPr>
      <xdr:spPr>
        <a:xfrm>
          <a:off x="863111" y="977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24577</xdr:rowOff>
    </xdr:from>
    <xdr:to>
      <xdr:col>24</xdr:col>
      <xdr:colOff>114300</xdr:colOff>
      <xdr:row>57</xdr:row>
      <xdr:rowOff>126177</xdr:rowOff>
    </xdr:to>
    <xdr:sp macro="" textlink="">
      <xdr:nvSpPr>
        <xdr:cNvPr id="135" name="楕円 134"/>
        <xdr:cNvSpPr/>
      </xdr:nvSpPr>
      <xdr:spPr>
        <a:xfrm>
          <a:off x="4584700" y="979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110954</xdr:rowOff>
    </xdr:from>
    <xdr:ext cx="534377" cy="259045"/>
    <xdr:sp macro="" textlink="">
      <xdr:nvSpPr>
        <xdr:cNvPr id="136" name="総務費該当値テキスト"/>
        <xdr:cNvSpPr txBox="1"/>
      </xdr:nvSpPr>
      <xdr:spPr>
        <a:xfrm>
          <a:off x="4686300" y="971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37333</xdr:rowOff>
    </xdr:from>
    <xdr:to>
      <xdr:col>20</xdr:col>
      <xdr:colOff>38100</xdr:colOff>
      <xdr:row>57</xdr:row>
      <xdr:rowOff>138933</xdr:rowOff>
    </xdr:to>
    <xdr:sp macro="" textlink="">
      <xdr:nvSpPr>
        <xdr:cNvPr id="137" name="楕円 136"/>
        <xdr:cNvSpPr/>
      </xdr:nvSpPr>
      <xdr:spPr>
        <a:xfrm>
          <a:off x="3746500" y="98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130060</xdr:rowOff>
    </xdr:from>
    <xdr:ext cx="534377" cy="259045"/>
    <xdr:sp macro="" textlink="">
      <xdr:nvSpPr>
        <xdr:cNvPr id="138" name="テキスト ボックス 137"/>
        <xdr:cNvSpPr txBox="1"/>
      </xdr:nvSpPr>
      <xdr:spPr>
        <a:xfrm>
          <a:off x="3530111" y="99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25290</xdr:rowOff>
    </xdr:from>
    <xdr:to>
      <xdr:col>15</xdr:col>
      <xdr:colOff>101600</xdr:colOff>
      <xdr:row>57</xdr:row>
      <xdr:rowOff>126890</xdr:rowOff>
    </xdr:to>
    <xdr:sp macro="" textlink="">
      <xdr:nvSpPr>
        <xdr:cNvPr id="139" name="楕円 138"/>
        <xdr:cNvSpPr/>
      </xdr:nvSpPr>
      <xdr:spPr>
        <a:xfrm>
          <a:off x="2857500" y="979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118017</xdr:rowOff>
    </xdr:from>
    <xdr:ext cx="534377" cy="259045"/>
    <xdr:sp macro="" textlink="">
      <xdr:nvSpPr>
        <xdr:cNvPr id="140" name="テキスト ボックス 139"/>
        <xdr:cNvSpPr txBox="1"/>
      </xdr:nvSpPr>
      <xdr:spPr>
        <a:xfrm>
          <a:off x="2641111" y="989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105546</xdr:rowOff>
    </xdr:from>
    <xdr:to>
      <xdr:col>10</xdr:col>
      <xdr:colOff>165100</xdr:colOff>
      <xdr:row>57</xdr:row>
      <xdr:rowOff>35696</xdr:rowOff>
    </xdr:to>
    <xdr:sp macro="" textlink="">
      <xdr:nvSpPr>
        <xdr:cNvPr id="141" name="楕円 140"/>
        <xdr:cNvSpPr/>
      </xdr:nvSpPr>
      <xdr:spPr>
        <a:xfrm>
          <a:off x="1968500" y="97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26823</xdr:rowOff>
    </xdr:from>
    <xdr:ext cx="534377" cy="259045"/>
    <xdr:sp macro="" textlink="">
      <xdr:nvSpPr>
        <xdr:cNvPr id="142" name="テキスト ボックス 141"/>
        <xdr:cNvSpPr txBox="1"/>
      </xdr:nvSpPr>
      <xdr:spPr>
        <a:xfrm>
          <a:off x="1752111" y="97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59282</xdr:rowOff>
    </xdr:from>
    <xdr:to>
      <xdr:col>6</xdr:col>
      <xdr:colOff>38100</xdr:colOff>
      <xdr:row>56</xdr:row>
      <xdr:rowOff>160882</xdr:rowOff>
    </xdr:to>
    <xdr:sp macro="" textlink="">
      <xdr:nvSpPr>
        <xdr:cNvPr id="143" name="楕円 142"/>
        <xdr:cNvSpPr/>
      </xdr:nvSpPr>
      <xdr:spPr>
        <a:xfrm>
          <a:off x="1079500" y="9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5959</xdr:rowOff>
    </xdr:from>
    <xdr:ext cx="534377" cy="259045"/>
    <xdr:sp macro="" textlink="">
      <xdr:nvSpPr>
        <xdr:cNvPr id="144" name="テキスト ボックス 143"/>
        <xdr:cNvSpPr txBox="1"/>
      </xdr:nvSpPr>
      <xdr:spPr>
        <a:xfrm>
          <a:off x="863111" y="94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15021</xdr:rowOff>
    </xdr:from>
    <xdr:to>
      <xdr:col>24</xdr:col>
      <xdr:colOff>63500</xdr:colOff>
      <xdr:row>78</xdr:row>
      <xdr:rowOff>18290</xdr:rowOff>
    </xdr:to>
    <xdr:cxnSp macro="">
      <xdr:nvCxnSpPr>
        <xdr:cNvPr id="174" name="直線コネクタ 173"/>
        <xdr:cNvCxnSpPr/>
      </xdr:nvCxnSpPr>
      <xdr:spPr>
        <a:xfrm flipV="1">
          <a:off x="3797300" y="13388121"/>
          <a:ext cx="8382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140333</xdr:rowOff>
    </xdr:from>
    <xdr:to>
      <xdr:col>19</xdr:col>
      <xdr:colOff>177800</xdr:colOff>
      <xdr:row>78</xdr:row>
      <xdr:rowOff>18290</xdr:rowOff>
    </xdr:to>
    <xdr:cxnSp macro="">
      <xdr:nvCxnSpPr>
        <xdr:cNvPr id="177" name="直線コネクタ 176"/>
        <xdr:cNvCxnSpPr/>
      </xdr:nvCxnSpPr>
      <xdr:spPr>
        <a:xfrm>
          <a:off x="2908300" y="13341983"/>
          <a:ext cx="889000" cy="4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140333</xdr:rowOff>
    </xdr:from>
    <xdr:to>
      <xdr:col>15</xdr:col>
      <xdr:colOff>50800</xdr:colOff>
      <xdr:row>78</xdr:row>
      <xdr:rowOff>34925</xdr:rowOff>
    </xdr:to>
    <xdr:cxnSp macro="">
      <xdr:nvCxnSpPr>
        <xdr:cNvPr id="180" name="直線コネクタ 179"/>
        <xdr:cNvCxnSpPr/>
      </xdr:nvCxnSpPr>
      <xdr:spPr>
        <a:xfrm flipV="1">
          <a:off x="2019300" y="13341983"/>
          <a:ext cx="889000" cy="6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72090</xdr:rowOff>
    </xdr:from>
    <xdr:to>
      <xdr:col>15</xdr:col>
      <xdr:colOff>101600</xdr:colOff>
      <xdr:row>77</xdr:row>
      <xdr:rowOff>2240</xdr:rowOff>
    </xdr:to>
    <xdr:sp macro="" textlink="">
      <xdr:nvSpPr>
        <xdr:cNvPr id="181" name="フローチャート: 判断 180"/>
        <xdr:cNvSpPr/>
      </xdr:nvSpPr>
      <xdr:spPr>
        <a:xfrm>
          <a:off x="2857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18767</xdr:rowOff>
    </xdr:from>
    <xdr:ext cx="599010" cy="259045"/>
    <xdr:sp macro="" textlink="">
      <xdr:nvSpPr>
        <xdr:cNvPr id="182" name="テキスト ボックス 181"/>
        <xdr:cNvSpPr txBox="1"/>
      </xdr:nvSpPr>
      <xdr:spPr>
        <a:xfrm>
          <a:off x="2608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34925</xdr:rowOff>
    </xdr:from>
    <xdr:to>
      <xdr:col>10</xdr:col>
      <xdr:colOff>114300</xdr:colOff>
      <xdr:row>78</xdr:row>
      <xdr:rowOff>108480</xdr:rowOff>
    </xdr:to>
    <xdr:cxnSp macro="">
      <xdr:nvCxnSpPr>
        <xdr:cNvPr id="183" name="直線コネクタ 182"/>
        <xdr:cNvCxnSpPr/>
      </xdr:nvCxnSpPr>
      <xdr:spPr>
        <a:xfrm flipV="1">
          <a:off x="1130300" y="13408025"/>
          <a:ext cx="889000" cy="7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119501</xdr:rowOff>
    </xdr:from>
    <xdr:to>
      <xdr:col>10</xdr:col>
      <xdr:colOff>165100</xdr:colOff>
      <xdr:row>77</xdr:row>
      <xdr:rowOff>49651</xdr:rowOff>
    </xdr:to>
    <xdr:sp macro="" textlink="">
      <xdr:nvSpPr>
        <xdr:cNvPr id="184" name="フローチャート: 判断 183"/>
        <xdr:cNvSpPr/>
      </xdr:nvSpPr>
      <xdr:spPr>
        <a:xfrm>
          <a:off x="1968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66179</xdr:rowOff>
    </xdr:from>
    <xdr:ext cx="599010" cy="259045"/>
    <xdr:sp macro="" textlink="">
      <xdr:nvSpPr>
        <xdr:cNvPr id="185" name="テキスト ボックス 184"/>
        <xdr:cNvSpPr txBox="1"/>
      </xdr:nvSpPr>
      <xdr:spPr>
        <a:xfrm>
          <a:off x="1719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7069</xdr:rowOff>
    </xdr:from>
    <xdr:to>
      <xdr:col>6</xdr:col>
      <xdr:colOff>38100</xdr:colOff>
      <xdr:row>77</xdr:row>
      <xdr:rowOff>108669</xdr:rowOff>
    </xdr:to>
    <xdr:sp macro="" textlink="">
      <xdr:nvSpPr>
        <xdr:cNvPr id="186" name="フローチャート: 判断 185"/>
        <xdr:cNvSpPr/>
      </xdr:nvSpPr>
      <xdr:spPr>
        <a:xfrm>
          <a:off x="1079500" y="1320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125196</xdr:rowOff>
    </xdr:from>
    <xdr:ext cx="599010" cy="259045"/>
    <xdr:sp macro="" textlink="">
      <xdr:nvSpPr>
        <xdr:cNvPr id="187" name="テキスト ボックス 186"/>
        <xdr:cNvSpPr txBox="1"/>
      </xdr:nvSpPr>
      <xdr:spPr>
        <a:xfrm>
          <a:off x="830795" y="1298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135671</xdr:rowOff>
    </xdr:from>
    <xdr:to>
      <xdr:col>24</xdr:col>
      <xdr:colOff>114300</xdr:colOff>
      <xdr:row>78</xdr:row>
      <xdr:rowOff>65821</xdr:rowOff>
    </xdr:to>
    <xdr:sp macro="" textlink="">
      <xdr:nvSpPr>
        <xdr:cNvPr id="193" name="楕円 192"/>
        <xdr:cNvSpPr/>
      </xdr:nvSpPr>
      <xdr:spPr>
        <a:xfrm>
          <a:off x="45847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50598</xdr:rowOff>
    </xdr:from>
    <xdr:ext cx="599010" cy="259045"/>
    <xdr:sp macro="" textlink="">
      <xdr:nvSpPr>
        <xdr:cNvPr id="194" name="民生費該当値テキスト"/>
        <xdr:cNvSpPr txBox="1"/>
      </xdr:nvSpPr>
      <xdr:spPr>
        <a:xfrm>
          <a:off x="4686300" y="13252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138940</xdr:rowOff>
    </xdr:from>
    <xdr:to>
      <xdr:col>20</xdr:col>
      <xdr:colOff>38100</xdr:colOff>
      <xdr:row>78</xdr:row>
      <xdr:rowOff>69090</xdr:rowOff>
    </xdr:to>
    <xdr:sp macro="" textlink="">
      <xdr:nvSpPr>
        <xdr:cNvPr id="195" name="楕円 194"/>
        <xdr:cNvSpPr/>
      </xdr:nvSpPr>
      <xdr:spPr>
        <a:xfrm>
          <a:off x="3746500" y="133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60217</xdr:rowOff>
    </xdr:from>
    <xdr:ext cx="599010" cy="259045"/>
    <xdr:sp macro="" textlink="">
      <xdr:nvSpPr>
        <xdr:cNvPr id="196" name="テキスト ボックス 195"/>
        <xdr:cNvSpPr txBox="1"/>
      </xdr:nvSpPr>
      <xdr:spPr>
        <a:xfrm>
          <a:off x="3497795" y="1343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89533</xdr:rowOff>
    </xdr:from>
    <xdr:to>
      <xdr:col>15</xdr:col>
      <xdr:colOff>101600</xdr:colOff>
      <xdr:row>78</xdr:row>
      <xdr:rowOff>19683</xdr:rowOff>
    </xdr:to>
    <xdr:sp macro="" textlink="">
      <xdr:nvSpPr>
        <xdr:cNvPr id="197" name="楕円 196"/>
        <xdr:cNvSpPr/>
      </xdr:nvSpPr>
      <xdr:spPr>
        <a:xfrm>
          <a:off x="2857500" y="13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10810</xdr:rowOff>
    </xdr:from>
    <xdr:ext cx="599010" cy="259045"/>
    <xdr:sp macro="" textlink="">
      <xdr:nvSpPr>
        <xdr:cNvPr id="198" name="テキスト ボックス 197"/>
        <xdr:cNvSpPr txBox="1"/>
      </xdr:nvSpPr>
      <xdr:spPr>
        <a:xfrm>
          <a:off x="2608795" y="1338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155575</xdr:rowOff>
    </xdr:from>
    <xdr:to>
      <xdr:col>10</xdr:col>
      <xdr:colOff>165100</xdr:colOff>
      <xdr:row>78</xdr:row>
      <xdr:rowOff>85725</xdr:rowOff>
    </xdr:to>
    <xdr:sp macro="" textlink="">
      <xdr:nvSpPr>
        <xdr:cNvPr id="199" name="楕円 198"/>
        <xdr:cNvSpPr/>
      </xdr:nvSpPr>
      <xdr:spPr>
        <a:xfrm>
          <a:off x="1968500" y="133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76852</xdr:rowOff>
    </xdr:from>
    <xdr:ext cx="599010" cy="259045"/>
    <xdr:sp macro="" textlink="">
      <xdr:nvSpPr>
        <xdr:cNvPr id="200" name="テキスト ボックス 199"/>
        <xdr:cNvSpPr txBox="1"/>
      </xdr:nvSpPr>
      <xdr:spPr>
        <a:xfrm>
          <a:off x="1719795" y="1344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57680</xdr:rowOff>
    </xdr:from>
    <xdr:to>
      <xdr:col>6</xdr:col>
      <xdr:colOff>38100</xdr:colOff>
      <xdr:row>78</xdr:row>
      <xdr:rowOff>159280</xdr:rowOff>
    </xdr:to>
    <xdr:sp macro="" textlink="">
      <xdr:nvSpPr>
        <xdr:cNvPr id="201" name="楕円 200"/>
        <xdr:cNvSpPr/>
      </xdr:nvSpPr>
      <xdr:spPr>
        <a:xfrm>
          <a:off x="1079500" y="13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150407</xdr:rowOff>
    </xdr:from>
    <xdr:ext cx="599010" cy="259045"/>
    <xdr:sp macro="" textlink="">
      <xdr:nvSpPr>
        <xdr:cNvPr id="202" name="テキスト ボックス 201"/>
        <xdr:cNvSpPr txBox="1"/>
      </xdr:nvSpPr>
      <xdr:spPr>
        <a:xfrm>
          <a:off x="830795" y="1352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108480</xdr:rowOff>
    </xdr:from>
    <xdr:to>
      <xdr:col>24</xdr:col>
      <xdr:colOff>63500</xdr:colOff>
      <xdr:row>97</xdr:row>
      <xdr:rowOff>122906</xdr:rowOff>
    </xdr:to>
    <xdr:cxnSp macro="">
      <xdr:nvCxnSpPr>
        <xdr:cNvPr id="231" name="直線コネクタ 230"/>
        <xdr:cNvCxnSpPr/>
      </xdr:nvCxnSpPr>
      <xdr:spPr>
        <a:xfrm>
          <a:off x="3797300" y="16739130"/>
          <a:ext cx="838200" cy="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107871</xdr:rowOff>
    </xdr:from>
    <xdr:to>
      <xdr:col>19</xdr:col>
      <xdr:colOff>177800</xdr:colOff>
      <xdr:row>97</xdr:row>
      <xdr:rowOff>108480</xdr:rowOff>
    </xdr:to>
    <xdr:cxnSp macro="">
      <xdr:nvCxnSpPr>
        <xdr:cNvPr id="234" name="直線コネクタ 233"/>
        <xdr:cNvCxnSpPr/>
      </xdr:nvCxnSpPr>
      <xdr:spPr>
        <a:xfrm>
          <a:off x="2908300" y="1673852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107871</xdr:rowOff>
    </xdr:from>
    <xdr:to>
      <xdr:col>15</xdr:col>
      <xdr:colOff>50800</xdr:colOff>
      <xdr:row>97</xdr:row>
      <xdr:rowOff>111308</xdr:rowOff>
    </xdr:to>
    <xdr:cxnSp macro="">
      <xdr:nvCxnSpPr>
        <xdr:cNvPr id="237" name="直線コネクタ 236"/>
        <xdr:cNvCxnSpPr/>
      </xdr:nvCxnSpPr>
      <xdr:spPr>
        <a:xfrm flipV="1">
          <a:off x="2019300" y="16738521"/>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134787</xdr:rowOff>
    </xdr:from>
    <xdr:to>
      <xdr:col>15</xdr:col>
      <xdr:colOff>101600</xdr:colOff>
      <xdr:row>97</xdr:row>
      <xdr:rowOff>64937</xdr:rowOff>
    </xdr:to>
    <xdr:sp macro="" textlink="">
      <xdr:nvSpPr>
        <xdr:cNvPr id="238" name="フローチャート: 判断 237"/>
        <xdr:cNvSpPr/>
      </xdr:nvSpPr>
      <xdr:spPr>
        <a:xfrm>
          <a:off x="2857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81464</xdr:rowOff>
    </xdr:from>
    <xdr:ext cx="534377" cy="259045"/>
    <xdr:sp macro="" textlink="">
      <xdr:nvSpPr>
        <xdr:cNvPr id="239" name="テキスト ボックス 238"/>
        <xdr:cNvSpPr txBox="1"/>
      </xdr:nvSpPr>
      <xdr:spPr>
        <a:xfrm>
          <a:off x="2641111" y="163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111308</xdr:rowOff>
    </xdr:from>
    <xdr:to>
      <xdr:col>10</xdr:col>
      <xdr:colOff>114300</xdr:colOff>
      <xdr:row>97</xdr:row>
      <xdr:rowOff>130580</xdr:rowOff>
    </xdr:to>
    <xdr:cxnSp macro="">
      <xdr:nvCxnSpPr>
        <xdr:cNvPr id="240" name="直線コネクタ 239"/>
        <xdr:cNvCxnSpPr/>
      </xdr:nvCxnSpPr>
      <xdr:spPr>
        <a:xfrm flipV="1">
          <a:off x="1130300" y="16741958"/>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148070</xdr:rowOff>
    </xdr:from>
    <xdr:to>
      <xdr:col>10</xdr:col>
      <xdr:colOff>165100</xdr:colOff>
      <xdr:row>97</xdr:row>
      <xdr:rowOff>78220</xdr:rowOff>
    </xdr:to>
    <xdr:sp macro="" textlink="">
      <xdr:nvSpPr>
        <xdr:cNvPr id="241" name="フローチャート: 判断 240"/>
        <xdr:cNvSpPr/>
      </xdr:nvSpPr>
      <xdr:spPr>
        <a:xfrm>
          <a:off x="1968500" y="166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94747</xdr:rowOff>
    </xdr:from>
    <xdr:ext cx="534377" cy="259045"/>
    <xdr:sp macro="" textlink="">
      <xdr:nvSpPr>
        <xdr:cNvPr id="242" name="テキスト ボックス 241"/>
        <xdr:cNvSpPr txBox="1"/>
      </xdr:nvSpPr>
      <xdr:spPr>
        <a:xfrm>
          <a:off x="1752111" y="163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155408</xdr:rowOff>
    </xdr:from>
    <xdr:to>
      <xdr:col>6</xdr:col>
      <xdr:colOff>38100</xdr:colOff>
      <xdr:row>97</xdr:row>
      <xdr:rowOff>85558</xdr:rowOff>
    </xdr:to>
    <xdr:sp macro="" textlink="">
      <xdr:nvSpPr>
        <xdr:cNvPr id="243" name="フローチャート: 判断 242"/>
        <xdr:cNvSpPr/>
      </xdr:nvSpPr>
      <xdr:spPr>
        <a:xfrm>
          <a:off x="1079500" y="1661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102085</xdr:rowOff>
    </xdr:from>
    <xdr:ext cx="534377" cy="259045"/>
    <xdr:sp macro="" textlink="">
      <xdr:nvSpPr>
        <xdr:cNvPr id="244" name="テキスト ボックス 243"/>
        <xdr:cNvSpPr txBox="1"/>
      </xdr:nvSpPr>
      <xdr:spPr>
        <a:xfrm>
          <a:off x="863111" y="163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72106</xdr:rowOff>
    </xdr:from>
    <xdr:to>
      <xdr:col>24</xdr:col>
      <xdr:colOff>114300</xdr:colOff>
      <xdr:row>98</xdr:row>
      <xdr:rowOff>2256</xdr:rowOff>
    </xdr:to>
    <xdr:sp macro="" textlink="">
      <xdr:nvSpPr>
        <xdr:cNvPr id="250" name="楕円 249"/>
        <xdr:cNvSpPr/>
      </xdr:nvSpPr>
      <xdr:spPr>
        <a:xfrm>
          <a:off x="4584700" y="167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158483</xdr:rowOff>
    </xdr:from>
    <xdr:ext cx="534377" cy="259045"/>
    <xdr:sp macro="" textlink="">
      <xdr:nvSpPr>
        <xdr:cNvPr id="251" name="衛生費該当値テキスト"/>
        <xdr:cNvSpPr txBox="1"/>
      </xdr:nvSpPr>
      <xdr:spPr>
        <a:xfrm>
          <a:off x="4686300" y="166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57680</xdr:rowOff>
    </xdr:from>
    <xdr:to>
      <xdr:col>20</xdr:col>
      <xdr:colOff>38100</xdr:colOff>
      <xdr:row>97</xdr:row>
      <xdr:rowOff>159280</xdr:rowOff>
    </xdr:to>
    <xdr:sp macro="" textlink="">
      <xdr:nvSpPr>
        <xdr:cNvPr id="252" name="楕円 251"/>
        <xdr:cNvSpPr/>
      </xdr:nvSpPr>
      <xdr:spPr>
        <a:xfrm>
          <a:off x="3746500" y="16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150407</xdr:rowOff>
    </xdr:from>
    <xdr:ext cx="534377" cy="259045"/>
    <xdr:sp macro="" textlink="">
      <xdr:nvSpPr>
        <xdr:cNvPr id="253" name="テキスト ボックス 252"/>
        <xdr:cNvSpPr txBox="1"/>
      </xdr:nvSpPr>
      <xdr:spPr>
        <a:xfrm>
          <a:off x="3530111" y="167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57071</xdr:rowOff>
    </xdr:from>
    <xdr:to>
      <xdr:col>15</xdr:col>
      <xdr:colOff>101600</xdr:colOff>
      <xdr:row>97</xdr:row>
      <xdr:rowOff>158671</xdr:rowOff>
    </xdr:to>
    <xdr:sp macro="" textlink="">
      <xdr:nvSpPr>
        <xdr:cNvPr id="254" name="楕円 253"/>
        <xdr:cNvSpPr/>
      </xdr:nvSpPr>
      <xdr:spPr>
        <a:xfrm>
          <a:off x="2857500" y="166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149798</xdr:rowOff>
    </xdr:from>
    <xdr:ext cx="534377" cy="259045"/>
    <xdr:sp macro="" textlink="">
      <xdr:nvSpPr>
        <xdr:cNvPr id="255" name="テキスト ボックス 254"/>
        <xdr:cNvSpPr txBox="1"/>
      </xdr:nvSpPr>
      <xdr:spPr>
        <a:xfrm>
          <a:off x="2641111" y="167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60508</xdr:rowOff>
    </xdr:from>
    <xdr:to>
      <xdr:col>10</xdr:col>
      <xdr:colOff>165100</xdr:colOff>
      <xdr:row>97</xdr:row>
      <xdr:rowOff>162108</xdr:rowOff>
    </xdr:to>
    <xdr:sp macro="" textlink="">
      <xdr:nvSpPr>
        <xdr:cNvPr id="256" name="楕円 255"/>
        <xdr:cNvSpPr/>
      </xdr:nvSpPr>
      <xdr:spPr>
        <a:xfrm>
          <a:off x="1968500" y="166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153235</xdr:rowOff>
    </xdr:from>
    <xdr:ext cx="534377" cy="259045"/>
    <xdr:sp macro="" textlink="">
      <xdr:nvSpPr>
        <xdr:cNvPr id="257" name="テキスト ボックス 256"/>
        <xdr:cNvSpPr txBox="1"/>
      </xdr:nvSpPr>
      <xdr:spPr>
        <a:xfrm>
          <a:off x="1752111" y="1678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79780</xdr:rowOff>
    </xdr:from>
    <xdr:to>
      <xdr:col>6</xdr:col>
      <xdr:colOff>38100</xdr:colOff>
      <xdr:row>98</xdr:row>
      <xdr:rowOff>9930</xdr:rowOff>
    </xdr:to>
    <xdr:sp macro="" textlink="">
      <xdr:nvSpPr>
        <xdr:cNvPr id="258" name="楕円 257"/>
        <xdr:cNvSpPr/>
      </xdr:nvSpPr>
      <xdr:spPr>
        <a:xfrm>
          <a:off x="1079500" y="167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1057</xdr:rowOff>
    </xdr:from>
    <xdr:ext cx="534377" cy="259045"/>
    <xdr:sp macro="" textlink="">
      <xdr:nvSpPr>
        <xdr:cNvPr id="259" name="テキスト ボックス 258"/>
        <xdr:cNvSpPr txBox="1"/>
      </xdr:nvSpPr>
      <xdr:spPr>
        <a:xfrm>
          <a:off x="863111" y="168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20175</xdr:rowOff>
    </xdr:from>
    <xdr:to>
      <xdr:col>55</xdr:col>
      <xdr:colOff>0</xdr:colOff>
      <xdr:row>38</xdr:row>
      <xdr:rowOff>34217</xdr:rowOff>
    </xdr:to>
    <xdr:cxnSp macro="">
      <xdr:nvCxnSpPr>
        <xdr:cNvPr id="290" name="直線コネクタ 289"/>
        <xdr:cNvCxnSpPr/>
      </xdr:nvCxnSpPr>
      <xdr:spPr>
        <a:xfrm>
          <a:off x="9639300" y="6535275"/>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137414</xdr:rowOff>
    </xdr:from>
    <xdr:to>
      <xdr:col>50</xdr:col>
      <xdr:colOff>114300</xdr:colOff>
      <xdr:row>38</xdr:row>
      <xdr:rowOff>20175</xdr:rowOff>
    </xdr:to>
    <xdr:cxnSp macro="">
      <xdr:nvCxnSpPr>
        <xdr:cNvPr id="293" name="直線コネクタ 292"/>
        <xdr:cNvCxnSpPr/>
      </xdr:nvCxnSpPr>
      <xdr:spPr>
        <a:xfrm>
          <a:off x="8750300" y="6481064"/>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74712</xdr:rowOff>
    </xdr:from>
    <xdr:to>
      <xdr:col>45</xdr:col>
      <xdr:colOff>177800</xdr:colOff>
      <xdr:row>37</xdr:row>
      <xdr:rowOff>137414</xdr:rowOff>
    </xdr:to>
    <xdr:cxnSp macro="">
      <xdr:nvCxnSpPr>
        <xdr:cNvPr id="296" name="直線コネクタ 295"/>
        <xdr:cNvCxnSpPr/>
      </xdr:nvCxnSpPr>
      <xdr:spPr>
        <a:xfrm>
          <a:off x="7861300" y="5904012"/>
          <a:ext cx="889000" cy="57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155521</xdr:rowOff>
    </xdr:from>
    <xdr:to>
      <xdr:col>46</xdr:col>
      <xdr:colOff>38100</xdr:colOff>
      <xdr:row>37</xdr:row>
      <xdr:rowOff>85671</xdr:rowOff>
    </xdr:to>
    <xdr:sp macro="" textlink="">
      <xdr:nvSpPr>
        <xdr:cNvPr id="297" name="フローチャート: 判断 296"/>
        <xdr:cNvSpPr/>
      </xdr:nvSpPr>
      <xdr:spPr>
        <a:xfrm>
          <a:off x="8699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102198</xdr:rowOff>
    </xdr:from>
    <xdr:ext cx="469744" cy="259045"/>
    <xdr:sp macro="" textlink="">
      <xdr:nvSpPr>
        <xdr:cNvPr id="298" name="テキスト ボックス 297"/>
        <xdr:cNvSpPr txBox="1"/>
      </xdr:nvSpPr>
      <xdr:spPr>
        <a:xfrm>
          <a:off x="8515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74712</xdr:rowOff>
    </xdr:from>
    <xdr:to>
      <xdr:col>41</xdr:col>
      <xdr:colOff>50800</xdr:colOff>
      <xdr:row>37</xdr:row>
      <xdr:rowOff>141986</xdr:rowOff>
    </xdr:to>
    <xdr:cxnSp macro="">
      <xdr:nvCxnSpPr>
        <xdr:cNvPr id="299" name="直線コネクタ 298"/>
        <xdr:cNvCxnSpPr/>
      </xdr:nvCxnSpPr>
      <xdr:spPr>
        <a:xfrm flipV="1">
          <a:off x="6972300" y="5904012"/>
          <a:ext cx="889000" cy="58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18034</xdr:rowOff>
    </xdr:from>
    <xdr:to>
      <xdr:col>41</xdr:col>
      <xdr:colOff>101600</xdr:colOff>
      <xdr:row>36</xdr:row>
      <xdr:rowOff>119634</xdr:rowOff>
    </xdr:to>
    <xdr:sp macro="" textlink="">
      <xdr:nvSpPr>
        <xdr:cNvPr id="300" name="フローチャート: 判断 299"/>
        <xdr:cNvSpPr/>
      </xdr:nvSpPr>
      <xdr:spPr>
        <a:xfrm>
          <a:off x="7810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110761</xdr:rowOff>
    </xdr:from>
    <xdr:ext cx="469744" cy="259045"/>
    <xdr:sp macro="" textlink="">
      <xdr:nvSpPr>
        <xdr:cNvPr id="301" name="テキスト ボックス 300"/>
        <xdr:cNvSpPr txBox="1"/>
      </xdr:nvSpPr>
      <xdr:spPr>
        <a:xfrm>
          <a:off x="7626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145723</xdr:rowOff>
    </xdr:from>
    <xdr:to>
      <xdr:col>36</xdr:col>
      <xdr:colOff>165100</xdr:colOff>
      <xdr:row>35</xdr:row>
      <xdr:rowOff>75873</xdr:rowOff>
    </xdr:to>
    <xdr:sp macro="" textlink="">
      <xdr:nvSpPr>
        <xdr:cNvPr id="302" name="フローチャート: 判断 301"/>
        <xdr:cNvSpPr/>
      </xdr:nvSpPr>
      <xdr:spPr>
        <a:xfrm>
          <a:off x="6921500" y="597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92400</xdr:rowOff>
    </xdr:from>
    <xdr:ext cx="469744" cy="259045"/>
    <xdr:sp macro="" textlink="">
      <xdr:nvSpPr>
        <xdr:cNvPr id="303" name="テキスト ボックス 302"/>
        <xdr:cNvSpPr txBox="1"/>
      </xdr:nvSpPr>
      <xdr:spPr>
        <a:xfrm>
          <a:off x="6737428" y="575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154867</xdr:rowOff>
    </xdr:from>
    <xdr:to>
      <xdr:col>55</xdr:col>
      <xdr:colOff>50800</xdr:colOff>
      <xdr:row>38</xdr:row>
      <xdr:rowOff>85017</xdr:rowOff>
    </xdr:to>
    <xdr:sp macro="" textlink="">
      <xdr:nvSpPr>
        <xdr:cNvPr id="309" name="楕円 308"/>
        <xdr:cNvSpPr/>
      </xdr:nvSpPr>
      <xdr:spPr>
        <a:xfrm>
          <a:off x="104267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133294</xdr:rowOff>
    </xdr:from>
    <xdr:ext cx="378565" cy="259045"/>
    <xdr:sp macro="" textlink="">
      <xdr:nvSpPr>
        <xdr:cNvPr id="310" name="労働費該当値テキスト"/>
        <xdr:cNvSpPr txBox="1"/>
      </xdr:nvSpPr>
      <xdr:spPr>
        <a:xfrm>
          <a:off x="10528300" y="6476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140825</xdr:rowOff>
    </xdr:from>
    <xdr:to>
      <xdr:col>50</xdr:col>
      <xdr:colOff>165100</xdr:colOff>
      <xdr:row>38</xdr:row>
      <xdr:rowOff>70975</xdr:rowOff>
    </xdr:to>
    <xdr:sp macro="" textlink="">
      <xdr:nvSpPr>
        <xdr:cNvPr id="311" name="楕円 310"/>
        <xdr:cNvSpPr/>
      </xdr:nvSpPr>
      <xdr:spPr>
        <a:xfrm>
          <a:off x="9588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87502</xdr:rowOff>
    </xdr:from>
    <xdr:ext cx="378565" cy="259045"/>
    <xdr:sp macro="" textlink="">
      <xdr:nvSpPr>
        <xdr:cNvPr id="312" name="テキスト ボックス 311"/>
        <xdr:cNvSpPr txBox="1"/>
      </xdr:nvSpPr>
      <xdr:spPr>
        <a:xfrm>
          <a:off x="9450017" y="62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86614</xdr:rowOff>
    </xdr:from>
    <xdr:to>
      <xdr:col>46</xdr:col>
      <xdr:colOff>38100</xdr:colOff>
      <xdr:row>38</xdr:row>
      <xdr:rowOff>16764</xdr:rowOff>
    </xdr:to>
    <xdr:sp macro="" textlink="">
      <xdr:nvSpPr>
        <xdr:cNvPr id="313" name="楕円 312"/>
        <xdr:cNvSpPr/>
      </xdr:nvSpPr>
      <xdr:spPr>
        <a:xfrm>
          <a:off x="8699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7891</xdr:rowOff>
    </xdr:from>
    <xdr:ext cx="378565" cy="259045"/>
    <xdr:sp macro="" textlink="">
      <xdr:nvSpPr>
        <xdr:cNvPr id="314" name="テキスト ボックス 313"/>
        <xdr:cNvSpPr txBox="1"/>
      </xdr:nvSpPr>
      <xdr:spPr>
        <a:xfrm>
          <a:off x="8561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23912</xdr:rowOff>
    </xdr:from>
    <xdr:to>
      <xdr:col>41</xdr:col>
      <xdr:colOff>101600</xdr:colOff>
      <xdr:row>34</xdr:row>
      <xdr:rowOff>125512</xdr:rowOff>
    </xdr:to>
    <xdr:sp macro="" textlink="">
      <xdr:nvSpPr>
        <xdr:cNvPr id="315" name="楕円 314"/>
        <xdr:cNvSpPr/>
      </xdr:nvSpPr>
      <xdr:spPr>
        <a:xfrm>
          <a:off x="7810500" y="58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142039</xdr:rowOff>
    </xdr:from>
    <xdr:ext cx="469744" cy="259045"/>
    <xdr:sp macro="" textlink="">
      <xdr:nvSpPr>
        <xdr:cNvPr id="316" name="テキスト ボックス 315"/>
        <xdr:cNvSpPr txBox="1"/>
      </xdr:nvSpPr>
      <xdr:spPr>
        <a:xfrm>
          <a:off x="7626428" y="56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91186</xdr:rowOff>
    </xdr:from>
    <xdr:to>
      <xdr:col>36</xdr:col>
      <xdr:colOff>165100</xdr:colOff>
      <xdr:row>38</xdr:row>
      <xdr:rowOff>21336</xdr:rowOff>
    </xdr:to>
    <xdr:sp macro="" textlink="">
      <xdr:nvSpPr>
        <xdr:cNvPr id="317" name="楕円 316"/>
        <xdr:cNvSpPr/>
      </xdr:nvSpPr>
      <xdr:spPr>
        <a:xfrm>
          <a:off x="6921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12463</xdr:rowOff>
    </xdr:from>
    <xdr:ext cx="378565" cy="259045"/>
    <xdr:sp macro="" textlink="">
      <xdr:nvSpPr>
        <xdr:cNvPr id="318" name="テキスト ボックス 317"/>
        <xdr:cNvSpPr txBox="1"/>
      </xdr:nvSpPr>
      <xdr:spPr>
        <a:xfrm>
          <a:off x="6783017" y="65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100022</xdr:rowOff>
    </xdr:from>
    <xdr:to>
      <xdr:col>55</xdr:col>
      <xdr:colOff>0</xdr:colOff>
      <xdr:row>57</xdr:row>
      <xdr:rowOff>109699</xdr:rowOff>
    </xdr:to>
    <xdr:cxnSp macro="">
      <xdr:nvCxnSpPr>
        <xdr:cNvPr id="349" name="直線コネクタ 348"/>
        <xdr:cNvCxnSpPr/>
      </xdr:nvCxnSpPr>
      <xdr:spPr>
        <a:xfrm>
          <a:off x="9639300" y="9872672"/>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100022</xdr:rowOff>
    </xdr:from>
    <xdr:to>
      <xdr:col>50</xdr:col>
      <xdr:colOff>114300</xdr:colOff>
      <xdr:row>57</xdr:row>
      <xdr:rowOff>101731</xdr:rowOff>
    </xdr:to>
    <xdr:cxnSp macro="">
      <xdr:nvCxnSpPr>
        <xdr:cNvPr id="352" name="直線コネクタ 351"/>
        <xdr:cNvCxnSpPr/>
      </xdr:nvCxnSpPr>
      <xdr:spPr>
        <a:xfrm flipV="1">
          <a:off x="8750300" y="9872672"/>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101731</xdr:rowOff>
    </xdr:from>
    <xdr:to>
      <xdr:col>45</xdr:col>
      <xdr:colOff>177800</xdr:colOff>
      <xdr:row>58</xdr:row>
      <xdr:rowOff>31681</xdr:rowOff>
    </xdr:to>
    <xdr:cxnSp macro="">
      <xdr:nvCxnSpPr>
        <xdr:cNvPr id="355" name="直線コネクタ 354"/>
        <xdr:cNvCxnSpPr/>
      </xdr:nvCxnSpPr>
      <xdr:spPr>
        <a:xfrm flipV="1">
          <a:off x="7861300" y="9874381"/>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6" name="フローチャート: 判断 355"/>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146350</xdr:rowOff>
    </xdr:from>
    <xdr:ext cx="534377" cy="259045"/>
    <xdr:sp macro="" textlink="">
      <xdr:nvSpPr>
        <xdr:cNvPr id="357" name="テキスト ボックス 356"/>
        <xdr:cNvSpPr txBox="1"/>
      </xdr:nvSpPr>
      <xdr:spPr>
        <a:xfrm>
          <a:off x="8483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31681</xdr:rowOff>
    </xdr:from>
    <xdr:to>
      <xdr:col>41</xdr:col>
      <xdr:colOff>50800</xdr:colOff>
      <xdr:row>58</xdr:row>
      <xdr:rowOff>47030</xdr:rowOff>
    </xdr:to>
    <xdr:cxnSp macro="">
      <xdr:nvCxnSpPr>
        <xdr:cNvPr id="358" name="直線コネクタ 357"/>
        <xdr:cNvCxnSpPr/>
      </xdr:nvCxnSpPr>
      <xdr:spPr>
        <a:xfrm flipV="1">
          <a:off x="6972300" y="9975781"/>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59" name="フローチャート: 判断 358"/>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29688</xdr:rowOff>
    </xdr:from>
    <xdr:ext cx="534377" cy="259045"/>
    <xdr:sp macro="" textlink="">
      <xdr:nvSpPr>
        <xdr:cNvPr id="360" name="テキスト ボックス 359"/>
        <xdr:cNvSpPr txBox="1"/>
      </xdr:nvSpPr>
      <xdr:spPr>
        <a:xfrm>
          <a:off x="7594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1" name="フローチャート: 判断 360"/>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2" name="テキスト ボックス 361"/>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58899</xdr:rowOff>
    </xdr:from>
    <xdr:to>
      <xdr:col>55</xdr:col>
      <xdr:colOff>50800</xdr:colOff>
      <xdr:row>57</xdr:row>
      <xdr:rowOff>160499</xdr:rowOff>
    </xdr:to>
    <xdr:sp macro="" textlink="">
      <xdr:nvSpPr>
        <xdr:cNvPr id="368" name="楕円 367"/>
        <xdr:cNvSpPr/>
      </xdr:nvSpPr>
      <xdr:spPr>
        <a:xfrm>
          <a:off x="10426700" y="98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37326</xdr:rowOff>
    </xdr:from>
    <xdr:ext cx="534377" cy="259045"/>
    <xdr:sp macro="" textlink="">
      <xdr:nvSpPr>
        <xdr:cNvPr id="369" name="農林水産業費該当値テキスト"/>
        <xdr:cNvSpPr txBox="1"/>
      </xdr:nvSpPr>
      <xdr:spPr>
        <a:xfrm>
          <a:off x="10528300" y="98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49222</xdr:rowOff>
    </xdr:from>
    <xdr:to>
      <xdr:col>50</xdr:col>
      <xdr:colOff>165100</xdr:colOff>
      <xdr:row>57</xdr:row>
      <xdr:rowOff>150822</xdr:rowOff>
    </xdr:to>
    <xdr:sp macro="" textlink="">
      <xdr:nvSpPr>
        <xdr:cNvPr id="370" name="楕円 369"/>
        <xdr:cNvSpPr/>
      </xdr:nvSpPr>
      <xdr:spPr>
        <a:xfrm>
          <a:off x="9588500" y="98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141949</xdr:rowOff>
    </xdr:from>
    <xdr:ext cx="534377" cy="259045"/>
    <xdr:sp macro="" textlink="">
      <xdr:nvSpPr>
        <xdr:cNvPr id="371" name="テキスト ボックス 370"/>
        <xdr:cNvSpPr txBox="1"/>
      </xdr:nvSpPr>
      <xdr:spPr>
        <a:xfrm>
          <a:off x="9372111" y="99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50931</xdr:rowOff>
    </xdr:from>
    <xdr:to>
      <xdr:col>46</xdr:col>
      <xdr:colOff>38100</xdr:colOff>
      <xdr:row>57</xdr:row>
      <xdr:rowOff>152531</xdr:rowOff>
    </xdr:to>
    <xdr:sp macro="" textlink="">
      <xdr:nvSpPr>
        <xdr:cNvPr id="372" name="楕円 371"/>
        <xdr:cNvSpPr/>
      </xdr:nvSpPr>
      <xdr:spPr>
        <a:xfrm>
          <a:off x="8699500" y="98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143658</xdr:rowOff>
    </xdr:from>
    <xdr:ext cx="534377" cy="259045"/>
    <xdr:sp macro="" textlink="">
      <xdr:nvSpPr>
        <xdr:cNvPr id="373" name="テキスト ボックス 372"/>
        <xdr:cNvSpPr txBox="1"/>
      </xdr:nvSpPr>
      <xdr:spPr>
        <a:xfrm>
          <a:off x="8483111" y="991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152331</xdr:rowOff>
    </xdr:from>
    <xdr:to>
      <xdr:col>41</xdr:col>
      <xdr:colOff>101600</xdr:colOff>
      <xdr:row>58</xdr:row>
      <xdr:rowOff>82481</xdr:rowOff>
    </xdr:to>
    <xdr:sp macro="" textlink="">
      <xdr:nvSpPr>
        <xdr:cNvPr id="374" name="楕円 373"/>
        <xdr:cNvSpPr/>
      </xdr:nvSpPr>
      <xdr:spPr>
        <a:xfrm>
          <a:off x="7810500" y="99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73608</xdr:rowOff>
    </xdr:from>
    <xdr:ext cx="534377" cy="259045"/>
    <xdr:sp macro="" textlink="">
      <xdr:nvSpPr>
        <xdr:cNvPr id="375" name="テキスト ボックス 374"/>
        <xdr:cNvSpPr txBox="1"/>
      </xdr:nvSpPr>
      <xdr:spPr>
        <a:xfrm>
          <a:off x="7594111" y="100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167680</xdr:rowOff>
    </xdr:from>
    <xdr:to>
      <xdr:col>36</xdr:col>
      <xdr:colOff>165100</xdr:colOff>
      <xdr:row>58</xdr:row>
      <xdr:rowOff>97830</xdr:rowOff>
    </xdr:to>
    <xdr:sp macro="" textlink="">
      <xdr:nvSpPr>
        <xdr:cNvPr id="376" name="楕円 375"/>
        <xdr:cNvSpPr/>
      </xdr:nvSpPr>
      <xdr:spPr>
        <a:xfrm>
          <a:off x="6921500" y="99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88957</xdr:rowOff>
    </xdr:from>
    <xdr:ext cx="534377" cy="259045"/>
    <xdr:sp macro="" textlink="">
      <xdr:nvSpPr>
        <xdr:cNvPr id="377" name="テキスト ボックス 376"/>
        <xdr:cNvSpPr txBox="1"/>
      </xdr:nvSpPr>
      <xdr:spPr>
        <a:xfrm>
          <a:off x="6705111" y="100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167886</xdr:rowOff>
    </xdr:from>
    <xdr:to>
      <xdr:col>55</xdr:col>
      <xdr:colOff>0</xdr:colOff>
      <xdr:row>79</xdr:row>
      <xdr:rowOff>1122</xdr:rowOff>
    </xdr:to>
    <xdr:cxnSp macro="">
      <xdr:nvCxnSpPr>
        <xdr:cNvPr id="406" name="直線コネクタ 405"/>
        <xdr:cNvCxnSpPr/>
      </xdr:nvCxnSpPr>
      <xdr:spPr>
        <a:xfrm flipV="1">
          <a:off x="9639300" y="13540986"/>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161531</xdr:rowOff>
    </xdr:from>
    <xdr:to>
      <xdr:col>50</xdr:col>
      <xdr:colOff>114300</xdr:colOff>
      <xdr:row>79</xdr:row>
      <xdr:rowOff>1122</xdr:rowOff>
    </xdr:to>
    <xdr:cxnSp macro="">
      <xdr:nvCxnSpPr>
        <xdr:cNvPr id="409" name="直線コネクタ 408"/>
        <xdr:cNvCxnSpPr/>
      </xdr:nvCxnSpPr>
      <xdr:spPr>
        <a:xfrm>
          <a:off x="8750300" y="13534631"/>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95382</xdr:rowOff>
    </xdr:from>
    <xdr:to>
      <xdr:col>45</xdr:col>
      <xdr:colOff>177800</xdr:colOff>
      <xdr:row>78</xdr:row>
      <xdr:rowOff>161531</xdr:rowOff>
    </xdr:to>
    <xdr:cxnSp macro="">
      <xdr:nvCxnSpPr>
        <xdr:cNvPr id="412" name="直線コネクタ 411"/>
        <xdr:cNvCxnSpPr/>
      </xdr:nvCxnSpPr>
      <xdr:spPr>
        <a:xfrm>
          <a:off x="7861300" y="13468482"/>
          <a:ext cx="889000" cy="6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43659</xdr:rowOff>
    </xdr:from>
    <xdr:to>
      <xdr:col>46</xdr:col>
      <xdr:colOff>38100</xdr:colOff>
      <xdr:row>78</xdr:row>
      <xdr:rowOff>145259</xdr:rowOff>
    </xdr:to>
    <xdr:sp macro="" textlink="">
      <xdr:nvSpPr>
        <xdr:cNvPr id="413" name="フローチャート: 判断 412"/>
        <xdr:cNvSpPr/>
      </xdr:nvSpPr>
      <xdr:spPr>
        <a:xfrm>
          <a:off x="8699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161786</xdr:rowOff>
    </xdr:from>
    <xdr:ext cx="534377" cy="259045"/>
    <xdr:sp macro="" textlink="">
      <xdr:nvSpPr>
        <xdr:cNvPr id="414" name="テキスト ボックス 413"/>
        <xdr:cNvSpPr txBox="1"/>
      </xdr:nvSpPr>
      <xdr:spPr>
        <a:xfrm>
          <a:off x="8483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95382</xdr:rowOff>
    </xdr:from>
    <xdr:to>
      <xdr:col>41</xdr:col>
      <xdr:colOff>50800</xdr:colOff>
      <xdr:row>79</xdr:row>
      <xdr:rowOff>10953</xdr:rowOff>
    </xdr:to>
    <xdr:cxnSp macro="">
      <xdr:nvCxnSpPr>
        <xdr:cNvPr id="415" name="直線コネクタ 414"/>
        <xdr:cNvCxnSpPr/>
      </xdr:nvCxnSpPr>
      <xdr:spPr>
        <a:xfrm flipV="1">
          <a:off x="6972300" y="13468482"/>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63998</xdr:rowOff>
    </xdr:from>
    <xdr:to>
      <xdr:col>41</xdr:col>
      <xdr:colOff>101600</xdr:colOff>
      <xdr:row>78</xdr:row>
      <xdr:rowOff>165598</xdr:rowOff>
    </xdr:to>
    <xdr:sp macro="" textlink="">
      <xdr:nvSpPr>
        <xdr:cNvPr id="416" name="フローチャート: 判断 415"/>
        <xdr:cNvSpPr/>
      </xdr:nvSpPr>
      <xdr:spPr>
        <a:xfrm>
          <a:off x="7810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156725</xdr:rowOff>
    </xdr:from>
    <xdr:ext cx="534377" cy="259045"/>
    <xdr:sp macro="" textlink="">
      <xdr:nvSpPr>
        <xdr:cNvPr id="417" name="テキスト ボックス 416"/>
        <xdr:cNvSpPr txBox="1"/>
      </xdr:nvSpPr>
      <xdr:spPr>
        <a:xfrm>
          <a:off x="7594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66497</xdr:rowOff>
    </xdr:from>
    <xdr:to>
      <xdr:col>36</xdr:col>
      <xdr:colOff>165100</xdr:colOff>
      <xdr:row>78</xdr:row>
      <xdr:rowOff>168097</xdr:rowOff>
    </xdr:to>
    <xdr:sp macro="" textlink="">
      <xdr:nvSpPr>
        <xdr:cNvPr id="418" name="フローチャート: 判断 417"/>
        <xdr:cNvSpPr/>
      </xdr:nvSpPr>
      <xdr:spPr>
        <a:xfrm>
          <a:off x="6921500" y="1343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13174</xdr:rowOff>
    </xdr:from>
    <xdr:ext cx="534377" cy="259045"/>
    <xdr:sp macro="" textlink="">
      <xdr:nvSpPr>
        <xdr:cNvPr id="419" name="テキスト ボックス 418"/>
        <xdr:cNvSpPr txBox="1"/>
      </xdr:nvSpPr>
      <xdr:spPr>
        <a:xfrm>
          <a:off x="6705111" y="132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117086</xdr:rowOff>
    </xdr:from>
    <xdr:to>
      <xdr:col>55</xdr:col>
      <xdr:colOff>50800</xdr:colOff>
      <xdr:row>79</xdr:row>
      <xdr:rowOff>47236</xdr:rowOff>
    </xdr:to>
    <xdr:sp macro="" textlink="">
      <xdr:nvSpPr>
        <xdr:cNvPr id="425" name="楕円 424"/>
        <xdr:cNvSpPr/>
      </xdr:nvSpPr>
      <xdr:spPr>
        <a:xfrm>
          <a:off x="10426700" y="1349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32013</xdr:rowOff>
    </xdr:from>
    <xdr:ext cx="469744" cy="259045"/>
    <xdr:sp macro="" textlink="">
      <xdr:nvSpPr>
        <xdr:cNvPr id="426" name="商工費該当値テキスト"/>
        <xdr:cNvSpPr txBox="1"/>
      </xdr:nvSpPr>
      <xdr:spPr>
        <a:xfrm>
          <a:off x="10528300" y="1340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121772</xdr:rowOff>
    </xdr:from>
    <xdr:to>
      <xdr:col>50</xdr:col>
      <xdr:colOff>165100</xdr:colOff>
      <xdr:row>79</xdr:row>
      <xdr:rowOff>51922</xdr:rowOff>
    </xdr:to>
    <xdr:sp macro="" textlink="">
      <xdr:nvSpPr>
        <xdr:cNvPr id="427" name="楕円 426"/>
        <xdr:cNvSpPr/>
      </xdr:nvSpPr>
      <xdr:spPr>
        <a:xfrm>
          <a:off x="9588500" y="134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43049</xdr:rowOff>
    </xdr:from>
    <xdr:ext cx="469744" cy="259045"/>
    <xdr:sp macro="" textlink="">
      <xdr:nvSpPr>
        <xdr:cNvPr id="428" name="テキスト ボックス 427"/>
        <xdr:cNvSpPr txBox="1"/>
      </xdr:nvSpPr>
      <xdr:spPr>
        <a:xfrm>
          <a:off x="9404428" y="1358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110731</xdr:rowOff>
    </xdr:from>
    <xdr:to>
      <xdr:col>46</xdr:col>
      <xdr:colOff>38100</xdr:colOff>
      <xdr:row>79</xdr:row>
      <xdr:rowOff>40881</xdr:rowOff>
    </xdr:to>
    <xdr:sp macro="" textlink="">
      <xdr:nvSpPr>
        <xdr:cNvPr id="429" name="楕円 428"/>
        <xdr:cNvSpPr/>
      </xdr:nvSpPr>
      <xdr:spPr>
        <a:xfrm>
          <a:off x="8699500" y="134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32008</xdr:rowOff>
    </xdr:from>
    <xdr:ext cx="469744" cy="259045"/>
    <xdr:sp macro="" textlink="">
      <xdr:nvSpPr>
        <xdr:cNvPr id="430" name="テキスト ボックス 429"/>
        <xdr:cNvSpPr txBox="1"/>
      </xdr:nvSpPr>
      <xdr:spPr>
        <a:xfrm>
          <a:off x="8515428" y="1357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44582</xdr:rowOff>
    </xdr:from>
    <xdr:to>
      <xdr:col>41</xdr:col>
      <xdr:colOff>101600</xdr:colOff>
      <xdr:row>78</xdr:row>
      <xdr:rowOff>146182</xdr:rowOff>
    </xdr:to>
    <xdr:sp macro="" textlink="">
      <xdr:nvSpPr>
        <xdr:cNvPr id="431" name="楕円 430"/>
        <xdr:cNvSpPr/>
      </xdr:nvSpPr>
      <xdr:spPr>
        <a:xfrm>
          <a:off x="7810500" y="134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162709</xdr:rowOff>
    </xdr:from>
    <xdr:ext cx="534377" cy="259045"/>
    <xdr:sp macro="" textlink="">
      <xdr:nvSpPr>
        <xdr:cNvPr id="432" name="テキスト ボックス 431"/>
        <xdr:cNvSpPr txBox="1"/>
      </xdr:nvSpPr>
      <xdr:spPr>
        <a:xfrm>
          <a:off x="7594111" y="131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131603</xdr:rowOff>
    </xdr:from>
    <xdr:to>
      <xdr:col>36</xdr:col>
      <xdr:colOff>165100</xdr:colOff>
      <xdr:row>79</xdr:row>
      <xdr:rowOff>61753</xdr:rowOff>
    </xdr:to>
    <xdr:sp macro="" textlink="">
      <xdr:nvSpPr>
        <xdr:cNvPr id="433" name="楕円 432"/>
        <xdr:cNvSpPr/>
      </xdr:nvSpPr>
      <xdr:spPr>
        <a:xfrm>
          <a:off x="6921500" y="135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52880</xdr:rowOff>
    </xdr:from>
    <xdr:ext cx="469744" cy="259045"/>
    <xdr:sp macro="" textlink="">
      <xdr:nvSpPr>
        <xdr:cNvPr id="434" name="テキスト ボックス 433"/>
        <xdr:cNvSpPr txBox="1"/>
      </xdr:nvSpPr>
      <xdr:spPr>
        <a:xfrm>
          <a:off x="6737428" y="135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73802</xdr:rowOff>
    </xdr:from>
    <xdr:to>
      <xdr:col>55</xdr:col>
      <xdr:colOff>0</xdr:colOff>
      <xdr:row>96</xdr:row>
      <xdr:rowOff>89453</xdr:rowOff>
    </xdr:to>
    <xdr:cxnSp macro="">
      <xdr:nvCxnSpPr>
        <xdr:cNvPr id="463" name="直線コネクタ 462"/>
        <xdr:cNvCxnSpPr/>
      </xdr:nvCxnSpPr>
      <xdr:spPr>
        <a:xfrm flipV="1">
          <a:off x="9639300" y="16533002"/>
          <a:ext cx="838200" cy="1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89453</xdr:rowOff>
    </xdr:from>
    <xdr:to>
      <xdr:col>50</xdr:col>
      <xdr:colOff>114300</xdr:colOff>
      <xdr:row>96</xdr:row>
      <xdr:rowOff>139243</xdr:rowOff>
    </xdr:to>
    <xdr:cxnSp macro="">
      <xdr:nvCxnSpPr>
        <xdr:cNvPr id="466" name="直線コネクタ 465"/>
        <xdr:cNvCxnSpPr/>
      </xdr:nvCxnSpPr>
      <xdr:spPr>
        <a:xfrm flipV="1">
          <a:off x="8750300" y="16548653"/>
          <a:ext cx="889000" cy="4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139243</xdr:rowOff>
    </xdr:from>
    <xdr:to>
      <xdr:col>45</xdr:col>
      <xdr:colOff>177800</xdr:colOff>
      <xdr:row>97</xdr:row>
      <xdr:rowOff>22733</xdr:rowOff>
    </xdr:to>
    <xdr:cxnSp macro="">
      <xdr:nvCxnSpPr>
        <xdr:cNvPr id="469" name="直線コネクタ 468"/>
        <xdr:cNvCxnSpPr/>
      </xdr:nvCxnSpPr>
      <xdr:spPr>
        <a:xfrm flipV="1">
          <a:off x="7861300" y="16598443"/>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83361</xdr:rowOff>
    </xdr:from>
    <xdr:to>
      <xdr:col>46</xdr:col>
      <xdr:colOff>38100</xdr:colOff>
      <xdr:row>97</xdr:row>
      <xdr:rowOff>13511</xdr:rowOff>
    </xdr:to>
    <xdr:sp macro="" textlink="">
      <xdr:nvSpPr>
        <xdr:cNvPr id="470" name="フローチャート: 判断 469"/>
        <xdr:cNvSpPr/>
      </xdr:nvSpPr>
      <xdr:spPr>
        <a:xfrm>
          <a:off x="8699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30038</xdr:rowOff>
    </xdr:from>
    <xdr:ext cx="534377" cy="259045"/>
    <xdr:sp macro="" textlink="">
      <xdr:nvSpPr>
        <xdr:cNvPr id="471" name="テキスト ボックス 470"/>
        <xdr:cNvSpPr txBox="1"/>
      </xdr:nvSpPr>
      <xdr:spPr>
        <a:xfrm>
          <a:off x="8483111" y="163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22733</xdr:rowOff>
    </xdr:from>
    <xdr:to>
      <xdr:col>41</xdr:col>
      <xdr:colOff>50800</xdr:colOff>
      <xdr:row>97</xdr:row>
      <xdr:rowOff>31793</xdr:rowOff>
    </xdr:to>
    <xdr:cxnSp macro="">
      <xdr:nvCxnSpPr>
        <xdr:cNvPr id="472" name="直線コネクタ 471"/>
        <xdr:cNvCxnSpPr/>
      </xdr:nvCxnSpPr>
      <xdr:spPr>
        <a:xfrm flipV="1">
          <a:off x="6972300" y="16653383"/>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97000</xdr:rowOff>
    </xdr:from>
    <xdr:to>
      <xdr:col>41</xdr:col>
      <xdr:colOff>101600</xdr:colOff>
      <xdr:row>97</xdr:row>
      <xdr:rowOff>27150</xdr:rowOff>
    </xdr:to>
    <xdr:sp macro="" textlink="">
      <xdr:nvSpPr>
        <xdr:cNvPr id="473" name="フローチャート: 判断 472"/>
        <xdr:cNvSpPr/>
      </xdr:nvSpPr>
      <xdr:spPr>
        <a:xfrm>
          <a:off x="7810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43677</xdr:rowOff>
    </xdr:from>
    <xdr:ext cx="534377" cy="259045"/>
    <xdr:sp macro="" textlink="">
      <xdr:nvSpPr>
        <xdr:cNvPr id="474" name="テキスト ボックス 473"/>
        <xdr:cNvSpPr txBox="1"/>
      </xdr:nvSpPr>
      <xdr:spPr>
        <a:xfrm>
          <a:off x="7594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76060</xdr:rowOff>
    </xdr:from>
    <xdr:to>
      <xdr:col>36</xdr:col>
      <xdr:colOff>165100</xdr:colOff>
      <xdr:row>97</xdr:row>
      <xdr:rowOff>6210</xdr:rowOff>
    </xdr:to>
    <xdr:sp macro="" textlink="">
      <xdr:nvSpPr>
        <xdr:cNvPr id="475" name="フローチャート: 判断 474"/>
        <xdr:cNvSpPr/>
      </xdr:nvSpPr>
      <xdr:spPr>
        <a:xfrm>
          <a:off x="6921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22737</xdr:rowOff>
    </xdr:from>
    <xdr:ext cx="534377" cy="259045"/>
    <xdr:sp macro="" textlink="">
      <xdr:nvSpPr>
        <xdr:cNvPr id="476" name="テキスト ボックス 475"/>
        <xdr:cNvSpPr txBox="1"/>
      </xdr:nvSpPr>
      <xdr:spPr>
        <a:xfrm>
          <a:off x="6705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23002</xdr:rowOff>
    </xdr:from>
    <xdr:to>
      <xdr:col>55</xdr:col>
      <xdr:colOff>50800</xdr:colOff>
      <xdr:row>96</xdr:row>
      <xdr:rowOff>124602</xdr:rowOff>
    </xdr:to>
    <xdr:sp macro="" textlink="">
      <xdr:nvSpPr>
        <xdr:cNvPr id="482" name="楕円 481"/>
        <xdr:cNvSpPr/>
      </xdr:nvSpPr>
      <xdr:spPr>
        <a:xfrm>
          <a:off x="10426700" y="164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45879</xdr:rowOff>
    </xdr:from>
    <xdr:ext cx="534377" cy="259045"/>
    <xdr:sp macro="" textlink="">
      <xdr:nvSpPr>
        <xdr:cNvPr id="483" name="土木費該当値テキスト"/>
        <xdr:cNvSpPr txBox="1"/>
      </xdr:nvSpPr>
      <xdr:spPr>
        <a:xfrm>
          <a:off x="10528300" y="163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38653</xdr:rowOff>
    </xdr:from>
    <xdr:to>
      <xdr:col>50</xdr:col>
      <xdr:colOff>165100</xdr:colOff>
      <xdr:row>96</xdr:row>
      <xdr:rowOff>140253</xdr:rowOff>
    </xdr:to>
    <xdr:sp macro="" textlink="">
      <xdr:nvSpPr>
        <xdr:cNvPr id="484" name="楕円 483"/>
        <xdr:cNvSpPr/>
      </xdr:nvSpPr>
      <xdr:spPr>
        <a:xfrm>
          <a:off x="9588500" y="164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156780</xdr:rowOff>
    </xdr:from>
    <xdr:ext cx="534377" cy="259045"/>
    <xdr:sp macro="" textlink="">
      <xdr:nvSpPr>
        <xdr:cNvPr id="485" name="テキスト ボックス 484"/>
        <xdr:cNvSpPr txBox="1"/>
      </xdr:nvSpPr>
      <xdr:spPr>
        <a:xfrm>
          <a:off x="9372111" y="1627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88443</xdr:rowOff>
    </xdr:from>
    <xdr:to>
      <xdr:col>46</xdr:col>
      <xdr:colOff>38100</xdr:colOff>
      <xdr:row>97</xdr:row>
      <xdr:rowOff>18593</xdr:rowOff>
    </xdr:to>
    <xdr:sp macro="" textlink="">
      <xdr:nvSpPr>
        <xdr:cNvPr id="486" name="楕円 485"/>
        <xdr:cNvSpPr/>
      </xdr:nvSpPr>
      <xdr:spPr>
        <a:xfrm>
          <a:off x="8699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9720</xdr:rowOff>
    </xdr:from>
    <xdr:ext cx="534377" cy="259045"/>
    <xdr:sp macro="" textlink="">
      <xdr:nvSpPr>
        <xdr:cNvPr id="487" name="テキスト ボックス 486"/>
        <xdr:cNvSpPr txBox="1"/>
      </xdr:nvSpPr>
      <xdr:spPr>
        <a:xfrm>
          <a:off x="8483111" y="166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143383</xdr:rowOff>
    </xdr:from>
    <xdr:to>
      <xdr:col>41</xdr:col>
      <xdr:colOff>101600</xdr:colOff>
      <xdr:row>97</xdr:row>
      <xdr:rowOff>73533</xdr:rowOff>
    </xdr:to>
    <xdr:sp macro="" textlink="">
      <xdr:nvSpPr>
        <xdr:cNvPr id="488" name="楕円 487"/>
        <xdr:cNvSpPr/>
      </xdr:nvSpPr>
      <xdr:spPr>
        <a:xfrm>
          <a:off x="7810500" y="1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64660</xdr:rowOff>
    </xdr:from>
    <xdr:ext cx="534377" cy="259045"/>
    <xdr:sp macro="" textlink="">
      <xdr:nvSpPr>
        <xdr:cNvPr id="489" name="テキスト ボックス 488"/>
        <xdr:cNvSpPr txBox="1"/>
      </xdr:nvSpPr>
      <xdr:spPr>
        <a:xfrm>
          <a:off x="7594111" y="166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152443</xdr:rowOff>
    </xdr:from>
    <xdr:to>
      <xdr:col>36</xdr:col>
      <xdr:colOff>165100</xdr:colOff>
      <xdr:row>97</xdr:row>
      <xdr:rowOff>82593</xdr:rowOff>
    </xdr:to>
    <xdr:sp macro="" textlink="">
      <xdr:nvSpPr>
        <xdr:cNvPr id="490" name="楕円 489"/>
        <xdr:cNvSpPr/>
      </xdr:nvSpPr>
      <xdr:spPr>
        <a:xfrm>
          <a:off x="6921500" y="166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73720</xdr:rowOff>
    </xdr:from>
    <xdr:ext cx="534377" cy="259045"/>
    <xdr:sp macro="" textlink="">
      <xdr:nvSpPr>
        <xdr:cNvPr id="491" name="テキスト ボックス 490"/>
        <xdr:cNvSpPr txBox="1"/>
      </xdr:nvSpPr>
      <xdr:spPr>
        <a:xfrm>
          <a:off x="6705111" y="167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164226</xdr:rowOff>
    </xdr:from>
    <xdr:to>
      <xdr:col>85</xdr:col>
      <xdr:colOff>127000</xdr:colOff>
      <xdr:row>37</xdr:row>
      <xdr:rowOff>170871</xdr:rowOff>
    </xdr:to>
    <xdr:cxnSp macro="">
      <xdr:nvCxnSpPr>
        <xdr:cNvPr id="522" name="直線コネクタ 521"/>
        <xdr:cNvCxnSpPr/>
      </xdr:nvCxnSpPr>
      <xdr:spPr>
        <a:xfrm flipV="1">
          <a:off x="15481300" y="6507876"/>
          <a:ext cx="8382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155996</xdr:rowOff>
    </xdr:from>
    <xdr:to>
      <xdr:col>81</xdr:col>
      <xdr:colOff>50800</xdr:colOff>
      <xdr:row>37</xdr:row>
      <xdr:rowOff>170871</xdr:rowOff>
    </xdr:to>
    <xdr:cxnSp macro="">
      <xdr:nvCxnSpPr>
        <xdr:cNvPr id="525" name="直線コネクタ 524"/>
        <xdr:cNvCxnSpPr/>
      </xdr:nvCxnSpPr>
      <xdr:spPr>
        <a:xfrm>
          <a:off x="14592300" y="6499646"/>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91335</xdr:rowOff>
    </xdr:from>
    <xdr:to>
      <xdr:col>76</xdr:col>
      <xdr:colOff>114300</xdr:colOff>
      <xdr:row>37</xdr:row>
      <xdr:rowOff>155996</xdr:rowOff>
    </xdr:to>
    <xdr:cxnSp macro="">
      <xdr:nvCxnSpPr>
        <xdr:cNvPr id="528" name="直線コネクタ 527"/>
        <xdr:cNvCxnSpPr/>
      </xdr:nvCxnSpPr>
      <xdr:spPr>
        <a:xfrm>
          <a:off x="13703300" y="6434985"/>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612</xdr:rowOff>
    </xdr:from>
    <xdr:to>
      <xdr:col>76</xdr:col>
      <xdr:colOff>165100</xdr:colOff>
      <xdr:row>37</xdr:row>
      <xdr:rowOff>102212</xdr:rowOff>
    </xdr:to>
    <xdr:sp macro="" textlink="">
      <xdr:nvSpPr>
        <xdr:cNvPr id="529" name="フローチャート: 判断 528"/>
        <xdr:cNvSpPr/>
      </xdr:nvSpPr>
      <xdr:spPr>
        <a:xfrm>
          <a:off x="14541500" y="634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118739</xdr:rowOff>
    </xdr:from>
    <xdr:ext cx="534377" cy="259045"/>
    <xdr:sp macro="" textlink="">
      <xdr:nvSpPr>
        <xdr:cNvPr id="530" name="テキスト ボックス 529"/>
        <xdr:cNvSpPr txBox="1"/>
      </xdr:nvSpPr>
      <xdr:spPr>
        <a:xfrm>
          <a:off x="14325111" y="61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45794</xdr:rowOff>
    </xdr:from>
    <xdr:to>
      <xdr:col>71</xdr:col>
      <xdr:colOff>177800</xdr:colOff>
      <xdr:row>37</xdr:row>
      <xdr:rowOff>91335</xdr:rowOff>
    </xdr:to>
    <xdr:cxnSp macro="">
      <xdr:nvCxnSpPr>
        <xdr:cNvPr id="531" name="直線コネクタ 530"/>
        <xdr:cNvCxnSpPr/>
      </xdr:nvCxnSpPr>
      <xdr:spPr>
        <a:xfrm>
          <a:off x="12814300" y="6389444"/>
          <a:ext cx="8890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156761</xdr:rowOff>
    </xdr:from>
    <xdr:to>
      <xdr:col>72</xdr:col>
      <xdr:colOff>38100</xdr:colOff>
      <xdr:row>37</xdr:row>
      <xdr:rowOff>86911</xdr:rowOff>
    </xdr:to>
    <xdr:sp macro="" textlink="">
      <xdr:nvSpPr>
        <xdr:cNvPr id="532" name="フローチャート: 判断 531"/>
        <xdr:cNvSpPr/>
      </xdr:nvSpPr>
      <xdr:spPr>
        <a:xfrm>
          <a:off x="13652500" y="632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103438</xdr:rowOff>
    </xdr:from>
    <xdr:ext cx="534377" cy="259045"/>
    <xdr:sp macro="" textlink="">
      <xdr:nvSpPr>
        <xdr:cNvPr id="533" name="テキスト ボックス 532"/>
        <xdr:cNvSpPr txBox="1"/>
      </xdr:nvSpPr>
      <xdr:spPr>
        <a:xfrm>
          <a:off x="13436111" y="61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166461</xdr:rowOff>
    </xdr:from>
    <xdr:to>
      <xdr:col>67</xdr:col>
      <xdr:colOff>101600</xdr:colOff>
      <xdr:row>37</xdr:row>
      <xdr:rowOff>96611</xdr:rowOff>
    </xdr:to>
    <xdr:sp macro="" textlink="">
      <xdr:nvSpPr>
        <xdr:cNvPr id="534" name="フローチャート: 判断 533"/>
        <xdr:cNvSpPr/>
      </xdr:nvSpPr>
      <xdr:spPr>
        <a:xfrm>
          <a:off x="12763500" y="63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87738</xdr:rowOff>
    </xdr:from>
    <xdr:ext cx="534377" cy="259045"/>
    <xdr:sp macro="" textlink="">
      <xdr:nvSpPr>
        <xdr:cNvPr id="535" name="テキスト ボックス 534"/>
        <xdr:cNvSpPr txBox="1"/>
      </xdr:nvSpPr>
      <xdr:spPr>
        <a:xfrm>
          <a:off x="12547111" y="64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113426</xdr:rowOff>
    </xdr:from>
    <xdr:to>
      <xdr:col>85</xdr:col>
      <xdr:colOff>177800</xdr:colOff>
      <xdr:row>38</xdr:row>
      <xdr:rowOff>43576</xdr:rowOff>
    </xdr:to>
    <xdr:sp macro="" textlink="">
      <xdr:nvSpPr>
        <xdr:cNvPr id="541" name="楕円 540"/>
        <xdr:cNvSpPr/>
      </xdr:nvSpPr>
      <xdr:spPr>
        <a:xfrm>
          <a:off x="16268700" y="64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28353</xdr:rowOff>
    </xdr:from>
    <xdr:ext cx="534377" cy="259045"/>
    <xdr:sp macro="" textlink="">
      <xdr:nvSpPr>
        <xdr:cNvPr id="542" name="消防費該当値テキスト"/>
        <xdr:cNvSpPr txBox="1"/>
      </xdr:nvSpPr>
      <xdr:spPr>
        <a:xfrm>
          <a:off x="16370300" y="63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120071</xdr:rowOff>
    </xdr:from>
    <xdr:to>
      <xdr:col>81</xdr:col>
      <xdr:colOff>101600</xdr:colOff>
      <xdr:row>38</xdr:row>
      <xdr:rowOff>50222</xdr:rowOff>
    </xdr:to>
    <xdr:sp macro="" textlink="">
      <xdr:nvSpPr>
        <xdr:cNvPr id="543" name="楕円 542"/>
        <xdr:cNvSpPr/>
      </xdr:nvSpPr>
      <xdr:spPr>
        <a:xfrm>
          <a:off x="15430500" y="64637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41348</xdr:rowOff>
    </xdr:from>
    <xdr:ext cx="534377" cy="259045"/>
    <xdr:sp macro="" textlink="">
      <xdr:nvSpPr>
        <xdr:cNvPr id="544" name="テキスト ボックス 543"/>
        <xdr:cNvSpPr txBox="1"/>
      </xdr:nvSpPr>
      <xdr:spPr>
        <a:xfrm>
          <a:off x="15214111" y="6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105196</xdr:rowOff>
    </xdr:from>
    <xdr:to>
      <xdr:col>76</xdr:col>
      <xdr:colOff>165100</xdr:colOff>
      <xdr:row>38</xdr:row>
      <xdr:rowOff>35346</xdr:rowOff>
    </xdr:to>
    <xdr:sp macro="" textlink="">
      <xdr:nvSpPr>
        <xdr:cNvPr id="545" name="楕円 544"/>
        <xdr:cNvSpPr/>
      </xdr:nvSpPr>
      <xdr:spPr>
        <a:xfrm>
          <a:off x="14541500" y="64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26473</xdr:rowOff>
    </xdr:from>
    <xdr:ext cx="534377" cy="259045"/>
    <xdr:sp macro="" textlink="">
      <xdr:nvSpPr>
        <xdr:cNvPr id="546" name="テキスト ボックス 545"/>
        <xdr:cNvSpPr txBox="1"/>
      </xdr:nvSpPr>
      <xdr:spPr>
        <a:xfrm>
          <a:off x="14325111" y="654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40535</xdr:rowOff>
    </xdr:from>
    <xdr:to>
      <xdr:col>72</xdr:col>
      <xdr:colOff>38100</xdr:colOff>
      <xdr:row>37</xdr:row>
      <xdr:rowOff>142135</xdr:rowOff>
    </xdr:to>
    <xdr:sp macro="" textlink="">
      <xdr:nvSpPr>
        <xdr:cNvPr id="547" name="楕円 546"/>
        <xdr:cNvSpPr/>
      </xdr:nvSpPr>
      <xdr:spPr>
        <a:xfrm>
          <a:off x="13652500" y="6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133262</xdr:rowOff>
    </xdr:from>
    <xdr:ext cx="534377" cy="259045"/>
    <xdr:sp macro="" textlink="">
      <xdr:nvSpPr>
        <xdr:cNvPr id="548" name="テキスト ボックス 547"/>
        <xdr:cNvSpPr txBox="1"/>
      </xdr:nvSpPr>
      <xdr:spPr>
        <a:xfrm>
          <a:off x="13436111" y="647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166444</xdr:rowOff>
    </xdr:from>
    <xdr:to>
      <xdr:col>67</xdr:col>
      <xdr:colOff>101600</xdr:colOff>
      <xdr:row>37</xdr:row>
      <xdr:rowOff>96594</xdr:rowOff>
    </xdr:to>
    <xdr:sp macro="" textlink="">
      <xdr:nvSpPr>
        <xdr:cNvPr id="549" name="楕円 548"/>
        <xdr:cNvSpPr/>
      </xdr:nvSpPr>
      <xdr:spPr>
        <a:xfrm>
          <a:off x="12763500" y="63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113121</xdr:rowOff>
    </xdr:from>
    <xdr:ext cx="534377" cy="259045"/>
    <xdr:sp macro="" textlink="">
      <xdr:nvSpPr>
        <xdr:cNvPr id="550" name="テキスト ボックス 549"/>
        <xdr:cNvSpPr txBox="1"/>
      </xdr:nvSpPr>
      <xdr:spPr>
        <a:xfrm>
          <a:off x="12547111" y="611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25857</xdr:rowOff>
    </xdr:from>
    <xdr:to>
      <xdr:col>85</xdr:col>
      <xdr:colOff>127000</xdr:colOff>
      <xdr:row>56</xdr:row>
      <xdr:rowOff>59499</xdr:rowOff>
    </xdr:to>
    <xdr:cxnSp macro="">
      <xdr:nvCxnSpPr>
        <xdr:cNvPr id="579" name="直線コネクタ 578"/>
        <xdr:cNvCxnSpPr/>
      </xdr:nvCxnSpPr>
      <xdr:spPr>
        <a:xfrm flipV="1">
          <a:off x="15481300" y="9627057"/>
          <a:ext cx="8382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42294</xdr:rowOff>
    </xdr:from>
    <xdr:to>
      <xdr:col>81</xdr:col>
      <xdr:colOff>50800</xdr:colOff>
      <xdr:row>56</xdr:row>
      <xdr:rowOff>59499</xdr:rowOff>
    </xdr:to>
    <xdr:cxnSp macro="">
      <xdr:nvCxnSpPr>
        <xdr:cNvPr id="582" name="直線コネクタ 581"/>
        <xdr:cNvCxnSpPr/>
      </xdr:nvCxnSpPr>
      <xdr:spPr>
        <a:xfrm>
          <a:off x="14592300" y="9643494"/>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29858</xdr:rowOff>
    </xdr:from>
    <xdr:to>
      <xdr:col>76</xdr:col>
      <xdr:colOff>114300</xdr:colOff>
      <xdr:row>56</xdr:row>
      <xdr:rowOff>42294</xdr:rowOff>
    </xdr:to>
    <xdr:cxnSp macro="">
      <xdr:nvCxnSpPr>
        <xdr:cNvPr id="585" name="直線コネクタ 584"/>
        <xdr:cNvCxnSpPr/>
      </xdr:nvCxnSpPr>
      <xdr:spPr>
        <a:xfrm>
          <a:off x="13703300" y="963105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6" name="フローチャート: 判断 585"/>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7" name="テキスト ボックス 586"/>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29858</xdr:rowOff>
    </xdr:from>
    <xdr:to>
      <xdr:col>71</xdr:col>
      <xdr:colOff>177800</xdr:colOff>
      <xdr:row>56</xdr:row>
      <xdr:rowOff>159603</xdr:rowOff>
    </xdr:to>
    <xdr:cxnSp macro="">
      <xdr:nvCxnSpPr>
        <xdr:cNvPr id="588" name="直線コネクタ 587"/>
        <xdr:cNvCxnSpPr/>
      </xdr:nvCxnSpPr>
      <xdr:spPr>
        <a:xfrm flipV="1">
          <a:off x="12814300" y="9631058"/>
          <a:ext cx="889000" cy="12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9" name="フローチャート: 判断 588"/>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90" name="テキスト ボックス 589"/>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91" name="フローチャート: 判断 590"/>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21777</xdr:rowOff>
    </xdr:from>
    <xdr:ext cx="534377" cy="259045"/>
    <xdr:sp macro="" textlink="">
      <xdr:nvSpPr>
        <xdr:cNvPr id="592" name="テキスト ボックス 591"/>
        <xdr:cNvSpPr txBox="1"/>
      </xdr:nvSpPr>
      <xdr:spPr>
        <a:xfrm>
          <a:off x="12547111" y="9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146507</xdr:rowOff>
    </xdr:from>
    <xdr:to>
      <xdr:col>85</xdr:col>
      <xdr:colOff>177800</xdr:colOff>
      <xdr:row>56</xdr:row>
      <xdr:rowOff>76657</xdr:rowOff>
    </xdr:to>
    <xdr:sp macro="" textlink="">
      <xdr:nvSpPr>
        <xdr:cNvPr id="598" name="楕円 597"/>
        <xdr:cNvSpPr/>
      </xdr:nvSpPr>
      <xdr:spPr>
        <a:xfrm>
          <a:off x="16268700" y="95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169384</xdr:rowOff>
    </xdr:from>
    <xdr:ext cx="534377" cy="259045"/>
    <xdr:sp macro="" textlink="">
      <xdr:nvSpPr>
        <xdr:cNvPr id="599" name="教育費該当値テキスト"/>
        <xdr:cNvSpPr txBox="1"/>
      </xdr:nvSpPr>
      <xdr:spPr>
        <a:xfrm>
          <a:off x="16370300" y="94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8699</xdr:rowOff>
    </xdr:from>
    <xdr:to>
      <xdr:col>81</xdr:col>
      <xdr:colOff>101600</xdr:colOff>
      <xdr:row>56</xdr:row>
      <xdr:rowOff>110299</xdr:rowOff>
    </xdr:to>
    <xdr:sp macro="" textlink="">
      <xdr:nvSpPr>
        <xdr:cNvPr id="600" name="楕円 599"/>
        <xdr:cNvSpPr/>
      </xdr:nvSpPr>
      <xdr:spPr>
        <a:xfrm>
          <a:off x="15430500" y="96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126826</xdr:rowOff>
    </xdr:from>
    <xdr:ext cx="534377" cy="259045"/>
    <xdr:sp macro="" textlink="">
      <xdr:nvSpPr>
        <xdr:cNvPr id="601" name="テキスト ボックス 600"/>
        <xdr:cNvSpPr txBox="1"/>
      </xdr:nvSpPr>
      <xdr:spPr>
        <a:xfrm>
          <a:off x="15214111" y="93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162944</xdr:rowOff>
    </xdr:from>
    <xdr:to>
      <xdr:col>76</xdr:col>
      <xdr:colOff>165100</xdr:colOff>
      <xdr:row>56</xdr:row>
      <xdr:rowOff>93094</xdr:rowOff>
    </xdr:to>
    <xdr:sp macro="" textlink="">
      <xdr:nvSpPr>
        <xdr:cNvPr id="602" name="楕円 601"/>
        <xdr:cNvSpPr/>
      </xdr:nvSpPr>
      <xdr:spPr>
        <a:xfrm>
          <a:off x="14541500" y="95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109621</xdr:rowOff>
    </xdr:from>
    <xdr:ext cx="534377" cy="259045"/>
    <xdr:sp macro="" textlink="">
      <xdr:nvSpPr>
        <xdr:cNvPr id="603" name="テキスト ボックス 602"/>
        <xdr:cNvSpPr txBox="1"/>
      </xdr:nvSpPr>
      <xdr:spPr>
        <a:xfrm>
          <a:off x="14325111" y="93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150508</xdr:rowOff>
    </xdr:from>
    <xdr:to>
      <xdr:col>72</xdr:col>
      <xdr:colOff>38100</xdr:colOff>
      <xdr:row>56</xdr:row>
      <xdr:rowOff>80658</xdr:rowOff>
    </xdr:to>
    <xdr:sp macro="" textlink="">
      <xdr:nvSpPr>
        <xdr:cNvPr id="604" name="楕円 603"/>
        <xdr:cNvSpPr/>
      </xdr:nvSpPr>
      <xdr:spPr>
        <a:xfrm>
          <a:off x="13652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97185</xdr:rowOff>
    </xdr:from>
    <xdr:ext cx="534377" cy="259045"/>
    <xdr:sp macro="" textlink="">
      <xdr:nvSpPr>
        <xdr:cNvPr id="605" name="テキスト ボックス 604"/>
        <xdr:cNvSpPr txBox="1"/>
      </xdr:nvSpPr>
      <xdr:spPr>
        <a:xfrm>
          <a:off x="13436111" y="935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108803</xdr:rowOff>
    </xdr:from>
    <xdr:to>
      <xdr:col>67</xdr:col>
      <xdr:colOff>101600</xdr:colOff>
      <xdr:row>57</xdr:row>
      <xdr:rowOff>38953</xdr:rowOff>
    </xdr:to>
    <xdr:sp macro="" textlink="">
      <xdr:nvSpPr>
        <xdr:cNvPr id="606" name="楕円 605"/>
        <xdr:cNvSpPr/>
      </xdr:nvSpPr>
      <xdr:spPr>
        <a:xfrm>
          <a:off x="12763500" y="97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30080</xdr:rowOff>
    </xdr:from>
    <xdr:ext cx="534377" cy="259045"/>
    <xdr:sp macro="" textlink="">
      <xdr:nvSpPr>
        <xdr:cNvPr id="607" name="テキスト ボックス 606"/>
        <xdr:cNvSpPr txBox="1"/>
      </xdr:nvSpPr>
      <xdr:spPr>
        <a:xfrm>
          <a:off x="12547111" y="98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41427</xdr:rowOff>
    </xdr:from>
    <xdr:to>
      <xdr:col>85</xdr:col>
      <xdr:colOff>127000</xdr:colOff>
      <xdr:row>79</xdr:row>
      <xdr:rowOff>44450</xdr:rowOff>
    </xdr:to>
    <xdr:cxnSp macro="">
      <xdr:nvCxnSpPr>
        <xdr:cNvPr id="636" name="直線コネクタ 635"/>
        <xdr:cNvCxnSpPr/>
      </xdr:nvCxnSpPr>
      <xdr:spPr>
        <a:xfrm flipV="1">
          <a:off x="15481300" y="13585977"/>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133680</xdr:rowOff>
    </xdr:from>
    <xdr:to>
      <xdr:col>76</xdr:col>
      <xdr:colOff>165100</xdr:colOff>
      <xdr:row>79</xdr:row>
      <xdr:rowOff>63830</xdr:rowOff>
    </xdr:to>
    <xdr:sp macro="" textlink="">
      <xdr:nvSpPr>
        <xdr:cNvPr id="643" name="フローチャート: 判断 642"/>
        <xdr:cNvSpPr/>
      </xdr:nvSpPr>
      <xdr:spPr>
        <a:xfrm>
          <a:off x="14541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80357</xdr:rowOff>
    </xdr:from>
    <xdr:ext cx="469744" cy="259045"/>
    <xdr:sp macro="" textlink="">
      <xdr:nvSpPr>
        <xdr:cNvPr id="644" name="テキスト ボックス 643"/>
        <xdr:cNvSpPr txBox="1"/>
      </xdr:nvSpPr>
      <xdr:spPr>
        <a:xfrm>
          <a:off x="14357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32538</xdr:rowOff>
    </xdr:from>
    <xdr:to>
      <xdr:col>71</xdr:col>
      <xdr:colOff>177800</xdr:colOff>
      <xdr:row>79</xdr:row>
      <xdr:rowOff>44450</xdr:rowOff>
    </xdr:to>
    <xdr:cxnSp macro="">
      <xdr:nvCxnSpPr>
        <xdr:cNvPr id="645" name="直線コネクタ 644"/>
        <xdr:cNvCxnSpPr/>
      </xdr:nvCxnSpPr>
      <xdr:spPr>
        <a:xfrm>
          <a:off x="12814300" y="13577088"/>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108420</xdr:rowOff>
    </xdr:from>
    <xdr:to>
      <xdr:col>72</xdr:col>
      <xdr:colOff>38100</xdr:colOff>
      <xdr:row>79</xdr:row>
      <xdr:rowOff>38570</xdr:rowOff>
    </xdr:to>
    <xdr:sp macro="" textlink="">
      <xdr:nvSpPr>
        <xdr:cNvPr id="646" name="フローチャート: 判断 645"/>
        <xdr:cNvSpPr/>
      </xdr:nvSpPr>
      <xdr:spPr>
        <a:xfrm>
          <a:off x="13652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55097</xdr:rowOff>
    </xdr:from>
    <xdr:ext cx="469744" cy="259045"/>
    <xdr:sp macro="" textlink="">
      <xdr:nvSpPr>
        <xdr:cNvPr id="647" name="テキスト ボックス 646"/>
        <xdr:cNvSpPr txBox="1"/>
      </xdr:nvSpPr>
      <xdr:spPr>
        <a:xfrm>
          <a:off x="13468428" y="1325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76772</xdr:rowOff>
    </xdr:from>
    <xdr:to>
      <xdr:col>67</xdr:col>
      <xdr:colOff>101600</xdr:colOff>
      <xdr:row>79</xdr:row>
      <xdr:rowOff>6922</xdr:rowOff>
    </xdr:to>
    <xdr:sp macro="" textlink="">
      <xdr:nvSpPr>
        <xdr:cNvPr id="648" name="フローチャート: 判断 647"/>
        <xdr:cNvSpPr/>
      </xdr:nvSpPr>
      <xdr:spPr>
        <a:xfrm>
          <a:off x="12763500" y="134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23449</xdr:rowOff>
    </xdr:from>
    <xdr:ext cx="469744" cy="259045"/>
    <xdr:sp macro="" textlink="">
      <xdr:nvSpPr>
        <xdr:cNvPr id="649" name="テキスト ボックス 648"/>
        <xdr:cNvSpPr txBox="1"/>
      </xdr:nvSpPr>
      <xdr:spPr>
        <a:xfrm>
          <a:off x="12579428" y="132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162077</xdr:rowOff>
    </xdr:from>
    <xdr:to>
      <xdr:col>85</xdr:col>
      <xdr:colOff>177800</xdr:colOff>
      <xdr:row>79</xdr:row>
      <xdr:rowOff>92227</xdr:rowOff>
    </xdr:to>
    <xdr:sp macro="" textlink="">
      <xdr:nvSpPr>
        <xdr:cNvPr id="655" name="楕円 654"/>
        <xdr:cNvSpPr/>
      </xdr:nvSpPr>
      <xdr:spPr>
        <a:xfrm>
          <a:off x="16268700" y="135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77004</xdr:rowOff>
    </xdr:from>
    <xdr:ext cx="378565" cy="259045"/>
    <xdr:sp macro="" textlink="">
      <xdr:nvSpPr>
        <xdr:cNvPr id="656" name="災害復旧費該当値テキスト"/>
        <xdr:cNvSpPr txBox="1"/>
      </xdr:nvSpPr>
      <xdr:spPr>
        <a:xfrm>
          <a:off x="16370300" y="1345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153188</xdr:rowOff>
    </xdr:from>
    <xdr:to>
      <xdr:col>67</xdr:col>
      <xdr:colOff>101600</xdr:colOff>
      <xdr:row>79</xdr:row>
      <xdr:rowOff>83338</xdr:rowOff>
    </xdr:to>
    <xdr:sp macro="" textlink="">
      <xdr:nvSpPr>
        <xdr:cNvPr id="663" name="楕円 662"/>
        <xdr:cNvSpPr/>
      </xdr:nvSpPr>
      <xdr:spPr>
        <a:xfrm>
          <a:off x="12763500" y="135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74465</xdr:rowOff>
    </xdr:from>
    <xdr:ext cx="378565" cy="259045"/>
    <xdr:sp macro="" textlink="">
      <xdr:nvSpPr>
        <xdr:cNvPr id="664" name="テキスト ボックス 663"/>
        <xdr:cNvSpPr txBox="1"/>
      </xdr:nvSpPr>
      <xdr:spPr>
        <a:xfrm>
          <a:off x="12625017" y="13619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54048</xdr:rowOff>
    </xdr:from>
    <xdr:to>
      <xdr:col>85</xdr:col>
      <xdr:colOff>127000</xdr:colOff>
      <xdr:row>98</xdr:row>
      <xdr:rowOff>65455</xdr:rowOff>
    </xdr:to>
    <xdr:cxnSp macro="">
      <xdr:nvCxnSpPr>
        <xdr:cNvPr id="693" name="直線コネクタ 692"/>
        <xdr:cNvCxnSpPr/>
      </xdr:nvCxnSpPr>
      <xdr:spPr>
        <a:xfrm flipV="1">
          <a:off x="15481300" y="16856148"/>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65455</xdr:rowOff>
    </xdr:from>
    <xdr:to>
      <xdr:col>81</xdr:col>
      <xdr:colOff>50800</xdr:colOff>
      <xdr:row>98</xdr:row>
      <xdr:rowOff>76374</xdr:rowOff>
    </xdr:to>
    <xdr:cxnSp macro="">
      <xdr:nvCxnSpPr>
        <xdr:cNvPr id="696" name="直線コネクタ 695"/>
        <xdr:cNvCxnSpPr/>
      </xdr:nvCxnSpPr>
      <xdr:spPr>
        <a:xfrm flipV="1">
          <a:off x="14592300" y="1686755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76374</xdr:rowOff>
    </xdr:from>
    <xdr:to>
      <xdr:col>76</xdr:col>
      <xdr:colOff>114300</xdr:colOff>
      <xdr:row>98</xdr:row>
      <xdr:rowOff>78051</xdr:rowOff>
    </xdr:to>
    <xdr:cxnSp macro="">
      <xdr:nvCxnSpPr>
        <xdr:cNvPr id="699" name="直線コネクタ 698"/>
        <xdr:cNvCxnSpPr/>
      </xdr:nvCxnSpPr>
      <xdr:spPr>
        <a:xfrm flipV="1">
          <a:off x="13703300" y="1687847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84579</xdr:rowOff>
    </xdr:from>
    <xdr:to>
      <xdr:col>76</xdr:col>
      <xdr:colOff>165100</xdr:colOff>
      <xdr:row>98</xdr:row>
      <xdr:rowOff>14729</xdr:rowOff>
    </xdr:to>
    <xdr:sp macro="" textlink="">
      <xdr:nvSpPr>
        <xdr:cNvPr id="700" name="フローチャート: 判断 699"/>
        <xdr:cNvSpPr/>
      </xdr:nvSpPr>
      <xdr:spPr>
        <a:xfrm>
          <a:off x="14541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31256</xdr:rowOff>
    </xdr:from>
    <xdr:ext cx="534377" cy="259045"/>
    <xdr:sp macro="" textlink="">
      <xdr:nvSpPr>
        <xdr:cNvPr id="701" name="テキスト ボックス 700"/>
        <xdr:cNvSpPr txBox="1"/>
      </xdr:nvSpPr>
      <xdr:spPr>
        <a:xfrm>
          <a:off x="14325111" y="1649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59320</xdr:rowOff>
    </xdr:from>
    <xdr:to>
      <xdr:col>71</xdr:col>
      <xdr:colOff>177800</xdr:colOff>
      <xdr:row>98</xdr:row>
      <xdr:rowOff>78051</xdr:rowOff>
    </xdr:to>
    <xdr:cxnSp macro="">
      <xdr:nvCxnSpPr>
        <xdr:cNvPr id="702" name="直線コネクタ 701"/>
        <xdr:cNvCxnSpPr/>
      </xdr:nvCxnSpPr>
      <xdr:spPr>
        <a:xfrm>
          <a:off x="12814300" y="16861420"/>
          <a:ext cx="889000" cy="1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90226</xdr:rowOff>
    </xdr:from>
    <xdr:to>
      <xdr:col>72</xdr:col>
      <xdr:colOff>38100</xdr:colOff>
      <xdr:row>98</xdr:row>
      <xdr:rowOff>20376</xdr:rowOff>
    </xdr:to>
    <xdr:sp macro="" textlink="">
      <xdr:nvSpPr>
        <xdr:cNvPr id="703" name="フローチャート: 判断 702"/>
        <xdr:cNvSpPr/>
      </xdr:nvSpPr>
      <xdr:spPr>
        <a:xfrm>
          <a:off x="13652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36903</xdr:rowOff>
    </xdr:from>
    <xdr:ext cx="534377" cy="259045"/>
    <xdr:sp macro="" textlink="">
      <xdr:nvSpPr>
        <xdr:cNvPr id="704" name="テキスト ボックス 703"/>
        <xdr:cNvSpPr txBox="1"/>
      </xdr:nvSpPr>
      <xdr:spPr>
        <a:xfrm>
          <a:off x="13436111" y="164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92444</xdr:rowOff>
    </xdr:from>
    <xdr:to>
      <xdr:col>67</xdr:col>
      <xdr:colOff>101600</xdr:colOff>
      <xdr:row>98</xdr:row>
      <xdr:rowOff>22594</xdr:rowOff>
    </xdr:to>
    <xdr:sp macro="" textlink="">
      <xdr:nvSpPr>
        <xdr:cNvPr id="705" name="フローチャート: 判断 704"/>
        <xdr:cNvSpPr/>
      </xdr:nvSpPr>
      <xdr:spPr>
        <a:xfrm>
          <a:off x="12763500" y="1672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39121</xdr:rowOff>
    </xdr:from>
    <xdr:ext cx="534377" cy="259045"/>
    <xdr:sp macro="" textlink="">
      <xdr:nvSpPr>
        <xdr:cNvPr id="706" name="テキスト ボックス 705"/>
        <xdr:cNvSpPr txBox="1"/>
      </xdr:nvSpPr>
      <xdr:spPr>
        <a:xfrm>
          <a:off x="12547111" y="1649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3248</xdr:rowOff>
    </xdr:from>
    <xdr:to>
      <xdr:col>85</xdr:col>
      <xdr:colOff>177800</xdr:colOff>
      <xdr:row>98</xdr:row>
      <xdr:rowOff>104848</xdr:rowOff>
    </xdr:to>
    <xdr:sp macro="" textlink="">
      <xdr:nvSpPr>
        <xdr:cNvPr id="712" name="楕円 711"/>
        <xdr:cNvSpPr/>
      </xdr:nvSpPr>
      <xdr:spPr>
        <a:xfrm>
          <a:off x="16268700" y="168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89625</xdr:rowOff>
    </xdr:from>
    <xdr:ext cx="534377" cy="259045"/>
    <xdr:sp macro="" textlink="">
      <xdr:nvSpPr>
        <xdr:cNvPr id="713" name="公債費該当値テキスト"/>
        <xdr:cNvSpPr txBox="1"/>
      </xdr:nvSpPr>
      <xdr:spPr>
        <a:xfrm>
          <a:off x="16370300" y="167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14655</xdr:rowOff>
    </xdr:from>
    <xdr:to>
      <xdr:col>81</xdr:col>
      <xdr:colOff>101600</xdr:colOff>
      <xdr:row>98</xdr:row>
      <xdr:rowOff>116255</xdr:rowOff>
    </xdr:to>
    <xdr:sp macro="" textlink="">
      <xdr:nvSpPr>
        <xdr:cNvPr id="714" name="楕円 713"/>
        <xdr:cNvSpPr/>
      </xdr:nvSpPr>
      <xdr:spPr>
        <a:xfrm>
          <a:off x="15430500" y="168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107382</xdr:rowOff>
    </xdr:from>
    <xdr:ext cx="534377" cy="259045"/>
    <xdr:sp macro="" textlink="">
      <xdr:nvSpPr>
        <xdr:cNvPr id="715" name="テキスト ボックス 714"/>
        <xdr:cNvSpPr txBox="1"/>
      </xdr:nvSpPr>
      <xdr:spPr>
        <a:xfrm>
          <a:off x="15214111" y="1690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25574</xdr:rowOff>
    </xdr:from>
    <xdr:to>
      <xdr:col>76</xdr:col>
      <xdr:colOff>165100</xdr:colOff>
      <xdr:row>98</xdr:row>
      <xdr:rowOff>127174</xdr:rowOff>
    </xdr:to>
    <xdr:sp macro="" textlink="">
      <xdr:nvSpPr>
        <xdr:cNvPr id="716" name="楕円 715"/>
        <xdr:cNvSpPr/>
      </xdr:nvSpPr>
      <xdr:spPr>
        <a:xfrm>
          <a:off x="14541500" y="1682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118301</xdr:rowOff>
    </xdr:from>
    <xdr:ext cx="534377" cy="259045"/>
    <xdr:sp macro="" textlink="">
      <xdr:nvSpPr>
        <xdr:cNvPr id="717" name="テキスト ボックス 716"/>
        <xdr:cNvSpPr txBox="1"/>
      </xdr:nvSpPr>
      <xdr:spPr>
        <a:xfrm>
          <a:off x="14325111" y="169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27251</xdr:rowOff>
    </xdr:from>
    <xdr:to>
      <xdr:col>72</xdr:col>
      <xdr:colOff>38100</xdr:colOff>
      <xdr:row>98</xdr:row>
      <xdr:rowOff>128851</xdr:rowOff>
    </xdr:to>
    <xdr:sp macro="" textlink="">
      <xdr:nvSpPr>
        <xdr:cNvPr id="718" name="楕円 717"/>
        <xdr:cNvSpPr/>
      </xdr:nvSpPr>
      <xdr:spPr>
        <a:xfrm>
          <a:off x="13652500" y="168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119978</xdr:rowOff>
    </xdr:from>
    <xdr:ext cx="534377" cy="259045"/>
    <xdr:sp macro="" textlink="">
      <xdr:nvSpPr>
        <xdr:cNvPr id="719" name="テキスト ボックス 718"/>
        <xdr:cNvSpPr txBox="1"/>
      </xdr:nvSpPr>
      <xdr:spPr>
        <a:xfrm>
          <a:off x="13436111" y="169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8520</xdr:rowOff>
    </xdr:from>
    <xdr:to>
      <xdr:col>67</xdr:col>
      <xdr:colOff>101600</xdr:colOff>
      <xdr:row>98</xdr:row>
      <xdr:rowOff>110120</xdr:rowOff>
    </xdr:to>
    <xdr:sp macro="" textlink="">
      <xdr:nvSpPr>
        <xdr:cNvPr id="720" name="楕円 719"/>
        <xdr:cNvSpPr/>
      </xdr:nvSpPr>
      <xdr:spPr>
        <a:xfrm>
          <a:off x="12763500" y="168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101247</xdr:rowOff>
    </xdr:from>
    <xdr:ext cx="534377" cy="259045"/>
    <xdr:sp macro="" textlink="">
      <xdr:nvSpPr>
        <xdr:cNvPr id="721" name="テキスト ボックス 720"/>
        <xdr:cNvSpPr txBox="1"/>
      </xdr:nvSpPr>
      <xdr:spPr>
        <a:xfrm>
          <a:off x="12547111" y="169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3" name="フローチャート: 判断 752"/>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54" name="テキスト ボックス 753"/>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95295</xdr:rowOff>
    </xdr:from>
    <xdr:to>
      <xdr:col>102</xdr:col>
      <xdr:colOff>114300</xdr:colOff>
      <xdr:row>38</xdr:row>
      <xdr:rowOff>25400</xdr:rowOff>
    </xdr:to>
    <xdr:cxnSp macro="">
      <xdr:nvCxnSpPr>
        <xdr:cNvPr id="755" name="直線コネクタ 754"/>
        <xdr:cNvCxnSpPr/>
      </xdr:nvCxnSpPr>
      <xdr:spPr>
        <a:xfrm>
          <a:off x="18656300" y="5753145"/>
          <a:ext cx="889000" cy="78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131991</xdr:rowOff>
    </xdr:from>
    <xdr:to>
      <xdr:col>102</xdr:col>
      <xdr:colOff>165100</xdr:colOff>
      <xdr:row>38</xdr:row>
      <xdr:rowOff>62141</xdr:rowOff>
    </xdr:to>
    <xdr:sp macro="" textlink="">
      <xdr:nvSpPr>
        <xdr:cNvPr id="756" name="フローチャート: 判断 755"/>
        <xdr:cNvSpPr/>
      </xdr:nvSpPr>
      <xdr:spPr>
        <a:xfrm>
          <a:off x="19494500" y="64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78668</xdr:rowOff>
    </xdr:from>
    <xdr:ext cx="378565" cy="259045"/>
    <xdr:sp macro="" textlink="">
      <xdr:nvSpPr>
        <xdr:cNvPr id="757" name="テキスト ボックス 756"/>
        <xdr:cNvSpPr txBox="1"/>
      </xdr:nvSpPr>
      <xdr:spPr>
        <a:xfrm>
          <a:off x="19356017" y="625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120618</xdr:rowOff>
    </xdr:from>
    <xdr:to>
      <xdr:col>98</xdr:col>
      <xdr:colOff>38100</xdr:colOff>
      <xdr:row>38</xdr:row>
      <xdr:rowOff>50768</xdr:rowOff>
    </xdr:to>
    <xdr:sp macro="" textlink="">
      <xdr:nvSpPr>
        <xdr:cNvPr id="758" name="フローチャート: 判断 757"/>
        <xdr:cNvSpPr/>
      </xdr:nvSpPr>
      <xdr:spPr>
        <a:xfrm>
          <a:off x="18605500" y="64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41895</xdr:rowOff>
    </xdr:from>
    <xdr:ext cx="378565" cy="259045"/>
    <xdr:sp macro="" textlink="">
      <xdr:nvSpPr>
        <xdr:cNvPr id="759" name="テキスト ボックス 758"/>
        <xdr:cNvSpPr txBox="1"/>
      </xdr:nvSpPr>
      <xdr:spPr>
        <a:xfrm>
          <a:off x="18467017" y="655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44495</xdr:rowOff>
    </xdr:from>
    <xdr:to>
      <xdr:col>98</xdr:col>
      <xdr:colOff>38100</xdr:colOff>
      <xdr:row>33</xdr:row>
      <xdr:rowOff>146095</xdr:rowOff>
    </xdr:to>
    <xdr:sp macro="" textlink="">
      <xdr:nvSpPr>
        <xdr:cNvPr id="773" name="楕円 772"/>
        <xdr:cNvSpPr/>
      </xdr:nvSpPr>
      <xdr:spPr>
        <a:xfrm>
          <a:off x="18605500" y="570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162622</xdr:rowOff>
    </xdr:from>
    <xdr:ext cx="534377" cy="259045"/>
    <xdr:sp macro="" textlink="">
      <xdr:nvSpPr>
        <xdr:cNvPr id="774" name="テキスト ボックス 773"/>
        <xdr:cNvSpPr txBox="1"/>
      </xdr:nvSpPr>
      <xdr:spPr>
        <a:xfrm>
          <a:off x="18389111" y="54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総務費が前年度より増加したが、旧平田庁舎解体事業を行ったことがその主な要因である。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の住民一人当たりコストが経年的に類似団体平均より高い水準にあるのは、中学校統合事業や教育施設大規模改造事業といった大規模な普通建設事業を進めてきたことが主な要因であり、平成２９年度についても日新中学校大規模改造事業等を行ったことにより住民一人当たりのコストが増加した。</a:t>
          </a:r>
        </a:p>
        <a:p>
          <a:r>
            <a:rPr kumimoji="1" lang="ja-JP" altLang="en-US" sz="1300">
              <a:latin typeface="ＭＳ Ｐゴシック" panose="020B0600070205080204" pitchFamily="50" charset="-128"/>
              <a:ea typeface="ＭＳ Ｐゴシック" panose="020B0600070205080204" pitchFamily="50" charset="-128"/>
            </a:rPr>
            <a:t>　土木費についても、経年的に実施している事業にスマートＩＣ整備事業等が加わり、住民一人当たりコストを上昇させる要因となっている。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９年度は、財政調整基金の取崩しや市税等の歳入の増により、実質収支額が黒字となった。実質単年度収支は、物件費、公債費等の歳出の増加や県支出金等の減少により赤字が拡大し、▲１７０百万円から▲３０３百万円となった。今後も社会保障関係経費や公共施設の改修等の財政需要の増加が見込まれるため、事務事業の見直しによる歳出抑制、市税等の歳入確保に取り組み、財政基盤の強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すべての会計において、連結実質赤字は生じていない。</a:t>
          </a:r>
        </a:p>
        <a:p>
          <a:r>
            <a:rPr kumimoji="1" lang="ja-JP" altLang="en-US" sz="1400" baseline="0">
              <a:latin typeface="ＭＳ ゴシック" pitchFamily="49" charset="-128"/>
              <a:ea typeface="ＭＳ ゴシック" pitchFamily="49" charset="-128"/>
            </a:rPr>
            <a:t>　介護保健施設事業特別会計については、施設の経年劣化等により修繕費が増加傾向にあり黒字額が減ってきている。</a:t>
          </a:r>
        </a:p>
        <a:p>
          <a:r>
            <a:rPr kumimoji="1" lang="ja-JP" altLang="en-US" sz="1400" baseline="0">
              <a:latin typeface="ＭＳ ゴシック" pitchFamily="49" charset="-128"/>
              <a:ea typeface="ＭＳ ゴシック" pitchFamily="49" charset="-128"/>
            </a:rPr>
            <a:t>　国民健康保険特別会計については、保険税率の引上げによる収入の増加、保険給付費の減少により、平成２９年度の黒字額が増加した。</a:t>
          </a:r>
        </a:p>
        <a:p>
          <a:r>
            <a:rPr kumimoji="1" lang="ja-JP" altLang="en-US" sz="1400" baseline="0">
              <a:latin typeface="ＭＳ ゴシック" pitchFamily="49" charset="-128"/>
              <a:ea typeface="ＭＳ ゴシック" pitchFamily="49" charset="-128"/>
            </a:rPr>
            <a:t>　各会計における使用料等の適正化による収入確保、事務事業の見直し等による支出抑制に取り組み、赤字に転じないよう健全な経営に努める。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22"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16484521</v>
      </c>
      <c r="BO4" s="441"/>
      <c r="BP4" s="441"/>
      <c r="BQ4" s="441"/>
      <c r="BR4" s="441"/>
      <c r="BS4" s="441"/>
      <c r="BT4" s="441"/>
      <c r="BU4" s="442"/>
      <c r="BV4" s="440">
        <v>16189364</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15713143</v>
      </c>
      <c r="BO5" s="446"/>
      <c r="BP5" s="446"/>
      <c r="BQ5" s="446"/>
      <c r="BR5" s="446"/>
      <c r="BS5" s="446"/>
      <c r="BT5" s="446"/>
      <c r="BU5" s="447"/>
      <c r="BV5" s="445">
        <v>15561156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92.7</v>
      </c>
      <c r="CU5" s="416"/>
      <c r="CV5" s="416"/>
      <c r="CW5" s="416"/>
      <c r="CX5" s="416"/>
      <c r="CY5" s="416"/>
      <c r="CZ5" s="416"/>
      <c r="DA5" s="417"/>
      <c r="DB5" s="415">
        <v>93.7</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771378</v>
      </c>
      <c r="BO6" s="446"/>
      <c r="BP6" s="446"/>
      <c r="BQ6" s="446"/>
      <c r="BR6" s="446"/>
      <c r="BS6" s="446"/>
      <c r="BT6" s="446"/>
      <c r="BU6" s="447"/>
      <c r="BV6" s="445">
        <v>628208</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98.1</v>
      </c>
      <c r="CU6" s="596"/>
      <c r="CV6" s="596"/>
      <c r="CW6" s="596"/>
      <c r="CX6" s="596"/>
      <c r="CY6" s="596"/>
      <c r="CZ6" s="596"/>
      <c r="DA6" s="597"/>
      <c r="DB6" s="595">
        <v>98.9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7271</v>
      </c>
      <c r="BO7" s="446"/>
      <c r="BP7" s="446"/>
      <c r="BQ7" s="446"/>
      <c r="BR7" s="446"/>
      <c r="BS7" s="446"/>
      <c r="BT7" s="446"/>
      <c r="BU7" s="447"/>
      <c r="BV7" s="445">
        <v>10392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10416637</v>
      </c>
      <c r="CU7" s="446"/>
      <c r="CV7" s="446"/>
      <c r="CW7" s="446"/>
      <c r="CX7" s="446"/>
      <c r="CY7" s="446"/>
      <c r="CZ7" s="446"/>
      <c r="DA7" s="447"/>
      <c r="DB7" s="445">
        <v>10409821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764107</v>
      </c>
      <c r="BO8" s="446"/>
      <c r="BP8" s="446"/>
      <c r="BQ8" s="446"/>
      <c r="BR8" s="446"/>
      <c r="BS8" s="446"/>
      <c r="BT8" s="446"/>
      <c r="BU8" s="447"/>
      <c r="BV8" s="445">
        <v>617816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35206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146291</v>
      </c>
      <c r="BO9" s="446"/>
      <c r="BP9" s="446"/>
      <c r="BQ9" s="446"/>
      <c r="BR9" s="446"/>
      <c r="BS9" s="446"/>
      <c r="BT9" s="446"/>
      <c r="BU9" s="447"/>
      <c r="BV9" s="445">
        <v>-170654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11.9</v>
      </c>
      <c r="CU9" s="416"/>
      <c r="CV9" s="416"/>
      <c r="CW9" s="416"/>
      <c r="CX9" s="416"/>
      <c r="CY9" s="416"/>
      <c r="CZ9" s="416"/>
      <c r="DA9" s="417"/>
      <c r="DB9" s="415">
        <v>11.6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37941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708</v>
      </c>
      <c r="BO10" s="446"/>
      <c r="BP10" s="446"/>
      <c r="BQ10" s="446"/>
      <c r="BR10" s="446"/>
      <c r="BS10" s="446"/>
      <c r="BT10" s="446"/>
      <c r="BU10" s="447"/>
      <c r="BV10" s="445">
        <v>901</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35175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450000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34530</v>
      </c>
      <c r="S13" s="549"/>
      <c r="T13" s="549"/>
      <c r="U13" s="549"/>
      <c r="V13" s="550"/>
      <c r="W13" s="536" t="s">
        <v>134</v>
      </c>
      <c r="X13" s="458"/>
      <c r="Y13" s="458"/>
      <c r="Z13" s="458"/>
      <c r="AA13" s="458"/>
      <c r="AB13" s="459"/>
      <c r="AC13" s="421">
        <v>1365</v>
      </c>
      <c r="AD13" s="422"/>
      <c r="AE13" s="422"/>
      <c r="AF13" s="422"/>
      <c r="AG13" s="423"/>
      <c r="AH13" s="421">
        <v>1413</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-303001</v>
      </c>
      <c r="BO13" s="446"/>
      <c r="BP13" s="446"/>
      <c r="BQ13" s="446"/>
      <c r="BR13" s="446"/>
      <c r="BS13" s="446"/>
      <c r="BT13" s="446"/>
      <c r="BU13" s="447"/>
      <c r="BV13" s="445">
        <v>-169753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10.9</v>
      </c>
      <c r="CU13" s="416"/>
      <c r="CV13" s="416"/>
      <c r="CW13" s="416"/>
      <c r="CX13" s="416"/>
      <c r="CY13" s="416"/>
      <c r="CZ13" s="416"/>
      <c r="DA13" s="417"/>
      <c r="DB13" s="415">
        <v>11</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35697</v>
      </c>
      <c r="S14" s="549"/>
      <c r="T14" s="549"/>
      <c r="U14" s="549"/>
      <c r="V14" s="550"/>
      <c r="W14" s="551"/>
      <c r="X14" s="461"/>
      <c r="Y14" s="461"/>
      <c r="Z14" s="461"/>
      <c r="AA14" s="461"/>
      <c r="AB14" s="462"/>
      <c r="AC14" s="541">
        <v>7.5</v>
      </c>
      <c r="AD14" s="542"/>
      <c r="AE14" s="542"/>
      <c r="AF14" s="542"/>
      <c r="AG14" s="543"/>
      <c r="AH14" s="541">
        <v>7.4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66.5</v>
      </c>
      <c r="CU14" s="553"/>
      <c r="CV14" s="553"/>
      <c r="CW14" s="553"/>
      <c r="CX14" s="553"/>
      <c r="CY14" s="553"/>
      <c r="CZ14" s="553"/>
      <c r="DA14" s="554"/>
      <c r="DB14" s="552">
        <v>61.4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133</v>
      </c>
      <c r="N15" s="546"/>
      <c r="O15" s="546"/>
      <c r="P15" s="546"/>
      <c r="Q15" s="547"/>
      <c r="R15" s="548">
        <v>35118</v>
      </c>
      <c r="S15" s="549"/>
      <c r="T15" s="549"/>
      <c r="U15" s="549"/>
      <c r="V15" s="550"/>
      <c r="W15" s="536" t="s">
        <v>141</v>
      </c>
      <c r="X15" s="458"/>
      <c r="Y15" s="458"/>
      <c r="Z15" s="458"/>
      <c r="AA15" s="458"/>
      <c r="AB15" s="459"/>
      <c r="AC15" s="421">
        <v>6323</v>
      </c>
      <c r="AD15" s="422"/>
      <c r="AE15" s="422"/>
      <c r="AF15" s="422"/>
      <c r="AG15" s="423"/>
      <c r="AH15" s="421">
        <v>6995</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4110708</v>
      </c>
      <c r="BO15" s="441"/>
      <c r="BP15" s="441"/>
      <c r="BQ15" s="441"/>
      <c r="BR15" s="441"/>
      <c r="BS15" s="441"/>
      <c r="BT15" s="441"/>
      <c r="BU15" s="442"/>
      <c r="BV15" s="440">
        <v>4169539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34.9</v>
      </c>
      <c r="AD16" s="542"/>
      <c r="AE16" s="542"/>
      <c r="AF16" s="542"/>
      <c r="AG16" s="543"/>
      <c r="AH16" s="541">
        <v>36.799999999999997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8420124</v>
      </c>
      <c r="BO16" s="446"/>
      <c r="BP16" s="446"/>
      <c r="BQ16" s="446"/>
      <c r="BR16" s="446"/>
      <c r="BS16" s="446"/>
      <c r="BT16" s="446"/>
      <c r="BU16" s="447"/>
      <c r="BV16" s="445">
        <v>8304098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10451</v>
      </c>
      <c r="AD17" s="422"/>
      <c r="AE17" s="422"/>
      <c r="AF17" s="422"/>
      <c r="AG17" s="423"/>
      <c r="AH17" s="421">
        <v>10577</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5176161</v>
      </c>
      <c r="BO17" s="446"/>
      <c r="BP17" s="446"/>
      <c r="BQ17" s="446"/>
      <c r="BR17" s="446"/>
      <c r="BS17" s="446"/>
      <c r="BT17" s="446"/>
      <c r="BU17" s="447"/>
      <c r="BV17" s="445">
        <v>5243184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112.03</v>
      </c>
      <c r="M18" s="510"/>
      <c r="N18" s="510"/>
      <c r="O18" s="510"/>
      <c r="P18" s="510"/>
      <c r="Q18" s="510"/>
      <c r="R18" s="511"/>
      <c r="S18" s="511"/>
      <c r="T18" s="511"/>
      <c r="U18" s="511"/>
      <c r="V18" s="512"/>
      <c r="W18" s="526"/>
      <c r="X18" s="527"/>
      <c r="Y18" s="527"/>
      <c r="Z18" s="527"/>
      <c r="AA18" s="527"/>
      <c r="AB18" s="537"/>
      <c r="AC18" s="409">
        <v>57.6</v>
      </c>
      <c r="AD18" s="410"/>
      <c r="AE18" s="410"/>
      <c r="AF18" s="410"/>
      <c r="AG18" s="513"/>
      <c r="AH18" s="409">
        <v>55.7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9795188</v>
      </c>
      <c r="BO18" s="446"/>
      <c r="BP18" s="446"/>
      <c r="BQ18" s="446"/>
      <c r="BR18" s="446"/>
      <c r="BS18" s="446"/>
      <c r="BT18" s="446"/>
      <c r="BU18" s="447"/>
      <c r="BV18" s="445">
        <v>9748867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314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12241321</v>
      </c>
      <c r="BO19" s="446"/>
      <c r="BP19" s="446"/>
      <c r="BQ19" s="446"/>
      <c r="BR19" s="446"/>
      <c r="BS19" s="446"/>
      <c r="BT19" s="446"/>
      <c r="BU19" s="447"/>
      <c r="BV19" s="445">
        <v>11845570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11513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18630080</v>
      </c>
      <c r="BO23" s="446"/>
      <c r="BP23" s="446"/>
      <c r="BQ23" s="446"/>
      <c r="BR23" s="446"/>
      <c r="BS23" s="446"/>
      <c r="BT23" s="446"/>
      <c r="BU23" s="447"/>
      <c r="BV23" s="445">
        <v>18567348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7600</v>
      </c>
      <c r="R24" s="422"/>
      <c r="S24" s="422"/>
      <c r="T24" s="422"/>
      <c r="U24" s="422"/>
      <c r="V24" s="423"/>
      <c r="W24" s="487"/>
      <c r="X24" s="478"/>
      <c r="Y24" s="479"/>
      <c r="Z24" s="418" t="s">
        <v>165</v>
      </c>
      <c r="AA24" s="419"/>
      <c r="AB24" s="419"/>
      <c r="AC24" s="419"/>
      <c r="AD24" s="419"/>
      <c r="AE24" s="419"/>
      <c r="AF24" s="419"/>
      <c r="AG24" s="420"/>
      <c r="AH24" s="421">
        <v>334</v>
      </c>
      <c r="AI24" s="422"/>
      <c r="AJ24" s="422"/>
      <c r="AK24" s="422"/>
      <c r="AL24" s="423"/>
      <c r="AM24" s="421">
        <v>1031726</v>
      </c>
      <c r="AN24" s="422"/>
      <c r="AO24" s="422"/>
      <c r="AP24" s="422"/>
      <c r="AQ24" s="422"/>
      <c r="AR24" s="423"/>
      <c r="AS24" s="421">
        <v>3089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7966651</v>
      </c>
      <c r="BO24" s="446"/>
      <c r="BP24" s="446"/>
      <c r="BQ24" s="446"/>
      <c r="BR24" s="446"/>
      <c r="BS24" s="446"/>
      <c r="BT24" s="446"/>
      <c r="BU24" s="447"/>
      <c r="BV24" s="445">
        <v>8049020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6150</v>
      </c>
      <c r="R25" s="422"/>
      <c r="S25" s="422"/>
      <c r="T25" s="422"/>
      <c r="U25" s="422"/>
      <c r="V25" s="423"/>
      <c r="W25" s="487"/>
      <c r="X25" s="478"/>
      <c r="Y25" s="479"/>
      <c r="Z25" s="418" t="s">
        <v>168</v>
      </c>
      <c r="AA25" s="419"/>
      <c r="AB25" s="419"/>
      <c r="AC25" s="419"/>
      <c r="AD25" s="419"/>
      <c r="AE25" s="419"/>
      <c r="AF25" s="419"/>
      <c r="AG25" s="420"/>
      <c r="AH25" s="421">
        <v>62</v>
      </c>
      <c r="AI25" s="422"/>
      <c r="AJ25" s="422"/>
      <c r="AK25" s="422"/>
      <c r="AL25" s="423"/>
      <c r="AM25" s="421">
        <v>181970</v>
      </c>
      <c r="AN25" s="422"/>
      <c r="AO25" s="422"/>
      <c r="AP25" s="422"/>
      <c r="AQ25" s="422"/>
      <c r="AR25" s="423"/>
      <c r="AS25" s="421">
        <v>2935</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673516</v>
      </c>
      <c r="BO25" s="441"/>
      <c r="BP25" s="441"/>
      <c r="BQ25" s="441"/>
      <c r="BR25" s="441"/>
      <c r="BS25" s="441"/>
      <c r="BT25" s="441"/>
      <c r="BU25" s="442"/>
      <c r="BV25" s="440">
        <v>833448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5630</v>
      </c>
      <c r="R26" s="422"/>
      <c r="S26" s="422"/>
      <c r="T26" s="422"/>
      <c r="U26" s="422"/>
      <c r="V26" s="423"/>
      <c r="W26" s="487"/>
      <c r="X26" s="478"/>
      <c r="Y26" s="479"/>
      <c r="Z26" s="418" t="s">
        <v>171</v>
      </c>
      <c r="AA26" s="500"/>
      <c r="AB26" s="500"/>
      <c r="AC26" s="500"/>
      <c r="AD26" s="500"/>
      <c r="AE26" s="500"/>
      <c r="AF26" s="500"/>
      <c r="AG26" s="501"/>
      <c r="AH26" s="421">
        <v>6</v>
      </c>
      <c r="AI26" s="422"/>
      <c r="AJ26" s="422"/>
      <c r="AK26" s="422"/>
      <c r="AL26" s="423"/>
      <c r="AM26" s="421">
        <v>15540</v>
      </c>
      <c r="AN26" s="422"/>
      <c r="AO26" s="422"/>
      <c r="AP26" s="422"/>
      <c r="AQ26" s="422"/>
      <c r="AR26" s="423"/>
      <c r="AS26" s="421">
        <v>2590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3430</v>
      </c>
      <c r="R27" s="422"/>
      <c r="S27" s="422"/>
      <c r="T27" s="422"/>
      <c r="U27" s="422"/>
      <c r="V27" s="423"/>
      <c r="W27" s="487"/>
      <c r="X27" s="478"/>
      <c r="Y27" s="479"/>
      <c r="Z27" s="418" t="s">
        <v>174</v>
      </c>
      <c r="AA27" s="419"/>
      <c r="AB27" s="419"/>
      <c r="AC27" s="419"/>
      <c r="AD27" s="419"/>
      <c r="AE27" s="419"/>
      <c r="AF27" s="419"/>
      <c r="AG27" s="420"/>
      <c r="AH27" s="421">
        <v>13</v>
      </c>
      <c r="AI27" s="422"/>
      <c r="AJ27" s="422"/>
      <c r="AK27" s="422"/>
      <c r="AL27" s="423"/>
      <c r="AM27" s="421">
        <v>27885</v>
      </c>
      <c r="AN27" s="422"/>
      <c r="AO27" s="422"/>
      <c r="AP27" s="422"/>
      <c r="AQ27" s="422"/>
      <c r="AR27" s="423"/>
      <c r="AS27" s="421">
        <v>2145</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701745</v>
      </c>
      <c r="BO27" s="449"/>
      <c r="BP27" s="449"/>
      <c r="BQ27" s="449"/>
      <c r="BR27" s="449"/>
      <c r="BS27" s="449"/>
      <c r="BT27" s="449"/>
      <c r="BU27" s="450"/>
      <c r="BV27" s="448">
        <v>701373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3140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123</v>
      </c>
      <c r="AN28" s="422"/>
      <c r="AO28" s="422"/>
      <c r="AP28" s="422"/>
      <c r="AQ28" s="422"/>
      <c r="AR28" s="423"/>
      <c r="AS28" s="421" t="s">
        <v>132</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1313637</v>
      </c>
      <c r="BO28" s="441"/>
      <c r="BP28" s="441"/>
      <c r="BQ28" s="441"/>
      <c r="BR28" s="441"/>
      <c r="BS28" s="441"/>
      <c r="BT28" s="441"/>
      <c r="BU28" s="442"/>
      <c r="BV28" s="440">
        <v>1762929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13</v>
      </c>
      <c r="M29" s="422"/>
      <c r="N29" s="422"/>
      <c r="O29" s="422"/>
      <c r="P29" s="423"/>
      <c r="Q29" s="421">
        <v>2940</v>
      </c>
      <c r="R29" s="422"/>
      <c r="S29" s="422"/>
      <c r="T29" s="422"/>
      <c r="U29" s="422"/>
      <c r="V29" s="423"/>
      <c r="W29" s="488"/>
      <c r="X29" s="489"/>
      <c r="Y29" s="490"/>
      <c r="Z29" s="418" t="s">
        <v>180</v>
      </c>
      <c r="AA29" s="419"/>
      <c r="AB29" s="419"/>
      <c r="AC29" s="419"/>
      <c r="AD29" s="419"/>
      <c r="AE29" s="419"/>
      <c r="AF29" s="419"/>
      <c r="AG29" s="420"/>
      <c r="AH29" s="421">
        <v>347</v>
      </c>
      <c r="AI29" s="422"/>
      <c r="AJ29" s="422"/>
      <c r="AK29" s="422"/>
      <c r="AL29" s="423"/>
      <c r="AM29" s="421">
        <v>1059611</v>
      </c>
      <c r="AN29" s="422"/>
      <c r="AO29" s="422"/>
      <c r="AP29" s="422"/>
      <c r="AQ29" s="422"/>
      <c r="AR29" s="423"/>
      <c r="AS29" s="421">
        <v>3054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728715</v>
      </c>
      <c r="BO29" s="446"/>
      <c r="BP29" s="446"/>
      <c r="BQ29" s="446"/>
      <c r="BR29" s="446"/>
      <c r="BS29" s="446"/>
      <c r="BT29" s="446"/>
      <c r="BU29" s="447"/>
      <c r="BV29" s="445">
        <v>728405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91.3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2562493</v>
      </c>
      <c r="BO30" s="449"/>
      <c r="BP30" s="449"/>
      <c r="BQ30" s="449"/>
      <c r="BR30" s="449"/>
      <c r="BS30" s="449"/>
      <c r="BT30" s="449"/>
      <c r="BU30" s="450"/>
      <c r="BV30" s="448">
        <v>2835300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13</v>
      </c>
      <c r="BF34" s="404"/>
      <c r="BG34" s="403" t="str">
        <f>IF('各会計、関係団体の財政状況及び健全化判断比率'!B36="","",'各会計、関係団体の財政状況及び健全化判断比率'!B36)</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西南濃粗大廃棄物処理組合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海津市観光情報センター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クレール平田運営特別会計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介護保険特別会計（保険事業勘定）</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介護老人福祉施設事業特別会計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南濃衛生施設利用事務組合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岐阜県土地開発公社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月見の里南濃運営特別会計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介護保険特別会計（介護サービス事業勘定）</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IF('各会計、関係団体の財政状況及び健全化判断比率'!B34="","",'各会計、関係団体の財政状況及び健全化判断比率'!B34)</f>
        <v>介護老人福祉施設事業デイサービスセンター特別会計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後期高齢者医療連合（一般会計）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介護老人保健施設在宅介護支援センター特別会計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f t="shared" si="0"/>
        <v>12</v>
      </c>
      <c r="AN37" s="404"/>
      <c r="AO37" s="403" t="str">
        <f>IF('各会計、関係団体の財政状況及び健全化判断比率'!B35="","",'各会計、関係団体の財政状況及び健全化判断比率'!B35)</f>
        <v>介護老人保健施設事業特別会計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後期高齢者医療連合（特別会計）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西南濃老人福祉施設事務組合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岐阜県市町村会館組合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岐阜県市町村職員退職手当組合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o3y3K/B/90IjaD25/JtfJGy/LTFHy0C2RfIVzsJUmTeBorp7DbnR7dQu0R+vnLpVoL7XjK7oSUNTXyTps6TLw==" saltValue="bRoX1pU4LSXIXmoIxyxl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4"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3" t="s">
        <v>553</v>
      </c>
      <c r="D34" s="1223"/>
      <c r="E34" s="1224"/>
      <c r="F34" s="32">
        <v>9.52</v>
      </c>
      <c r="G34" s="33">
        <v>8.9600000000000009</v>
      </c>
      <c r="H34" s="33">
        <v>7.85</v>
      </c>
      <c r="I34" s="33">
        <v>7.22</v>
      </c>
      <c r="J34" s="34">
        <v>7.38</v>
      </c>
      <c r="K34" s="22"/>
      <c r="L34" s="22"/>
      <c r="M34" s="22"/>
      <c r="N34" s="22"/>
      <c r="O34" s="22"/>
      <c r="P34" s="22"/>
    </row>
    <row r="35" spans="1:16" ht="39" customHeight="1" x14ac:dyDescent="0.15">
      <c r="A35" s="22"/>
      <c r="B35" s="35"/>
      <c r="C35" s="1217" t="s">
        <v>554</v>
      </c>
      <c r="D35" s="1218"/>
      <c r="E35" s="1219"/>
      <c r="F35" s="36">
        <v>11.58</v>
      </c>
      <c r="G35" s="37">
        <v>7.34</v>
      </c>
      <c r="H35" s="37">
        <v>7.26</v>
      </c>
      <c r="I35" s="37">
        <v>5.54</v>
      </c>
      <c r="J35" s="38">
        <v>7</v>
      </c>
      <c r="K35" s="22"/>
      <c r="L35" s="22"/>
      <c r="M35" s="22"/>
      <c r="N35" s="22"/>
      <c r="O35" s="22"/>
      <c r="P35" s="22"/>
    </row>
    <row r="36" spans="1:16" ht="39" customHeight="1" x14ac:dyDescent="0.15">
      <c r="A36" s="22"/>
      <c r="B36" s="35"/>
      <c r="C36" s="1217" t="s">
        <v>555</v>
      </c>
      <c r="D36" s="1218"/>
      <c r="E36" s="1219"/>
      <c r="F36" s="36">
        <v>5.16</v>
      </c>
      <c r="G36" s="37">
        <v>5.12</v>
      </c>
      <c r="H36" s="37">
        <v>5.0199999999999996</v>
      </c>
      <c r="I36" s="37">
        <v>4.8899999999999997</v>
      </c>
      <c r="J36" s="38">
        <v>4.37</v>
      </c>
      <c r="K36" s="22"/>
      <c r="L36" s="22"/>
      <c r="M36" s="22"/>
      <c r="N36" s="22"/>
      <c r="O36" s="22"/>
      <c r="P36" s="22"/>
    </row>
    <row r="37" spans="1:16" ht="39" customHeight="1" x14ac:dyDescent="0.15">
      <c r="A37" s="22"/>
      <c r="B37" s="35"/>
      <c r="C37" s="1217" t="s">
        <v>556</v>
      </c>
      <c r="D37" s="1218"/>
      <c r="E37" s="1219"/>
      <c r="F37" s="36">
        <v>0.06</v>
      </c>
      <c r="G37" s="37">
        <v>0.04</v>
      </c>
      <c r="H37" s="37">
        <v>0.06</v>
      </c>
      <c r="I37" s="37">
        <v>1.8</v>
      </c>
      <c r="J37" s="38">
        <v>3.01</v>
      </c>
      <c r="K37" s="22"/>
      <c r="L37" s="22"/>
      <c r="M37" s="22"/>
      <c r="N37" s="22"/>
      <c r="O37" s="22"/>
      <c r="P37" s="22"/>
    </row>
    <row r="38" spans="1:16" ht="39" customHeight="1" x14ac:dyDescent="0.15">
      <c r="A38" s="22"/>
      <c r="B38" s="35"/>
      <c r="C38" s="1217" t="s">
        <v>557</v>
      </c>
      <c r="D38" s="1218"/>
      <c r="E38" s="1219"/>
      <c r="F38" s="36">
        <v>1.02</v>
      </c>
      <c r="G38" s="37">
        <v>1.36</v>
      </c>
      <c r="H38" s="37">
        <v>1.1299999999999999</v>
      </c>
      <c r="I38" s="37">
        <v>1.3</v>
      </c>
      <c r="J38" s="38">
        <v>2.2000000000000002</v>
      </c>
      <c r="K38" s="22"/>
      <c r="L38" s="22"/>
      <c r="M38" s="22"/>
      <c r="N38" s="22"/>
      <c r="O38" s="22"/>
      <c r="P38" s="22"/>
    </row>
    <row r="39" spans="1:16" ht="39" customHeight="1" x14ac:dyDescent="0.15">
      <c r="A39" s="22"/>
      <c r="B39" s="35"/>
      <c r="C39" s="1217" t="s">
        <v>558</v>
      </c>
      <c r="D39" s="1218"/>
      <c r="E39" s="1219"/>
      <c r="F39" s="36">
        <v>1.47</v>
      </c>
      <c r="G39" s="37">
        <v>1.54</v>
      </c>
      <c r="H39" s="37">
        <v>1.56</v>
      </c>
      <c r="I39" s="37">
        <v>1.59</v>
      </c>
      <c r="J39" s="38">
        <v>1.49</v>
      </c>
      <c r="K39" s="22"/>
      <c r="L39" s="22"/>
      <c r="M39" s="22"/>
      <c r="N39" s="22"/>
      <c r="O39" s="22"/>
      <c r="P39" s="22"/>
    </row>
    <row r="40" spans="1:16" ht="39" customHeight="1" x14ac:dyDescent="0.15">
      <c r="A40" s="22"/>
      <c r="B40" s="35"/>
      <c r="C40" s="1217" t="s">
        <v>559</v>
      </c>
      <c r="D40" s="1218"/>
      <c r="E40" s="1219"/>
      <c r="F40" s="36">
        <v>0.53</v>
      </c>
      <c r="G40" s="37">
        <v>0.59</v>
      </c>
      <c r="H40" s="37">
        <v>0.53</v>
      </c>
      <c r="I40" s="37">
        <v>0.5</v>
      </c>
      <c r="J40" s="38">
        <v>0.4</v>
      </c>
      <c r="K40" s="22"/>
      <c r="L40" s="22"/>
      <c r="M40" s="22"/>
      <c r="N40" s="22"/>
      <c r="O40" s="22"/>
      <c r="P40" s="22"/>
    </row>
    <row r="41" spans="1:16" ht="39" customHeight="1" x14ac:dyDescent="0.15">
      <c r="A41" s="22"/>
      <c r="B41" s="35"/>
      <c r="C41" s="1217" t="s">
        <v>560</v>
      </c>
      <c r="D41" s="1218"/>
      <c r="E41" s="1219"/>
      <c r="F41" s="36">
        <v>0.15</v>
      </c>
      <c r="G41" s="37">
        <v>0.15</v>
      </c>
      <c r="H41" s="37">
        <v>0.2</v>
      </c>
      <c r="I41" s="37">
        <v>0.24</v>
      </c>
      <c r="J41" s="38">
        <v>0.25</v>
      </c>
      <c r="K41" s="22"/>
      <c r="L41" s="22"/>
      <c r="M41" s="22"/>
      <c r="N41" s="22"/>
      <c r="O41" s="22"/>
      <c r="P41" s="22"/>
    </row>
    <row r="42" spans="1:16" ht="39" customHeight="1" x14ac:dyDescent="0.15">
      <c r="A42" s="22"/>
      <c r="B42" s="39"/>
      <c r="C42" s="1217" t="s">
        <v>561</v>
      </c>
      <c r="D42" s="1218"/>
      <c r="E42" s="1219"/>
      <c r="F42" s="36" t="s">
        <v>501</v>
      </c>
      <c r="G42" s="37" t="s">
        <v>501</v>
      </c>
      <c r="H42" s="37" t="s">
        <v>501</v>
      </c>
      <c r="I42" s="37" t="s">
        <v>501</v>
      </c>
      <c r="J42" s="38" t="s">
        <v>501</v>
      </c>
      <c r="K42" s="22"/>
      <c r="L42" s="22"/>
      <c r="M42" s="22"/>
      <c r="N42" s="22"/>
      <c r="O42" s="22"/>
      <c r="P42" s="22"/>
    </row>
    <row r="43" spans="1:16" ht="39" customHeight="1" thickBot="1" x14ac:dyDescent="0.2">
      <c r="A43" s="22"/>
      <c r="B43" s="40"/>
      <c r="C43" s="1220" t="s">
        <v>562</v>
      </c>
      <c r="D43" s="1221"/>
      <c r="E43" s="1222"/>
      <c r="F43" s="41">
        <v>0.16</v>
      </c>
      <c r="G43" s="42">
        <v>0.18</v>
      </c>
      <c r="H43" s="42">
        <v>0.14000000000000001</v>
      </c>
      <c r="I43" s="42">
        <v>0.24</v>
      </c>
      <c r="J43" s="43">
        <v>0.17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jYi8zqYmCftIaMFJsc9sNRhHpRdn5RB7XPKxI/w7W51CRNT9wx4wEf1X9epr+1aU++yTWfKTEadvs6WkFCykg==" saltValue="U9myy5jjx/ehKVQgvMOk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1334</v>
      </c>
      <c r="L45" s="60">
        <v>1335</v>
      </c>
      <c r="M45" s="60">
        <v>1330</v>
      </c>
      <c r="N45" s="60">
        <v>1410</v>
      </c>
      <c r="O45" s="61">
        <v>1494</v>
      </c>
      <c r="P45" s="48"/>
      <c r="Q45" s="48"/>
      <c r="R45" s="48"/>
      <c r="S45" s="48"/>
      <c r="T45" s="48"/>
      <c r="U45" s="48"/>
    </row>
    <row r="46" spans="1:21" ht="30.75" customHeight="1" x14ac:dyDescent="0.15">
      <c r="A46" s="48"/>
      <c r="B46" s="1235"/>
      <c r="C46" s="1236"/>
      <c r="D46" s="62"/>
      <c r="E46" s="1227" t="s">
        <v>12</v>
      </c>
      <c r="F46" s="1227"/>
      <c r="G46" s="1227"/>
      <c r="H46" s="1227"/>
      <c r="I46" s="1227"/>
      <c r="J46" s="1228"/>
      <c r="K46" s="63" t="s">
        <v>501</v>
      </c>
      <c r="L46" s="64" t="s">
        <v>501</v>
      </c>
      <c r="M46" s="64" t="s">
        <v>501</v>
      </c>
      <c r="N46" s="64" t="s">
        <v>501</v>
      </c>
      <c r="O46" s="65" t="s">
        <v>501</v>
      </c>
      <c r="P46" s="48"/>
      <c r="Q46" s="48"/>
      <c r="R46" s="48"/>
      <c r="S46" s="48"/>
      <c r="T46" s="48"/>
      <c r="U46" s="48"/>
    </row>
    <row r="47" spans="1:21" ht="30.75" customHeight="1" x14ac:dyDescent="0.15">
      <c r="A47" s="48"/>
      <c r="B47" s="1235"/>
      <c r="C47" s="1236"/>
      <c r="D47" s="62"/>
      <c r="E47" s="1227" t="s">
        <v>13</v>
      </c>
      <c r="F47" s="1227"/>
      <c r="G47" s="1227"/>
      <c r="H47" s="1227"/>
      <c r="I47" s="1227"/>
      <c r="J47" s="1228"/>
      <c r="K47" s="63" t="s">
        <v>501</v>
      </c>
      <c r="L47" s="64" t="s">
        <v>501</v>
      </c>
      <c r="M47" s="64" t="s">
        <v>501</v>
      </c>
      <c r="N47" s="64" t="s">
        <v>501</v>
      </c>
      <c r="O47" s="65" t="s">
        <v>501</v>
      </c>
      <c r="P47" s="48"/>
      <c r="Q47" s="48"/>
      <c r="R47" s="48"/>
      <c r="S47" s="48"/>
      <c r="T47" s="48"/>
      <c r="U47" s="48"/>
    </row>
    <row r="48" spans="1:21" ht="30.75" customHeight="1" x14ac:dyDescent="0.15">
      <c r="A48" s="48"/>
      <c r="B48" s="1235"/>
      <c r="C48" s="1236"/>
      <c r="D48" s="62"/>
      <c r="E48" s="1227" t="s">
        <v>14</v>
      </c>
      <c r="F48" s="1227"/>
      <c r="G48" s="1227"/>
      <c r="H48" s="1227"/>
      <c r="I48" s="1227"/>
      <c r="J48" s="1228"/>
      <c r="K48" s="63">
        <v>1255</v>
      </c>
      <c r="L48" s="64">
        <v>1276</v>
      </c>
      <c r="M48" s="64">
        <v>1297</v>
      </c>
      <c r="N48" s="64">
        <v>1309</v>
      </c>
      <c r="O48" s="65">
        <v>1305</v>
      </c>
      <c r="P48" s="48"/>
      <c r="Q48" s="48"/>
      <c r="R48" s="48"/>
      <c r="S48" s="48"/>
      <c r="T48" s="48"/>
      <c r="U48" s="48"/>
    </row>
    <row r="49" spans="1:21" ht="30.75" customHeight="1" x14ac:dyDescent="0.15">
      <c r="A49" s="48"/>
      <c r="B49" s="1235"/>
      <c r="C49" s="1236"/>
      <c r="D49" s="62"/>
      <c r="E49" s="1227" t="s">
        <v>15</v>
      </c>
      <c r="F49" s="1227"/>
      <c r="G49" s="1227"/>
      <c r="H49" s="1227"/>
      <c r="I49" s="1227"/>
      <c r="J49" s="1228"/>
      <c r="K49" s="63">
        <v>161</v>
      </c>
      <c r="L49" s="64">
        <v>151</v>
      </c>
      <c r="M49" s="64">
        <v>157</v>
      </c>
      <c r="N49" s="64">
        <v>153</v>
      </c>
      <c r="O49" s="65">
        <v>154</v>
      </c>
      <c r="P49" s="48"/>
      <c r="Q49" s="48"/>
      <c r="R49" s="48"/>
      <c r="S49" s="48"/>
      <c r="T49" s="48"/>
      <c r="U49" s="48"/>
    </row>
    <row r="50" spans="1:21" ht="30.75" customHeight="1" x14ac:dyDescent="0.15">
      <c r="A50" s="48"/>
      <c r="B50" s="1235"/>
      <c r="C50" s="1236"/>
      <c r="D50" s="62"/>
      <c r="E50" s="1227" t="s">
        <v>16</v>
      </c>
      <c r="F50" s="1227"/>
      <c r="G50" s="1227"/>
      <c r="H50" s="1227"/>
      <c r="I50" s="1227"/>
      <c r="J50" s="1228"/>
      <c r="K50" s="63">
        <v>3</v>
      </c>
      <c r="L50" s="64">
        <v>3</v>
      </c>
      <c r="M50" s="64">
        <v>2</v>
      </c>
      <c r="N50" s="64">
        <v>2</v>
      </c>
      <c r="O50" s="65">
        <v>1</v>
      </c>
      <c r="P50" s="48"/>
      <c r="Q50" s="48"/>
      <c r="R50" s="48"/>
      <c r="S50" s="48"/>
      <c r="T50" s="48"/>
      <c r="U50" s="48"/>
    </row>
    <row r="51" spans="1:21" ht="30.75" customHeight="1" x14ac:dyDescent="0.15">
      <c r="A51" s="48"/>
      <c r="B51" s="1237"/>
      <c r="C51" s="1238"/>
      <c r="D51" s="66"/>
      <c r="E51" s="1227" t="s">
        <v>17</v>
      </c>
      <c r="F51" s="1227"/>
      <c r="G51" s="1227"/>
      <c r="H51" s="1227"/>
      <c r="I51" s="1227"/>
      <c r="J51" s="1228"/>
      <c r="K51" s="63" t="s">
        <v>501</v>
      </c>
      <c r="L51" s="64" t="s">
        <v>501</v>
      </c>
      <c r="M51" s="64" t="s">
        <v>501</v>
      </c>
      <c r="N51" s="64" t="s">
        <v>501</v>
      </c>
      <c r="O51" s="65" t="s">
        <v>501</v>
      </c>
      <c r="P51" s="48"/>
      <c r="Q51" s="48"/>
      <c r="R51" s="48"/>
      <c r="S51" s="48"/>
      <c r="T51" s="48"/>
      <c r="U51" s="48"/>
    </row>
    <row r="52" spans="1:21" ht="30.75" customHeight="1" x14ac:dyDescent="0.15">
      <c r="A52" s="48"/>
      <c r="B52" s="1225" t="s">
        <v>18</v>
      </c>
      <c r="C52" s="1226"/>
      <c r="D52" s="66"/>
      <c r="E52" s="1227" t="s">
        <v>19</v>
      </c>
      <c r="F52" s="1227"/>
      <c r="G52" s="1227"/>
      <c r="H52" s="1227"/>
      <c r="I52" s="1227"/>
      <c r="J52" s="1228"/>
      <c r="K52" s="63">
        <v>1742</v>
      </c>
      <c r="L52" s="64">
        <v>1815</v>
      </c>
      <c r="M52" s="64">
        <v>1831</v>
      </c>
      <c r="N52" s="64">
        <v>1918</v>
      </c>
      <c r="O52" s="65">
        <v>2049</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1011</v>
      </c>
      <c r="L53" s="69">
        <v>950</v>
      </c>
      <c r="M53" s="69">
        <v>955</v>
      </c>
      <c r="N53" s="69">
        <v>956</v>
      </c>
      <c r="O53" s="70">
        <v>905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y6eCOgdWhW519PIwNff6BZben/UBZALT7U7QJBlI3azuy/IbhMngfxRb732Ii8NWkjlsQJjYP06xJTW79vgiQ==" saltValue="yMZrBTgTMNpbDrNkTcwf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A34"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544</v>
      </c>
      <c r="J40" s="79" t="s">
        <v>545</v>
      </c>
      <c r="K40" s="79" t="s">
        <v>546</v>
      </c>
      <c r="L40" s="79" t="s">
        <v>547</v>
      </c>
      <c r="M40" s="80" t="s">
        <v>548</v>
      </c>
    </row>
    <row r="41" spans="2:13" ht="27.75" customHeight="1" x14ac:dyDescent="0.15">
      <c r="B41" s="1253" t="s">
        <v>23</v>
      </c>
      <c r="C41" s="1254"/>
      <c r="D41" s="81"/>
      <c r="E41" s="1255" t="s">
        <v>24</v>
      </c>
      <c r="F41" s="1255"/>
      <c r="G41" s="1255"/>
      <c r="H41" s="1256"/>
      <c r="I41" s="82">
        <v>17456</v>
      </c>
      <c r="J41" s="83">
        <v>18535</v>
      </c>
      <c r="K41" s="83">
        <v>18726</v>
      </c>
      <c r="L41" s="83">
        <v>18567</v>
      </c>
      <c r="M41" s="84">
        <v>18630</v>
      </c>
    </row>
    <row r="42" spans="2:13" ht="27.75" customHeight="1" x14ac:dyDescent="0.15">
      <c r="B42" s="1243"/>
      <c r="C42" s="1244"/>
      <c r="D42" s="85"/>
      <c r="E42" s="1247" t="s">
        <v>25</v>
      </c>
      <c r="F42" s="1247"/>
      <c r="G42" s="1247"/>
      <c r="H42" s="1248"/>
      <c r="I42" s="86" t="s">
        <v>501</v>
      </c>
      <c r="J42" s="87" t="s">
        <v>501</v>
      </c>
      <c r="K42" s="87" t="s">
        <v>501</v>
      </c>
      <c r="L42" s="87" t="s">
        <v>501</v>
      </c>
      <c r="M42" s="88" t="s">
        <v>501</v>
      </c>
    </row>
    <row r="43" spans="2:13" ht="27.75" customHeight="1" x14ac:dyDescent="0.15">
      <c r="B43" s="1243"/>
      <c r="C43" s="1244"/>
      <c r="D43" s="85"/>
      <c r="E43" s="1247" t="s">
        <v>26</v>
      </c>
      <c r="F43" s="1247"/>
      <c r="G43" s="1247"/>
      <c r="H43" s="1248"/>
      <c r="I43" s="86">
        <v>15897</v>
      </c>
      <c r="J43" s="87">
        <v>15269</v>
      </c>
      <c r="K43" s="87">
        <v>14631</v>
      </c>
      <c r="L43" s="87">
        <v>13921</v>
      </c>
      <c r="M43" s="88">
        <v>13317</v>
      </c>
    </row>
    <row r="44" spans="2:13" ht="27.75" customHeight="1" x14ac:dyDescent="0.15">
      <c r="B44" s="1243"/>
      <c r="C44" s="1244"/>
      <c r="D44" s="85"/>
      <c r="E44" s="1247" t="s">
        <v>27</v>
      </c>
      <c r="F44" s="1247"/>
      <c r="G44" s="1247"/>
      <c r="H44" s="1248"/>
      <c r="I44" s="86">
        <v>1144</v>
      </c>
      <c r="J44" s="87">
        <v>1057</v>
      </c>
      <c r="K44" s="87">
        <v>1005</v>
      </c>
      <c r="L44" s="87">
        <v>929</v>
      </c>
      <c r="M44" s="88">
        <v>833</v>
      </c>
    </row>
    <row r="45" spans="2:13" ht="27.75" customHeight="1" x14ac:dyDescent="0.15">
      <c r="B45" s="1243"/>
      <c r="C45" s="1244"/>
      <c r="D45" s="85"/>
      <c r="E45" s="1247" t="s">
        <v>28</v>
      </c>
      <c r="F45" s="1247"/>
      <c r="G45" s="1247"/>
      <c r="H45" s="1248"/>
      <c r="I45" s="86">
        <v>539</v>
      </c>
      <c r="J45" s="87">
        <v>337</v>
      </c>
      <c r="K45" s="87">
        <v>41</v>
      </c>
      <c r="L45" s="87" t="s">
        <v>501</v>
      </c>
      <c r="M45" s="88" t="s">
        <v>501</v>
      </c>
    </row>
    <row r="46" spans="2:13" ht="27.75" customHeight="1" x14ac:dyDescent="0.15">
      <c r="B46" s="1243"/>
      <c r="C46" s="1244"/>
      <c r="D46" s="89"/>
      <c r="E46" s="1247" t="s">
        <v>29</v>
      </c>
      <c r="F46" s="1247"/>
      <c r="G46" s="1247"/>
      <c r="H46" s="1248"/>
      <c r="I46" s="86" t="s">
        <v>501</v>
      </c>
      <c r="J46" s="87" t="s">
        <v>501</v>
      </c>
      <c r="K46" s="87" t="s">
        <v>501</v>
      </c>
      <c r="L46" s="87" t="s">
        <v>501</v>
      </c>
      <c r="M46" s="88" t="s">
        <v>501</v>
      </c>
    </row>
    <row r="47" spans="2:13" ht="27.75" customHeight="1" x14ac:dyDescent="0.15">
      <c r="B47" s="1243"/>
      <c r="C47" s="1244"/>
      <c r="D47" s="90"/>
      <c r="E47" s="1257" t="s">
        <v>30</v>
      </c>
      <c r="F47" s="1258"/>
      <c r="G47" s="1258"/>
      <c r="H47" s="1259"/>
      <c r="I47" s="86" t="s">
        <v>501</v>
      </c>
      <c r="J47" s="87" t="s">
        <v>501</v>
      </c>
      <c r="K47" s="87" t="s">
        <v>501</v>
      </c>
      <c r="L47" s="87" t="s">
        <v>501</v>
      </c>
      <c r="M47" s="88" t="s">
        <v>501</v>
      </c>
    </row>
    <row r="48" spans="2:13" ht="27.75" customHeight="1" x14ac:dyDescent="0.15">
      <c r="B48" s="1243"/>
      <c r="C48" s="1244"/>
      <c r="D48" s="85"/>
      <c r="E48" s="1247" t="s">
        <v>31</v>
      </c>
      <c r="F48" s="1247"/>
      <c r="G48" s="1247"/>
      <c r="H48" s="1248"/>
      <c r="I48" s="86" t="s">
        <v>501</v>
      </c>
      <c r="J48" s="87" t="s">
        <v>501</v>
      </c>
      <c r="K48" s="87" t="s">
        <v>501</v>
      </c>
      <c r="L48" s="87" t="s">
        <v>501</v>
      </c>
      <c r="M48" s="88" t="s">
        <v>501</v>
      </c>
    </row>
    <row r="49" spans="2:13" ht="27.75" customHeight="1" x14ac:dyDescent="0.15">
      <c r="B49" s="1245"/>
      <c r="C49" s="1246"/>
      <c r="D49" s="85"/>
      <c r="E49" s="1247" t="s">
        <v>32</v>
      </c>
      <c r="F49" s="1247"/>
      <c r="G49" s="1247"/>
      <c r="H49" s="1248"/>
      <c r="I49" s="86" t="s">
        <v>501</v>
      </c>
      <c r="J49" s="87" t="s">
        <v>501</v>
      </c>
      <c r="K49" s="87" t="s">
        <v>501</v>
      </c>
      <c r="L49" s="87" t="s">
        <v>501</v>
      </c>
      <c r="M49" s="88" t="s">
        <v>501</v>
      </c>
    </row>
    <row r="50" spans="2:13" ht="27.75" customHeight="1" x14ac:dyDescent="0.15">
      <c r="B50" s="1241" t="s">
        <v>33</v>
      </c>
      <c r="C50" s="1242"/>
      <c r="D50" s="91"/>
      <c r="E50" s="1247" t="s">
        <v>34</v>
      </c>
      <c r="F50" s="1247"/>
      <c r="G50" s="1247"/>
      <c r="H50" s="1248"/>
      <c r="I50" s="86">
        <v>6392</v>
      </c>
      <c r="J50" s="87">
        <v>5989</v>
      </c>
      <c r="K50" s="87">
        <v>6002</v>
      </c>
      <c r="L50" s="87">
        <v>4960</v>
      </c>
      <c r="M50" s="88">
        <v>4343</v>
      </c>
    </row>
    <row r="51" spans="2:13" ht="27.75" customHeight="1" x14ac:dyDescent="0.15">
      <c r="B51" s="1243"/>
      <c r="C51" s="1244"/>
      <c r="D51" s="85"/>
      <c r="E51" s="1247" t="s">
        <v>35</v>
      </c>
      <c r="F51" s="1247"/>
      <c r="G51" s="1247"/>
      <c r="H51" s="1248"/>
      <c r="I51" s="86">
        <v>321</v>
      </c>
      <c r="J51" s="87">
        <v>294</v>
      </c>
      <c r="K51" s="87">
        <v>264</v>
      </c>
      <c r="L51" s="87">
        <v>242</v>
      </c>
      <c r="M51" s="88">
        <v>220</v>
      </c>
    </row>
    <row r="52" spans="2:13" ht="27.75" customHeight="1" x14ac:dyDescent="0.15">
      <c r="B52" s="1245"/>
      <c r="C52" s="1246"/>
      <c r="D52" s="85"/>
      <c r="E52" s="1247" t="s">
        <v>36</v>
      </c>
      <c r="F52" s="1247"/>
      <c r="G52" s="1247"/>
      <c r="H52" s="1248"/>
      <c r="I52" s="86">
        <v>22989</v>
      </c>
      <c r="J52" s="87">
        <v>23461</v>
      </c>
      <c r="K52" s="87">
        <v>23247</v>
      </c>
      <c r="L52" s="87">
        <v>22973</v>
      </c>
      <c r="M52" s="88">
        <v>22628</v>
      </c>
    </row>
    <row r="53" spans="2:13" ht="27.75" customHeight="1" thickBot="1" x14ac:dyDescent="0.2">
      <c r="B53" s="1249" t="s">
        <v>37</v>
      </c>
      <c r="C53" s="1250"/>
      <c r="D53" s="92"/>
      <c r="E53" s="1251" t="s">
        <v>38</v>
      </c>
      <c r="F53" s="1251"/>
      <c r="G53" s="1251"/>
      <c r="H53" s="1252"/>
      <c r="I53" s="93">
        <v>5335</v>
      </c>
      <c r="J53" s="94">
        <v>5454</v>
      </c>
      <c r="K53" s="94">
        <v>4891</v>
      </c>
      <c r="L53" s="94">
        <v>5243</v>
      </c>
      <c r="M53" s="95">
        <v>5589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j5OH37vC2B/BINR8c9iHZSUFTMMmzfFCD0yAf69tVEhLQ8hTqzvcIGTr3s9xxRJTQp8cDsWUqyfJCsr1DyEw==" saltValue="5G1eDtrK5NklJ1UXjmJB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F1"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68" t="s">
        <v>41</v>
      </c>
      <c r="D55" s="1268"/>
      <c r="E55" s="1269"/>
      <c r="F55" s="107">
        <v>1762</v>
      </c>
      <c r="G55" s="107">
        <v>1763</v>
      </c>
      <c r="H55" s="108">
        <v>1314</v>
      </c>
    </row>
    <row r="56" spans="2:8" ht="52.5" customHeight="1" x14ac:dyDescent="0.15">
      <c r="B56" s="109"/>
      <c r="C56" s="1270" t="s">
        <v>42</v>
      </c>
      <c r="D56" s="1270"/>
      <c r="E56" s="1271"/>
      <c r="F56" s="110">
        <v>728</v>
      </c>
      <c r="G56" s="110">
        <v>728</v>
      </c>
      <c r="H56" s="111">
        <v>729</v>
      </c>
    </row>
    <row r="57" spans="2:8" ht="53.25" customHeight="1" x14ac:dyDescent="0.15">
      <c r="B57" s="109"/>
      <c r="C57" s="1272" t="s">
        <v>43</v>
      </c>
      <c r="D57" s="1272"/>
      <c r="E57" s="1273"/>
      <c r="F57" s="112">
        <v>3084</v>
      </c>
      <c r="G57" s="112">
        <v>2835</v>
      </c>
      <c r="H57" s="113">
        <v>2562</v>
      </c>
    </row>
    <row r="58" spans="2:8" ht="45.75" customHeight="1" x14ac:dyDescent="0.15">
      <c r="B58" s="114"/>
      <c r="C58" s="1260" t="s">
        <v>563</v>
      </c>
      <c r="D58" s="1261"/>
      <c r="E58" s="1262"/>
      <c r="F58" s="115">
        <v>1499</v>
      </c>
      <c r="G58" s="115">
        <v>1300</v>
      </c>
      <c r="H58" s="116">
        <v>1101</v>
      </c>
    </row>
    <row r="59" spans="2:8" ht="45.75" customHeight="1" x14ac:dyDescent="0.15">
      <c r="B59" s="114"/>
      <c r="C59" s="1260" t="s">
        <v>564</v>
      </c>
      <c r="D59" s="1261"/>
      <c r="E59" s="1262"/>
      <c r="F59" s="115">
        <v>952</v>
      </c>
      <c r="G59" s="115">
        <v>952</v>
      </c>
      <c r="H59" s="116">
        <v>953</v>
      </c>
    </row>
    <row r="60" spans="2:8" ht="45.75" customHeight="1" x14ac:dyDescent="0.15">
      <c r="B60" s="114"/>
      <c r="C60" s="1260" t="s">
        <v>565</v>
      </c>
      <c r="D60" s="1261"/>
      <c r="E60" s="1262"/>
      <c r="F60" s="115">
        <v>315</v>
      </c>
      <c r="G60" s="115">
        <v>315</v>
      </c>
      <c r="H60" s="116">
        <v>315</v>
      </c>
    </row>
    <row r="61" spans="2:8" ht="45.75" customHeight="1" x14ac:dyDescent="0.15">
      <c r="B61" s="114"/>
      <c r="C61" s="1260" t="s">
        <v>566</v>
      </c>
      <c r="D61" s="1261"/>
      <c r="E61" s="1262"/>
      <c r="F61" s="115">
        <v>181</v>
      </c>
      <c r="G61" s="115">
        <v>151</v>
      </c>
      <c r="H61" s="116">
        <v>121</v>
      </c>
    </row>
    <row r="62" spans="2:8" ht="45.75" customHeight="1" thickBot="1" x14ac:dyDescent="0.2">
      <c r="B62" s="117"/>
      <c r="C62" s="1263" t="s">
        <v>567</v>
      </c>
      <c r="D62" s="1264"/>
      <c r="E62" s="1265"/>
      <c r="F62" s="118">
        <v>40</v>
      </c>
      <c r="G62" s="118">
        <v>40</v>
      </c>
      <c r="H62" s="119">
        <v>43</v>
      </c>
    </row>
    <row r="63" spans="2:8" ht="52.5" customHeight="1" thickBot="1" x14ac:dyDescent="0.2">
      <c r="B63" s="120"/>
      <c r="C63" s="1266" t="s">
        <v>44</v>
      </c>
      <c r="D63" s="1266"/>
      <c r="E63" s="1267"/>
      <c r="F63" s="121">
        <v>5575</v>
      </c>
      <c r="G63" s="121">
        <v>5327</v>
      </c>
      <c r="H63" s="122">
        <v>4605</v>
      </c>
    </row>
    <row r="64" spans="2:8" ht="15" customHeight="1" x14ac:dyDescent="0.15"/>
    <row r="65" ht="0" hidden="1" customHeight="1" x14ac:dyDescent="0.15"/>
    <row r="66" ht="0" hidden="1" customHeight="1" x14ac:dyDescent="0.15"/>
  </sheetData>
  <sheetProtection algorithmName="SHA-512" hashValue="Yfhp0L5Lv4oZsBEUBHxswO2l/1OCTVeDLD6bo6t4EP664Cqks5kSxmTJJempHAchl2jPgZSaaSIk28k4SE8v5Q==" saltValue="JgSgx+lu2aLqY6XiedvB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C1"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7" t="s">
        <v>606</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4"/>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4"/>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4"/>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4"/>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80"/>
      <c r="H50" s="1280"/>
      <c r="I50" s="1280"/>
      <c r="J50" s="1280"/>
      <c r="K50" s="384"/>
      <c r="L50" s="384"/>
      <c r="M50" s="385"/>
      <c r="N50" s="385"/>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544</v>
      </c>
      <c r="BQ50" s="1279"/>
      <c r="BR50" s="1279"/>
      <c r="BS50" s="1279"/>
      <c r="BT50" s="1279"/>
      <c r="BU50" s="1279"/>
      <c r="BV50" s="1279"/>
      <c r="BW50" s="1279"/>
      <c r="BX50" s="1279" t="s">
        <v>545</v>
      </c>
      <c r="BY50" s="1279"/>
      <c r="BZ50" s="1279"/>
      <c r="CA50" s="1279"/>
      <c r="CB50" s="1279"/>
      <c r="CC50" s="1279"/>
      <c r="CD50" s="1279"/>
      <c r="CE50" s="1279"/>
      <c r="CF50" s="1279" t="s">
        <v>546</v>
      </c>
      <c r="CG50" s="1279"/>
      <c r="CH50" s="1279"/>
      <c r="CI50" s="1279"/>
      <c r="CJ50" s="1279"/>
      <c r="CK50" s="1279"/>
      <c r="CL50" s="1279"/>
      <c r="CM50" s="1279"/>
      <c r="CN50" s="1279" t="s">
        <v>547</v>
      </c>
      <c r="CO50" s="1279"/>
      <c r="CP50" s="1279"/>
      <c r="CQ50" s="1279"/>
      <c r="CR50" s="1279"/>
      <c r="CS50" s="1279"/>
      <c r="CT50" s="1279"/>
      <c r="CU50" s="1279"/>
      <c r="CV50" s="1279" t="s">
        <v>548</v>
      </c>
      <c r="CW50" s="1279"/>
      <c r="CX50" s="1279"/>
      <c r="CY50" s="1279"/>
      <c r="CZ50" s="1279"/>
      <c r="DA50" s="1279"/>
      <c r="DB50" s="1279"/>
      <c r="DC50" s="1279"/>
    </row>
    <row r="51" spans="1:109" ht="13.5" customHeight="1" x14ac:dyDescent="0.15">
      <c r="B51" s="374"/>
      <c r="G51" s="1282"/>
      <c r="H51" s="1282"/>
      <c r="I51" s="1296"/>
      <c r="J51" s="1296"/>
      <c r="K51" s="1281"/>
      <c r="L51" s="1281"/>
      <c r="M51" s="1281"/>
      <c r="N51" s="1281"/>
      <c r="AM51" s="383"/>
      <c r="AN51" s="1277" t="s">
        <v>593</v>
      </c>
      <c r="AO51" s="1277"/>
      <c r="AP51" s="1277"/>
      <c r="AQ51" s="1277"/>
      <c r="AR51" s="1277"/>
      <c r="AS51" s="1277"/>
      <c r="AT51" s="1277"/>
      <c r="AU51" s="1277"/>
      <c r="AV51" s="1277"/>
      <c r="AW51" s="1277"/>
      <c r="AX51" s="1277"/>
      <c r="AY51" s="1277"/>
      <c r="AZ51" s="1277"/>
      <c r="BA51" s="1277"/>
      <c r="BB51" s="1277" t="s">
        <v>595</v>
      </c>
      <c r="BC51" s="1277"/>
      <c r="BD51" s="1277"/>
      <c r="BE51" s="1277"/>
      <c r="BF51" s="1277"/>
      <c r="BG51" s="1277"/>
      <c r="BH51" s="1277"/>
      <c r="BI51" s="1277"/>
      <c r="BJ51" s="1277"/>
      <c r="BK51" s="1277"/>
      <c r="BL51" s="1277"/>
      <c r="BM51" s="1277"/>
      <c r="BN51" s="1277"/>
      <c r="BO51" s="1277"/>
      <c r="BP51" s="1286"/>
      <c r="BQ51" s="1274"/>
      <c r="BR51" s="1274"/>
      <c r="BS51" s="1274"/>
      <c r="BT51" s="1274"/>
      <c r="BU51" s="1274"/>
      <c r="BV51" s="1274"/>
      <c r="BW51" s="1274"/>
      <c r="BX51" s="1286"/>
      <c r="BY51" s="1274"/>
      <c r="BZ51" s="1274"/>
      <c r="CA51" s="1274"/>
      <c r="CB51" s="1274"/>
      <c r="CC51" s="1274"/>
      <c r="CD51" s="1274"/>
      <c r="CE51" s="1274"/>
      <c r="CF51" s="1274">
        <v>56.2</v>
      </c>
      <c r="CG51" s="1274"/>
      <c r="CH51" s="1274"/>
      <c r="CI51" s="1274"/>
      <c r="CJ51" s="1274"/>
      <c r="CK51" s="1274"/>
      <c r="CL51" s="1274"/>
      <c r="CM51" s="1274"/>
      <c r="CN51" s="1274">
        <v>61.4</v>
      </c>
      <c r="CO51" s="1274"/>
      <c r="CP51" s="1274"/>
      <c r="CQ51" s="1274"/>
      <c r="CR51" s="1274"/>
      <c r="CS51" s="1274"/>
      <c r="CT51" s="1274"/>
      <c r="CU51" s="1274"/>
      <c r="CV51" s="1274">
        <v>66.5</v>
      </c>
      <c r="CW51" s="1274"/>
      <c r="CX51" s="1274"/>
      <c r="CY51" s="1274"/>
      <c r="CZ51" s="1274"/>
      <c r="DA51" s="1274"/>
      <c r="DB51" s="1274"/>
      <c r="DC51" s="1274"/>
    </row>
    <row r="52" spans="1:109" x14ac:dyDescent="0.15">
      <c r="B52" s="374"/>
      <c r="G52" s="1282"/>
      <c r="H52" s="1282"/>
      <c r="I52" s="1296"/>
      <c r="J52" s="1296"/>
      <c r="K52" s="1281"/>
      <c r="L52" s="1281"/>
      <c r="M52" s="1281"/>
      <c r="N52" s="1281"/>
      <c r="AM52" s="38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382"/>
      <c r="B53" s="374"/>
      <c r="G53" s="1282"/>
      <c r="H53" s="1282"/>
      <c r="I53" s="1280"/>
      <c r="J53" s="1280"/>
      <c r="K53" s="1281"/>
      <c r="L53" s="1281"/>
      <c r="M53" s="1281"/>
      <c r="N53" s="1281"/>
      <c r="AM53" s="383"/>
      <c r="AN53" s="1277"/>
      <c r="AO53" s="1277"/>
      <c r="AP53" s="1277"/>
      <c r="AQ53" s="1277"/>
      <c r="AR53" s="1277"/>
      <c r="AS53" s="1277"/>
      <c r="AT53" s="1277"/>
      <c r="AU53" s="1277"/>
      <c r="AV53" s="1277"/>
      <c r="AW53" s="1277"/>
      <c r="AX53" s="1277"/>
      <c r="AY53" s="1277"/>
      <c r="AZ53" s="1277"/>
      <c r="BA53" s="1277"/>
      <c r="BB53" s="1277" t="s">
        <v>596</v>
      </c>
      <c r="BC53" s="1277"/>
      <c r="BD53" s="1277"/>
      <c r="BE53" s="1277"/>
      <c r="BF53" s="1277"/>
      <c r="BG53" s="1277"/>
      <c r="BH53" s="1277"/>
      <c r="BI53" s="1277"/>
      <c r="BJ53" s="1277"/>
      <c r="BK53" s="1277"/>
      <c r="BL53" s="1277"/>
      <c r="BM53" s="1277"/>
      <c r="BN53" s="1277"/>
      <c r="BO53" s="1277"/>
      <c r="BP53" s="1286"/>
      <c r="BQ53" s="1274"/>
      <c r="BR53" s="1274"/>
      <c r="BS53" s="1274"/>
      <c r="BT53" s="1274"/>
      <c r="BU53" s="1274"/>
      <c r="BV53" s="1274"/>
      <c r="BW53" s="1274"/>
      <c r="BX53" s="1286"/>
      <c r="BY53" s="1274"/>
      <c r="BZ53" s="1274"/>
      <c r="CA53" s="1274"/>
      <c r="CB53" s="1274"/>
      <c r="CC53" s="1274"/>
      <c r="CD53" s="1274"/>
      <c r="CE53" s="1274"/>
      <c r="CF53" s="1274">
        <v>58.1</v>
      </c>
      <c r="CG53" s="1274"/>
      <c r="CH53" s="1274"/>
      <c r="CI53" s="1274"/>
      <c r="CJ53" s="1274"/>
      <c r="CK53" s="1274"/>
      <c r="CL53" s="1274"/>
      <c r="CM53" s="1274"/>
      <c r="CN53" s="1274">
        <v>59.6</v>
      </c>
      <c r="CO53" s="1274"/>
      <c r="CP53" s="1274"/>
      <c r="CQ53" s="1274"/>
      <c r="CR53" s="1274"/>
      <c r="CS53" s="1274"/>
      <c r="CT53" s="1274"/>
      <c r="CU53" s="1274"/>
      <c r="CV53" s="1274">
        <v>60.9</v>
      </c>
      <c r="CW53" s="1274"/>
      <c r="CX53" s="1274"/>
      <c r="CY53" s="1274"/>
      <c r="CZ53" s="1274"/>
      <c r="DA53" s="1274"/>
      <c r="DB53" s="1274"/>
      <c r="DC53" s="1274"/>
    </row>
    <row r="54" spans="1:109" x14ac:dyDescent="0.15">
      <c r="A54" s="382"/>
      <c r="B54" s="374"/>
      <c r="G54" s="1282"/>
      <c r="H54" s="1282"/>
      <c r="I54" s="1280"/>
      <c r="J54" s="1280"/>
      <c r="K54" s="1281"/>
      <c r="L54" s="1281"/>
      <c r="M54" s="1281"/>
      <c r="N54" s="1281"/>
      <c r="AM54" s="38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382"/>
      <c r="B55" s="374"/>
      <c r="G55" s="1280"/>
      <c r="H55" s="1280"/>
      <c r="I55" s="1280"/>
      <c r="J55" s="1280"/>
      <c r="K55" s="1281"/>
      <c r="L55" s="1281"/>
      <c r="M55" s="1281"/>
      <c r="N55" s="1281"/>
      <c r="AN55" s="1279" t="s">
        <v>597</v>
      </c>
      <c r="AO55" s="1279"/>
      <c r="AP55" s="1279"/>
      <c r="AQ55" s="1279"/>
      <c r="AR55" s="1279"/>
      <c r="AS55" s="1279"/>
      <c r="AT55" s="1279"/>
      <c r="AU55" s="1279"/>
      <c r="AV55" s="1279"/>
      <c r="AW55" s="1279"/>
      <c r="AX55" s="1279"/>
      <c r="AY55" s="1279"/>
      <c r="AZ55" s="1279"/>
      <c r="BA55" s="1279"/>
      <c r="BB55" s="1277" t="s">
        <v>598</v>
      </c>
      <c r="BC55" s="1277"/>
      <c r="BD55" s="1277"/>
      <c r="BE55" s="1277"/>
      <c r="BF55" s="1277"/>
      <c r="BG55" s="1277"/>
      <c r="BH55" s="1277"/>
      <c r="BI55" s="1277"/>
      <c r="BJ55" s="1277"/>
      <c r="BK55" s="1277"/>
      <c r="BL55" s="1277"/>
      <c r="BM55" s="1277"/>
      <c r="BN55" s="1277"/>
      <c r="BO55" s="1277"/>
      <c r="BP55" s="1286"/>
      <c r="BQ55" s="1274"/>
      <c r="BR55" s="1274"/>
      <c r="BS55" s="1274"/>
      <c r="BT55" s="1274"/>
      <c r="BU55" s="1274"/>
      <c r="BV55" s="1274"/>
      <c r="BW55" s="1274"/>
      <c r="BX55" s="1286"/>
      <c r="BY55" s="1274"/>
      <c r="BZ55" s="1274"/>
      <c r="CA55" s="1274"/>
      <c r="CB55" s="1274"/>
      <c r="CC55" s="1274"/>
      <c r="CD55" s="1274"/>
      <c r="CE55" s="1274"/>
      <c r="CF55" s="1274">
        <v>32.799999999999997</v>
      </c>
      <c r="CG55" s="1274"/>
      <c r="CH55" s="1274"/>
      <c r="CI55" s="1274"/>
      <c r="CJ55" s="1274"/>
      <c r="CK55" s="1274"/>
      <c r="CL55" s="1274"/>
      <c r="CM55" s="1274"/>
      <c r="CN55" s="1274">
        <v>54.6</v>
      </c>
      <c r="CO55" s="1274"/>
      <c r="CP55" s="1274"/>
      <c r="CQ55" s="1274"/>
      <c r="CR55" s="1274"/>
      <c r="CS55" s="1274"/>
      <c r="CT55" s="1274"/>
      <c r="CU55" s="1274"/>
      <c r="CV55" s="1274">
        <v>53.2</v>
      </c>
      <c r="CW55" s="1274"/>
      <c r="CX55" s="1274"/>
      <c r="CY55" s="1274"/>
      <c r="CZ55" s="1274"/>
      <c r="DA55" s="1274"/>
      <c r="DB55" s="1274"/>
      <c r="DC55" s="1274"/>
    </row>
    <row r="56" spans="1:109" x14ac:dyDescent="0.15">
      <c r="A56" s="382"/>
      <c r="B56" s="374"/>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2" customFormat="1" x14ac:dyDescent="0.15">
      <c r="B57" s="386"/>
      <c r="G57" s="1280"/>
      <c r="H57" s="1280"/>
      <c r="I57" s="1275"/>
      <c r="J57" s="1275"/>
      <c r="K57" s="1281"/>
      <c r="L57" s="1281"/>
      <c r="M57" s="1281"/>
      <c r="N57" s="1281"/>
      <c r="AM57" s="367"/>
      <c r="AN57" s="1279"/>
      <c r="AO57" s="1279"/>
      <c r="AP57" s="1279"/>
      <c r="AQ57" s="1279"/>
      <c r="AR57" s="1279"/>
      <c r="AS57" s="1279"/>
      <c r="AT57" s="1279"/>
      <c r="AU57" s="1279"/>
      <c r="AV57" s="1279"/>
      <c r="AW57" s="1279"/>
      <c r="AX57" s="1279"/>
      <c r="AY57" s="1279"/>
      <c r="AZ57" s="1279"/>
      <c r="BA57" s="1279"/>
      <c r="BB57" s="1277" t="s">
        <v>596</v>
      </c>
      <c r="BC57" s="1277"/>
      <c r="BD57" s="1277"/>
      <c r="BE57" s="1277"/>
      <c r="BF57" s="1277"/>
      <c r="BG57" s="1277"/>
      <c r="BH57" s="1277"/>
      <c r="BI57" s="1277"/>
      <c r="BJ57" s="1277"/>
      <c r="BK57" s="1277"/>
      <c r="BL57" s="1277"/>
      <c r="BM57" s="1277"/>
      <c r="BN57" s="1277"/>
      <c r="BO57" s="1277"/>
      <c r="BP57" s="1286"/>
      <c r="BQ57" s="1274"/>
      <c r="BR57" s="1274"/>
      <c r="BS57" s="1274"/>
      <c r="BT57" s="1274"/>
      <c r="BU57" s="1274"/>
      <c r="BV57" s="1274"/>
      <c r="BW57" s="1274"/>
      <c r="BX57" s="1286"/>
      <c r="BY57" s="1274"/>
      <c r="BZ57" s="1274"/>
      <c r="CA57" s="1274"/>
      <c r="CB57" s="1274"/>
      <c r="CC57" s="1274"/>
      <c r="CD57" s="1274"/>
      <c r="CE57" s="1274"/>
      <c r="CF57" s="1274">
        <v>58.6</v>
      </c>
      <c r="CG57" s="1274"/>
      <c r="CH57" s="1274"/>
      <c r="CI57" s="1274"/>
      <c r="CJ57" s="1274"/>
      <c r="CK57" s="1274"/>
      <c r="CL57" s="1274"/>
      <c r="CM57" s="1274"/>
      <c r="CN57" s="1274">
        <v>58.3</v>
      </c>
      <c r="CO57" s="1274"/>
      <c r="CP57" s="1274"/>
      <c r="CQ57" s="1274"/>
      <c r="CR57" s="1274"/>
      <c r="CS57" s="1274"/>
      <c r="CT57" s="1274"/>
      <c r="CU57" s="1274"/>
      <c r="CV57" s="1274">
        <v>58.8</v>
      </c>
      <c r="CW57" s="1274"/>
      <c r="CX57" s="1274"/>
      <c r="CY57" s="1274"/>
      <c r="CZ57" s="1274"/>
      <c r="DA57" s="1274"/>
      <c r="DB57" s="1274"/>
      <c r="DC57" s="1274"/>
      <c r="DD57" s="387"/>
      <c r="DE57" s="386"/>
    </row>
    <row r="58" spans="1:109" s="382" customFormat="1" x14ac:dyDescent="0.15">
      <c r="A58" s="367"/>
      <c r="B58" s="386"/>
      <c r="G58" s="1280"/>
      <c r="H58" s="1280"/>
      <c r="I58" s="1275"/>
      <c r="J58" s="1275"/>
      <c r="K58" s="1281"/>
      <c r="L58" s="1281"/>
      <c r="M58" s="1281"/>
      <c r="N58" s="1281"/>
      <c r="AM58" s="367"/>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7" t="s">
        <v>607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4"/>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4"/>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4"/>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4"/>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80"/>
      <c r="H72" s="1280"/>
      <c r="I72" s="1280"/>
      <c r="J72" s="1280"/>
      <c r="K72" s="384"/>
      <c r="L72" s="384"/>
      <c r="M72" s="385"/>
      <c r="N72" s="385"/>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544</v>
      </c>
      <c r="BQ72" s="1279"/>
      <c r="BR72" s="1279"/>
      <c r="BS72" s="1279"/>
      <c r="BT72" s="1279"/>
      <c r="BU72" s="1279"/>
      <c r="BV72" s="1279"/>
      <c r="BW72" s="1279"/>
      <c r="BX72" s="1279" t="s">
        <v>545</v>
      </c>
      <c r="BY72" s="1279"/>
      <c r="BZ72" s="1279"/>
      <c r="CA72" s="1279"/>
      <c r="CB72" s="1279"/>
      <c r="CC72" s="1279"/>
      <c r="CD72" s="1279"/>
      <c r="CE72" s="1279"/>
      <c r="CF72" s="1279" t="s">
        <v>546</v>
      </c>
      <c r="CG72" s="1279"/>
      <c r="CH72" s="1279"/>
      <c r="CI72" s="1279"/>
      <c r="CJ72" s="1279"/>
      <c r="CK72" s="1279"/>
      <c r="CL72" s="1279"/>
      <c r="CM72" s="1279"/>
      <c r="CN72" s="1279" t="s">
        <v>547</v>
      </c>
      <c r="CO72" s="1279"/>
      <c r="CP72" s="1279"/>
      <c r="CQ72" s="1279"/>
      <c r="CR72" s="1279"/>
      <c r="CS72" s="1279"/>
      <c r="CT72" s="1279"/>
      <c r="CU72" s="1279"/>
      <c r="CV72" s="1279" t="s">
        <v>548</v>
      </c>
      <c r="CW72" s="1279"/>
      <c r="CX72" s="1279"/>
      <c r="CY72" s="1279"/>
      <c r="CZ72" s="1279"/>
      <c r="DA72" s="1279"/>
      <c r="DB72" s="1279"/>
      <c r="DC72" s="1279"/>
    </row>
    <row r="73" spans="2:107" x14ac:dyDescent="0.15">
      <c r="B73" s="374"/>
      <c r="G73" s="1282"/>
      <c r="H73" s="1282"/>
      <c r="I73" s="1282"/>
      <c r="J73" s="1282"/>
      <c r="K73" s="1278"/>
      <c r="L73" s="1278"/>
      <c r="M73" s="1278"/>
      <c r="N73" s="1278"/>
      <c r="AM73" s="383"/>
      <c r="AN73" s="1277" t="s">
        <v>593</v>
      </c>
      <c r="AO73" s="1277"/>
      <c r="AP73" s="1277"/>
      <c r="AQ73" s="1277"/>
      <c r="AR73" s="1277"/>
      <c r="AS73" s="1277"/>
      <c r="AT73" s="1277"/>
      <c r="AU73" s="1277"/>
      <c r="AV73" s="1277"/>
      <c r="AW73" s="1277"/>
      <c r="AX73" s="1277"/>
      <c r="AY73" s="1277"/>
      <c r="AZ73" s="1277"/>
      <c r="BA73" s="1277"/>
      <c r="BB73" s="1277" t="s">
        <v>594</v>
      </c>
      <c r="BC73" s="1277"/>
      <c r="BD73" s="1277"/>
      <c r="BE73" s="1277"/>
      <c r="BF73" s="1277"/>
      <c r="BG73" s="1277"/>
      <c r="BH73" s="1277"/>
      <c r="BI73" s="1277"/>
      <c r="BJ73" s="1277"/>
      <c r="BK73" s="1277"/>
      <c r="BL73" s="1277"/>
      <c r="BM73" s="1277"/>
      <c r="BN73" s="1277"/>
      <c r="BO73" s="1277"/>
      <c r="BP73" s="1274">
        <v>60</v>
      </c>
      <c r="BQ73" s="1274"/>
      <c r="BR73" s="1274"/>
      <c r="BS73" s="1274"/>
      <c r="BT73" s="1274"/>
      <c r="BU73" s="1274"/>
      <c r="BV73" s="1274"/>
      <c r="BW73" s="1274"/>
      <c r="BX73" s="1274">
        <v>63</v>
      </c>
      <c r="BY73" s="1274"/>
      <c r="BZ73" s="1274"/>
      <c r="CA73" s="1274"/>
      <c r="CB73" s="1274"/>
      <c r="CC73" s="1274"/>
      <c r="CD73" s="1274"/>
      <c r="CE73" s="1274"/>
      <c r="CF73" s="1274">
        <v>56.2</v>
      </c>
      <c r="CG73" s="1274"/>
      <c r="CH73" s="1274"/>
      <c r="CI73" s="1274"/>
      <c r="CJ73" s="1274"/>
      <c r="CK73" s="1274"/>
      <c r="CL73" s="1274"/>
      <c r="CM73" s="1274"/>
      <c r="CN73" s="1274">
        <v>61.4</v>
      </c>
      <c r="CO73" s="1274"/>
      <c r="CP73" s="1274"/>
      <c r="CQ73" s="1274"/>
      <c r="CR73" s="1274"/>
      <c r="CS73" s="1274"/>
      <c r="CT73" s="1274"/>
      <c r="CU73" s="1274"/>
      <c r="CV73" s="1274">
        <v>66.5</v>
      </c>
      <c r="CW73" s="1274"/>
      <c r="CX73" s="1274"/>
      <c r="CY73" s="1274"/>
      <c r="CZ73" s="1274"/>
      <c r="DA73" s="1274"/>
      <c r="DB73" s="1274"/>
      <c r="DC73" s="1274"/>
    </row>
    <row r="74" spans="2:107" x14ac:dyDescent="0.15">
      <c r="B74" s="374"/>
      <c r="G74" s="1282"/>
      <c r="H74" s="1282"/>
      <c r="I74" s="1282"/>
      <c r="J74" s="1282"/>
      <c r="K74" s="1278"/>
      <c r="L74" s="1278"/>
      <c r="M74" s="1278"/>
      <c r="N74" s="1278"/>
      <c r="AM74" s="38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374"/>
      <c r="G75" s="1282"/>
      <c r="H75" s="1282"/>
      <c r="I75" s="1280"/>
      <c r="J75" s="1280"/>
      <c r="K75" s="1281"/>
      <c r="L75" s="1281"/>
      <c r="M75" s="1281"/>
      <c r="N75" s="1281"/>
      <c r="AM75" s="383"/>
      <c r="AN75" s="1277"/>
      <c r="AO75" s="1277"/>
      <c r="AP75" s="1277"/>
      <c r="AQ75" s="1277"/>
      <c r="AR75" s="1277"/>
      <c r="AS75" s="1277"/>
      <c r="AT75" s="1277"/>
      <c r="AU75" s="1277"/>
      <c r="AV75" s="1277"/>
      <c r="AW75" s="1277"/>
      <c r="AX75" s="1277"/>
      <c r="AY75" s="1277"/>
      <c r="AZ75" s="1277"/>
      <c r="BA75" s="1277"/>
      <c r="BB75" s="1277" t="s">
        <v>600</v>
      </c>
      <c r="BC75" s="1277"/>
      <c r="BD75" s="1277"/>
      <c r="BE75" s="1277"/>
      <c r="BF75" s="1277"/>
      <c r="BG75" s="1277"/>
      <c r="BH75" s="1277"/>
      <c r="BI75" s="1277"/>
      <c r="BJ75" s="1277"/>
      <c r="BK75" s="1277"/>
      <c r="BL75" s="1277"/>
      <c r="BM75" s="1277"/>
      <c r="BN75" s="1277"/>
      <c r="BO75" s="1277"/>
      <c r="BP75" s="1274">
        <v>11.7</v>
      </c>
      <c r="BQ75" s="1274"/>
      <c r="BR75" s="1274"/>
      <c r="BS75" s="1274"/>
      <c r="BT75" s="1274"/>
      <c r="BU75" s="1274"/>
      <c r="BV75" s="1274"/>
      <c r="BW75" s="1274"/>
      <c r="BX75" s="1274">
        <v>11.3</v>
      </c>
      <c r="BY75" s="1274"/>
      <c r="BZ75" s="1274"/>
      <c r="CA75" s="1274"/>
      <c r="CB75" s="1274"/>
      <c r="CC75" s="1274"/>
      <c r="CD75" s="1274"/>
      <c r="CE75" s="1274"/>
      <c r="CF75" s="1274">
        <v>11.1</v>
      </c>
      <c r="CG75" s="1274"/>
      <c r="CH75" s="1274"/>
      <c r="CI75" s="1274"/>
      <c r="CJ75" s="1274"/>
      <c r="CK75" s="1274"/>
      <c r="CL75" s="1274"/>
      <c r="CM75" s="1274"/>
      <c r="CN75" s="1274">
        <v>11</v>
      </c>
      <c r="CO75" s="1274"/>
      <c r="CP75" s="1274"/>
      <c r="CQ75" s="1274"/>
      <c r="CR75" s="1274"/>
      <c r="CS75" s="1274"/>
      <c r="CT75" s="1274"/>
      <c r="CU75" s="1274"/>
      <c r="CV75" s="1274">
        <v>10.9</v>
      </c>
      <c r="CW75" s="1274"/>
      <c r="CX75" s="1274"/>
      <c r="CY75" s="1274"/>
      <c r="CZ75" s="1274"/>
      <c r="DA75" s="1274"/>
      <c r="DB75" s="1274"/>
      <c r="DC75" s="1274"/>
    </row>
    <row r="76" spans="2:107" x14ac:dyDescent="0.15">
      <c r="B76" s="374"/>
      <c r="G76" s="1282"/>
      <c r="H76" s="1282"/>
      <c r="I76" s="1280"/>
      <c r="J76" s="1280"/>
      <c r="K76" s="1281"/>
      <c r="L76" s="1281"/>
      <c r="M76" s="1281"/>
      <c r="N76" s="1281"/>
      <c r="AM76" s="38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374"/>
      <c r="G77" s="1280"/>
      <c r="H77" s="1280"/>
      <c r="I77" s="1280"/>
      <c r="J77" s="1280"/>
      <c r="K77" s="1278"/>
      <c r="L77" s="1278"/>
      <c r="M77" s="1278"/>
      <c r="N77" s="1278"/>
      <c r="AN77" s="1279" t="s">
        <v>601</v>
      </c>
      <c r="AO77" s="1279"/>
      <c r="AP77" s="1279"/>
      <c r="AQ77" s="1279"/>
      <c r="AR77" s="1279"/>
      <c r="AS77" s="1279"/>
      <c r="AT77" s="1279"/>
      <c r="AU77" s="1279"/>
      <c r="AV77" s="1279"/>
      <c r="AW77" s="1279"/>
      <c r="AX77" s="1279"/>
      <c r="AY77" s="1279"/>
      <c r="AZ77" s="1279"/>
      <c r="BA77" s="1279"/>
      <c r="BB77" s="1277" t="s">
        <v>602</v>
      </c>
      <c r="BC77" s="1277"/>
      <c r="BD77" s="1277"/>
      <c r="BE77" s="1277"/>
      <c r="BF77" s="1277"/>
      <c r="BG77" s="1277"/>
      <c r="BH77" s="1277"/>
      <c r="BI77" s="1277"/>
      <c r="BJ77" s="1277"/>
      <c r="BK77" s="1277"/>
      <c r="BL77" s="1277"/>
      <c r="BM77" s="1277"/>
      <c r="BN77" s="1277"/>
      <c r="BO77" s="1277"/>
      <c r="BP77" s="1274">
        <v>52.8</v>
      </c>
      <c r="BQ77" s="1274"/>
      <c r="BR77" s="1274"/>
      <c r="BS77" s="1274"/>
      <c r="BT77" s="1274"/>
      <c r="BU77" s="1274"/>
      <c r="BV77" s="1274"/>
      <c r="BW77" s="1274"/>
      <c r="BX77" s="1274">
        <v>48.6</v>
      </c>
      <c r="BY77" s="1274"/>
      <c r="BZ77" s="1274"/>
      <c r="CA77" s="1274"/>
      <c r="CB77" s="1274"/>
      <c r="CC77" s="1274"/>
      <c r="CD77" s="1274"/>
      <c r="CE77" s="1274"/>
      <c r="CF77" s="1274">
        <v>32.799999999999997</v>
      </c>
      <c r="CG77" s="1274"/>
      <c r="CH77" s="1274"/>
      <c r="CI77" s="1274"/>
      <c r="CJ77" s="1274"/>
      <c r="CK77" s="1274"/>
      <c r="CL77" s="1274"/>
      <c r="CM77" s="1274"/>
      <c r="CN77" s="1274">
        <v>54.6</v>
      </c>
      <c r="CO77" s="1274"/>
      <c r="CP77" s="1274"/>
      <c r="CQ77" s="1274"/>
      <c r="CR77" s="1274"/>
      <c r="CS77" s="1274"/>
      <c r="CT77" s="1274"/>
      <c r="CU77" s="1274"/>
      <c r="CV77" s="1274">
        <v>53.2</v>
      </c>
      <c r="CW77" s="1274"/>
      <c r="CX77" s="1274"/>
      <c r="CY77" s="1274"/>
      <c r="CZ77" s="1274"/>
      <c r="DA77" s="1274"/>
      <c r="DB77" s="1274"/>
      <c r="DC77" s="1274"/>
    </row>
    <row r="78" spans="2:107" x14ac:dyDescent="0.15">
      <c r="B78" s="374"/>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374"/>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603</v>
      </c>
      <c r="BC79" s="1277"/>
      <c r="BD79" s="1277"/>
      <c r="BE79" s="1277"/>
      <c r="BF79" s="1277"/>
      <c r="BG79" s="1277"/>
      <c r="BH79" s="1277"/>
      <c r="BI79" s="1277"/>
      <c r="BJ79" s="1277"/>
      <c r="BK79" s="1277"/>
      <c r="BL79" s="1277"/>
      <c r="BM79" s="1277"/>
      <c r="BN79" s="1277"/>
      <c r="BO79" s="1277"/>
      <c r="BP79" s="1274">
        <v>11.5</v>
      </c>
      <c r="BQ79" s="1274"/>
      <c r="BR79" s="1274"/>
      <c r="BS79" s="1274"/>
      <c r="BT79" s="1274"/>
      <c r="BU79" s="1274"/>
      <c r="BV79" s="1274"/>
      <c r="BW79" s="1274"/>
      <c r="BX79" s="1274">
        <v>10.4</v>
      </c>
      <c r="BY79" s="1274"/>
      <c r="BZ79" s="1274"/>
      <c r="CA79" s="1274"/>
      <c r="CB79" s="1274"/>
      <c r="CC79" s="1274"/>
      <c r="CD79" s="1274"/>
      <c r="CE79" s="1274"/>
      <c r="CF79" s="1274">
        <v>9.5</v>
      </c>
      <c r="CG79" s="1274"/>
      <c r="CH79" s="1274"/>
      <c r="CI79" s="1274"/>
      <c r="CJ79" s="1274"/>
      <c r="CK79" s="1274"/>
      <c r="CL79" s="1274"/>
      <c r="CM79" s="1274"/>
      <c r="CN79" s="1274">
        <v>10</v>
      </c>
      <c r="CO79" s="1274"/>
      <c r="CP79" s="1274"/>
      <c r="CQ79" s="1274"/>
      <c r="CR79" s="1274"/>
      <c r="CS79" s="1274"/>
      <c r="CT79" s="1274"/>
      <c r="CU79" s="1274"/>
      <c r="CV79" s="1274">
        <v>9.8000000000000007</v>
      </c>
      <c r="CW79" s="1274"/>
      <c r="CX79" s="1274"/>
      <c r="CY79" s="1274"/>
      <c r="CZ79" s="1274"/>
      <c r="DA79" s="1274"/>
      <c r="DB79" s="1274"/>
      <c r="DC79" s="1274"/>
    </row>
    <row r="80" spans="2:107" x14ac:dyDescent="0.15">
      <c r="B80" s="374"/>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pMFpLffakip6hyNdUAftrLAZm2LNO2JGfn3DyqTRuJYXasjCkQThDQF04/ows9OP81vrV6653yiJ7Sgqg3XTw==" saltValue="uHlpLjkPkkEzCAvPG9dTh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9"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gE48YPQxpqMxENc3rjnZL2YqnZN7vxX7hfd2147/jZ6Pxj0xJS2NLePJCQRXgYm9a6Qc9tTGdzAsZ67gyXYxg==" saltValue="DUlGNp8KUnZA4exjUu1UHg=="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76"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451FnVbKcXz54Oz5ogfTODl2pbf+9FZBHKUdb09d6KZOM1ORvydcI2beAHI3yKSFeEJqbOpvYxO9bykAD0Jzg==" saltValue="ILYjy5UPlz4UtPw/oWrtOA=="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541</v>
      </c>
      <c r="G2" s="136"/>
      <c r="H2" s="137"/>
    </row>
    <row r="3" spans="1:8" x14ac:dyDescent="0.15">
      <c r="A3" s="133" t="s">
        <v>534</v>
      </c>
      <c r="B3" s="138"/>
      <c r="C3" s="139"/>
      <c r="D3" s="140">
        <v>87976</v>
      </c>
      <c r="E3" s="141"/>
      <c r="F3" s="142">
        <v>84389</v>
      </c>
      <c r="G3" s="143"/>
      <c r="H3" s="144"/>
    </row>
    <row r="4" spans="1:8" x14ac:dyDescent="0.15">
      <c r="A4" s="145"/>
      <c r="B4" s="146"/>
      <c r="C4" s="147"/>
      <c r="D4" s="148">
        <v>79178</v>
      </c>
      <c r="E4" s="149"/>
      <c r="F4" s="150">
        <v>44339</v>
      </c>
      <c r="G4" s="151"/>
      <c r="H4" s="152"/>
    </row>
    <row r="5" spans="1:8" x14ac:dyDescent="0.15">
      <c r="A5" s="133" t="s">
        <v>536</v>
      </c>
      <c r="B5" s="138"/>
      <c r="C5" s="139"/>
      <c r="D5" s="140">
        <v>71678</v>
      </c>
      <c r="E5" s="141"/>
      <c r="F5" s="142">
        <v>83623</v>
      </c>
      <c r="G5" s="143"/>
      <c r="H5" s="144"/>
    </row>
    <row r="6" spans="1:8" x14ac:dyDescent="0.15">
      <c r="A6" s="145"/>
      <c r="B6" s="146"/>
      <c r="C6" s="147"/>
      <c r="D6" s="148">
        <v>27233</v>
      </c>
      <c r="E6" s="149"/>
      <c r="F6" s="150">
        <v>48787</v>
      </c>
      <c r="G6" s="151"/>
      <c r="H6" s="152"/>
    </row>
    <row r="7" spans="1:8" x14ac:dyDescent="0.15">
      <c r="A7" s="133" t="s">
        <v>537</v>
      </c>
      <c r="B7" s="138"/>
      <c r="C7" s="139"/>
      <c r="D7" s="140">
        <v>51473</v>
      </c>
      <c r="E7" s="141"/>
      <c r="F7" s="142">
        <v>87974</v>
      </c>
      <c r="G7" s="143"/>
      <c r="H7" s="144"/>
    </row>
    <row r="8" spans="1:8" x14ac:dyDescent="0.15">
      <c r="A8" s="145"/>
      <c r="B8" s="146"/>
      <c r="C8" s="147"/>
      <c r="D8" s="148">
        <v>26576</v>
      </c>
      <c r="E8" s="149"/>
      <c r="F8" s="150">
        <v>48183</v>
      </c>
      <c r="G8" s="151"/>
      <c r="H8" s="152"/>
    </row>
    <row r="9" spans="1:8" x14ac:dyDescent="0.15">
      <c r="A9" s="133" t="s">
        <v>538</v>
      </c>
      <c r="B9" s="138"/>
      <c r="C9" s="139"/>
      <c r="D9" s="140">
        <v>49981</v>
      </c>
      <c r="E9" s="141"/>
      <c r="F9" s="142">
        <v>83280</v>
      </c>
      <c r="G9" s="143"/>
      <c r="H9" s="144"/>
    </row>
    <row r="10" spans="1:8" x14ac:dyDescent="0.15">
      <c r="A10" s="145"/>
      <c r="B10" s="146"/>
      <c r="C10" s="147"/>
      <c r="D10" s="148">
        <v>40436</v>
      </c>
      <c r="E10" s="149"/>
      <c r="F10" s="150">
        <v>43123</v>
      </c>
      <c r="G10" s="151"/>
      <c r="H10" s="152"/>
    </row>
    <row r="11" spans="1:8" x14ac:dyDescent="0.15">
      <c r="A11" s="133" t="s">
        <v>539</v>
      </c>
      <c r="B11" s="138"/>
      <c r="C11" s="139"/>
      <c r="D11" s="140">
        <v>50152</v>
      </c>
      <c r="E11" s="141"/>
      <c r="F11" s="142">
        <v>88968</v>
      </c>
      <c r="G11" s="143"/>
      <c r="H11" s="144"/>
    </row>
    <row r="12" spans="1:8" x14ac:dyDescent="0.15">
      <c r="A12" s="145"/>
      <c r="B12" s="146"/>
      <c r="C12" s="153"/>
      <c r="D12" s="148">
        <v>40144</v>
      </c>
      <c r="E12" s="149"/>
      <c r="F12" s="150">
        <v>45482</v>
      </c>
      <c r="G12" s="151"/>
      <c r="H12" s="152"/>
    </row>
    <row r="13" spans="1:8" x14ac:dyDescent="0.15">
      <c r="A13" s="133"/>
      <c r="B13" s="138"/>
      <c r="C13" s="154"/>
      <c r="D13" s="155">
        <v>62252</v>
      </c>
      <c r="E13" s="156"/>
      <c r="F13" s="157">
        <v>85647</v>
      </c>
      <c r="G13" s="158"/>
      <c r="H13" s="144"/>
    </row>
    <row r="14" spans="1:8" x14ac:dyDescent="0.15">
      <c r="A14" s="145"/>
      <c r="B14" s="146"/>
      <c r="C14" s="147"/>
      <c r="D14" s="148">
        <v>42713</v>
      </c>
      <c r="E14" s="149"/>
      <c r="F14" s="150">
        <v>45983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11.76</v>
      </c>
      <c r="C19" s="159">
        <f>ROUND(VALUE(SUBSTITUTE(実質収支比率等に係る経年分析!G$48,"▲","-")),2)</f>
        <v>7.51</v>
      </c>
      <c r="D19" s="159">
        <f>ROUND(VALUE(SUBSTITUTE(実質収支比率等に係る経年分析!H$48,"▲","-")),2)</f>
        <v>7.51</v>
      </c>
      <c r="E19" s="159">
        <f>ROUND(VALUE(SUBSTITUTE(実質収支比率等に係る経年分析!I$48,"▲","-")),2)</f>
        <v>5.93</v>
      </c>
      <c r="F19" s="159">
        <f>ROUND(VALUE(SUBSTITUTE(実質収支比率等に係る経年分析!J$48,"▲","-")),2)</f>
        <v>7.34</v>
      </c>
    </row>
    <row r="20" spans="1:11" x14ac:dyDescent="0.15">
      <c r="A20" s="159" t="s">
        <v>48</v>
      </c>
      <c r="B20" s="159">
        <f>ROUND(VALUE(SUBSTITUTE(実質収支比率等に係る経年分析!F$47,"▲","-")),2)</f>
        <v>18.510000000000002</v>
      </c>
      <c r="C20" s="159">
        <f>ROUND(VALUE(SUBSTITUTE(実質収支比率等に係る経年分析!G$47,"▲","-")),2)</f>
        <v>16.89</v>
      </c>
      <c r="D20" s="159">
        <f>ROUND(VALUE(SUBSTITUTE(実質収支比率等に係る経年分析!H$47,"▲","-")),2)</f>
        <v>16.78</v>
      </c>
      <c r="E20" s="159">
        <f>ROUND(VALUE(SUBSTITUTE(実質収支比率等に係る経年分析!I$47,"▲","-")),2)</f>
        <v>16.940000000000001</v>
      </c>
      <c r="F20" s="159">
        <f>ROUND(VALUE(SUBSTITUTE(実質収支比率等に係る経年分析!J$47,"▲","-")),2)</f>
        <v>12.61</v>
      </c>
    </row>
    <row r="21" spans="1:11" x14ac:dyDescent="0.15">
      <c r="A21" s="159" t="s">
        <v>49</v>
      </c>
      <c r="B21" s="159">
        <f>IF(ISNUMBER(VALUE(SUBSTITUTE(実質収支比率等に係る経年分析!F$49,"▲","-"))),ROUND(VALUE(SUBSTITUTE(実質収支比率等に係る経年分析!F$49,"▲","-")),2),NA())</f>
        <v>-1.33</v>
      </c>
      <c r="C21" s="159">
        <f>IF(ISNUMBER(VALUE(SUBSTITUTE(実質収支比率等に係る経年分析!G$49,"▲","-"))),ROUND(VALUE(SUBSTITUTE(実質収支比率等に係る経年分析!G$49,"▲","-")),2),NA())</f>
        <v>-6.34</v>
      </c>
      <c r="D21" s="159">
        <f>IF(ISNUMBER(VALUE(SUBSTITUTE(実質収支比率等に係る経年分析!H$49,"▲","-"))),ROUND(VALUE(SUBSTITUTE(実質収支比率等に係る経年分析!H$49,"▲","-")),2),NA())</f>
        <v>0.06</v>
      </c>
      <c r="E21" s="159">
        <f>IF(ISNUMBER(VALUE(SUBSTITUTE(実質収支比率等に係る経年分析!I$49,"▲","-"))),ROUND(VALUE(SUBSTITUTE(実質収支比率等に係る経年分析!I$49,"▲","-")),2),NA())</f>
        <v>-1.63</v>
      </c>
      <c r="F21" s="159">
        <f>IF(ISNUMBER(VALUE(SUBSTITUTE(実質収支比率等に係る経年分析!J$49,"▲","-"))),ROUND(VALUE(SUBSTITUTE(実質収支比率等に係る経年分析!J$49,"▲","-")),2),NA())</f>
        <v>-2.91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0.14000000000000001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介護老人保健施設在宅介護支援センター特別会計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0.25</v>
      </c>
    </row>
    <row r="30" spans="1:11" x14ac:dyDescent="0.15">
      <c r="A30" s="160" t="str">
        <f>IF(連結実質赤字比率に係る赤字・黒字の構成分析!C$40="",NA(),連結実質赤字比率に係る赤字・黒字の構成分析!C$40)</f>
        <v>介護老人福祉施設事業デイサービスセンター特別会計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0.59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0.53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v>
      </c>
    </row>
    <row r="31" spans="1:11" x14ac:dyDescent="0.15">
      <c r="A31" s="160" t="str">
        <f>IF(連結実質赤字比率に係る赤字・黒字の構成分析!C$39="",NA(),連結実質赤字比率に係る赤字・黒字の構成分析!C$39)</f>
        <v>介護老人福祉施設事業特別会計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1.54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1.56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1.49</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1.1299999999999999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2.2000000000000002</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3.01</v>
      </c>
    </row>
    <row r="34" spans="1:16" x14ac:dyDescent="0.15">
      <c r="A34" s="160" t="str">
        <f>IF(連結実質赤字比率に係る赤字・黒字の構成分析!C$36="",NA(),連結実質赤字比率に係る赤字・黒字の構成分析!C$36)</f>
        <v>介護老人保健施設事業特別会計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5.0199999999999996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4.8899999999999997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4.37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8.9600000000000009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7.85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1742</v>
      </c>
      <c r="E42" s="161"/>
      <c r="F42" s="161"/>
      <c r="G42" s="161">
        <f>'実質公債費比率（分子）の構造'!L$52</f>
        <v>1815</v>
      </c>
      <c r="H42" s="161"/>
      <c r="I42" s="161"/>
      <c r="J42" s="161">
        <f>'実質公債費比率（分子）の構造'!M$52</f>
        <v>1831</v>
      </c>
      <c r="K42" s="161"/>
      <c r="L42" s="161"/>
      <c r="M42" s="161">
        <f>'実質公債費比率（分子）の構造'!N$52</f>
        <v>1918</v>
      </c>
      <c r="N42" s="161"/>
      <c r="O42" s="161"/>
      <c r="P42" s="161">
        <f>'実質公債費比率（分子）の構造'!O$52</f>
        <v>2049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v>
      </c>
      <c r="C44" s="161"/>
      <c r="D44" s="161"/>
      <c r="E44" s="161">
        <f>'実質公債費比率（分子）の構造'!L$50</f>
        <v>3</v>
      </c>
      <c r="F44" s="161"/>
      <c r="G44" s="161"/>
      <c r="H44" s="161">
        <f>'実質公債費比率（分子）の構造'!M$50</f>
        <v>2</v>
      </c>
      <c r="I44" s="161"/>
      <c r="J44" s="161"/>
      <c r="K44" s="161">
        <f>'実質公債費比率（分子）の構造'!N$50</f>
        <v>2</v>
      </c>
      <c r="L44" s="161"/>
      <c r="M44" s="161"/>
      <c r="N44" s="161">
        <f>'実質公債費比率（分子）の構造'!O$50</f>
        <v>1</v>
      </c>
      <c r="O44" s="161"/>
      <c r="P44" s="161"/>
    </row>
    <row r="45" spans="1:16" x14ac:dyDescent="0.15">
      <c r="A45" s="161" t="s">
        <v>59</v>
      </c>
      <c r="B45" s="161">
        <f>'実質公債費比率（分子）の構造'!K$49</f>
        <v>161</v>
      </c>
      <c r="C45" s="161"/>
      <c r="D45" s="161"/>
      <c r="E45" s="161">
        <f>'実質公債費比率（分子）の構造'!L$49</f>
        <v>151</v>
      </c>
      <c r="F45" s="161"/>
      <c r="G45" s="161"/>
      <c r="H45" s="161">
        <f>'実質公債費比率（分子）の構造'!M$49</f>
        <v>157</v>
      </c>
      <c r="I45" s="161"/>
      <c r="J45" s="161"/>
      <c r="K45" s="161">
        <f>'実質公債費比率（分子）の構造'!N$49</f>
        <v>153</v>
      </c>
      <c r="L45" s="161"/>
      <c r="M45" s="161"/>
      <c r="N45" s="161">
        <f>'実質公債費比率（分子）の構造'!O$49</f>
        <v>154</v>
      </c>
      <c r="O45" s="161"/>
      <c r="P45" s="161"/>
    </row>
    <row r="46" spans="1:16" x14ac:dyDescent="0.15">
      <c r="A46" s="161" t="s">
        <v>60</v>
      </c>
      <c r="B46" s="161">
        <f>'実質公債費比率（分子）の構造'!K$48</f>
        <v>1255</v>
      </c>
      <c r="C46" s="161"/>
      <c r="D46" s="161"/>
      <c r="E46" s="161">
        <f>'実質公債費比率（分子）の構造'!L$48</f>
        <v>1276</v>
      </c>
      <c r="F46" s="161"/>
      <c r="G46" s="161"/>
      <c r="H46" s="161">
        <f>'実質公債費比率（分子）の構造'!M$48</f>
        <v>1297</v>
      </c>
      <c r="I46" s="161"/>
      <c r="J46" s="161"/>
      <c r="K46" s="161">
        <f>'実質公債費比率（分子）の構造'!N$48</f>
        <v>1309</v>
      </c>
      <c r="L46" s="161"/>
      <c r="M46" s="161"/>
      <c r="N46" s="161">
        <f>'実質公債費比率（分子）の構造'!O$48</f>
        <v>1305</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1334</v>
      </c>
      <c r="C49" s="161"/>
      <c r="D49" s="161"/>
      <c r="E49" s="161">
        <f>'実質公債費比率（分子）の構造'!L$45</f>
        <v>1335</v>
      </c>
      <c r="F49" s="161"/>
      <c r="G49" s="161"/>
      <c r="H49" s="161">
        <f>'実質公債費比率（分子）の構造'!M$45</f>
        <v>1330</v>
      </c>
      <c r="I49" s="161"/>
      <c r="J49" s="161"/>
      <c r="K49" s="161">
        <f>'実質公債費比率（分子）の構造'!N$45</f>
        <v>1410</v>
      </c>
      <c r="L49" s="161"/>
      <c r="M49" s="161"/>
      <c r="N49" s="161">
        <f>'実質公債費比率（分子）の構造'!O$45</f>
        <v>1494</v>
      </c>
      <c r="O49" s="161"/>
      <c r="P49" s="161"/>
    </row>
    <row r="50" spans="1:16" x14ac:dyDescent="0.15">
      <c r="A50" s="161" t="s">
        <v>64</v>
      </c>
      <c r="B50" s="161" t="e">
        <f>NA()</f>
        <v>#N/A</v>
      </c>
      <c r="C50" s="161">
        <f>IF(ISNUMBER('実質公債費比率（分子）の構造'!K$53),'実質公債費比率（分子）の構造'!K$53,NA())</f>
        <v>1011</v>
      </c>
      <c r="D50" s="161" t="e">
        <f>NA()</f>
        <v>#N/A</v>
      </c>
      <c r="E50" s="161" t="e">
        <f>NA()</f>
        <v>#N/A</v>
      </c>
      <c r="F50" s="161">
        <f>IF(ISNUMBER('実質公債費比率（分子）の構造'!L$53),'実質公債費比率（分子）の構造'!L$53,NA())</f>
        <v>950</v>
      </c>
      <c r="G50" s="161" t="e">
        <f>NA()</f>
        <v>#N/A</v>
      </c>
      <c r="H50" s="161" t="e">
        <f>NA()</f>
        <v>#N/A</v>
      </c>
      <c r="I50" s="161">
        <f>IF(ISNUMBER('実質公債費比率（分子）の構造'!M$53),'実質公債費比率（分子）の構造'!M$53,NA())</f>
        <v>955</v>
      </c>
      <c r="J50" s="161" t="e">
        <f>NA()</f>
        <v>#N/A</v>
      </c>
      <c r="K50" s="161" t="e">
        <f>NA()</f>
        <v>#N/A</v>
      </c>
      <c r="L50" s="161">
        <f>IF(ISNUMBER('実質公債費比率（分子）の構造'!N$53),'実質公債費比率（分子）の構造'!N$53,NA())</f>
        <v>956</v>
      </c>
      <c r="M50" s="161" t="e">
        <f>NA()</f>
        <v>#N/A</v>
      </c>
      <c r="N50" s="161" t="e">
        <f>NA()</f>
        <v>#N/A</v>
      </c>
      <c r="O50" s="161">
        <f>IF(ISNUMBER('実質公債費比率（分子）の構造'!O$53),'実質公債費比率（分子）の構造'!O$53,NA())</f>
        <v>905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22989</v>
      </c>
      <c r="E56" s="160"/>
      <c r="F56" s="160"/>
      <c r="G56" s="160">
        <f>'将来負担比率（分子）の構造'!J$52</f>
        <v>23461</v>
      </c>
      <c r="H56" s="160"/>
      <c r="I56" s="160"/>
      <c r="J56" s="160">
        <f>'将来負担比率（分子）の構造'!K$52</f>
        <v>23247</v>
      </c>
      <c r="K56" s="160"/>
      <c r="L56" s="160"/>
      <c r="M56" s="160">
        <f>'将来負担比率（分子）の構造'!L$52</f>
        <v>22973</v>
      </c>
      <c r="N56" s="160"/>
      <c r="O56" s="160"/>
      <c r="P56" s="160">
        <f>'将来負担比率（分子）の構造'!M$52</f>
        <v>22628</v>
      </c>
    </row>
    <row r="57" spans="1:16" x14ac:dyDescent="0.15">
      <c r="A57" s="160" t="s">
        <v>35</v>
      </c>
      <c r="B57" s="160"/>
      <c r="C57" s="160"/>
      <c r="D57" s="160">
        <f>'将来負担比率（分子）の構造'!I$51</f>
        <v>321</v>
      </c>
      <c r="E57" s="160"/>
      <c r="F57" s="160"/>
      <c r="G57" s="160">
        <f>'将来負担比率（分子）の構造'!J$51</f>
        <v>294</v>
      </c>
      <c r="H57" s="160"/>
      <c r="I57" s="160"/>
      <c r="J57" s="160">
        <f>'将来負担比率（分子）の構造'!K$51</f>
        <v>264</v>
      </c>
      <c r="K57" s="160"/>
      <c r="L57" s="160"/>
      <c r="M57" s="160">
        <f>'将来負担比率（分子）の構造'!L$51</f>
        <v>242</v>
      </c>
      <c r="N57" s="160"/>
      <c r="O57" s="160"/>
      <c r="P57" s="160">
        <f>'将来負担比率（分子）の構造'!M$51</f>
        <v>220</v>
      </c>
    </row>
    <row r="58" spans="1:16" x14ac:dyDescent="0.15">
      <c r="A58" s="160" t="s">
        <v>34</v>
      </c>
      <c r="B58" s="160"/>
      <c r="C58" s="160"/>
      <c r="D58" s="160">
        <f>'将来負担比率（分子）の構造'!I$50</f>
        <v>6392</v>
      </c>
      <c r="E58" s="160"/>
      <c r="F58" s="160"/>
      <c r="G58" s="160">
        <f>'将来負担比率（分子）の構造'!J$50</f>
        <v>5989</v>
      </c>
      <c r="H58" s="160"/>
      <c r="I58" s="160"/>
      <c r="J58" s="160">
        <f>'将来負担比率（分子）の構造'!K$50</f>
        <v>6002</v>
      </c>
      <c r="K58" s="160"/>
      <c r="L58" s="160"/>
      <c r="M58" s="160">
        <f>'将来負担比率（分子）の構造'!L$50</f>
        <v>4960</v>
      </c>
      <c r="N58" s="160"/>
      <c r="O58" s="160"/>
      <c r="P58" s="160">
        <f>'将来負担比率（分子）の構造'!M$50</f>
        <v>4343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539</v>
      </c>
      <c r="C62" s="160"/>
      <c r="D62" s="160"/>
      <c r="E62" s="160">
        <f>'将来負担比率（分子）の構造'!J$45</f>
        <v>337</v>
      </c>
      <c r="F62" s="160"/>
      <c r="G62" s="160"/>
      <c r="H62" s="160">
        <f>'将来負担比率（分子）の構造'!K$45</f>
        <v>41</v>
      </c>
      <c r="I62" s="160"/>
      <c r="J62" s="160"/>
      <c r="K62" s="160" t="str">
        <f>'将来負担比率（分子）の構造'!L$45</f>
        <v>-</v>
      </c>
      <c r="L62" s="160"/>
      <c r="M62" s="160"/>
      <c r="N62" s="160" t="str">
        <f>'将来負担比率（分子）の構造'!M$45</f>
        <v>-</v>
      </c>
      <c r="O62" s="160"/>
      <c r="P62" s="160"/>
    </row>
    <row r="63" spans="1:16" x14ac:dyDescent="0.15">
      <c r="A63" s="160" t="s">
        <v>27</v>
      </c>
      <c r="B63" s="160">
        <f>'将来負担比率（分子）の構造'!I$44</f>
        <v>1144</v>
      </c>
      <c r="C63" s="160"/>
      <c r="D63" s="160"/>
      <c r="E63" s="160">
        <f>'将来負担比率（分子）の構造'!J$44</f>
        <v>1057</v>
      </c>
      <c r="F63" s="160"/>
      <c r="G63" s="160"/>
      <c r="H63" s="160">
        <f>'将来負担比率（分子）の構造'!K$44</f>
        <v>1005</v>
      </c>
      <c r="I63" s="160"/>
      <c r="J63" s="160"/>
      <c r="K63" s="160">
        <f>'将来負担比率（分子）の構造'!L$44</f>
        <v>929</v>
      </c>
      <c r="L63" s="160"/>
      <c r="M63" s="160"/>
      <c r="N63" s="160">
        <f>'将来負担比率（分子）の構造'!M$44</f>
        <v>833</v>
      </c>
      <c r="O63" s="160"/>
      <c r="P63" s="160"/>
    </row>
    <row r="64" spans="1:16" x14ac:dyDescent="0.15">
      <c r="A64" s="160" t="s">
        <v>26</v>
      </c>
      <c r="B64" s="160">
        <f>'将来負担比率（分子）の構造'!I$43</f>
        <v>15897</v>
      </c>
      <c r="C64" s="160"/>
      <c r="D64" s="160"/>
      <c r="E64" s="160">
        <f>'将来負担比率（分子）の構造'!J$43</f>
        <v>15269</v>
      </c>
      <c r="F64" s="160"/>
      <c r="G64" s="160"/>
      <c r="H64" s="160">
        <f>'将来負担比率（分子）の構造'!K$43</f>
        <v>14631</v>
      </c>
      <c r="I64" s="160"/>
      <c r="J64" s="160"/>
      <c r="K64" s="160">
        <f>'将来負担比率（分子）の構造'!L$43</f>
        <v>13921</v>
      </c>
      <c r="L64" s="160"/>
      <c r="M64" s="160"/>
      <c r="N64" s="160">
        <f>'将来負担比率（分子）の構造'!M$43</f>
        <v>13317</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17456</v>
      </c>
      <c r="C66" s="160"/>
      <c r="D66" s="160"/>
      <c r="E66" s="160">
        <f>'将来負担比率（分子）の構造'!J$41</f>
        <v>18535</v>
      </c>
      <c r="F66" s="160"/>
      <c r="G66" s="160"/>
      <c r="H66" s="160">
        <f>'将来負担比率（分子）の構造'!K$41</f>
        <v>18726</v>
      </c>
      <c r="I66" s="160"/>
      <c r="J66" s="160"/>
      <c r="K66" s="160">
        <f>'将来負担比率（分子）の構造'!L$41</f>
        <v>18567</v>
      </c>
      <c r="L66" s="160"/>
      <c r="M66" s="160"/>
      <c r="N66" s="160">
        <f>'将来負担比率（分子）の構造'!M$41</f>
        <v>18630</v>
      </c>
      <c r="O66" s="160"/>
      <c r="P66" s="160"/>
    </row>
    <row r="67" spans="1:16" x14ac:dyDescent="0.15">
      <c r="A67" s="160" t="s">
        <v>68</v>
      </c>
      <c r="B67" s="160" t="e">
        <f>NA()</f>
        <v>#N/A</v>
      </c>
      <c r="C67" s="160">
        <f>IF(ISNUMBER('将来負担比率（分子）の構造'!I$53), IF('将来負担比率（分子）の構造'!I$53 &lt; 0, 0, '将来負担比率（分子）の構造'!I$53), NA())</f>
        <v>5335</v>
      </c>
      <c r="D67" s="160" t="e">
        <f>NA()</f>
        <v>#N/A</v>
      </c>
      <c r="E67" s="160" t="e">
        <f>NA()</f>
        <v>#N/A</v>
      </c>
      <c r="F67" s="160">
        <f>IF(ISNUMBER('将来負担比率（分子）の構造'!J$53), IF('将来負担比率（分子）の構造'!J$53 &lt; 0, 0, '将来負担比率（分子）の構造'!J$53), NA())</f>
        <v>5454</v>
      </c>
      <c r="G67" s="160" t="e">
        <f>NA()</f>
        <v>#N/A</v>
      </c>
      <c r="H67" s="160" t="e">
        <f>NA()</f>
        <v>#N/A</v>
      </c>
      <c r="I67" s="160">
        <f>IF(ISNUMBER('将来負担比率（分子）の構造'!K$53), IF('将来負担比率（分子）の構造'!K$53 &lt; 0, 0, '将来負担比率（分子）の構造'!K$53), NA())</f>
        <v>4891</v>
      </c>
      <c r="J67" s="160" t="e">
        <f>NA()</f>
        <v>#N/A</v>
      </c>
      <c r="K67" s="160" t="e">
        <f>NA()</f>
        <v>#N/A</v>
      </c>
      <c r="L67" s="160">
        <f>IF(ISNUMBER('将来負担比率（分子）の構造'!L$53), IF('将来負担比率（分子）の構造'!L$53 &lt; 0, 0, '将来負担比率（分子）の構造'!L$53), NA())</f>
        <v>5243</v>
      </c>
      <c r="M67" s="160" t="e">
        <f>NA()</f>
        <v>#N/A</v>
      </c>
      <c r="N67" s="160" t="e">
        <f>NA()</f>
        <v>#N/A</v>
      </c>
      <c r="O67" s="160">
        <f>IF(ISNUMBER('将来負担比率（分子）の構造'!M$53), IF('将来負担比率（分子）の構造'!M$53 &lt; 0, 0, '将来負担比率（分子）の構造'!M$53), NA())</f>
        <v>5589</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1762</v>
      </c>
      <c r="C72" s="164">
        <f>基金残高に係る経年分析!G55</f>
        <v>1763</v>
      </c>
      <c r="D72" s="164">
        <f>基金残高に係る経年分析!H55</f>
        <v>1314</v>
      </c>
    </row>
    <row r="73" spans="1:16" x14ac:dyDescent="0.15">
      <c r="A73" s="163" t="s">
        <v>71</v>
      </c>
      <c r="B73" s="164">
        <f>基金残高に係る経年分析!F56</f>
        <v>728</v>
      </c>
      <c r="C73" s="164">
        <f>基金残高に係る経年分析!G56</f>
        <v>728</v>
      </c>
      <c r="D73" s="164">
        <f>基金残高に係る経年分析!H56</f>
        <v>729</v>
      </c>
    </row>
    <row r="74" spans="1:16" x14ac:dyDescent="0.15">
      <c r="A74" s="163" t="s">
        <v>72</v>
      </c>
      <c r="B74" s="164">
        <f>基金残高に係る経年分析!F57</f>
        <v>3084</v>
      </c>
      <c r="C74" s="164">
        <f>基金残高に係る経年分析!G57</f>
        <v>2835</v>
      </c>
      <c r="D74" s="164">
        <f>基金残高に係る経年分析!H57</f>
        <v>2562</v>
      </c>
    </row>
  </sheetData>
  <sheetProtection algorithmName="SHA-512" hashValue="uyf3Ktmyib0gIerSDdZkJAU5r7GgaKVPCQp8PyKgTfFxt7Yna//rgSaCjY9FGkU3YdmiRR04VED97tXnKJ2ZnA==" saltValue="i6Pkoa88hPAwXwKhiovm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4253768</v>
      </c>
      <c r="S5" s="707"/>
      <c r="T5" s="707"/>
      <c r="U5" s="707"/>
      <c r="V5" s="707"/>
      <c r="W5" s="707"/>
      <c r="X5" s="707"/>
      <c r="Y5" s="753"/>
      <c r="Z5" s="771">
        <v>25.8</v>
      </c>
      <c r="AA5" s="771"/>
      <c r="AB5" s="771"/>
      <c r="AC5" s="771"/>
      <c r="AD5" s="772">
        <v>4253768</v>
      </c>
      <c r="AE5" s="772"/>
      <c r="AF5" s="772"/>
      <c r="AG5" s="772"/>
      <c r="AH5" s="772"/>
      <c r="AI5" s="772"/>
      <c r="AJ5" s="772"/>
      <c r="AK5" s="772"/>
      <c r="AL5" s="754">
        <v>42.6</v>
      </c>
      <c r="AM5" s="723"/>
      <c r="AN5" s="723"/>
      <c r="AO5" s="755"/>
      <c r="AP5" s="740" t="s">
        <v>221</v>
      </c>
      <c r="AQ5" s="741"/>
      <c r="AR5" s="741"/>
      <c r="AS5" s="741"/>
      <c r="AT5" s="741"/>
      <c r="AU5" s="741"/>
      <c r="AV5" s="741"/>
      <c r="AW5" s="741"/>
      <c r="AX5" s="741"/>
      <c r="AY5" s="741"/>
      <c r="AZ5" s="741"/>
      <c r="BA5" s="741"/>
      <c r="BB5" s="741"/>
      <c r="BC5" s="741"/>
      <c r="BD5" s="741"/>
      <c r="BE5" s="741"/>
      <c r="BF5" s="742"/>
      <c r="BG5" s="641">
        <v>4237030</v>
      </c>
      <c r="BH5" s="644"/>
      <c r="BI5" s="644"/>
      <c r="BJ5" s="644"/>
      <c r="BK5" s="644"/>
      <c r="BL5" s="644"/>
      <c r="BM5" s="644"/>
      <c r="BN5" s="645"/>
      <c r="BO5" s="703">
        <v>99.6</v>
      </c>
      <c r="BP5" s="703"/>
      <c r="BQ5" s="703"/>
      <c r="BR5" s="703"/>
      <c r="BS5" s="704" t="s">
        <v>123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269464</v>
      </c>
      <c r="S6" s="644"/>
      <c r="T6" s="644"/>
      <c r="U6" s="644"/>
      <c r="V6" s="644"/>
      <c r="W6" s="644"/>
      <c r="X6" s="644"/>
      <c r="Y6" s="645"/>
      <c r="Z6" s="703">
        <v>1.6</v>
      </c>
      <c r="AA6" s="703"/>
      <c r="AB6" s="703"/>
      <c r="AC6" s="703"/>
      <c r="AD6" s="704">
        <v>269464</v>
      </c>
      <c r="AE6" s="704"/>
      <c r="AF6" s="704"/>
      <c r="AG6" s="704"/>
      <c r="AH6" s="704"/>
      <c r="AI6" s="704"/>
      <c r="AJ6" s="704"/>
      <c r="AK6" s="704"/>
      <c r="AL6" s="646">
        <v>2.7</v>
      </c>
      <c r="AM6" s="647"/>
      <c r="AN6" s="647"/>
      <c r="AO6" s="705"/>
      <c r="AP6" s="638" t="s">
        <v>226</v>
      </c>
      <c r="AQ6" s="639"/>
      <c r="AR6" s="639"/>
      <c r="AS6" s="639"/>
      <c r="AT6" s="639"/>
      <c r="AU6" s="639"/>
      <c r="AV6" s="639"/>
      <c r="AW6" s="639"/>
      <c r="AX6" s="639"/>
      <c r="AY6" s="639"/>
      <c r="AZ6" s="639"/>
      <c r="BA6" s="639"/>
      <c r="BB6" s="639"/>
      <c r="BC6" s="639"/>
      <c r="BD6" s="639"/>
      <c r="BE6" s="639"/>
      <c r="BF6" s="640"/>
      <c r="BG6" s="641">
        <v>4237030</v>
      </c>
      <c r="BH6" s="644"/>
      <c r="BI6" s="644"/>
      <c r="BJ6" s="644"/>
      <c r="BK6" s="644"/>
      <c r="BL6" s="644"/>
      <c r="BM6" s="644"/>
      <c r="BN6" s="645"/>
      <c r="BO6" s="703">
        <v>99.6</v>
      </c>
      <c r="BP6" s="703"/>
      <c r="BQ6" s="703"/>
      <c r="BR6" s="703"/>
      <c r="BS6" s="704" t="s">
        <v>123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114059</v>
      </c>
      <c r="CS6" s="644"/>
      <c r="CT6" s="644"/>
      <c r="CU6" s="644"/>
      <c r="CV6" s="644"/>
      <c r="CW6" s="644"/>
      <c r="CX6" s="644"/>
      <c r="CY6" s="645"/>
      <c r="CZ6" s="754">
        <v>0.7</v>
      </c>
      <c r="DA6" s="723"/>
      <c r="DB6" s="723"/>
      <c r="DC6" s="757"/>
      <c r="DD6" s="649" t="s">
        <v>132</v>
      </c>
      <c r="DE6" s="644"/>
      <c r="DF6" s="644"/>
      <c r="DG6" s="644"/>
      <c r="DH6" s="644"/>
      <c r="DI6" s="644"/>
      <c r="DJ6" s="644"/>
      <c r="DK6" s="644"/>
      <c r="DL6" s="644"/>
      <c r="DM6" s="644"/>
      <c r="DN6" s="644"/>
      <c r="DO6" s="644"/>
      <c r="DP6" s="645"/>
      <c r="DQ6" s="649">
        <v>114059</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11312</v>
      </c>
      <c r="S7" s="644"/>
      <c r="T7" s="644"/>
      <c r="U7" s="644"/>
      <c r="V7" s="644"/>
      <c r="W7" s="644"/>
      <c r="X7" s="644"/>
      <c r="Y7" s="645"/>
      <c r="Z7" s="703">
        <v>0.1</v>
      </c>
      <c r="AA7" s="703"/>
      <c r="AB7" s="703"/>
      <c r="AC7" s="703"/>
      <c r="AD7" s="704">
        <v>11312</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1884261</v>
      </c>
      <c r="BH7" s="644"/>
      <c r="BI7" s="644"/>
      <c r="BJ7" s="644"/>
      <c r="BK7" s="644"/>
      <c r="BL7" s="644"/>
      <c r="BM7" s="644"/>
      <c r="BN7" s="645"/>
      <c r="BO7" s="703">
        <v>44.3</v>
      </c>
      <c r="BP7" s="703"/>
      <c r="BQ7" s="703"/>
      <c r="BR7" s="703"/>
      <c r="BS7" s="704" t="s">
        <v>123</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1813934</v>
      </c>
      <c r="CS7" s="644"/>
      <c r="CT7" s="644"/>
      <c r="CU7" s="644"/>
      <c r="CV7" s="644"/>
      <c r="CW7" s="644"/>
      <c r="CX7" s="644"/>
      <c r="CY7" s="645"/>
      <c r="CZ7" s="703">
        <v>11.5</v>
      </c>
      <c r="DA7" s="703"/>
      <c r="DB7" s="703"/>
      <c r="DC7" s="703"/>
      <c r="DD7" s="649">
        <v>51060</v>
      </c>
      <c r="DE7" s="644"/>
      <c r="DF7" s="644"/>
      <c r="DG7" s="644"/>
      <c r="DH7" s="644"/>
      <c r="DI7" s="644"/>
      <c r="DJ7" s="644"/>
      <c r="DK7" s="644"/>
      <c r="DL7" s="644"/>
      <c r="DM7" s="644"/>
      <c r="DN7" s="644"/>
      <c r="DO7" s="644"/>
      <c r="DP7" s="645"/>
      <c r="DQ7" s="649">
        <v>1509565</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22161</v>
      </c>
      <c r="S8" s="644"/>
      <c r="T8" s="644"/>
      <c r="U8" s="644"/>
      <c r="V8" s="644"/>
      <c r="W8" s="644"/>
      <c r="X8" s="644"/>
      <c r="Y8" s="645"/>
      <c r="Z8" s="703">
        <v>0.1</v>
      </c>
      <c r="AA8" s="703"/>
      <c r="AB8" s="703"/>
      <c r="AC8" s="703"/>
      <c r="AD8" s="704">
        <v>22161</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64185</v>
      </c>
      <c r="BH8" s="644"/>
      <c r="BI8" s="644"/>
      <c r="BJ8" s="644"/>
      <c r="BK8" s="644"/>
      <c r="BL8" s="644"/>
      <c r="BM8" s="644"/>
      <c r="BN8" s="645"/>
      <c r="BO8" s="703">
        <v>1.5</v>
      </c>
      <c r="BP8" s="703"/>
      <c r="BQ8" s="703"/>
      <c r="BR8" s="703"/>
      <c r="BS8" s="649" t="s">
        <v>123</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4444796</v>
      </c>
      <c r="CS8" s="644"/>
      <c r="CT8" s="644"/>
      <c r="CU8" s="644"/>
      <c r="CV8" s="644"/>
      <c r="CW8" s="644"/>
      <c r="CX8" s="644"/>
      <c r="CY8" s="645"/>
      <c r="CZ8" s="703">
        <v>28.3</v>
      </c>
      <c r="DA8" s="703"/>
      <c r="DB8" s="703"/>
      <c r="DC8" s="703"/>
      <c r="DD8" s="649">
        <v>156267</v>
      </c>
      <c r="DE8" s="644"/>
      <c r="DF8" s="644"/>
      <c r="DG8" s="644"/>
      <c r="DH8" s="644"/>
      <c r="DI8" s="644"/>
      <c r="DJ8" s="644"/>
      <c r="DK8" s="644"/>
      <c r="DL8" s="644"/>
      <c r="DM8" s="644"/>
      <c r="DN8" s="644"/>
      <c r="DO8" s="644"/>
      <c r="DP8" s="645"/>
      <c r="DQ8" s="649">
        <v>2522452</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25892</v>
      </c>
      <c r="S9" s="644"/>
      <c r="T9" s="644"/>
      <c r="U9" s="644"/>
      <c r="V9" s="644"/>
      <c r="W9" s="644"/>
      <c r="X9" s="644"/>
      <c r="Y9" s="645"/>
      <c r="Z9" s="703">
        <v>0.2</v>
      </c>
      <c r="AA9" s="703"/>
      <c r="AB9" s="703"/>
      <c r="AC9" s="703"/>
      <c r="AD9" s="704">
        <v>25892</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1565942</v>
      </c>
      <c r="BH9" s="644"/>
      <c r="BI9" s="644"/>
      <c r="BJ9" s="644"/>
      <c r="BK9" s="644"/>
      <c r="BL9" s="644"/>
      <c r="BM9" s="644"/>
      <c r="BN9" s="645"/>
      <c r="BO9" s="703">
        <v>36.799999999999997</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1220718</v>
      </c>
      <c r="CS9" s="644"/>
      <c r="CT9" s="644"/>
      <c r="CU9" s="644"/>
      <c r="CV9" s="644"/>
      <c r="CW9" s="644"/>
      <c r="CX9" s="644"/>
      <c r="CY9" s="645"/>
      <c r="CZ9" s="703">
        <v>7.8</v>
      </c>
      <c r="DA9" s="703"/>
      <c r="DB9" s="703"/>
      <c r="DC9" s="703"/>
      <c r="DD9" s="649">
        <v>11430</v>
      </c>
      <c r="DE9" s="644"/>
      <c r="DF9" s="644"/>
      <c r="DG9" s="644"/>
      <c r="DH9" s="644"/>
      <c r="DI9" s="644"/>
      <c r="DJ9" s="644"/>
      <c r="DK9" s="644"/>
      <c r="DL9" s="644"/>
      <c r="DM9" s="644"/>
      <c r="DN9" s="644"/>
      <c r="DO9" s="644"/>
      <c r="DP9" s="645"/>
      <c r="DQ9" s="649">
        <v>1130933</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72861</v>
      </c>
      <c r="BH10" s="644"/>
      <c r="BI10" s="644"/>
      <c r="BJ10" s="644"/>
      <c r="BK10" s="644"/>
      <c r="BL10" s="644"/>
      <c r="BM10" s="644"/>
      <c r="BN10" s="645"/>
      <c r="BO10" s="703">
        <v>1.7</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25438</v>
      </c>
      <c r="CS10" s="644"/>
      <c r="CT10" s="644"/>
      <c r="CU10" s="644"/>
      <c r="CV10" s="644"/>
      <c r="CW10" s="644"/>
      <c r="CX10" s="644"/>
      <c r="CY10" s="645"/>
      <c r="CZ10" s="703">
        <v>0.2</v>
      </c>
      <c r="DA10" s="703"/>
      <c r="DB10" s="703"/>
      <c r="DC10" s="703"/>
      <c r="DD10" s="649">
        <v>3587</v>
      </c>
      <c r="DE10" s="644"/>
      <c r="DF10" s="644"/>
      <c r="DG10" s="644"/>
      <c r="DH10" s="644"/>
      <c r="DI10" s="644"/>
      <c r="DJ10" s="644"/>
      <c r="DK10" s="644"/>
      <c r="DL10" s="644"/>
      <c r="DM10" s="644"/>
      <c r="DN10" s="644"/>
      <c r="DO10" s="644"/>
      <c r="DP10" s="645"/>
      <c r="DQ10" s="649">
        <v>24396</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181273</v>
      </c>
      <c r="BH11" s="644"/>
      <c r="BI11" s="644"/>
      <c r="BJ11" s="644"/>
      <c r="BK11" s="644"/>
      <c r="BL11" s="644"/>
      <c r="BM11" s="644"/>
      <c r="BN11" s="645"/>
      <c r="BO11" s="703">
        <v>4.3</v>
      </c>
      <c r="BP11" s="703"/>
      <c r="BQ11" s="703"/>
      <c r="BR11" s="703"/>
      <c r="BS11" s="649" t="s">
        <v>123</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1073048</v>
      </c>
      <c r="CS11" s="644"/>
      <c r="CT11" s="644"/>
      <c r="CU11" s="644"/>
      <c r="CV11" s="644"/>
      <c r="CW11" s="644"/>
      <c r="CX11" s="644"/>
      <c r="CY11" s="645"/>
      <c r="CZ11" s="703">
        <v>6.8</v>
      </c>
      <c r="DA11" s="703"/>
      <c r="DB11" s="703"/>
      <c r="DC11" s="703"/>
      <c r="DD11" s="649">
        <v>327023</v>
      </c>
      <c r="DE11" s="644"/>
      <c r="DF11" s="644"/>
      <c r="DG11" s="644"/>
      <c r="DH11" s="644"/>
      <c r="DI11" s="644"/>
      <c r="DJ11" s="644"/>
      <c r="DK11" s="644"/>
      <c r="DL11" s="644"/>
      <c r="DM11" s="644"/>
      <c r="DN11" s="644"/>
      <c r="DO11" s="644"/>
      <c r="DP11" s="645"/>
      <c r="DQ11" s="649">
        <v>577268</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602661</v>
      </c>
      <c r="S12" s="644"/>
      <c r="T12" s="644"/>
      <c r="U12" s="644"/>
      <c r="V12" s="644"/>
      <c r="W12" s="644"/>
      <c r="X12" s="644"/>
      <c r="Y12" s="645"/>
      <c r="Z12" s="703">
        <v>3.7</v>
      </c>
      <c r="AA12" s="703"/>
      <c r="AB12" s="703"/>
      <c r="AC12" s="703"/>
      <c r="AD12" s="704">
        <v>602661</v>
      </c>
      <c r="AE12" s="704"/>
      <c r="AF12" s="704"/>
      <c r="AG12" s="704"/>
      <c r="AH12" s="704"/>
      <c r="AI12" s="704"/>
      <c r="AJ12" s="704"/>
      <c r="AK12" s="704"/>
      <c r="AL12" s="646">
        <v>6</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2078664</v>
      </c>
      <c r="BH12" s="644"/>
      <c r="BI12" s="644"/>
      <c r="BJ12" s="644"/>
      <c r="BK12" s="644"/>
      <c r="BL12" s="644"/>
      <c r="BM12" s="644"/>
      <c r="BN12" s="645"/>
      <c r="BO12" s="703">
        <v>48.9</v>
      </c>
      <c r="BP12" s="703"/>
      <c r="BQ12" s="703"/>
      <c r="BR12" s="703"/>
      <c r="BS12" s="649" t="s">
        <v>123</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221647</v>
      </c>
      <c r="CS12" s="644"/>
      <c r="CT12" s="644"/>
      <c r="CU12" s="644"/>
      <c r="CV12" s="644"/>
      <c r="CW12" s="644"/>
      <c r="CX12" s="644"/>
      <c r="CY12" s="645"/>
      <c r="CZ12" s="703">
        <v>1.4</v>
      </c>
      <c r="DA12" s="703"/>
      <c r="DB12" s="703"/>
      <c r="DC12" s="703"/>
      <c r="DD12" s="649">
        <v>17242</v>
      </c>
      <c r="DE12" s="644"/>
      <c r="DF12" s="644"/>
      <c r="DG12" s="644"/>
      <c r="DH12" s="644"/>
      <c r="DI12" s="644"/>
      <c r="DJ12" s="644"/>
      <c r="DK12" s="644"/>
      <c r="DL12" s="644"/>
      <c r="DM12" s="644"/>
      <c r="DN12" s="644"/>
      <c r="DO12" s="644"/>
      <c r="DP12" s="645"/>
      <c r="DQ12" s="649">
        <v>177512</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2078521</v>
      </c>
      <c r="BH13" s="644"/>
      <c r="BI13" s="644"/>
      <c r="BJ13" s="644"/>
      <c r="BK13" s="644"/>
      <c r="BL13" s="644"/>
      <c r="BM13" s="644"/>
      <c r="BN13" s="645"/>
      <c r="BO13" s="703">
        <v>48.9</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2238814</v>
      </c>
      <c r="CS13" s="644"/>
      <c r="CT13" s="644"/>
      <c r="CU13" s="644"/>
      <c r="CV13" s="644"/>
      <c r="CW13" s="644"/>
      <c r="CX13" s="644"/>
      <c r="CY13" s="645"/>
      <c r="CZ13" s="703">
        <v>14.2</v>
      </c>
      <c r="DA13" s="703"/>
      <c r="DB13" s="703"/>
      <c r="DC13" s="703"/>
      <c r="DD13" s="649">
        <v>505141</v>
      </c>
      <c r="DE13" s="644"/>
      <c r="DF13" s="644"/>
      <c r="DG13" s="644"/>
      <c r="DH13" s="644"/>
      <c r="DI13" s="644"/>
      <c r="DJ13" s="644"/>
      <c r="DK13" s="644"/>
      <c r="DL13" s="644"/>
      <c r="DM13" s="644"/>
      <c r="DN13" s="644"/>
      <c r="DO13" s="644"/>
      <c r="DP13" s="645"/>
      <c r="DQ13" s="649">
        <v>1837420</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100781</v>
      </c>
      <c r="BH14" s="644"/>
      <c r="BI14" s="644"/>
      <c r="BJ14" s="644"/>
      <c r="BK14" s="644"/>
      <c r="BL14" s="644"/>
      <c r="BM14" s="644"/>
      <c r="BN14" s="645"/>
      <c r="BO14" s="703">
        <v>2.4</v>
      </c>
      <c r="BP14" s="703"/>
      <c r="BQ14" s="703"/>
      <c r="BR14" s="703"/>
      <c r="BS14" s="649" t="s">
        <v>123</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597912</v>
      </c>
      <c r="CS14" s="644"/>
      <c r="CT14" s="644"/>
      <c r="CU14" s="644"/>
      <c r="CV14" s="644"/>
      <c r="CW14" s="644"/>
      <c r="CX14" s="644"/>
      <c r="CY14" s="645"/>
      <c r="CZ14" s="703">
        <v>3.8</v>
      </c>
      <c r="DA14" s="703"/>
      <c r="DB14" s="703"/>
      <c r="DC14" s="703"/>
      <c r="DD14" s="649">
        <v>17648</v>
      </c>
      <c r="DE14" s="644"/>
      <c r="DF14" s="644"/>
      <c r="DG14" s="644"/>
      <c r="DH14" s="644"/>
      <c r="DI14" s="644"/>
      <c r="DJ14" s="644"/>
      <c r="DK14" s="644"/>
      <c r="DL14" s="644"/>
      <c r="DM14" s="644"/>
      <c r="DN14" s="644"/>
      <c r="DO14" s="644"/>
      <c r="DP14" s="645"/>
      <c r="DQ14" s="649">
        <v>591626</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82860</v>
      </c>
      <c r="S15" s="644"/>
      <c r="T15" s="644"/>
      <c r="U15" s="644"/>
      <c r="V15" s="644"/>
      <c r="W15" s="644"/>
      <c r="X15" s="644"/>
      <c r="Y15" s="645"/>
      <c r="Z15" s="703">
        <v>0.5</v>
      </c>
      <c r="AA15" s="703"/>
      <c r="AB15" s="703"/>
      <c r="AC15" s="703"/>
      <c r="AD15" s="704">
        <v>82860</v>
      </c>
      <c r="AE15" s="704"/>
      <c r="AF15" s="704"/>
      <c r="AG15" s="704"/>
      <c r="AH15" s="704"/>
      <c r="AI15" s="704"/>
      <c r="AJ15" s="704"/>
      <c r="AK15" s="704"/>
      <c r="AL15" s="646">
        <v>0.8</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173324</v>
      </c>
      <c r="BH15" s="644"/>
      <c r="BI15" s="644"/>
      <c r="BJ15" s="644"/>
      <c r="BK15" s="644"/>
      <c r="BL15" s="644"/>
      <c r="BM15" s="644"/>
      <c r="BN15" s="645"/>
      <c r="BO15" s="703">
        <v>4.0999999999999996</v>
      </c>
      <c r="BP15" s="703"/>
      <c r="BQ15" s="703"/>
      <c r="BR15" s="703"/>
      <c r="BS15" s="649" t="s">
        <v>132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2460147</v>
      </c>
      <c r="CS15" s="644"/>
      <c r="CT15" s="644"/>
      <c r="CU15" s="644"/>
      <c r="CV15" s="644"/>
      <c r="CW15" s="644"/>
      <c r="CX15" s="644"/>
      <c r="CY15" s="645"/>
      <c r="CZ15" s="703">
        <v>15.7</v>
      </c>
      <c r="DA15" s="703"/>
      <c r="DB15" s="703"/>
      <c r="DC15" s="703"/>
      <c r="DD15" s="649">
        <v>674692</v>
      </c>
      <c r="DE15" s="644"/>
      <c r="DF15" s="644"/>
      <c r="DG15" s="644"/>
      <c r="DH15" s="644"/>
      <c r="DI15" s="644"/>
      <c r="DJ15" s="644"/>
      <c r="DK15" s="644"/>
      <c r="DL15" s="644"/>
      <c r="DM15" s="644"/>
      <c r="DN15" s="644"/>
      <c r="DO15" s="644"/>
      <c r="DP15" s="645"/>
      <c r="DQ15" s="649">
        <v>1524002</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123</v>
      </c>
      <c r="AA16" s="703"/>
      <c r="AB16" s="703"/>
      <c r="AC16" s="703"/>
      <c r="AD16" s="704" t="s">
        <v>132</v>
      </c>
      <c r="AE16" s="704"/>
      <c r="AF16" s="704"/>
      <c r="AG16" s="704"/>
      <c r="AH16" s="704"/>
      <c r="AI16" s="704"/>
      <c r="AJ16" s="704"/>
      <c r="AK16" s="704"/>
      <c r="AL16" s="646" t="s">
        <v>132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8377</v>
      </c>
      <c r="CS16" s="644"/>
      <c r="CT16" s="644"/>
      <c r="CU16" s="644"/>
      <c r="CV16" s="644"/>
      <c r="CW16" s="644"/>
      <c r="CX16" s="644"/>
      <c r="CY16" s="645"/>
      <c r="CZ16" s="703">
        <v>0.1</v>
      </c>
      <c r="DA16" s="703"/>
      <c r="DB16" s="703"/>
      <c r="DC16" s="703"/>
      <c r="DD16" s="649" t="s">
        <v>123</v>
      </c>
      <c r="DE16" s="644"/>
      <c r="DF16" s="644"/>
      <c r="DG16" s="644"/>
      <c r="DH16" s="644"/>
      <c r="DI16" s="644"/>
      <c r="DJ16" s="644"/>
      <c r="DK16" s="644"/>
      <c r="DL16" s="644"/>
      <c r="DM16" s="644"/>
      <c r="DN16" s="644"/>
      <c r="DO16" s="644"/>
      <c r="DP16" s="645"/>
      <c r="DQ16" s="649">
        <v>491</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14779</v>
      </c>
      <c r="S17" s="644"/>
      <c r="T17" s="644"/>
      <c r="U17" s="644"/>
      <c r="V17" s="644"/>
      <c r="W17" s="644"/>
      <c r="X17" s="644"/>
      <c r="Y17" s="645"/>
      <c r="Z17" s="703">
        <v>0.1</v>
      </c>
      <c r="AA17" s="703"/>
      <c r="AB17" s="703"/>
      <c r="AC17" s="703"/>
      <c r="AD17" s="704">
        <v>14779</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1494253</v>
      </c>
      <c r="CS17" s="644"/>
      <c r="CT17" s="644"/>
      <c r="CU17" s="644"/>
      <c r="CV17" s="644"/>
      <c r="CW17" s="644"/>
      <c r="CX17" s="644"/>
      <c r="CY17" s="645"/>
      <c r="CZ17" s="703">
        <v>9.5</v>
      </c>
      <c r="DA17" s="703"/>
      <c r="DB17" s="703"/>
      <c r="DC17" s="703"/>
      <c r="DD17" s="649" t="s">
        <v>123</v>
      </c>
      <c r="DE17" s="644"/>
      <c r="DF17" s="644"/>
      <c r="DG17" s="644"/>
      <c r="DH17" s="644"/>
      <c r="DI17" s="644"/>
      <c r="DJ17" s="644"/>
      <c r="DK17" s="644"/>
      <c r="DL17" s="644"/>
      <c r="DM17" s="644"/>
      <c r="DN17" s="644"/>
      <c r="DO17" s="644"/>
      <c r="DP17" s="645"/>
      <c r="DQ17" s="649">
        <v>1460219</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5031049</v>
      </c>
      <c r="S18" s="644"/>
      <c r="T18" s="644"/>
      <c r="U18" s="644"/>
      <c r="V18" s="644"/>
      <c r="W18" s="644"/>
      <c r="X18" s="644"/>
      <c r="Y18" s="645"/>
      <c r="Z18" s="703">
        <v>30.5</v>
      </c>
      <c r="AA18" s="703"/>
      <c r="AB18" s="703"/>
      <c r="AC18" s="703"/>
      <c r="AD18" s="704">
        <v>4642618</v>
      </c>
      <c r="AE18" s="704"/>
      <c r="AF18" s="704"/>
      <c r="AG18" s="704"/>
      <c r="AH18" s="704"/>
      <c r="AI18" s="704"/>
      <c r="AJ18" s="704"/>
      <c r="AK18" s="704"/>
      <c r="AL18" s="646">
        <v>46.5</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4642618</v>
      </c>
      <c r="S19" s="644"/>
      <c r="T19" s="644"/>
      <c r="U19" s="644"/>
      <c r="V19" s="644"/>
      <c r="W19" s="644"/>
      <c r="X19" s="644"/>
      <c r="Y19" s="645"/>
      <c r="Z19" s="703">
        <v>28.2</v>
      </c>
      <c r="AA19" s="703"/>
      <c r="AB19" s="703"/>
      <c r="AC19" s="703"/>
      <c r="AD19" s="704">
        <v>4642618</v>
      </c>
      <c r="AE19" s="704"/>
      <c r="AF19" s="704"/>
      <c r="AG19" s="704"/>
      <c r="AH19" s="704"/>
      <c r="AI19" s="704"/>
      <c r="AJ19" s="704"/>
      <c r="AK19" s="704"/>
      <c r="AL19" s="646">
        <v>46.5</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16738</v>
      </c>
      <c r="BH19" s="644"/>
      <c r="BI19" s="644"/>
      <c r="BJ19" s="644"/>
      <c r="BK19" s="644"/>
      <c r="BL19" s="644"/>
      <c r="BM19" s="644"/>
      <c r="BN19" s="645"/>
      <c r="BO19" s="703">
        <v>0.4</v>
      </c>
      <c r="BP19" s="703"/>
      <c r="BQ19" s="703"/>
      <c r="BR19" s="703"/>
      <c r="BS19" s="649" t="s">
        <v>123</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388431</v>
      </c>
      <c r="S20" s="644"/>
      <c r="T20" s="644"/>
      <c r="U20" s="644"/>
      <c r="V20" s="644"/>
      <c r="W20" s="644"/>
      <c r="X20" s="644"/>
      <c r="Y20" s="645"/>
      <c r="Z20" s="703">
        <v>2.4</v>
      </c>
      <c r="AA20" s="703"/>
      <c r="AB20" s="703"/>
      <c r="AC20" s="703"/>
      <c r="AD20" s="704" t="s">
        <v>123</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16738</v>
      </c>
      <c r="BH20" s="644"/>
      <c r="BI20" s="644"/>
      <c r="BJ20" s="644"/>
      <c r="BK20" s="644"/>
      <c r="BL20" s="644"/>
      <c r="BM20" s="644"/>
      <c r="BN20" s="645"/>
      <c r="BO20" s="703">
        <v>0.4</v>
      </c>
      <c r="BP20" s="703"/>
      <c r="BQ20" s="703"/>
      <c r="BR20" s="703"/>
      <c r="BS20" s="649" t="s">
        <v>123</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15713143</v>
      </c>
      <c r="CS20" s="644"/>
      <c r="CT20" s="644"/>
      <c r="CU20" s="644"/>
      <c r="CV20" s="644"/>
      <c r="CW20" s="644"/>
      <c r="CX20" s="644"/>
      <c r="CY20" s="645"/>
      <c r="CZ20" s="703">
        <v>100</v>
      </c>
      <c r="DA20" s="703"/>
      <c r="DB20" s="703"/>
      <c r="DC20" s="703"/>
      <c r="DD20" s="649">
        <v>1764090</v>
      </c>
      <c r="DE20" s="644"/>
      <c r="DF20" s="644"/>
      <c r="DG20" s="644"/>
      <c r="DH20" s="644"/>
      <c r="DI20" s="644"/>
      <c r="DJ20" s="644"/>
      <c r="DK20" s="644"/>
      <c r="DL20" s="644"/>
      <c r="DM20" s="644"/>
      <c r="DN20" s="644"/>
      <c r="DO20" s="644"/>
      <c r="DP20" s="645"/>
      <c r="DQ20" s="649">
        <v>11469943</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123</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16738</v>
      </c>
      <c r="BH21" s="644"/>
      <c r="BI21" s="644"/>
      <c r="BJ21" s="644"/>
      <c r="BK21" s="644"/>
      <c r="BL21" s="644"/>
      <c r="BM21" s="644"/>
      <c r="BN21" s="645"/>
      <c r="BO21" s="703">
        <v>0.4</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10313946</v>
      </c>
      <c r="S22" s="644"/>
      <c r="T22" s="644"/>
      <c r="U22" s="644"/>
      <c r="V22" s="644"/>
      <c r="W22" s="644"/>
      <c r="X22" s="644"/>
      <c r="Y22" s="645"/>
      <c r="Z22" s="703">
        <v>62.6</v>
      </c>
      <c r="AA22" s="703"/>
      <c r="AB22" s="703"/>
      <c r="AC22" s="703"/>
      <c r="AD22" s="704">
        <v>9925515</v>
      </c>
      <c r="AE22" s="704"/>
      <c r="AF22" s="704"/>
      <c r="AG22" s="704"/>
      <c r="AH22" s="704"/>
      <c r="AI22" s="704"/>
      <c r="AJ22" s="704"/>
      <c r="AK22" s="704"/>
      <c r="AL22" s="646">
        <v>99.4</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6404</v>
      </c>
      <c r="S23" s="644"/>
      <c r="T23" s="644"/>
      <c r="U23" s="644"/>
      <c r="V23" s="644"/>
      <c r="W23" s="644"/>
      <c r="X23" s="644"/>
      <c r="Y23" s="645"/>
      <c r="Z23" s="703">
        <v>0</v>
      </c>
      <c r="AA23" s="703"/>
      <c r="AB23" s="703"/>
      <c r="AC23" s="703"/>
      <c r="AD23" s="704">
        <v>6404</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123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37465</v>
      </c>
      <c r="S24" s="644"/>
      <c r="T24" s="644"/>
      <c r="U24" s="644"/>
      <c r="V24" s="644"/>
      <c r="W24" s="644"/>
      <c r="X24" s="644"/>
      <c r="Y24" s="645"/>
      <c r="Z24" s="703">
        <v>0.2</v>
      </c>
      <c r="AA24" s="703"/>
      <c r="AB24" s="703"/>
      <c r="AC24" s="703"/>
      <c r="AD24" s="704" t="s">
        <v>123</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6692456</v>
      </c>
      <c r="CS24" s="707"/>
      <c r="CT24" s="707"/>
      <c r="CU24" s="707"/>
      <c r="CV24" s="707"/>
      <c r="CW24" s="707"/>
      <c r="CX24" s="707"/>
      <c r="CY24" s="753"/>
      <c r="CZ24" s="754">
        <v>42.6</v>
      </c>
      <c r="DA24" s="723"/>
      <c r="DB24" s="723"/>
      <c r="DC24" s="757"/>
      <c r="DD24" s="752">
        <v>4909679</v>
      </c>
      <c r="DE24" s="707"/>
      <c r="DF24" s="707"/>
      <c r="DG24" s="707"/>
      <c r="DH24" s="707"/>
      <c r="DI24" s="707"/>
      <c r="DJ24" s="707"/>
      <c r="DK24" s="753"/>
      <c r="DL24" s="752">
        <v>4894482</v>
      </c>
      <c r="DM24" s="707"/>
      <c r="DN24" s="707"/>
      <c r="DO24" s="707"/>
      <c r="DP24" s="707"/>
      <c r="DQ24" s="707"/>
      <c r="DR24" s="707"/>
      <c r="DS24" s="707"/>
      <c r="DT24" s="707"/>
      <c r="DU24" s="707"/>
      <c r="DV24" s="753"/>
      <c r="DW24" s="754">
        <v>46.3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226093</v>
      </c>
      <c r="S25" s="644"/>
      <c r="T25" s="644"/>
      <c r="U25" s="644"/>
      <c r="V25" s="644"/>
      <c r="W25" s="644"/>
      <c r="X25" s="644"/>
      <c r="Y25" s="645"/>
      <c r="Z25" s="703">
        <v>1.4</v>
      </c>
      <c r="AA25" s="703"/>
      <c r="AB25" s="703"/>
      <c r="AC25" s="703"/>
      <c r="AD25" s="704">
        <v>43813</v>
      </c>
      <c r="AE25" s="704"/>
      <c r="AF25" s="704"/>
      <c r="AG25" s="704"/>
      <c r="AH25" s="704"/>
      <c r="AI25" s="704"/>
      <c r="AJ25" s="704"/>
      <c r="AK25" s="704"/>
      <c r="AL25" s="646">
        <v>0.4</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2715662</v>
      </c>
      <c r="CS25" s="642"/>
      <c r="CT25" s="642"/>
      <c r="CU25" s="642"/>
      <c r="CV25" s="642"/>
      <c r="CW25" s="642"/>
      <c r="CX25" s="642"/>
      <c r="CY25" s="643"/>
      <c r="CZ25" s="646">
        <v>17.3</v>
      </c>
      <c r="DA25" s="675"/>
      <c r="DB25" s="675"/>
      <c r="DC25" s="676"/>
      <c r="DD25" s="649">
        <v>2570654</v>
      </c>
      <c r="DE25" s="642"/>
      <c r="DF25" s="642"/>
      <c r="DG25" s="642"/>
      <c r="DH25" s="642"/>
      <c r="DI25" s="642"/>
      <c r="DJ25" s="642"/>
      <c r="DK25" s="643"/>
      <c r="DL25" s="649">
        <v>2557540</v>
      </c>
      <c r="DM25" s="642"/>
      <c r="DN25" s="642"/>
      <c r="DO25" s="642"/>
      <c r="DP25" s="642"/>
      <c r="DQ25" s="642"/>
      <c r="DR25" s="642"/>
      <c r="DS25" s="642"/>
      <c r="DT25" s="642"/>
      <c r="DU25" s="642"/>
      <c r="DV25" s="643"/>
      <c r="DW25" s="646">
        <v>24.2</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66710</v>
      </c>
      <c r="S26" s="644"/>
      <c r="T26" s="644"/>
      <c r="U26" s="644"/>
      <c r="V26" s="644"/>
      <c r="W26" s="644"/>
      <c r="X26" s="644"/>
      <c r="Y26" s="645"/>
      <c r="Z26" s="703">
        <v>0.4</v>
      </c>
      <c r="AA26" s="703"/>
      <c r="AB26" s="703"/>
      <c r="AC26" s="703"/>
      <c r="AD26" s="704" t="s">
        <v>123</v>
      </c>
      <c r="AE26" s="704"/>
      <c r="AF26" s="704"/>
      <c r="AG26" s="704"/>
      <c r="AH26" s="704"/>
      <c r="AI26" s="704"/>
      <c r="AJ26" s="704"/>
      <c r="AK26" s="704"/>
      <c r="AL26" s="646" t="s">
        <v>123</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1862815</v>
      </c>
      <c r="CS26" s="644"/>
      <c r="CT26" s="644"/>
      <c r="CU26" s="644"/>
      <c r="CV26" s="644"/>
      <c r="CW26" s="644"/>
      <c r="CX26" s="644"/>
      <c r="CY26" s="645"/>
      <c r="CZ26" s="646">
        <v>11.9</v>
      </c>
      <c r="DA26" s="675"/>
      <c r="DB26" s="675"/>
      <c r="DC26" s="676"/>
      <c r="DD26" s="649">
        <v>1727284</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1390078</v>
      </c>
      <c r="S27" s="644"/>
      <c r="T27" s="644"/>
      <c r="U27" s="644"/>
      <c r="V27" s="644"/>
      <c r="W27" s="644"/>
      <c r="X27" s="644"/>
      <c r="Y27" s="645"/>
      <c r="Z27" s="703">
        <v>8.4</v>
      </c>
      <c r="AA27" s="703"/>
      <c r="AB27" s="703"/>
      <c r="AC27" s="703"/>
      <c r="AD27" s="704" t="s">
        <v>123</v>
      </c>
      <c r="AE27" s="704"/>
      <c r="AF27" s="704"/>
      <c r="AG27" s="704"/>
      <c r="AH27" s="704"/>
      <c r="AI27" s="704"/>
      <c r="AJ27" s="704"/>
      <c r="AK27" s="704"/>
      <c r="AL27" s="646" t="s">
        <v>123</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4253768</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2482541</v>
      </c>
      <c r="CS27" s="642"/>
      <c r="CT27" s="642"/>
      <c r="CU27" s="642"/>
      <c r="CV27" s="642"/>
      <c r="CW27" s="642"/>
      <c r="CX27" s="642"/>
      <c r="CY27" s="643"/>
      <c r="CZ27" s="646">
        <v>15.8</v>
      </c>
      <c r="DA27" s="675"/>
      <c r="DB27" s="675"/>
      <c r="DC27" s="676"/>
      <c r="DD27" s="649">
        <v>878806</v>
      </c>
      <c r="DE27" s="642"/>
      <c r="DF27" s="642"/>
      <c r="DG27" s="642"/>
      <c r="DH27" s="642"/>
      <c r="DI27" s="642"/>
      <c r="DJ27" s="642"/>
      <c r="DK27" s="643"/>
      <c r="DL27" s="649">
        <v>876723</v>
      </c>
      <c r="DM27" s="642"/>
      <c r="DN27" s="642"/>
      <c r="DO27" s="642"/>
      <c r="DP27" s="642"/>
      <c r="DQ27" s="642"/>
      <c r="DR27" s="642"/>
      <c r="DS27" s="642"/>
      <c r="DT27" s="642"/>
      <c r="DU27" s="642"/>
      <c r="DV27" s="643"/>
      <c r="DW27" s="646">
        <v>8.3000000000000007</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1494253</v>
      </c>
      <c r="CS28" s="644"/>
      <c r="CT28" s="644"/>
      <c r="CU28" s="644"/>
      <c r="CV28" s="644"/>
      <c r="CW28" s="644"/>
      <c r="CX28" s="644"/>
      <c r="CY28" s="645"/>
      <c r="CZ28" s="646">
        <v>9.5</v>
      </c>
      <c r="DA28" s="675"/>
      <c r="DB28" s="675"/>
      <c r="DC28" s="676"/>
      <c r="DD28" s="649">
        <v>1460219</v>
      </c>
      <c r="DE28" s="644"/>
      <c r="DF28" s="644"/>
      <c r="DG28" s="644"/>
      <c r="DH28" s="644"/>
      <c r="DI28" s="644"/>
      <c r="DJ28" s="644"/>
      <c r="DK28" s="645"/>
      <c r="DL28" s="649">
        <v>1460219</v>
      </c>
      <c r="DM28" s="644"/>
      <c r="DN28" s="644"/>
      <c r="DO28" s="644"/>
      <c r="DP28" s="644"/>
      <c r="DQ28" s="644"/>
      <c r="DR28" s="644"/>
      <c r="DS28" s="644"/>
      <c r="DT28" s="644"/>
      <c r="DU28" s="644"/>
      <c r="DV28" s="645"/>
      <c r="DW28" s="646">
        <v>13.8</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1100181</v>
      </c>
      <c r="S29" s="644"/>
      <c r="T29" s="644"/>
      <c r="U29" s="644"/>
      <c r="V29" s="644"/>
      <c r="W29" s="644"/>
      <c r="X29" s="644"/>
      <c r="Y29" s="645"/>
      <c r="Z29" s="703">
        <v>6.7</v>
      </c>
      <c r="AA29" s="703"/>
      <c r="AB29" s="703"/>
      <c r="AC29" s="703"/>
      <c r="AD29" s="704" t="s">
        <v>123</v>
      </c>
      <c r="AE29" s="704"/>
      <c r="AF29" s="704"/>
      <c r="AG29" s="704"/>
      <c r="AH29" s="704"/>
      <c r="AI29" s="704"/>
      <c r="AJ29" s="704"/>
      <c r="AK29" s="704"/>
      <c r="AL29" s="646" t="s">
        <v>123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1494253</v>
      </c>
      <c r="CS29" s="642"/>
      <c r="CT29" s="642"/>
      <c r="CU29" s="642"/>
      <c r="CV29" s="642"/>
      <c r="CW29" s="642"/>
      <c r="CX29" s="642"/>
      <c r="CY29" s="643"/>
      <c r="CZ29" s="646">
        <v>9.5</v>
      </c>
      <c r="DA29" s="675"/>
      <c r="DB29" s="675"/>
      <c r="DC29" s="676"/>
      <c r="DD29" s="649">
        <v>1460219</v>
      </c>
      <c r="DE29" s="642"/>
      <c r="DF29" s="642"/>
      <c r="DG29" s="642"/>
      <c r="DH29" s="642"/>
      <c r="DI29" s="642"/>
      <c r="DJ29" s="642"/>
      <c r="DK29" s="643"/>
      <c r="DL29" s="649">
        <v>1460219</v>
      </c>
      <c r="DM29" s="642"/>
      <c r="DN29" s="642"/>
      <c r="DO29" s="642"/>
      <c r="DP29" s="642"/>
      <c r="DQ29" s="642"/>
      <c r="DR29" s="642"/>
      <c r="DS29" s="642"/>
      <c r="DT29" s="642"/>
      <c r="DU29" s="642"/>
      <c r="DV29" s="643"/>
      <c r="DW29" s="646">
        <v>13.8</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33724</v>
      </c>
      <c r="S30" s="644"/>
      <c r="T30" s="644"/>
      <c r="U30" s="644"/>
      <c r="V30" s="644"/>
      <c r="W30" s="644"/>
      <c r="X30" s="644"/>
      <c r="Y30" s="645"/>
      <c r="Z30" s="703">
        <v>0.2</v>
      </c>
      <c r="AA30" s="703"/>
      <c r="AB30" s="703"/>
      <c r="AC30" s="703"/>
      <c r="AD30" s="704" t="s">
        <v>123</v>
      </c>
      <c r="AE30" s="704"/>
      <c r="AF30" s="704"/>
      <c r="AG30" s="704"/>
      <c r="AH30" s="704"/>
      <c r="AI30" s="704"/>
      <c r="AJ30" s="704"/>
      <c r="AK30" s="704"/>
      <c r="AL30" s="646" t="s">
        <v>123</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98.5</v>
      </c>
      <c r="BH30" s="722"/>
      <c r="BI30" s="722"/>
      <c r="BJ30" s="722"/>
      <c r="BK30" s="722"/>
      <c r="BL30" s="722"/>
      <c r="BM30" s="723">
        <v>94.2</v>
      </c>
      <c r="BN30" s="722"/>
      <c r="BO30" s="722"/>
      <c r="BP30" s="722"/>
      <c r="BQ30" s="724"/>
      <c r="BR30" s="721">
        <v>98.4</v>
      </c>
      <c r="BS30" s="722"/>
      <c r="BT30" s="722"/>
      <c r="BU30" s="722"/>
      <c r="BV30" s="722"/>
      <c r="BW30" s="722"/>
      <c r="BX30" s="723">
        <v>94.1</v>
      </c>
      <c r="BY30" s="722"/>
      <c r="BZ30" s="722"/>
      <c r="CA30" s="722"/>
      <c r="CB30" s="724"/>
      <c r="CD30" s="727"/>
      <c r="CE30" s="728"/>
      <c r="CF30" s="685" t="s">
        <v>303</v>
      </c>
      <c r="CG30" s="682"/>
      <c r="CH30" s="682"/>
      <c r="CI30" s="682"/>
      <c r="CJ30" s="682"/>
      <c r="CK30" s="682"/>
      <c r="CL30" s="682"/>
      <c r="CM30" s="682"/>
      <c r="CN30" s="682"/>
      <c r="CO30" s="682"/>
      <c r="CP30" s="682"/>
      <c r="CQ30" s="683"/>
      <c r="CR30" s="641">
        <v>1391868</v>
      </c>
      <c r="CS30" s="644"/>
      <c r="CT30" s="644"/>
      <c r="CU30" s="644"/>
      <c r="CV30" s="644"/>
      <c r="CW30" s="644"/>
      <c r="CX30" s="644"/>
      <c r="CY30" s="645"/>
      <c r="CZ30" s="646">
        <v>8.9</v>
      </c>
      <c r="DA30" s="675"/>
      <c r="DB30" s="675"/>
      <c r="DC30" s="676"/>
      <c r="DD30" s="649">
        <v>1363370</v>
      </c>
      <c r="DE30" s="644"/>
      <c r="DF30" s="644"/>
      <c r="DG30" s="644"/>
      <c r="DH30" s="644"/>
      <c r="DI30" s="644"/>
      <c r="DJ30" s="644"/>
      <c r="DK30" s="645"/>
      <c r="DL30" s="649">
        <v>1363370</v>
      </c>
      <c r="DM30" s="644"/>
      <c r="DN30" s="644"/>
      <c r="DO30" s="644"/>
      <c r="DP30" s="644"/>
      <c r="DQ30" s="644"/>
      <c r="DR30" s="644"/>
      <c r="DS30" s="644"/>
      <c r="DT30" s="644"/>
      <c r="DU30" s="644"/>
      <c r="DV30" s="645"/>
      <c r="DW30" s="646">
        <v>12.9</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34998</v>
      </c>
      <c r="S31" s="644"/>
      <c r="T31" s="644"/>
      <c r="U31" s="644"/>
      <c r="V31" s="644"/>
      <c r="W31" s="644"/>
      <c r="X31" s="644"/>
      <c r="Y31" s="645"/>
      <c r="Z31" s="703">
        <v>0.2</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98.8</v>
      </c>
      <c r="BH31" s="642"/>
      <c r="BI31" s="642"/>
      <c r="BJ31" s="642"/>
      <c r="BK31" s="642"/>
      <c r="BL31" s="642"/>
      <c r="BM31" s="647">
        <v>96</v>
      </c>
      <c r="BN31" s="720"/>
      <c r="BO31" s="720"/>
      <c r="BP31" s="720"/>
      <c r="BQ31" s="681"/>
      <c r="BR31" s="719">
        <v>98.7</v>
      </c>
      <c r="BS31" s="642"/>
      <c r="BT31" s="642"/>
      <c r="BU31" s="642"/>
      <c r="BV31" s="642"/>
      <c r="BW31" s="642"/>
      <c r="BX31" s="647">
        <v>96</v>
      </c>
      <c r="BY31" s="720"/>
      <c r="BZ31" s="720"/>
      <c r="CA31" s="720"/>
      <c r="CB31" s="681"/>
      <c r="CD31" s="727"/>
      <c r="CE31" s="728"/>
      <c r="CF31" s="685" t="s">
        <v>307</v>
      </c>
      <c r="CG31" s="682"/>
      <c r="CH31" s="682"/>
      <c r="CI31" s="682"/>
      <c r="CJ31" s="682"/>
      <c r="CK31" s="682"/>
      <c r="CL31" s="682"/>
      <c r="CM31" s="682"/>
      <c r="CN31" s="682"/>
      <c r="CO31" s="682"/>
      <c r="CP31" s="682"/>
      <c r="CQ31" s="683"/>
      <c r="CR31" s="641">
        <v>102385</v>
      </c>
      <c r="CS31" s="642"/>
      <c r="CT31" s="642"/>
      <c r="CU31" s="642"/>
      <c r="CV31" s="642"/>
      <c r="CW31" s="642"/>
      <c r="CX31" s="642"/>
      <c r="CY31" s="643"/>
      <c r="CZ31" s="646">
        <v>0.7</v>
      </c>
      <c r="DA31" s="675"/>
      <c r="DB31" s="675"/>
      <c r="DC31" s="676"/>
      <c r="DD31" s="649">
        <v>96849</v>
      </c>
      <c r="DE31" s="642"/>
      <c r="DF31" s="642"/>
      <c r="DG31" s="642"/>
      <c r="DH31" s="642"/>
      <c r="DI31" s="642"/>
      <c r="DJ31" s="642"/>
      <c r="DK31" s="643"/>
      <c r="DL31" s="649">
        <v>96849</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739683</v>
      </c>
      <c r="S32" s="644"/>
      <c r="T32" s="644"/>
      <c r="U32" s="644"/>
      <c r="V32" s="644"/>
      <c r="W32" s="644"/>
      <c r="X32" s="644"/>
      <c r="Y32" s="645"/>
      <c r="Z32" s="703">
        <v>4.5</v>
      </c>
      <c r="AA32" s="703"/>
      <c r="AB32" s="703"/>
      <c r="AC32" s="703"/>
      <c r="AD32" s="704">
        <v>12568</v>
      </c>
      <c r="AE32" s="704"/>
      <c r="AF32" s="704"/>
      <c r="AG32" s="704"/>
      <c r="AH32" s="704"/>
      <c r="AI32" s="704"/>
      <c r="AJ32" s="704"/>
      <c r="AK32" s="704"/>
      <c r="AL32" s="646">
        <v>0.1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98.2</v>
      </c>
      <c r="BH32" s="657"/>
      <c r="BI32" s="657"/>
      <c r="BJ32" s="657"/>
      <c r="BK32" s="657"/>
      <c r="BL32" s="657"/>
      <c r="BM32" s="701">
        <v>92.2</v>
      </c>
      <c r="BN32" s="657"/>
      <c r="BO32" s="657"/>
      <c r="BP32" s="657"/>
      <c r="BQ32" s="694"/>
      <c r="BR32" s="718">
        <v>98.1</v>
      </c>
      <c r="BS32" s="657"/>
      <c r="BT32" s="657"/>
      <c r="BU32" s="657"/>
      <c r="BV32" s="657"/>
      <c r="BW32" s="657"/>
      <c r="BX32" s="701">
        <v>92</v>
      </c>
      <c r="BY32" s="657"/>
      <c r="BZ32" s="657"/>
      <c r="CA32" s="657"/>
      <c r="CB32" s="694"/>
      <c r="CD32" s="729"/>
      <c r="CE32" s="730"/>
      <c r="CF32" s="685" t="s">
        <v>310</v>
      </c>
      <c r="CG32" s="682"/>
      <c r="CH32" s="682"/>
      <c r="CI32" s="682"/>
      <c r="CJ32" s="682"/>
      <c r="CK32" s="682"/>
      <c r="CL32" s="682"/>
      <c r="CM32" s="682"/>
      <c r="CN32" s="682"/>
      <c r="CO32" s="682"/>
      <c r="CP32" s="682"/>
      <c r="CQ32" s="683"/>
      <c r="CR32" s="641" t="s">
        <v>132</v>
      </c>
      <c r="CS32" s="644"/>
      <c r="CT32" s="644"/>
      <c r="CU32" s="644"/>
      <c r="CV32" s="644"/>
      <c r="CW32" s="644"/>
      <c r="CX32" s="644"/>
      <c r="CY32" s="645"/>
      <c r="CZ32" s="646" t="s">
        <v>132</v>
      </c>
      <c r="DA32" s="675"/>
      <c r="DB32" s="675"/>
      <c r="DC32" s="676"/>
      <c r="DD32" s="649" t="s">
        <v>132</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628208</v>
      </c>
      <c r="S33" s="644"/>
      <c r="T33" s="644"/>
      <c r="U33" s="644"/>
      <c r="V33" s="644"/>
      <c r="W33" s="644"/>
      <c r="X33" s="644"/>
      <c r="Y33" s="645"/>
      <c r="Z33" s="703">
        <v>3.8</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7248220</v>
      </c>
      <c r="CS33" s="642"/>
      <c r="CT33" s="642"/>
      <c r="CU33" s="642"/>
      <c r="CV33" s="642"/>
      <c r="CW33" s="642"/>
      <c r="CX33" s="642"/>
      <c r="CY33" s="643"/>
      <c r="CZ33" s="646">
        <v>46.1</v>
      </c>
      <c r="DA33" s="675"/>
      <c r="DB33" s="675"/>
      <c r="DC33" s="676"/>
      <c r="DD33" s="649">
        <v>5993840</v>
      </c>
      <c r="DE33" s="642"/>
      <c r="DF33" s="642"/>
      <c r="DG33" s="642"/>
      <c r="DH33" s="642"/>
      <c r="DI33" s="642"/>
      <c r="DJ33" s="642"/>
      <c r="DK33" s="643"/>
      <c r="DL33" s="649">
        <v>4900706</v>
      </c>
      <c r="DM33" s="642"/>
      <c r="DN33" s="642"/>
      <c r="DO33" s="642"/>
      <c r="DP33" s="642"/>
      <c r="DQ33" s="642"/>
      <c r="DR33" s="642"/>
      <c r="DS33" s="642"/>
      <c r="DT33" s="642"/>
      <c r="DU33" s="642"/>
      <c r="DV33" s="643"/>
      <c r="DW33" s="646">
        <v>46.4</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452431</v>
      </c>
      <c r="S34" s="644"/>
      <c r="T34" s="644"/>
      <c r="U34" s="644"/>
      <c r="V34" s="644"/>
      <c r="W34" s="644"/>
      <c r="X34" s="644"/>
      <c r="Y34" s="645"/>
      <c r="Z34" s="703">
        <v>2.7</v>
      </c>
      <c r="AA34" s="703"/>
      <c r="AB34" s="703"/>
      <c r="AC34" s="703"/>
      <c r="AD34" s="704">
        <v>118</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2839413</v>
      </c>
      <c r="CS34" s="644"/>
      <c r="CT34" s="644"/>
      <c r="CU34" s="644"/>
      <c r="CV34" s="644"/>
      <c r="CW34" s="644"/>
      <c r="CX34" s="644"/>
      <c r="CY34" s="645"/>
      <c r="CZ34" s="646">
        <v>18.100000000000001</v>
      </c>
      <c r="DA34" s="675"/>
      <c r="DB34" s="675"/>
      <c r="DC34" s="676"/>
      <c r="DD34" s="649">
        <v>2034212</v>
      </c>
      <c r="DE34" s="644"/>
      <c r="DF34" s="644"/>
      <c r="DG34" s="644"/>
      <c r="DH34" s="644"/>
      <c r="DI34" s="644"/>
      <c r="DJ34" s="644"/>
      <c r="DK34" s="645"/>
      <c r="DL34" s="649">
        <v>1660790</v>
      </c>
      <c r="DM34" s="644"/>
      <c r="DN34" s="644"/>
      <c r="DO34" s="644"/>
      <c r="DP34" s="644"/>
      <c r="DQ34" s="644"/>
      <c r="DR34" s="644"/>
      <c r="DS34" s="644"/>
      <c r="DT34" s="644"/>
      <c r="DU34" s="644"/>
      <c r="DV34" s="645"/>
      <c r="DW34" s="646">
        <v>15.7</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1454600</v>
      </c>
      <c r="S35" s="644"/>
      <c r="T35" s="644"/>
      <c r="U35" s="644"/>
      <c r="V35" s="644"/>
      <c r="W35" s="644"/>
      <c r="X35" s="644"/>
      <c r="Y35" s="645"/>
      <c r="Z35" s="703">
        <v>8.8000000000000007</v>
      </c>
      <c r="AA35" s="703"/>
      <c r="AB35" s="703"/>
      <c r="AC35" s="703"/>
      <c r="AD35" s="704" t="s">
        <v>123</v>
      </c>
      <c r="AE35" s="704"/>
      <c r="AF35" s="704"/>
      <c r="AG35" s="704"/>
      <c r="AH35" s="704"/>
      <c r="AI35" s="704"/>
      <c r="AJ35" s="704"/>
      <c r="AK35" s="704"/>
      <c r="AL35" s="646" t="s">
        <v>123</v>
      </c>
      <c r="AM35" s="647"/>
      <c r="AN35" s="647"/>
      <c r="AO35" s="705"/>
      <c r="AP35" s="214"/>
      <c r="AQ35" s="709" t="s">
        <v>318</v>
      </c>
      <c r="AR35" s="710"/>
      <c r="AS35" s="710"/>
      <c r="AT35" s="710"/>
      <c r="AU35" s="710"/>
      <c r="AV35" s="710"/>
      <c r="AW35" s="710"/>
      <c r="AX35" s="710"/>
      <c r="AY35" s="711"/>
      <c r="AZ35" s="706">
        <v>2798990</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314431</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61777</v>
      </c>
      <c r="CS35" s="642"/>
      <c r="CT35" s="642"/>
      <c r="CU35" s="642"/>
      <c r="CV35" s="642"/>
      <c r="CW35" s="642"/>
      <c r="CX35" s="642"/>
      <c r="CY35" s="643"/>
      <c r="CZ35" s="646">
        <v>0.4</v>
      </c>
      <c r="DA35" s="675"/>
      <c r="DB35" s="675"/>
      <c r="DC35" s="676"/>
      <c r="DD35" s="649">
        <v>59709</v>
      </c>
      <c r="DE35" s="642"/>
      <c r="DF35" s="642"/>
      <c r="DG35" s="642"/>
      <c r="DH35" s="642"/>
      <c r="DI35" s="642"/>
      <c r="DJ35" s="642"/>
      <c r="DK35" s="643"/>
      <c r="DL35" s="649">
        <v>59709</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132</v>
      </c>
      <c r="AA36" s="703"/>
      <c r="AB36" s="703"/>
      <c r="AC36" s="703"/>
      <c r="AD36" s="704" t="s">
        <v>123</v>
      </c>
      <c r="AE36" s="704"/>
      <c r="AF36" s="704"/>
      <c r="AG36" s="704"/>
      <c r="AH36" s="704"/>
      <c r="AI36" s="704"/>
      <c r="AJ36" s="704"/>
      <c r="AK36" s="704"/>
      <c r="AL36" s="646" t="s">
        <v>123</v>
      </c>
      <c r="AM36" s="647"/>
      <c r="AN36" s="647"/>
      <c r="AO36" s="705"/>
      <c r="AQ36" s="678" t="s">
        <v>322</v>
      </c>
      <c r="AR36" s="679"/>
      <c r="AS36" s="679"/>
      <c r="AT36" s="679"/>
      <c r="AU36" s="679"/>
      <c r="AV36" s="679"/>
      <c r="AW36" s="679"/>
      <c r="AX36" s="679"/>
      <c r="AY36" s="680"/>
      <c r="AZ36" s="641">
        <v>1499500</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267225</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1635979</v>
      </c>
      <c r="CS36" s="644"/>
      <c r="CT36" s="644"/>
      <c r="CU36" s="644"/>
      <c r="CV36" s="644"/>
      <c r="CW36" s="644"/>
      <c r="CX36" s="644"/>
      <c r="CY36" s="645"/>
      <c r="CZ36" s="646">
        <v>10.4</v>
      </c>
      <c r="DA36" s="675"/>
      <c r="DB36" s="675"/>
      <c r="DC36" s="676"/>
      <c r="DD36" s="649">
        <v>1405755</v>
      </c>
      <c r="DE36" s="644"/>
      <c r="DF36" s="644"/>
      <c r="DG36" s="644"/>
      <c r="DH36" s="644"/>
      <c r="DI36" s="644"/>
      <c r="DJ36" s="644"/>
      <c r="DK36" s="645"/>
      <c r="DL36" s="649">
        <v>993992</v>
      </c>
      <c r="DM36" s="644"/>
      <c r="DN36" s="644"/>
      <c r="DO36" s="644"/>
      <c r="DP36" s="644"/>
      <c r="DQ36" s="644"/>
      <c r="DR36" s="644"/>
      <c r="DS36" s="644"/>
      <c r="DT36" s="644"/>
      <c r="DU36" s="644"/>
      <c r="DV36" s="645"/>
      <c r="DW36" s="646">
        <v>9.4</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580000</v>
      </c>
      <c r="S37" s="644"/>
      <c r="T37" s="644"/>
      <c r="U37" s="644"/>
      <c r="V37" s="644"/>
      <c r="W37" s="644"/>
      <c r="X37" s="644"/>
      <c r="Y37" s="645"/>
      <c r="Z37" s="703">
        <v>3.5</v>
      </c>
      <c r="AA37" s="703"/>
      <c r="AB37" s="703"/>
      <c r="AC37" s="703"/>
      <c r="AD37" s="704" t="s">
        <v>123</v>
      </c>
      <c r="AE37" s="704"/>
      <c r="AF37" s="704"/>
      <c r="AG37" s="704"/>
      <c r="AH37" s="704"/>
      <c r="AI37" s="704"/>
      <c r="AJ37" s="704"/>
      <c r="AK37" s="704"/>
      <c r="AL37" s="646" t="s">
        <v>123</v>
      </c>
      <c r="AM37" s="647"/>
      <c r="AN37" s="647"/>
      <c r="AO37" s="705"/>
      <c r="AQ37" s="678" t="s">
        <v>326</v>
      </c>
      <c r="AR37" s="679"/>
      <c r="AS37" s="679"/>
      <c r="AT37" s="679"/>
      <c r="AU37" s="679"/>
      <c r="AV37" s="679"/>
      <c r="AW37" s="679"/>
      <c r="AX37" s="679"/>
      <c r="AY37" s="680"/>
      <c r="AZ37" s="641">
        <v>56665</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5259</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619961</v>
      </c>
      <c r="CS37" s="642"/>
      <c r="CT37" s="642"/>
      <c r="CU37" s="642"/>
      <c r="CV37" s="642"/>
      <c r="CW37" s="642"/>
      <c r="CX37" s="642"/>
      <c r="CY37" s="643"/>
      <c r="CZ37" s="646">
        <v>3.9</v>
      </c>
      <c r="DA37" s="675"/>
      <c r="DB37" s="675"/>
      <c r="DC37" s="676"/>
      <c r="DD37" s="649">
        <v>619526</v>
      </c>
      <c r="DE37" s="642"/>
      <c r="DF37" s="642"/>
      <c r="DG37" s="642"/>
      <c r="DH37" s="642"/>
      <c r="DI37" s="642"/>
      <c r="DJ37" s="642"/>
      <c r="DK37" s="643"/>
      <c r="DL37" s="649">
        <v>561059</v>
      </c>
      <c r="DM37" s="642"/>
      <c r="DN37" s="642"/>
      <c r="DO37" s="642"/>
      <c r="DP37" s="642"/>
      <c r="DQ37" s="642"/>
      <c r="DR37" s="642"/>
      <c r="DS37" s="642"/>
      <c r="DT37" s="642"/>
      <c r="DU37" s="642"/>
      <c r="DV37" s="643"/>
      <c r="DW37" s="646">
        <v>5.3</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16484521</v>
      </c>
      <c r="S38" s="693"/>
      <c r="T38" s="693"/>
      <c r="U38" s="693"/>
      <c r="V38" s="693"/>
      <c r="W38" s="693"/>
      <c r="X38" s="693"/>
      <c r="Y38" s="698"/>
      <c r="Z38" s="699">
        <v>100</v>
      </c>
      <c r="AA38" s="699"/>
      <c r="AB38" s="699"/>
      <c r="AC38" s="699"/>
      <c r="AD38" s="700">
        <v>9988418</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38600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9444</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2703725</v>
      </c>
      <c r="CS38" s="644"/>
      <c r="CT38" s="644"/>
      <c r="CU38" s="644"/>
      <c r="CV38" s="644"/>
      <c r="CW38" s="644"/>
      <c r="CX38" s="644"/>
      <c r="CY38" s="645"/>
      <c r="CZ38" s="646">
        <v>17.2</v>
      </c>
      <c r="DA38" s="675"/>
      <c r="DB38" s="675"/>
      <c r="DC38" s="676"/>
      <c r="DD38" s="649">
        <v>2492164</v>
      </c>
      <c r="DE38" s="644"/>
      <c r="DF38" s="644"/>
      <c r="DG38" s="644"/>
      <c r="DH38" s="644"/>
      <c r="DI38" s="644"/>
      <c r="DJ38" s="644"/>
      <c r="DK38" s="645"/>
      <c r="DL38" s="649">
        <v>2186215</v>
      </c>
      <c r="DM38" s="644"/>
      <c r="DN38" s="644"/>
      <c r="DO38" s="644"/>
      <c r="DP38" s="644"/>
      <c r="DQ38" s="644"/>
      <c r="DR38" s="644"/>
      <c r="DS38" s="644"/>
      <c r="DT38" s="644"/>
      <c r="DU38" s="644"/>
      <c r="DV38" s="645"/>
      <c r="DW38" s="646">
        <v>20.7</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123</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118</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5326</v>
      </c>
      <c r="CS39" s="642"/>
      <c r="CT39" s="642"/>
      <c r="CU39" s="642"/>
      <c r="CV39" s="642"/>
      <c r="CW39" s="642"/>
      <c r="CX39" s="642"/>
      <c r="CY39" s="643"/>
      <c r="CZ39" s="646">
        <v>0</v>
      </c>
      <c r="DA39" s="675"/>
      <c r="DB39" s="675"/>
      <c r="DC39" s="676"/>
      <c r="DD39" s="649" t="s">
        <v>337</v>
      </c>
      <c r="DE39" s="642"/>
      <c r="DF39" s="642"/>
      <c r="DG39" s="642"/>
      <c r="DH39" s="642"/>
      <c r="DI39" s="642"/>
      <c r="DJ39" s="642"/>
      <c r="DK39" s="643"/>
      <c r="DL39" s="649" t="s">
        <v>123</v>
      </c>
      <c r="DM39" s="642"/>
      <c r="DN39" s="642"/>
      <c r="DO39" s="642"/>
      <c r="DP39" s="642"/>
      <c r="DQ39" s="642"/>
      <c r="DR39" s="642"/>
      <c r="DS39" s="642"/>
      <c r="DT39" s="642"/>
      <c r="DU39" s="642"/>
      <c r="DV39" s="643"/>
      <c r="DW39" s="646" t="s">
        <v>337</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301000</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90</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2000</v>
      </c>
      <c r="CS40" s="644"/>
      <c r="CT40" s="644"/>
      <c r="CU40" s="644"/>
      <c r="CV40" s="644"/>
      <c r="CW40" s="644"/>
      <c r="CX40" s="644"/>
      <c r="CY40" s="645"/>
      <c r="CZ40" s="646">
        <v>0</v>
      </c>
      <c r="DA40" s="675"/>
      <c r="DB40" s="675"/>
      <c r="DC40" s="676"/>
      <c r="DD40" s="649">
        <v>2000</v>
      </c>
      <c r="DE40" s="644"/>
      <c r="DF40" s="644"/>
      <c r="DG40" s="644"/>
      <c r="DH40" s="644"/>
      <c r="DI40" s="644"/>
      <c r="DJ40" s="644"/>
      <c r="DK40" s="645"/>
      <c r="DL40" s="649" t="s">
        <v>337</v>
      </c>
      <c r="DM40" s="644"/>
      <c r="DN40" s="644"/>
      <c r="DO40" s="644"/>
      <c r="DP40" s="644"/>
      <c r="DQ40" s="644"/>
      <c r="DR40" s="644"/>
      <c r="DS40" s="644"/>
      <c r="DT40" s="644"/>
      <c r="DU40" s="644"/>
      <c r="DV40" s="645"/>
      <c r="DW40" s="646" t="s">
        <v>337</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903225</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315</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1772467</v>
      </c>
      <c r="CS42" s="644"/>
      <c r="CT42" s="644"/>
      <c r="CU42" s="644"/>
      <c r="CV42" s="644"/>
      <c r="CW42" s="644"/>
      <c r="CX42" s="644"/>
      <c r="CY42" s="645"/>
      <c r="CZ42" s="646">
        <v>11.3</v>
      </c>
      <c r="DA42" s="647"/>
      <c r="DB42" s="647"/>
      <c r="DC42" s="648"/>
      <c r="DD42" s="649">
        <v>566424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37089</v>
      </c>
      <c r="CS43" s="642"/>
      <c r="CT43" s="642"/>
      <c r="CU43" s="642"/>
      <c r="CV43" s="642"/>
      <c r="CW43" s="642"/>
      <c r="CX43" s="642"/>
      <c r="CY43" s="643"/>
      <c r="CZ43" s="646">
        <v>0.2</v>
      </c>
      <c r="DA43" s="675"/>
      <c r="DB43" s="675"/>
      <c r="DC43" s="676"/>
      <c r="DD43" s="649">
        <v>37089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1764090</v>
      </c>
      <c r="CS44" s="644"/>
      <c r="CT44" s="644"/>
      <c r="CU44" s="644"/>
      <c r="CV44" s="644"/>
      <c r="CW44" s="644"/>
      <c r="CX44" s="644"/>
      <c r="CY44" s="645"/>
      <c r="CZ44" s="646">
        <v>11.2</v>
      </c>
      <c r="DA44" s="647"/>
      <c r="DB44" s="647"/>
      <c r="DC44" s="648"/>
      <c r="DD44" s="649">
        <v>565933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336941</v>
      </c>
      <c r="CS45" s="642"/>
      <c r="CT45" s="642"/>
      <c r="CU45" s="642"/>
      <c r="CV45" s="642"/>
      <c r="CW45" s="642"/>
      <c r="CX45" s="642"/>
      <c r="CY45" s="643"/>
      <c r="CZ45" s="646">
        <v>2.1</v>
      </c>
      <c r="DA45" s="675"/>
      <c r="DB45" s="675"/>
      <c r="DC45" s="676"/>
      <c r="DD45" s="649">
        <v>22120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1412051</v>
      </c>
      <c r="CS46" s="644"/>
      <c r="CT46" s="644"/>
      <c r="CU46" s="644"/>
      <c r="CV46" s="644"/>
      <c r="CW46" s="644"/>
      <c r="CX46" s="644"/>
      <c r="CY46" s="645"/>
      <c r="CZ46" s="646">
        <v>9</v>
      </c>
      <c r="DA46" s="647"/>
      <c r="DB46" s="647"/>
      <c r="DC46" s="648"/>
      <c r="DD46" s="649">
        <v>539915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8377</v>
      </c>
      <c r="CS47" s="642"/>
      <c r="CT47" s="642"/>
      <c r="CU47" s="642"/>
      <c r="CV47" s="642"/>
      <c r="CW47" s="642"/>
      <c r="CX47" s="642"/>
      <c r="CY47" s="643"/>
      <c r="CZ47" s="646">
        <v>0.1</v>
      </c>
      <c r="DA47" s="675"/>
      <c r="DB47" s="675"/>
      <c r="DC47" s="676"/>
      <c r="DD47" s="649">
        <v>491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337</v>
      </c>
      <c r="CS48" s="644"/>
      <c r="CT48" s="644"/>
      <c r="CU48" s="644"/>
      <c r="CV48" s="644"/>
      <c r="CW48" s="644"/>
      <c r="CX48" s="644"/>
      <c r="CY48" s="645"/>
      <c r="CZ48" s="646" t="s">
        <v>123</v>
      </c>
      <c r="DA48" s="647"/>
      <c r="DB48" s="647"/>
      <c r="DC48" s="648"/>
      <c r="DD48" s="649" t="s">
        <v>337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15713143</v>
      </c>
      <c r="CS49" s="657"/>
      <c r="CT49" s="657"/>
      <c r="CU49" s="657"/>
      <c r="CV49" s="657"/>
      <c r="CW49" s="657"/>
      <c r="CX49" s="657"/>
      <c r="CY49" s="658"/>
      <c r="CZ49" s="659">
        <v>100</v>
      </c>
      <c r="DA49" s="660"/>
      <c r="DB49" s="660"/>
      <c r="DC49" s="661"/>
      <c r="DD49" s="662">
        <v>11469943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z7mOoa/GoBOV+3QqTkRpj+pJIsdKHSiqaHmj4P/WCYneC3oIIC7+Y1/6uI0xc+oVHBJCnzKBJKVkD1shqstqg==" saltValue="HAtzs12N/5yWhm2GNWC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25"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356</v>
      </c>
      <c r="DK2" s="1179"/>
      <c r="DL2" s="1179"/>
      <c r="DM2" s="1179"/>
      <c r="DN2" s="1179"/>
      <c r="DO2" s="1180"/>
      <c r="DP2" s="229"/>
      <c r="DQ2" s="1178" t="s">
        <v>357</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358</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1"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6" t="s">
        <v>374</v>
      </c>
      <c r="DH5" s="1167"/>
      <c r="DI5" s="1167"/>
      <c r="DJ5" s="1167"/>
      <c r="DK5" s="1168"/>
      <c r="DL5" s="1166" t="s">
        <v>375</v>
      </c>
      <c r="DM5" s="1167"/>
      <c r="DN5" s="1167"/>
      <c r="DO5" s="1167"/>
      <c r="DP5" s="1168"/>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x14ac:dyDescent="0.15">
      <c r="A7" s="238">
        <v>1</v>
      </c>
      <c r="B7" s="1118" t="s">
        <v>377</v>
      </c>
      <c r="C7" s="1119"/>
      <c r="D7" s="1119"/>
      <c r="E7" s="1119"/>
      <c r="F7" s="1119"/>
      <c r="G7" s="1119"/>
      <c r="H7" s="1119"/>
      <c r="I7" s="1119"/>
      <c r="J7" s="1119"/>
      <c r="K7" s="1119"/>
      <c r="L7" s="1119"/>
      <c r="M7" s="1119"/>
      <c r="N7" s="1119"/>
      <c r="O7" s="1119"/>
      <c r="P7" s="1120"/>
      <c r="Q7" s="1172">
        <v>16121</v>
      </c>
      <c r="R7" s="1173"/>
      <c r="S7" s="1173"/>
      <c r="T7" s="1173"/>
      <c r="U7" s="1173"/>
      <c r="V7" s="1173">
        <v>15383</v>
      </c>
      <c r="W7" s="1173"/>
      <c r="X7" s="1173"/>
      <c r="Y7" s="1173"/>
      <c r="Z7" s="1173"/>
      <c r="AA7" s="1173">
        <v>737</v>
      </c>
      <c r="AB7" s="1173"/>
      <c r="AC7" s="1173"/>
      <c r="AD7" s="1173"/>
      <c r="AE7" s="1174"/>
      <c r="AF7" s="1175">
        <v>730</v>
      </c>
      <c r="AG7" s="1176"/>
      <c r="AH7" s="1176"/>
      <c r="AI7" s="1176"/>
      <c r="AJ7" s="1177"/>
      <c r="AK7" s="1159">
        <v>698</v>
      </c>
      <c r="AL7" s="1160"/>
      <c r="AM7" s="1160"/>
      <c r="AN7" s="1160"/>
      <c r="AO7" s="1160"/>
      <c r="AP7" s="1160">
        <v>18302</v>
      </c>
      <c r="AQ7" s="1160"/>
      <c r="AR7" s="1160"/>
      <c r="AS7" s="1160"/>
      <c r="AT7" s="1160"/>
      <c r="AU7" s="1161" t="s">
        <v>586</v>
      </c>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t="s">
        <v>569</v>
      </c>
      <c r="BT7" s="1164"/>
      <c r="BU7" s="1164"/>
      <c r="BV7" s="1164"/>
      <c r="BW7" s="1164"/>
      <c r="BX7" s="1164"/>
      <c r="BY7" s="1164"/>
      <c r="BZ7" s="1164"/>
      <c r="CA7" s="1164"/>
      <c r="CB7" s="1164"/>
      <c r="CC7" s="1164"/>
      <c r="CD7" s="1164"/>
      <c r="CE7" s="1164"/>
      <c r="CF7" s="1164"/>
      <c r="CG7" s="1165"/>
      <c r="CH7" s="1156">
        <v>-2</v>
      </c>
      <c r="CI7" s="1157"/>
      <c r="CJ7" s="1157"/>
      <c r="CK7" s="1157"/>
      <c r="CL7" s="1158"/>
      <c r="CM7" s="1156">
        <v>31</v>
      </c>
      <c r="CN7" s="1157"/>
      <c r="CO7" s="1157"/>
      <c r="CP7" s="1157"/>
      <c r="CQ7" s="1158"/>
      <c r="CR7" s="1156">
        <v>5</v>
      </c>
      <c r="CS7" s="1157"/>
      <c r="CT7" s="1157"/>
      <c r="CU7" s="1157"/>
      <c r="CV7" s="1158"/>
      <c r="CW7" s="1156">
        <v>0</v>
      </c>
      <c r="CX7" s="1157"/>
      <c r="CY7" s="1157"/>
      <c r="CZ7" s="1157"/>
      <c r="DA7" s="1158"/>
      <c r="DB7" s="1156" t="s">
        <v>568</v>
      </c>
      <c r="DC7" s="1157"/>
      <c r="DD7" s="1157"/>
      <c r="DE7" s="1157"/>
      <c r="DF7" s="1158"/>
      <c r="DG7" s="1156" t="s">
        <v>568</v>
      </c>
      <c r="DH7" s="1157"/>
      <c r="DI7" s="1157"/>
      <c r="DJ7" s="1157"/>
      <c r="DK7" s="1158"/>
      <c r="DL7" s="1156" t="s">
        <v>568</v>
      </c>
      <c r="DM7" s="1157"/>
      <c r="DN7" s="1157"/>
      <c r="DO7" s="1157"/>
      <c r="DP7" s="1158"/>
      <c r="DQ7" s="1156" t="s">
        <v>568</v>
      </c>
      <c r="DR7" s="1157"/>
      <c r="DS7" s="1157"/>
      <c r="DT7" s="1157"/>
      <c r="DU7" s="1158"/>
      <c r="DV7" s="1183"/>
      <c r="DW7" s="1184"/>
      <c r="DX7" s="1184"/>
      <c r="DY7" s="1184"/>
      <c r="DZ7" s="1185"/>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239</v>
      </c>
      <c r="R8" s="1113"/>
      <c r="S8" s="1113"/>
      <c r="T8" s="1113"/>
      <c r="U8" s="1113"/>
      <c r="V8" s="1113">
        <v>236</v>
      </c>
      <c r="W8" s="1113"/>
      <c r="X8" s="1113"/>
      <c r="Y8" s="1113"/>
      <c r="Z8" s="1113"/>
      <c r="AA8" s="1113">
        <v>3</v>
      </c>
      <c r="AB8" s="1113"/>
      <c r="AC8" s="1113"/>
      <c r="AD8" s="1113"/>
      <c r="AE8" s="1114"/>
      <c r="AF8" s="1088">
        <v>3</v>
      </c>
      <c r="AG8" s="1089"/>
      <c r="AH8" s="1089"/>
      <c r="AI8" s="1089"/>
      <c r="AJ8" s="1090"/>
      <c r="AK8" s="1154">
        <v>44</v>
      </c>
      <c r="AL8" s="1155"/>
      <c r="AM8" s="1155"/>
      <c r="AN8" s="1155"/>
      <c r="AO8" s="1155"/>
      <c r="AP8" s="1155">
        <v>65</v>
      </c>
      <c r="AQ8" s="1155"/>
      <c r="AR8" s="1155"/>
      <c r="AS8" s="1155"/>
      <c r="AT8" s="1155"/>
      <c r="AU8" s="1152" t="s">
        <v>587</v>
      </c>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058">
        <v>-24</v>
      </c>
      <c r="CI8" s="1059"/>
      <c r="CJ8" s="1059"/>
      <c r="CK8" s="1059"/>
      <c r="CL8" s="1060"/>
      <c r="CM8" s="1058">
        <v>8927</v>
      </c>
      <c r="CN8" s="1059"/>
      <c r="CO8" s="1059"/>
      <c r="CP8" s="1059"/>
      <c r="CQ8" s="1060"/>
      <c r="CR8" s="1058" t="s">
        <v>584</v>
      </c>
      <c r="CS8" s="1059"/>
      <c r="CT8" s="1059"/>
      <c r="CU8" s="1059"/>
      <c r="CV8" s="1060"/>
      <c r="CW8" s="1058" t="s">
        <v>568</v>
      </c>
      <c r="CX8" s="1059"/>
      <c r="CY8" s="1059"/>
      <c r="CZ8" s="1059"/>
      <c r="DA8" s="1060"/>
      <c r="DB8" s="1058">
        <v>400</v>
      </c>
      <c r="DC8" s="1059"/>
      <c r="DD8" s="1059"/>
      <c r="DE8" s="1059"/>
      <c r="DF8" s="1060"/>
      <c r="DG8" s="1058">
        <v>9</v>
      </c>
      <c r="DH8" s="1059"/>
      <c r="DI8" s="1059"/>
      <c r="DJ8" s="1059"/>
      <c r="DK8" s="1060"/>
      <c r="DL8" s="1058" t="s">
        <v>579</v>
      </c>
      <c r="DM8" s="1059"/>
      <c r="DN8" s="1059"/>
      <c r="DO8" s="1059"/>
      <c r="DP8" s="1060"/>
      <c r="DQ8" s="1058" t="s">
        <v>568</v>
      </c>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123</v>
      </c>
      <c r="R9" s="1113"/>
      <c r="S9" s="1113"/>
      <c r="T9" s="1113"/>
      <c r="U9" s="1113"/>
      <c r="V9" s="1113">
        <v>118</v>
      </c>
      <c r="W9" s="1113"/>
      <c r="X9" s="1113"/>
      <c r="Y9" s="1113"/>
      <c r="Z9" s="1113"/>
      <c r="AA9" s="1113">
        <v>4</v>
      </c>
      <c r="AB9" s="1113"/>
      <c r="AC9" s="1113"/>
      <c r="AD9" s="1113"/>
      <c r="AE9" s="1114"/>
      <c r="AF9" s="1088">
        <v>4</v>
      </c>
      <c r="AG9" s="1089"/>
      <c r="AH9" s="1089"/>
      <c r="AI9" s="1089"/>
      <c r="AJ9" s="1090"/>
      <c r="AK9" s="1154">
        <v>63</v>
      </c>
      <c r="AL9" s="1155"/>
      <c r="AM9" s="1155"/>
      <c r="AN9" s="1155"/>
      <c r="AO9" s="1155"/>
      <c r="AP9" s="1155">
        <v>263</v>
      </c>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t="s">
        <v>380</v>
      </c>
      <c r="C10" s="1107"/>
      <c r="D10" s="1107"/>
      <c r="E10" s="1107"/>
      <c r="F10" s="1107"/>
      <c r="G10" s="1107"/>
      <c r="H10" s="1107"/>
      <c r="I10" s="1107"/>
      <c r="J10" s="1107"/>
      <c r="K10" s="1107"/>
      <c r="L10" s="1107"/>
      <c r="M10" s="1107"/>
      <c r="N10" s="1107"/>
      <c r="O10" s="1107"/>
      <c r="P10" s="1108"/>
      <c r="Q10" s="1112">
        <v>72</v>
      </c>
      <c r="R10" s="1113"/>
      <c r="S10" s="1113"/>
      <c r="T10" s="1113"/>
      <c r="U10" s="1113"/>
      <c r="V10" s="1113">
        <v>46</v>
      </c>
      <c r="W10" s="1113"/>
      <c r="X10" s="1113"/>
      <c r="Y10" s="1113"/>
      <c r="Z10" s="1113"/>
      <c r="AA10" s="1113">
        <v>26</v>
      </c>
      <c r="AB10" s="1113"/>
      <c r="AC10" s="1113"/>
      <c r="AD10" s="1113"/>
      <c r="AE10" s="1114"/>
      <c r="AF10" s="1088">
        <v>26</v>
      </c>
      <c r="AG10" s="1089"/>
      <c r="AH10" s="1089"/>
      <c r="AI10" s="1089"/>
      <c r="AJ10" s="1090"/>
      <c r="AK10" s="1154" t="s">
        <v>568</v>
      </c>
      <c r="AL10" s="1155"/>
      <c r="AM10" s="1155"/>
      <c r="AN10" s="1155"/>
      <c r="AO10" s="1155"/>
      <c r="AP10" s="1155" t="s">
        <v>568</v>
      </c>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6">
        <v>16491</v>
      </c>
      <c r="R23" s="1137"/>
      <c r="S23" s="1137"/>
      <c r="T23" s="1137"/>
      <c r="U23" s="1137"/>
      <c r="V23" s="1137">
        <v>15719</v>
      </c>
      <c r="W23" s="1137"/>
      <c r="X23" s="1137"/>
      <c r="Y23" s="1137"/>
      <c r="Z23" s="1137"/>
      <c r="AA23" s="1137">
        <v>771</v>
      </c>
      <c r="AB23" s="1137"/>
      <c r="AC23" s="1137"/>
      <c r="AD23" s="1137"/>
      <c r="AE23" s="1138"/>
      <c r="AF23" s="1139">
        <v>764</v>
      </c>
      <c r="AG23" s="1137"/>
      <c r="AH23" s="1137"/>
      <c r="AI23" s="1137"/>
      <c r="AJ23" s="1140"/>
      <c r="AK23" s="1141"/>
      <c r="AL23" s="1142"/>
      <c r="AM23" s="1142"/>
      <c r="AN23" s="1142"/>
      <c r="AO23" s="1142"/>
      <c r="AP23" s="1137">
        <f>AP7+AP8+AP9</f>
        <v>18630</v>
      </c>
      <c r="AQ23" s="1137"/>
      <c r="AR23" s="1137"/>
      <c r="AS23" s="1137"/>
      <c r="AT23" s="1137"/>
      <c r="AU23" s="1143"/>
      <c r="AV23" s="1143"/>
      <c r="AW23" s="1143"/>
      <c r="AX23" s="1143"/>
      <c r="AY23" s="1144"/>
      <c r="AZ23" s="1133" t="s">
        <v>123</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384</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385</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7" t="s">
        <v>389</v>
      </c>
      <c r="AG26" s="1077"/>
      <c r="AH26" s="1077"/>
      <c r="AI26" s="1077"/>
      <c r="AJ26" s="1128"/>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394</v>
      </c>
      <c r="C28" s="1119"/>
      <c r="D28" s="1119"/>
      <c r="E28" s="1119"/>
      <c r="F28" s="1119"/>
      <c r="G28" s="1119"/>
      <c r="H28" s="1119"/>
      <c r="I28" s="1119"/>
      <c r="J28" s="1119"/>
      <c r="K28" s="1119"/>
      <c r="L28" s="1119"/>
      <c r="M28" s="1119"/>
      <c r="N28" s="1119"/>
      <c r="O28" s="1119"/>
      <c r="P28" s="1120"/>
      <c r="Q28" s="1121">
        <v>5224</v>
      </c>
      <c r="R28" s="1122"/>
      <c r="S28" s="1122"/>
      <c r="T28" s="1122"/>
      <c r="U28" s="1122"/>
      <c r="V28" s="1122">
        <v>4909</v>
      </c>
      <c r="W28" s="1122"/>
      <c r="X28" s="1122"/>
      <c r="Y28" s="1122"/>
      <c r="Z28" s="1122"/>
      <c r="AA28" s="1122">
        <v>314</v>
      </c>
      <c r="AB28" s="1122"/>
      <c r="AC28" s="1122"/>
      <c r="AD28" s="1122"/>
      <c r="AE28" s="1123"/>
      <c r="AF28" s="1124">
        <v>314</v>
      </c>
      <c r="AG28" s="1122"/>
      <c r="AH28" s="1122"/>
      <c r="AI28" s="1122"/>
      <c r="AJ28" s="1125"/>
      <c r="AK28" s="1126">
        <v>280</v>
      </c>
      <c r="AL28" s="1115"/>
      <c r="AM28" s="1115"/>
      <c r="AN28" s="1115"/>
      <c r="AO28" s="1115"/>
      <c r="AP28" s="1115" t="s">
        <v>568</v>
      </c>
      <c r="AQ28" s="1115"/>
      <c r="AR28" s="1115"/>
      <c r="AS28" s="1115"/>
      <c r="AT28" s="1115"/>
      <c r="AU28" s="1115" t="s">
        <v>568</v>
      </c>
      <c r="AV28" s="1115"/>
      <c r="AW28" s="1115"/>
      <c r="AX28" s="1115"/>
      <c r="AY28" s="1115"/>
      <c r="AZ28" s="1115" t="s">
        <v>568</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3407</v>
      </c>
      <c r="R29" s="1113"/>
      <c r="S29" s="1113"/>
      <c r="T29" s="1113"/>
      <c r="U29" s="1113"/>
      <c r="V29" s="1113">
        <v>3178</v>
      </c>
      <c r="W29" s="1113"/>
      <c r="X29" s="1113"/>
      <c r="Y29" s="1113"/>
      <c r="Z29" s="1113"/>
      <c r="AA29" s="1113">
        <v>230</v>
      </c>
      <c r="AB29" s="1113"/>
      <c r="AC29" s="1113"/>
      <c r="AD29" s="1113"/>
      <c r="AE29" s="1114"/>
      <c r="AF29" s="1088">
        <v>230</v>
      </c>
      <c r="AG29" s="1089"/>
      <c r="AH29" s="1089"/>
      <c r="AI29" s="1089"/>
      <c r="AJ29" s="1090"/>
      <c r="AK29" s="1049">
        <v>429</v>
      </c>
      <c r="AL29" s="1040"/>
      <c r="AM29" s="1040"/>
      <c r="AN29" s="1040"/>
      <c r="AO29" s="1040"/>
      <c r="AP29" s="1040" t="s">
        <v>578</v>
      </c>
      <c r="AQ29" s="1040"/>
      <c r="AR29" s="1040"/>
      <c r="AS29" s="1040"/>
      <c r="AT29" s="1040"/>
      <c r="AU29" s="1040" t="s">
        <v>568</v>
      </c>
      <c r="AV29" s="1040"/>
      <c r="AW29" s="1040"/>
      <c r="AX29" s="1040"/>
      <c r="AY29" s="1040"/>
      <c r="AZ29" s="1111" t="s">
        <v>568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8</v>
      </c>
      <c r="R30" s="1113"/>
      <c r="S30" s="1113"/>
      <c r="T30" s="1113"/>
      <c r="U30" s="1113"/>
      <c r="V30" s="1113">
        <v>8</v>
      </c>
      <c r="W30" s="1113"/>
      <c r="X30" s="1113"/>
      <c r="Y30" s="1113"/>
      <c r="Z30" s="1113"/>
      <c r="AA30" s="1113" t="s">
        <v>578</v>
      </c>
      <c r="AB30" s="1113"/>
      <c r="AC30" s="1113"/>
      <c r="AD30" s="1113"/>
      <c r="AE30" s="1114"/>
      <c r="AF30" s="1088" t="s">
        <v>585</v>
      </c>
      <c r="AG30" s="1089"/>
      <c r="AH30" s="1089"/>
      <c r="AI30" s="1089"/>
      <c r="AJ30" s="1090"/>
      <c r="AK30" s="1049" t="s">
        <v>568</v>
      </c>
      <c r="AL30" s="1040"/>
      <c r="AM30" s="1040"/>
      <c r="AN30" s="1040"/>
      <c r="AO30" s="1040"/>
      <c r="AP30" s="1040" t="s">
        <v>579</v>
      </c>
      <c r="AQ30" s="1040"/>
      <c r="AR30" s="1040"/>
      <c r="AS30" s="1040"/>
      <c r="AT30" s="1040"/>
      <c r="AU30" s="1040" t="s">
        <v>568</v>
      </c>
      <c r="AV30" s="1040"/>
      <c r="AW30" s="1040"/>
      <c r="AX30" s="1040"/>
      <c r="AY30" s="1040"/>
      <c r="AZ30" s="1111" t="s">
        <v>568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748</v>
      </c>
      <c r="R31" s="1113"/>
      <c r="S31" s="1113"/>
      <c r="T31" s="1113"/>
      <c r="U31" s="1113"/>
      <c r="V31" s="1113">
        <v>738</v>
      </c>
      <c r="W31" s="1113"/>
      <c r="X31" s="1113"/>
      <c r="Y31" s="1113"/>
      <c r="Z31" s="1113"/>
      <c r="AA31" s="1113">
        <v>10</v>
      </c>
      <c r="AB31" s="1113"/>
      <c r="AC31" s="1113"/>
      <c r="AD31" s="1113"/>
      <c r="AE31" s="1114"/>
      <c r="AF31" s="1088">
        <v>10</v>
      </c>
      <c r="AG31" s="1089"/>
      <c r="AH31" s="1089"/>
      <c r="AI31" s="1089"/>
      <c r="AJ31" s="1090"/>
      <c r="AK31" s="1049">
        <v>436</v>
      </c>
      <c r="AL31" s="1040"/>
      <c r="AM31" s="1040"/>
      <c r="AN31" s="1040"/>
      <c r="AO31" s="1040"/>
      <c r="AP31" s="1040" t="s">
        <v>578</v>
      </c>
      <c r="AQ31" s="1040"/>
      <c r="AR31" s="1040"/>
      <c r="AS31" s="1040"/>
      <c r="AT31" s="1040"/>
      <c r="AU31" s="1040" t="s">
        <v>568</v>
      </c>
      <c r="AV31" s="1040"/>
      <c r="AW31" s="1040"/>
      <c r="AX31" s="1040"/>
      <c r="AY31" s="1040"/>
      <c r="AZ31" s="1111" t="s">
        <v>579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398</v>
      </c>
      <c r="C32" s="1107"/>
      <c r="D32" s="1107"/>
      <c r="E32" s="1107"/>
      <c r="F32" s="1107"/>
      <c r="G32" s="1107"/>
      <c r="H32" s="1107"/>
      <c r="I32" s="1107"/>
      <c r="J32" s="1107"/>
      <c r="K32" s="1107"/>
      <c r="L32" s="1107"/>
      <c r="M32" s="1107"/>
      <c r="N32" s="1107"/>
      <c r="O32" s="1107"/>
      <c r="P32" s="1108"/>
      <c r="Q32" s="1112">
        <v>719</v>
      </c>
      <c r="R32" s="1113"/>
      <c r="S32" s="1113"/>
      <c r="T32" s="1113"/>
      <c r="U32" s="1113"/>
      <c r="V32" s="1113">
        <v>676</v>
      </c>
      <c r="W32" s="1113"/>
      <c r="X32" s="1113"/>
      <c r="Y32" s="1113"/>
      <c r="Z32" s="1113"/>
      <c r="AA32" s="1113">
        <v>43</v>
      </c>
      <c r="AB32" s="1113"/>
      <c r="AC32" s="1113"/>
      <c r="AD32" s="1113"/>
      <c r="AE32" s="1114"/>
      <c r="AF32" s="1088">
        <v>769</v>
      </c>
      <c r="AG32" s="1089"/>
      <c r="AH32" s="1089"/>
      <c r="AI32" s="1089"/>
      <c r="AJ32" s="1090"/>
      <c r="AK32" s="1049">
        <v>57</v>
      </c>
      <c r="AL32" s="1040"/>
      <c r="AM32" s="1040"/>
      <c r="AN32" s="1040"/>
      <c r="AO32" s="1040"/>
      <c r="AP32" s="1040">
        <v>3004</v>
      </c>
      <c r="AQ32" s="1040"/>
      <c r="AR32" s="1040"/>
      <c r="AS32" s="1040"/>
      <c r="AT32" s="1040"/>
      <c r="AU32" s="1040">
        <v>321</v>
      </c>
      <c r="AV32" s="1040"/>
      <c r="AW32" s="1040"/>
      <c r="AX32" s="1040"/>
      <c r="AY32" s="1040"/>
      <c r="AZ32" s="1111" t="s">
        <v>568</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400</v>
      </c>
      <c r="C33" s="1107"/>
      <c r="D33" s="1107"/>
      <c r="E33" s="1107"/>
      <c r="F33" s="1107"/>
      <c r="G33" s="1107"/>
      <c r="H33" s="1107"/>
      <c r="I33" s="1107"/>
      <c r="J33" s="1107"/>
      <c r="K33" s="1107"/>
      <c r="L33" s="1107"/>
      <c r="M33" s="1107"/>
      <c r="N33" s="1107"/>
      <c r="O33" s="1107"/>
      <c r="P33" s="1108"/>
      <c r="Q33" s="1112">
        <v>223</v>
      </c>
      <c r="R33" s="1113"/>
      <c r="S33" s="1113"/>
      <c r="T33" s="1113"/>
      <c r="U33" s="1113"/>
      <c r="V33" s="1113">
        <v>226</v>
      </c>
      <c r="W33" s="1113"/>
      <c r="X33" s="1113"/>
      <c r="Y33" s="1113"/>
      <c r="Z33" s="1113"/>
      <c r="AA33" s="1113">
        <v>-3</v>
      </c>
      <c r="AB33" s="1113"/>
      <c r="AC33" s="1113"/>
      <c r="AD33" s="1113"/>
      <c r="AE33" s="1114"/>
      <c r="AF33" s="1088">
        <v>155</v>
      </c>
      <c r="AG33" s="1089"/>
      <c r="AH33" s="1089"/>
      <c r="AI33" s="1089"/>
      <c r="AJ33" s="1090"/>
      <c r="AK33" s="1049">
        <v>39</v>
      </c>
      <c r="AL33" s="1040"/>
      <c r="AM33" s="1040"/>
      <c r="AN33" s="1040"/>
      <c r="AO33" s="1040"/>
      <c r="AP33" s="1040">
        <v>24</v>
      </c>
      <c r="AQ33" s="1040"/>
      <c r="AR33" s="1040"/>
      <c r="AS33" s="1040"/>
      <c r="AT33" s="1040"/>
      <c r="AU33" s="1040" t="s">
        <v>568</v>
      </c>
      <c r="AV33" s="1040"/>
      <c r="AW33" s="1040"/>
      <c r="AX33" s="1040"/>
      <c r="AY33" s="1040"/>
      <c r="AZ33" s="1111" t="s">
        <v>568</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401</v>
      </c>
      <c r="C34" s="1107"/>
      <c r="D34" s="1107"/>
      <c r="E34" s="1107"/>
      <c r="F34" s="1107"/>
      <c r="G34" s="1107"/>
      <c r="H34" s="1107"/>
      <c r="I34" s="1107"/>
      <c r="J34" s="1107"/>
      <c r="K34" s="1107"/>
      <c r="L34" s="1107"/>
      <c r="M34" s="1107"/>
      <c r="N34" s="1107"/>
      <c r="O34" s="1107"/>
      <c r="P34" s="1108"/>
      <c r="Q34" s="1112">
        <v>19</v>
      </c>
      <c r="R34" s="1113"/>
      <c r="S34" s="1113"/>
      <c r="T34" s="1113"/>
      <c r="U34" s="1113"/>
      <c r="V34" s="1113">
        <v>29</v>
      </c>
      <c r="W34" s="1113"/>
      <c r="X34" s="1113"/>
      <c r="Y34" s="1113"/>
      <c r="Z34" s="1113"/>
      <c r="AA34" s="1113">
        <v>-11</v>
      </c>
      <c r="AB34" s="1113"/>
      <c r="AC34" s="1113"/>
      <c r="AD34" s="1113"/>
      <c r="AE34" s="1114"/>
      <c r="AF34" s="1088">
        <v>42</v>
      </c>
      <c r="AG34" s="1089"/>
      <c r="AH34" s="1089"/>
      <c r="AI34" s="1089"/>
      <c r="AJ34" s="1090"/>
      <c r="AK34" s="1049" t="s">
        <v>568</v>
      </c>
      <c r="AL34" s="1040"/>
      <c r="AM34" s="1040"/>
      <c r="AN34" s="1040"/>
      <c r="AO34" s="1040"/>
      <c r="AP34" s="1040" t="s">
        <v>568</v>
      </c>
      <c r="AQ34" s="1040"/>
      <c r="AR34" s="1040"/>
      <c r="AS34" s="1040"/>
      <c r="AT34" s="1040"/>
      <c r="AU34" s="1040" t="s">
        <v>568</v>
      </c>
      <c r="AV34" s="1040"/>
      <c r="AW34" s="1040"/>
      <c r="AX34" s="1040"/>
      <c r="AY34" s="1040"/>
      <c r="AZ34" s="1111" t="s">
        <v>580</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402</v>
      </c>
      <c r="C35" s="1107"/>
      <c r="D35" s="1107"/>
      <c r="E35" s="1107"/>
      <c r="F35" s="1107"/>
      <c r="G35" s="1107"/>
      <c r="H35" s="1107"/>
      <c r="I35" s="1107"/>
      <c r="J35" s="1107"/>
      <c r="K35" s="1107"/>
      <c r="L35" s="1107"/>
      <c r="M35" s="1107"/>
      <c r="N35" s="1107"/>
      <c r="O35" s="1107"/>
      <c r="P35" s="1108"/>
      <c r="Q35" s="1112">
        <v>493</v>
      </c>
      <c r="R35" s="1113"/>
      <c r="S35" s="1113"/>
      <c r="T35" s="1113"/>
      <c r="U35" s="1113"/>
      <c r="V35" s="1113">
        <v>482</v>
      </c>
      <c r="W35" s="1113"/>
      <c r="X35" s="1113"/>
      <c r="Y35" s="1113"/>
      <c r="Z35" s="1113"/>
      <c r="AA35" s="1113">
        <v>11</v>
      </c>
      <c r="AB35" s="1113"/>
      <c r="AC35" s="1113"/>
      <c r="AD35" s="1113"/>
      <c r="AE35" s="1114"/>
      <c r="AF35" s="1088">
        <v>455</v>
      </c>
      <c r="AG35" s="1089"/>
      <c r="AH35" s="1089"/>
      <c r="AI35" s="1089"/>
      <c r="AJ35" s="1090"/>
      <c r="AK35" s="1049" t="s">
        <v>568</v>
      </c>
      <c r="AL35" s="1040"/>
      <c r="AM35" s="1040"/>
      <c r="AN35" s="1040"/>
      <c r="AO35" s="1040"/>
      <c r="AP35" s="1040">
        <v>470</v>
      </c>
      <c r="AQ35" s="1040"/>
      <c r="AR35" s="1040"/>
      <c r="AS35" s="1040"/>
      <c r="AT35" s="1040"/>
      <c r="AU35" s="1040" t="s">
        <v>568</v>
      </c>
      <c r="AV35" s="1040"/>
      <c r="AW35" s="1040"/>
      <c r="AX35" s="1040"/>
      <c r="AY35" s="1040"/>
      <c r="AZ35" s="1111" t="s">
        <v>568</v>
      </c>
      <c r="BA35" s="1111"/>
      <c r="BB35" s="1111"/>
      <c r="BC35" s="1111"/>
      <c r="BD35" s="1111"/>
      <c r="BE35" s="1101" t="s">
        <v>399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403</v>
      </c>
      <c r="C36" s="1107"/>
      <c r="D36" s="1107"/>
      <c r="E36" s="1107"/>
      <c r="F36" s="1107"/>
      <c r="G36" s="1107"/>
      <c r="H36" s="1107"/>
      <c r="I36" s="1107"/>
      <c r="J36" s="1107"/>
      <c r="K36" s="1107"/>
      <c r="L36" s="1107"/>
      <c r="M36" s="1107"/>
      <c r="N36" s="1107"/>
      <c r="O36" s="1107"/>
      <c r="P36" s="1108"/>
      <c r="Q36" s="1112">
        <v>2668</v>
      </c>
      <c r="R36" s="1113"/>
      <c r="S36" s="1113"/>
      <c r="T36" s="1113"/>
      <c r="U36" s="1113"/>
      <c r="V36" s="1113">
        <v>2663</v>
      </c>
      <c r="W36" s="1113"/>
      <c r="X36" s="1113"/>
      <c r="Y36" s="1113"/>
      <c r="Z36" s="1113"/>
      <c r="AA36" s="1113">
        <v>5</v>
      </c>
      <c r="AB36" s="1113"/>
      <c r="AC36" s="1113"/>
      <c r="AD36" s="1113"/>
      <c r="AE36" s="1114"/>
      <c r="AF36" s="1088">
        <v>1</v>
      </c>
      <c r="AG36" s="1089"/>
      <c r="AH36" s="1089"/>
      <c r="AI36" s="1089"/>
      <c r="AJ36" s="1090"/>
      <c r="AK36" s="1049">
        <v>1500</v>
      </c>
      <c r="AL36" s="1040"/>
      <c r="AM36" s="1040"/>
      <c r="AN36" s="1040"/>
      <c r="AO36" s="1040"/>
      <c r="AP36" s="1040">
        <v>12996</v>
      </c>
      <c r="AQ36" s="1040"/>
      <c r="AR36" s="1040"/>
      <c r="AS36" s="1040"/>
      <c r="AT36" s="1040"/>
      <c r="AU36" s="1040">
        <v>12996</v>
      </c>
      <c r="AV36" s="1040"/>
      <c r="AW36" s="1040"/>
      <c r="AX36" s="1040"/>
      <c r="AY36" s="1040"/>
      <c r="AZ36" s="1111" t="s">
        <v>578</v>
      </c>
      <c r="BA36" s="1111"/>
      <c r="BB36" s="1111"/>
      <c r="BC36" s="1111"/>
      <c r="BD36" s="1111"/>
      <c r="BE36" s="1101" t="s">
        <v>404</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1977</v>
      </c>
      <c r="AG63" s="1028"/>
      <c r="AH63" s="1028"/>
      <c r="AI63" s="1028"/>
      <c r="AJ63" s="1099"/>
      <c r="AK63" s="1100"/>
      <c r="AL63" s="1032"/>
      <c r="AM63" s="1032"/>
      <c r="AN63" s="1032"/>
      <c r="AO63" s="1032"/>
      <c r="AP63" s="1028">
        <f>AP32+AP33+AP35+AP36</f>
        <v>16494</v>
      </c>
      <c r="AQ63" s="1028"/>
      <c r="AR63" s="1028"/>
      <c r="AS63" s="1028"/>
      <c r="AT63" s="1028"/>
      <c r="AU63" s="1028">
        <f>AU32+AU36</f>
        <v>13317</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408</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409</v>
      </c>
      <c r="W66" s="1071"/>
      <c r="X66" s="1071"/>
      <c r="Y66" s="1071"/>
      <c r="Z66" s="1072"/>
      <c r="AA66" s="1070" t="s">
        <v>388</v>
      </c>
      <c r="AB66" s="1071"/>
      <c r="AC66" s="1071"/>
      <c r="AD66" s="1071"/>
      <c r="AE66" s="1072"/>
      <c r="AF66" s="1076" t="s">
        <v>389</v>
      </c>
      <c r="AG66" s="1077"/>
      <c r="AH66" s="1077"/>
      <c r="AI66" s="1077"/>
      <c r="AJ66" s="1078"/>
      <c r="AK66" s="1070" t="s">
        <v>390</v>
      </c>
      <c r="AL66" s="1065"/>
      <c r="AM66" s="1065"/>
      <c r="AN66" s="1065"/>
      <c r="AO66" s="1066"/>
      <c r="AP66" s="1070" t="s">
        <v>391</v>
      </c>
      <c r="AQ66" s="1071"/>
      <c r="AR66" s="1071"/>
      <c r="AS66" s="1071"/>
      <c r="AT66" s="1072"/>
      <c r="AU66" s="1070" t="s">
        <v>410</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543</v>
      </c>
      <c r="R68" s="1051"/>
      <c r="S68" s="1051"/>
      <c r="T68" s="1051"/>
      <c r="U68" s="1051"/>
      <c r="V68" s="1051">
        <v>467</v>
      </c>
      <c r="W68" s="1051"/>
      <c r="X68" s="1051"/>
      <c r="Y68" s="1051"/>
      <c r="Z68" s="1051"/>
      <c r="AA68" s="1051">
        <v>76</v>
      </c>
      <c r="AB68" s="1051"/>
      <c r="AC68" s="1051"/>
      <c r="AD68" s="1051"/>
      <c r="AE68" s="1051"/>
      <c r="AF68" s="1051">
        <v>76</v>
      </c>
      <c r="AG68" s="1051"/>
      <c r="AH68" s="1051"/>
      <c r="AI68" s="1051"/>
      <c r="AJ68" s="1051"/>
      <c r="AK68" s="1051" t="s">
        <v>568</v>
      </c>
      <c r="AL68" s="1051"/>
      <c r="AM68" s="1051"/>
      <c r="AN68" s="1051"/>
      <c r="AO68" s="1051"/>
      <c r="AP68" s="1051">
        <v>34</v>
      </c>
      <c r="AQ68" s="1051"/>
      <c r="AR68" s="1051"/>
      <c r="AS68" s="1051"/>
      <c r="AT68" s="1051"/>
      <c r="AU68" s="1051">
        <v>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1511</v>
      </c>
      <c r="R69" s="1040"/>
      <c r="S69" s="1040"/>
      <c r="T69" s="1040"/>
      <c r="U69" s="1040"/>
      <c r="V69" s="1040">
        <v>1425</v>
      </c>
      <c r="W69" s="1040"/>
      <c r="X69" s="1040"/>
      <c r="Y69" s="1040"/>
      <c r="Z69" s="1040"/>
      <c r="AA69" s="1040">
        <v>86</v>
      </c>
      <c r="AB69" s="1040"/>
      <c r="AC69" s="1040"/>
      <c r="AD69" s="1040"/>
      <c r="AE69" s="1040"/>
      <c r="AF69" s="1040">
        <v>86</v>
      </c>
      <c r="AG69" s="1040"/>
      <c r="AH69" s="1040"/>
      <c r="AI69" s="1040"/>
      <c r="AJ69" s="1040"/>
      <c r="AK69" s="1040" t="s">
        <v>581</v>
      </c>
      <c r="AL69" s="1040"/>
      <c r="AM69" s="1040"/>
      <c r="AN69" s="1040"/>
      <c r="AO69" s="1040"/>
      <c r="AP69" s="1040">
        <v>1982</v>
      </c>
      <c r="AQ69" s="1040"/>
      <c r="AR69" s="1040"/>
      <c r="AS69" s="1040"/>
      <c r="AT69" s="1040"/>
      <c r="AU69" s="1040">
        <v>829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573</v>
      </c>
      <c r="C70" s="1044"/>
      <c r="D70" s="1044"/>
      <c r="E70" s="1044"/>
      <c r="F70" s="1044"/>
      <c r="G70" s="1044"/>
      <c r="H70" s="1044"/>
      <c r="I70" s="1044"/>
      <c r="J70" s="1044"/>
      <c r="K70" s="1044"/>
      <c r="L70" s="1044"/>
      <c r="M70" s="1044"/>
      <c r="N70" s="1044"/>
      <c r="O70" s="1044"/>
      <c r="P70" s="1045"/>
      <c r="Q70" s="1046">
        <v>250</v>
      </c>
      <c r="R70" s="1040"/>
      <c r="S70" s="1040"/>
      <c r="T70" s="1040"/>
      <c r="U70" s="1040"/>
      <c r="V70" s="1040">
        <v>234</v>
      </c>
      <c r="W70" s="1040"/>
      <c r="X70" s="1040"/>
      <c r="Y70" s="1040"/>
      <c r="Z70" s="1040"/>
      <c r="AA70" s="1040">
        <v>16</v>
      </c>
      <c r="AB70" s="1040"/>
      <c r="AC70" s="1040"/>
      <c r="AD70" s="1040"/>
      <c r="AE70" s="1040"/>
      <c r="AF70" s="1040">
        <v>16</v>
      </c>
      <c r="AG70" s="1040"/>
      <c r="AH70" s="1040"/>
      <c r="AI70" s="1040"/>
      <c r="AJ70" s="1040"/>
      <c r="AK70" s="1040" t="s">
        <v>568</v>
      </c>
      <c r="AL70" s="1040"/>
      <c r="AM70" s="1040"/>
      <c r="AN70" s="1040"/>
      <c r="AO70" s="1040"/>
      <c r="AP70" s="1040" t="s">
        <v>568</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574</v>
      </c>
      <c r="C71" s="1044"/>
      <c r="D71" s="1044"/>
      <c r="E71" s="1044"/>
      <c r="F71" s="1044"/>
      <c r="G71" s="1044"/>
      <c r="H71" s="1044"/>
      <c r="I71" s="1044"/>
      <c r="J71" s="1044"/>
      <c r="K71" s="1044"/>
      <c r="L71" s="1044"/>
      <c r="M71" s="1044"/>
      <c r="N71" s="1044"/>
      <c r="O71" s="1044"/>
      <c r="P71" s="1045"/>
      <c r="Q71" s="1046">
        <v>253621</v>
      </c>
      <c r="R71" s="1040"/>
      <c r="S71" s="1040"/>
      <c r="T71" s="1040"/>
      <c r="U71" s="1040"/>
      <c r="V71" s="1040">
        <v>241656</v>
      </c>
      <c r="W71" s="1040"/>
      <c r="X71" s="1040"/>
      <c r="Y71" s="1040"/>
      <c r="Z71" s="1040"/>
      <c r="AA71" s="1040">
        <v>11965</v>
      </c>
      <c r="AB71" s="1040"/>
      <c r="AC71" s="1040"/>
      <c r="AD71" s="1040"/>
      <c r="AE71" s="1040"/>
      <c r="AF71" s="1040">
        <v>11965</v>
      </c>
      <c r="AG71" s="1040"/>
      <c r="AH71" s="1040"/>
      <c r="AI71" s="1040"/>
      <c r="AJ71" s="1040"/>
      <c r="AK71" s="1040" t="s">
        <v>568</v>
      </c>
      <c r="AL71" s="1040"/>
      <c r="AM71" s="1040"/>
      <c r="AN71" s="1040"/>
      <c r="AO71" s="1040"/>
      <c r="AP71" s="1040" t="s">
        <v>568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575</v>
      </c>
      <c r="C72" s="1044"/>
      <c r="D72" s="1044"/>
      <c r="E72" s="1044"/>
      <c r="F72" s="1044"/>
      <c r="G72" s="1044"/>
      <c r="H72" s="1044"/>
      <c r="I72" s="1044"/>
      <c r="J72" s="1044"/>
      <c r="K72" s="1044"/>
      <c r="L72" s="1044"/>
      <c r="M72" s="1044"/>
      <c r="N72" s="1044"/>
      <c r="O72" s="1044"/>
      <c r="P72" s="1045"/>
      <c r="Q72" s="1046">
        <v>96</v>
      </c>
      <c r="R72" s="1040"/>
      <c r="S72" s="1040"/>
      <c r="T72" s="1040"/>
      <c r="U72" s="1040"/>
      <c r="V72" s="1040">
        <v>78</v>
      </c>
      <c r="W72" s="1040"/>
      <c r="X72" s="1040"/>
      <c r="Y72" s="1040"/>
      <c r="Z72" s="1040"/>
      <c r="AA72" s="1040">
        <v>18</v>
      </c>
      <c r="AB72" s="1040"/>
      <c r="AC72" s="1040"/>
      <c r="AD72" s="1040"/>
      <c r="AE72" s="1040"/>
      <c r="AF72" s="1040">
        <v>18</v>
      </c>
      <c r="AG72" s="1040"/>
      <c r="AH72" s="1040"/>
      <c r="AI72" s="1040"/>
      <c r="AJ72" s="1040"/>
      <c r="AK72" s="1040" t="s">
        <v>583</v>
      </c>
      <c r="AL72" s="1040"/>
      <c r="AM72" s="1040"/>
      <c r="AN72" s="1040"/>
      <c r="AO72" s="1040"/>
      <c r="AP72" s="1040" t="s">
        <v>568</v>
      </c>
      <c r="AQ72" s="1040"/>
      <c r="AR72" s="1040"/>
      <c r="AS72" s="1040"/>
      <c r="AT72" s="1040"/>
      <c r="AU72" s="1040" t="s">
        <v>588</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576</v>
      </c>
      <c r="C73" s="1044"/>
      <c r="D73" s="1044"/>
      <c r="E73" s="1044"/>
      <c r="F73" s="1044"/>
      <c r="G73" s="1044"/>
      <c r="H73" s="1044"/>
      <c r="I73" s="1044"/>
      <c r="J73" s="1044"/>
      <c r="K73" s="1044"/>
      <c r="L73" s="1044"/>
      <c r="M73" s="1044"/>
      <c r="N73" s="1044"/>
      <c r="O73" s="1044"/>
      <c r="P73" s="1045"/>
      <c r="Q73" s="1046">
        <v>68</v>
      </c>
      <c r="R73" s="1040"/>
      <c r="S73" s="1040"/>
      <c r="T73" s="1040"/>
      <c r="U73" s="1040"/>
      <c r="V73" s="1040">
        <v>64</v>
      </c>
      <c r="W73" s="1040"/>
      <c r="X73" s="1040"/>
      <c r="Y73" s="1040"/>
      <c r="Z73" s="1040"/>
      <c r="AA73" s="1040">
        <v>3</v>
      </c>
      <c r="AB73" s="1040"/>
      <c r="AC73" s="1040"/>
      <c r="AD73" s="1040"/>
      <c r="AE73" s="1040"/>
      <c r="AF73" s="1040">
        <v>3</v>
      </c>
      <c r="AG73" s="1040"/>
      <c r="AH73" s="1040"/>
      <c r="AI73" s="1040"/>
      <c r="AJ73" s="1040"/>
      <c r="AK73" s="1040" t="s">
        <v>582</v>
      </c>
      <c r="AL73" s="1040"/>
      <c r="AM73" s="1040"/>
      <c r="AN73" s="1040"/>
      <c r="AO73" s="1040"/>
      <c r="AP73" s="1040" t="s">
        <v>568</v>
      </c>
      <c r="AQ73" s="1040"/>
      <c r="AR73" s="1040"/>
      <c r="AS73" s="1040"/>
      <c r="AT73" s="1040"/>
      <c r="AU73" s="1040" t="s">
        <v>588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577</v>
      </c>
      <c r="C74" s="1044"/>
      <c r="D74" s="1044"/>
      <c r="E74" s="1044"/>
      <c r="F74" s="1044"/>
      <c r="G74" s="1044"/>
      <c r="H74" s="1044"/>
      <c r="I74" s="1044"/>
      <c r="J74" s="1044"/>
      <c r="K74" s="1044"/>
      <c r="L74" s="1044"/>
      <c r="M74" s="1044"/>
      <c r="N74" s="1044"/>
      <c r="O74" s="1044"/>
      <c r="P74" s="1045"/>
      <c r="Q74" s="1046">
        <v>8250</v>
      </c>
      <c r="R74" s="1040"/>
      <c r="S74" s="1040"/>
      <c r="T74" s="1040"/>
      <c r="U74" s="1040"/>
      <c r="V74" s="1040">
        <v>8182</v>
      </c>
      <c r="W74" s="1040"/>
      <c r="X74" s="1040"/>
      <c r="Y74" s="1040"/>
      <c r="Z74" s="1040"/>
      <c r="AA74" s="1040">
        <v>68</v>
      </c>
      <c r="AB74" s="1040"/>
      <c r="AC74" s="1040"/>
      <c r="AD74" s="1040"/>
      <c r="AE74" s="1040"/>
      <c r="AF74" s="1040">
        <v>68</v>
      </c>
      <c r="AG74" s="1040"/>
      <c r="AH74" s="1040"/>
      <c r="AI74" s="1040"/>
      <c r="AJ74" s="1040"/>
      <c r="AK74" s="1040">
        <v>720</v>
      </c>
      <c r="AL74" s="1040"/>
      <c r="AM74" s="1040"/>
      <c r="AN74" s="1040"/>
      <c r="AO74" s="1040"/>
      <c r="AP74" s="1040" t="s">
        <v>568</v>
      </c>
      <c r="AQ74" s="1040"/>
      <c r="AR74" s="1040"/>
      <c r="AS74" s="1040"/>
      <c r="AT74" s="1040"/>
      <c r="AU74" s="1040" t="s">
        <v>588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f>
        <v>12232</v>
      </c>
      <c r="AG88" s="1028"/>
      <c r="AH88" s="1028"/>
      <c r="AI88" s="1028"/>
      <c r="AJ88" s="1028"/>
      <c r="AK88" s="1032"/>
      <c r="AL88" s="1032"/>
      <c r="AM88" s="1032"/>
      <c r="AN88" s="1032"/>
      <c r="AO88" s="1032"/>
      <c r="AP88" s="1028">
        <f>AP68+AP69</f>
        <v>2016</v>
      </c>
      <c r="AQ88" s="1028"/>
      <c r="AR88" s="1028"/>
      <c r="AS88" s="1028"/>
      <c r="AT88" s="1028"/>
      <c r="AU88" s="1028">
        <v>833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v>0</v>
      </c>
      <c r="CX102" s="1020"/>
      <c r="CY102" s="1020"/>
      <c r="CZ102" s="1020"/>
      <c r="DA102" s="1021"/>
      <c r="DB102" s="1019">
        <v>400</v>
      </c>
      <c r="DC102" s="1020"/>
      <c r="DD102" s="1020"/>
      <c r="DE102" s="1020"/>
      <c r="DF102" s="1021"/>
      <c r="DG102" s="1019">
        <v>9</v>
      </c>
      <c r="DH102" s="1020"/>
      <c r="DI102" s="1020"/>
      <c r="DJ102" s="1020"/>
      <c r="DK102" s="1021"/>
      <c r="DL102" s="1019" t="s">
        <v>568</v>
      </c>
      <c r="DM102" s="1020"/>
      <c r="DN102" s="1020"/>
      <c r="DO102" s="1020"/>
      <c r="DP102" s="1021"/>
      <c r="DQ102" s="1019" t="s">
        <v>568</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298</v>
      </c>
      <c r="AG109" s="963"/>
      <c r="AH109" s="963"/>
      <c r="AI109" s="963"/>
      <c r="AJ109" s="964"/>
      <c r="AK109" s="965" t="s">
        <v>297</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298</v>
      </c>
      <c r="BW109" s="963"/>
      <c r="BX109" s="963"/>
      <c r="BY109" s="963"/>
      <c r="BZ109" s="964"/>
      <c r="CA109" s="965" t="s">
        <v>297</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298</v>
      </c>
      <c r="DM109" s="963"/>
      <c r="DN109" s="963"/>
      <c r="DO109" s="963"/>
      <c r="DP109" s="964"/>
      <c r="DQ109" s="965" t="s">
        <v>297</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1329820</v>
      </c>
      <c r="AB110" s="956"/>
      <c r="AC110" s="956"/>
      <c r="AD110" s="956"/>
      <c r="AE110" s="957"/>
      <c r="AF110" s="958">
        <v>1409554</v>
      </c>
      <c r="AG110" s="956"/>
      <c r="AH110" s="956"/>
      <c r="AI110" s="956"/>
      <c r="AJ110" s="957"/>
      <c r="AK110" s="958">
        <v>1494253</v>
      </c>
      <c r="AL110" s="956"/>
      <c r="AM110" s="956"/>
      <c r="AN110" s="956"/>
      <c r="AO110" s="957"/>
      <c r="AP110" s="959">
        <v>17.8</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18726489</v>
      </c>
      <c r="BR110" s="903"/>
      <c r="BS110" s="903"/>
      <c r="BT110" s="903"/>
      <c r="BU110" s="903"/>
      <c r="BV110" s="903">
        <v>18567348</v>
      </c>
      <c r="BW110" s="903"/>
      <c r="BX110" s="903"/>
      <c r="BY110" s="903"/>
      <c r="BZ110" s="903"/>
      <c r="CA110" s="903">
        <v>18630080</v>
      </c>
      <c r="CB110" s="903"/>
      <c r="CC110" s="903"/>
      <c r="CD110" s="903"/>
      <c r="CE110" s="903"/>
      <c r="CF110" s="927">
        <v>221.7</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x14ac:dyDescent="0.15">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430</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14631261</v>
      </c>
      <c r="BR112" s="875"/>
      <c r="BS112" s="875"/>
      <c r="BT112" s="875"/>
      <c r="BU112" s="875"/>
      <c r="BV112" s="875">
        <v>13921142</v>
      </c>
      <c r="BW112" s="875"/>
      <c r="BX112" s="875"/>
      <c r="BY112" s="875"/>
      <c r="BZ112" s="875"/>
      <c r="CA112" s="875">
        <v>13317183</v>
      </c>
      <c r="CB112" s="875"/>
      <c r="CC112" s="875"/>
      <c r="CD112" s="875"/>
      <c r="CE112" s="875"/>
      <c r="CF112" s="936">
        <v>158.5</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1297294</v>
      </c>
      <c r="AB113" s="984"/>
      <c r="AC113" s="984"/>
      <c r="AD113" s="984"/>
      <c r="AE113" s="985"/>
      <c r="AF113" s="986">
        <v>1308605</v>
      </c>
      <c r="AG113" s="984"/>
      <c r="AH113" s="984"/>
      <c r="AI113" s="984"/>
      <c r="AJ113" s="985"/>
      <c r="AK113" s="986">
        <v>1304925</v>
      </c>
      <c r="AL113" s="984"/>
      <c r="AM113" s="984"/>
      <c r="AN113" s="984"/>
      <c r="AO113" s="985"/>
      <c r="AP113" s="987">
        <v>15.5</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1004675</v>
      </c>
      <c r="BR113" s="875"/>
      <c r="BS113" s="875"/>
      <c r="BT113" s="875"/>
      <c r="BU113" s="875"/>
      <c r="BV113" s="875">
        <v>928756</v>
      </c>
      <c r="BW113" s="875"/>
      <c r="BX113" s="875"/>
      <c r="BY113" s="875"/>
      <c r="BZ113" s="875"/>
      <c r="CA113" s="875">
        <v>832516</v>
      </c>
      <c r="CB113" s="875"/>
      <c r="CC113" s="875"/>
      <c r="CD113" s="875"/>
      <c r="CE113" s="875"/>
      <c r="CF113" s="936">
        <v>9.9</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430</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156575</v>
      </c>
      <c r="AB114" s="838"/>
      <c r="AC114" s="838"/>
      <c r="AD114" s="838"/>
      <c r="AE114" s="839"/>
      <c r="AF114" s="840">
        <v>152621</v>
      </c>
      <c r="AG114" s="838"/>
      <c r="AH114" s="838"/>
      <c r="AI114" s="838"/>
      <c r="AJ114" s="839"/>
      <c r="AK114" s="840">
        <v>153798</v>
      </c>
      <c r="AL114" s="838"/>
      <c r="AM114" s="838"/>
      <c r="AN114" s="838"/>
      <c r="AO114" s="839"/>
      <c r="AP114" s="885">
        <v>1.8</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40627</v>
      </c>
      <c r="BR114" s="875"/>
      <c r="BS114" s="875"/>
      <c r="BT114" s="875"/>
      <c r="BU114" s="875"/>
      <c r="BV114" s="875" t="s">
        <v>430</v>
      </c>
      <c r="BW114" s="875"/>
      <c r="BX114" s="875"/>
      <c r="BY114" s="875"/>
      <c r="BZ114" s="875"/>
      <c r="CA114" s="875" t="s">
        <v>123</v>
      </c>
      <c r="CB114" s="875"/>
      <c r="CC114" s="875"/>
      <c r="CD114" s="875"/>
      <c r="CE114" s="875"/>
      <c r="CF114" s="936" t="s">
        <v>123</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2465</v>
      </c>
      <c r="AB115" s="984"/>
      <c r="AC115" s="984"/>
      <c r="AD115" s="984"/>
      <c r="AE115" s="985"/>
      <c r="AF115" s="986">
        <v>1812</v>
      </c>
      <c r="AG115" s="984"/>
      <c r="AH115" s="984"/>
      <c r="AI115" s="984"/>
      <c r="AJ115" s="985"/>
      <c r="AK115" s="986">
        <v>1169</v>
      </c>
      <c r="AL115" s="984"/>
      <c r="AM115" s="984"/>
      <c r="AN115" s="984"/>
      <c r="AO115" s="985"/>
      <c r="AP115" s="987">
        <v>0</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430</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2786154</v>
      </c>
      <c r="AB117" s="970"/>
      <c r="AC117" s="970"/>
      <c r="AD117" s="970"/>
      <c r="AE117" s="971"/>
      <c r="AF117" s="972">
        <v>2872592</v>
      </c>
      <c r="AG117" s="970"/>
      <c r="AH117" s="970"/>
      <c r="AI117" s="970"/>
      <c r="AJ117" s="971"/>
      <c r="AK117" s="972">
        <v>2954145</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298</v>
      </c>
      <c r="AG118" s="963"/>
      <c r="AH118" s="963"/>
      <c r="AI118" s="963"/>
      <c r="AJ118" s="964"/>
      <c r="AK118" s="965" t="s">
        <v>297</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123</v>
      </c>
      <c r="CB118" s="906"/>
      <c r="CC118" s="906"/>
      <c r="CD118" s="906"/>
      <c r="CE118" s="906"/>
      <c r="CF118" s="936" t="s">
        <v>123</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452</v>
      </c>
      <c r="BP119" s="939"/>
      <c r="BQ119" s="943">
        <v>34403052</v>
      </c>
      <c r="BR119" s="906"/>
      <c r="BS119" s="906"/>
      <c r="BT119" s="906"/>
      <c r="BU119" s="906"/>
      <c r="BV119" s="906">
        <v>33417246</v>
      </c>
      <c r="BW119" s="906"/>
      <c r="BX119" s="906"/>
      <c r="BY119" s="906"/>
      <c r="BZ119" s="906"/>
      <c r="CA119" s="906">
        <v>32779779</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6001710</v>
      </c>
      <c r="BR120" s="903"/>
      <c r="BS120" s="903"/>
      <c r="BT120" s="903"/>
      <c r="BU120" s="903"/>
      <c r="BV120" s="903">
        <v>4959548</v>
      </c>
      <c r="BW120" s="903"/>
      <c r="BX120" s="903"/>
      <c r="BY120" s="903"/>
      <c r="BZ120" s="903"/>
      <c r="CA120" s="903">
        <v>4342887</v>
      </c>
      <c r="CB120" s="903"/>
      <c r="CC120" s="903"/>
      <c r="CD120" s="903"/>
      <c r="CE120" s="903"/>
      <c r="CF120" s="927">
        <v>51.7</v>
      </c>
      <c r="CG120" s="928"/>
      <c r="CH120" s="928"/>
      <c r="CI120" s="928"/>
      <c r="CJ120" s="928"/>
      <c r="CK120" s="929" t="s">
        <v>456</v>
      </c>
      <c r="CL120" s="913"/>
      <c r="CM120" s="913"/>
      <c r="CN120" s="913"/>
      <c r="CO120" s="914"/>
      <c r="CP120" s="933" t="s">
        <v>403</v>
      </c>
      <c r="CQ120" s="934"/>
      <c r="CR120" s="934"/>
      <c r="CS120" s="934"/>
      <c r="CT120" s="934"/>
      <c r="CU120" s="934"/>
      <c r="CV120" s="934"/>
      <c r="CW120" s="934"/>
      <c r="CX120" s="934"/>
      <c r="CY120" s="934"/>
      <c r="CZ120" s="934"/>
      <c r="DA120" s="934"/>
      <c r="DB120" s="934"/>
      <c r="DC120" s="934"/>
      <c r="DD120" s="934"/>
      <c r="DE120" s="934"/>
      <c r="DF120" s="935"/>
      <c r="DG120" s="922">
        <v>14153365</v>
      </c>
      <c r="DH120" s="903"/>
      <c r="DI120" s="903"/>
      <c r="DJ120" s="903"/>
      <c r="DK120" s="903"/>
      <c r="DL120" s="903">
        <v>13535891</v>
      </c>
      <c r="DM120" s="903"/>
      <c r="DN120" s="903"/>
      <c r="DO120" s="903"/>
      <c r="DP120" s="903"/>
      <c r="DQ120" s="903">
        <v>12995749</v>
      </c>
      <c r="DR120" s="903"/>
      <c r="DS120" s="903"/>
      <c r="DT120" s="903"/>
      <c r="DU120" s="903"/>
      <c r="DV120" s="904">
        <v>154.69999999999999</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263878</v>
      </c>
      <c r="BR121" s="875"/>
      <c r="BS121" s="875"/>
      <c r="BT121" s="875"/>
      <c r="BU121" s="875"/>
      <c r="BV121" s="875">
        <v>242439</v>
      </c>
      <c r="BW121" s="875"/>
      <c r="BX121" s="875"/>
      <c r="BY121" s="875"/>
      <c r="BZ121" s="875"/>
      <c r="CA121" s="875">
        <v>219802</v>
      </c>
      <c r="CB121" s="875"/>
      <c r="CC121" s="875"/>
      <c r="CD121" s="875"/>
      <c r="CE121" s="875"/>
      <c r="CF121" s="936">
        <v>2.6</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477896</v>
      </c>
      <c r="DH121" s="875"/>
      <c r="DI121" s="875"/>
      <c r="DJ121" s="875"/>
      <c r="DK121" s="875"/>
      <c r="DL121" s="875">
        <v>385251</v>
      </c>
      <c r="DM121" s="875"/>
      <c r="DN121" s="875"/>
      <c r="DO121" s="875"/>
      <c r="DP121" s="875"/>
      <c r="DQ121" s="875">
        <v>321434</v>
      </c>
      <c r="DR121" s="875"/>
      <c r="DS121" s="875"/>
      <c r="DT121" s="875"/>
      <c r="DU121" s="875"/>
      <c r="DV121" s="852">
        <v>3.8</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23246758</v>
      </c>
      <c r="BR122" s="906"/>
      <c r="BS122" s="906"/>
      <c r="BT122" s="906"/>
      <c r="BU122" s="906"/>
      <c r="BV122" s="906">
        <v>22972751</v>
      </c>
      <c r="BW122" s="906"/>
      <c r="BX122" s="906"/>
      <c r="BY122" s="906"/>
      <c r="BZ122" s="906"/>
      <c r="CA122" s="906">
        <v>22628309</v>
      </c>
      <c r="CB122" s="906"/>
      <c r="CC122" s="906"/>
      <c r="CD122" s="906"/>
      <c r="CE122" s="906"/>
      <c r="CF122" s="907">
        <v>269.3</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123</v>
      </c>
      <c r="DR122" s="875"/>
      <c r="DS122" s="875"/>
      <c r="DT122" s="875"/>
      <c r="DU122" s="875"/>
      <c r="DV122" s="852" t="s">
        <v>123</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460</v>
      </c>
      <c r="BP123" s="939"/>
      <c r="BQ123" s="893">
        <v>29512346</v>
      </c>
      <c r="BR123" s="894"/>
      <c r="BS123" s="894"/>
      <c r="BT123" s="894"/>
      <c r="BU123" s="894"/>
      <c r="BV123" s="894">
        <v>28174738</v>
      </c>
      <c r="BW123" s="894"/>
      <c r="BX123" s="894"/>
      <c r="BY123" s="894"/>
      <c r="BZ123" s="894"/>
      <c r="CA123" s="894">
        <v>27190998</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56.2</v>
      </c>
      <c r="BR124" s="892"/>
      <c r="BS124" s="892"/>
      <c r="BT124" s="892"/>
      <c r="BU124" s="892"/>
      <c r="BV124" s="892">
        <v>61.4</v>
      </c>
      <c r="BW124" s="892"/>
      <c r="BX124" s="892"/>
      <c r="BY124" s="892"/>
      <c r="BZ124" s="892"/>
      <c r="CA124" s="892">
        <v>66.5</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463</v>
      </c>
      <c r="DR124" s="821"/>
      <c r="DS124" s="821"/>
      <c r="DT124" s="821"/>
      <c r="DU124" s="822"/>
      <c r="DV124" s="909" t="s">
        <v>123</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464</v>
      </c>
      <c r="CL125" s="913"/>
      <c r="CM125" s="913"/>
      <c r="CN125" s="913"/>
      <c r="CO125" s="914"/>
      <c r="CP125" s="921" t="s">
        <v>465</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466</v>
      </c>
      <c r="AB126" s="838"/>
      <c r="AC126" s="838"/>
      <c r="AD126" s="838"/>
      <c r="AE126" s="839"/>
      <c r="AF126" s="840" t="s">
        <v>467</v>
      </c>
      <c r="AG126" s="838"/>
      <c r="AH126" s="838"/>
      <c r="AI126" s="838"/>
      <c r="AJ126" s="839"/>
      <c r="AK126" s="840" t="s">
        <v>467</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463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2465</v>
      </c>
      <c r="AB127" s="838"/>
      <c r="AC127" s="838"/>
      <c r="AD127" s="838"/>
      <c r="AE127" s="839"/>
      <c r="AF127" s="840">
        <v>1812</v>
      </c>
      <c r="AG127" s="838"/>
      <c r="AH127" s="838"/>
      <c r="AI127" s="838"/>
      <c r="AJ127" s="839"/>
      <c r="AK127" s="840">
        <v>1169</v>
      </c>
      <c r="AL127" s="838"/>
      <c r="AM127" s="838"/>
      <c r="AN127" s="838"/>
      <c r="AO127" s="839"/>
      <c r="AP127" s="885">
        <v>0</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31333</v>
      </c>
      <c r="AB128" s="859"/>
      <c r="AC128" s="859"/>
      <c r="AD128" s="859"/>
      <c r="AE128" s="860"/>
      <c r="AF128" s="861">
        <v>34733</v>
      </c>
      <c r="AG128" s="859"/>
      <c r="AH128" s="859"/>
      <c r="AI128" s="859"/>
      <c r="AJ128" s="860"/>
      <c r="AK128" s="861">
        <v>34034</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463</v>
      </c>
      <c r="BG128" s="845"/>
      <c r="BH128" s="845"/>
      <c r="BI128" s="845"/>
      <c r="BJ128" s="845"/>
      <c r="BK128" s="845"/>
      <c r="BL128" s="868"/>
      <c r="BM128" s="844">
        <v>13.27</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t="s">
        <v>466</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10499625</v>
      </c>
      <c r="AB129" s="838"/>
      <c r="AC129" s="838"/>
      <c r="AD129" s="838"/>
      <c r="AE129" s="839"/>
      <c r="AF129" s="840">
        <v>10409821</v>
      </c>
      <c r="AG129" s="838"/>
      <c r="AH129" s="838"/>
      <c r="AI129" s="838"/>
      <c r="AJ129" s="839"/>
      <c r="AK129" s="840">
        <v>10416637</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123</v>
      </c>
      <c r="BG129" s="828"/>
      <c r="BH129" s="828"/>
      <c r="BI129" s="828"/>
      <c r="BJ129" s="828"/>
      <c r="BK129" s="828"/>
      <c r="BL129" s="829"/>
      <c r="BM129" s="827">
        <v>18.27</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1801385</v>
      </c>
      <c r="AB130" s="838"/>
      <c r="AC130" s="838"/>
      <c r="AD130" s="838"/>
      <c r="AE130" s="839"/>
      <c r="AF130" s="840">
        <v>1882461</v>
      </c>
      <c r="AG130" s="838"/>
      <c r="AH130" s="838"/>
      <c r="AI130" s="838"/>
      <c r="AJ130" s="839"/>
      <c r="AK130" s="840">
        <v>2015144</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10.9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8698240</v>
      </c>
      <c r="AB131" s="821"/>
      <c r="AC131" s="821"/>
      <c r="AD131" s="821"/>
      <c r="AE131" s="822"/>
      <c r="AF131" s="823">
        <v>8527360</v>
      </c>
      <c r="AG131" s="821"/>
      <c r="AH131" s="821"/>
      <c r="AI131" s="821"/>
      <c r="AJ131" s="822"/>
      <c r="AK131" s="823">
        <v>8401493</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66.5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10.96125193</v>
      </c>
      <c r="AB132" s="801"/>
      <c r="AC132" s="801"/>
      <c r="AD132" s="801"/>
      <c r="AE132" s="802"/>
      <c r="AF132" s="803">
        <v>11.203913050000001</v>
      </c>
      <c r="AG132" s="801"/>
      <c r="AH132" s="801"/>
      <c r="AI132" s="801"/>
      <c r="AJ132" s="802"/>
      <c r="AK132" s="803">
        <v>10.771502160000001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11.1</v>
      </c>
      <c r="AB133" s="780"/>
      <c r="AC133" s="780"/>
      <c r="AD133" s="780"/>
      <c r="AE133" s="781"/>
      <c r="AF133" s="779">
        <v>11</v>
      </c>
      <c r="AG133" s="780"/>
      <c r="AH133" s="780"/>
      <c r="AI133" s="780"/>
      <c r="AJ133" s="781"/>
      <c r="AK133" s="779">
        <v>10.9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wyTUck066ixMepo9rflobxIXpKAtBwNS34McDDcIo2m2gSg8yEHlsHz6da/yJ+daP7iACprZBxmw8pCbBhzWw==" saltValue="FdKpXW4jXtC0f80qtU0t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M85"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d+Zy4tu3Cs9xDDxLjZYfgesqjel74wiE3FEoAq2I8FftfYiOUvraNFFN8nwq2G4suG/Hjqsm2BaGOqR7zKO2g==" saltValue="7i/1M6Dg6HNewOe+c+H4P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topLeftCell="A76"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gG5ltM7pSYttT9MTIEv3ZsT7ZYl0SqAtqiSgylq8nlb/8TttuuCLMPIzBaRAODEZyESIgntRalmJQJ+azZOQQ==" saltValue="iW7Q6BkEDl6rvEcb25Jhvw==" spinCount="100000" sheet="1" objects="1" scenarios="1"/>
  <dataConsolidate/>
  <phoneticPr fontId="2"/>
  <printOptions horizontalCentered="1" verticalCentered="1"/>
  <pageMargins left="0" right="0" top="0" bottom="0" header="0"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topLeftCell="A16"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497</v>
      </c>
      <c r="AL9" s="1206"/>
      <c r="AM9" s="1206"/>
      <c r="AN9" s="1207"/>
      <c r="AO9" s="292">
        <v>2715662</v>
      </c>
      <c r="AP9" s="292">
        <v>77204</v>
      </c>
      <c r="AQ9" s="293">
        <v>89546</v>
      </c>
      <c r="AR9" s="294">
        <v>-13.8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498</v>
      </c>
      <c r="AL10" s="1206"/>
      <c r="AM10" s="1206"/>
      <c r="AN10" s="1207"/>
      <c r="AO10" s="295">
        <v>278820</v>
      </c>
      <c r="AP10" s="295">
        <v>7927</v>
      </c>
      <c r="AQ10" s="296">
        <v>7518</v>
      </c>
      <c r="AR10" s="297">
        <v>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499</v>
      </c>
      <c r="AL11" s="1206"/>
      <c r="AM11" s="1206"/>
      <c r="AN11" s="1207"/>
      <c r="AO11" s="295">
        <v>48596</v>
      </c>
      <c r="AP11" s="295">
        <v>1382</v>
      </c>
      <c r="AQ11" s="296">
        <v>9181</v>
      </c>
      <c r="AR11" s="297">
        <v>-84.9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500</v>
      </c>
      <c r="AL12" s="1206"/>
      <c r="AM12" s="1206"/>
      <c r="AN12" s="1207"/>
      <c r="AO12" s="295" t="s">
        <v>501</v>
      </c>
      <c r="AP12" s="295" t="s">
        <v>501</v>
      </c>
      <c r="AQ12" s="296">
        <v>1021</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502</v>
      </c>
      <c r="AL13" s="1206"/>
      <c r="AM13" s="1206"/>
      <c r="AN13" s="1207"/>
      <c r="AO13" s="295" t="s">
        <v>501</v>
      </c>
      <c r="AP13" s="295" t="s">
        <v>501</v>
      </c>
      <c r="AQ13" s="296">
        <v>11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503</v>
      </c>
      <c r="AL14" s="1206"/>
      <c r="AM14" s="1206"/>
      <c r="AN14" s="1207"/>
      <c r="AO14" s="295">
        <v>63423</v>
      </c>
      <c r="AP14" s="295">
        <v>1803</v>
      </c>
      <c r="AQ14" s="296">
        <v>4082</v>
      </c>
      <c r="AR14" s="297">
        <v>-55.8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504</v>
      </c>
      <c r="AL15" s="1206"/>
      <c r="AM15" s="1206"/>
      <c r="AN15" s="1207"/>
      <c r="AO15" s="295">
        <v>37089</v>
      </c>
      <c r="AP15" s="295">
        <v>1054</v>
      </c>
      <c r="AQ15" s="296">
        <v>2228</v>
      </c>
      <c r="AR15" s="297">
        <v>-52.7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505</v>
      </c>
      <c r="AL16" s="1209"/>
      <c r="AM16" s="1209"/>
      <c r="AN16" s="1210"/>
      <c r="AO16" s="295">
        <v>-215960</v>
      </c>
      <c r="AP16" s="295">
        <v>-6140</v>
      </c>
      <c r="AQ16" s="296">
        <v>-8980</v>
      </c>
      <c r="AR16" s="297">
        <v>-31.6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180</v>
      </c>
      <c r="AL17" s="1209"/>
      <c r="AM17" s="1209"/>
      <c r="AN17" s="1210"/>
      <c r="AO17" s="295">
        <v>2927630</v>
      </c>
      <c r="AP17" s="295">
        <v>83230</v>
      </c>
      <c r="AQ17" s="296">
        <v>104606</v>
      </c>
      <c r="AR17" s="297">
        <v>-20.399999999999999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510</v>
      </c>
      <c r="AL21" s="1203"/>
      <c r="AM21" s="1203"/>
      <c r="AN21" s="1204"/>
      <c r="AO21" s="307">
        <v>9.86</v>
      </c>
      <c r="AP21" s="308">
        <v>10.09</v>
      </c>
      <c r="AQ21" s="309">
        <v>-0.23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511</v>
      </c>
      <c r="AL22" s="1203"/>
      <c r="AM22" s="1203"/>
      <c r="AN22" s="1204"/>
      <c r="AO22" s="312">
        <v>91.3</v>
      </c>
      <c r="AP22" s="313">
        <v>97.8</v>
      </c>
      <c r="AQ22" s="314">
        <v>-6.5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516</v>
      </c>
      <c r="AL32" s="1194"/>
      <c r="AM32" s="1194"/>
      <c r="AN32" s="1195"/>
      <c r="AO32" s="322">
        <v>1494253</v>
      </c>
      <c r="AP32" s="322">
        <v>42481</v>
      </c>
      <c r="AQ32" s="323">
        <v>67805</v>
      </c>
      <c r="AR32" s="324">
        <v>-37.299999999999997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517</v>
      </c>
      <c r="AL33" s="1194"/>
      <c r="AM33" s="1194"/>
      <c r="AN33" s="1195"/>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518</v>
      </c>
      <c r="AL34" s="1194"/>
      <c r="AM34" s="1194"/>
      <c r="AN34" s="1195"/>
      <c r="AO34" s="322" t="s">
        <v>501</v>
      </c>
      <c r="AP34" s="322" t="s">
        <v>501</v>
      </c>
      <c r="AQ34" s="323">
        <v>11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519</v>
      </c>
      <c r="AL35" s="1194"/>
      <c r="AM35" s="1194"/>
      <c r="AN35" s="1195"/>
      <c r="AO35" s="322">
        <v>1304925</v>
      </c>
      <c r="AP35" s="322">
        <v>37098</v>
      </c>
      <c r="AQ35" s="323">
        <v>18110</v>
      </c>
      <c r="AR35" s="324">
        <v>104.8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520</v>
      </c>
      <c r="AL36" s="1194"/>
      <c r="AM36" s="1194"/>
      <c r="AN36" s="1195"/>
      <c r="AO36" s="322">
        <v>153798</v>
      </c>
      <c r="AP36" s="322">
        <v>4372</v>
      </c>
      <c r="AQ36" s="323">
        <v>2781</v>
      </c>
      <c r="AR36" s="324">
        <v>57.2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521</v>
      </c>
      <c r="AL37" s="1194"/>
      <c r="AM37" s="1194"/>
      <c r="AN37" s="1195"/>
      <c r="AO37" s="322">
        <v>1169</v>
      </c>
      <c r="AP37" s="322">
        <v>33</v>
      </c>
      <c r="AQ37" s="323">
        <v>1073</v>
      </c>
      <c r="AR37" s="324">
        <v>-96.9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522</v>
      </c>
      <c r="AL38" s="1197"/>
      <c r="AM38" s="1197"/>
      <c r="AN38" s="1198"/>
      <c r="AO38" s="325" t="s">
        <v>501</v>
      </c>
      <c r="AP38" s="325" t="s">
        <v>501</v>
      </c>
      <c r="AQ38" s="326">
        <v>5</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523</v>
      </c>
      <c r="AL39" s="1197"/>
      <c r="AM39" s="1197"/>
      <c r="AN39" s="1198"/>
      <c r="AO39" s="322">
        <v>-34034</v>
      </c>
      <c r="AP39" s="322">
        <v>-968</v>
      </c>
      <c r="AQ39" s="323">
        <v>-3858</v>
      </c>
      <c r="AR39" s="324">
        <v>-74.900000000000006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524</v>
      </c>
      <c r="AL40" s="1194"/>
      <c r="AM40" s="1194"/>
      <c r="AN40" s="1195"/>
      <c r="AO40" s="322">
        <v>-2015144</v>
      </c>
      <c r="AP40" s="322">
        <v>-57289</v>
      </c>
      <c r="AQ40" s="323">
        <v>-59194</v>
      </c>
      <c r="AR40" s="324">
        <v>-3.2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292</v>
      </c>
      <c r="AL41" s="1200"/>
      <c r="AM41" s="1200"/>
      <c r="AN41" s="1201"/>
      <c r="AO41" s="322">
        <v>904967</v>
      </c>
      <c r="AP41" s="322">
        <v>25728</v>
      </c>
      <c r="AQ41" s="323">
        <v>26732</v>
      </c>
      <c r="AR41" s="324">
        <v>-3.8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492</v>
      </c>
      <c r="AN49" s="1188" t="s">
        <v>528</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3296031</v>
      </c>
      <c r="AN51" s="344">
        <v>87976</v>
      </c>
      <c r="AO51" s="345">
        <v>65</v>
      </c>
      <c r="AP51" s="346">
        <v>84389</v>
      </c>
      <c r="AQ51" s="347">
        <v>19.7</v>
      </c>
      <c r="AR51" s="348">
        <v>45.3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2966400</v>
      </c>
      <c r="AN52" s="352">
        <v>79178</v>
      </c>
      <c r="AO52" s="353">
        <v>92.4</v>
      </c>
      <c r="AP52" s="354">
        <v>44339</v>
      </c>
      <c r="AQ52" s="355">
        <v>17.2</v>
      </c>
      <c r="AR52" s="356">
        <v>75.2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2645280</v>
      </c>
      <c r="AN53" s="344">
        <v>71678</v>
      </c>
      <c r="AO53" s="345">
        <v>-18.5</v>
      </c>
      <c r="AP53" s="346">
        <v>83623</v>
      </c>
      <c r="AQ53" s="347">
        <v>-0.9</v>
      </c>
      <c r="AR53" s="348">
        <v>-17.600000000000001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1005050</v>
      </c>
      <c r="AN54" s="352">
        <v>27233</v>
      </c>
      <c r="AO54" s="353">
        <v>-65.599999999999994</v>
      </c>
      <c r="AP54" s="354">
        <v>48787</v>
      </c>
      <c r="AQ54" s="355">
        <v>10</v>
      </c>
      <c r="AR54" s="356">
        <v>-75.599999999999994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1869130</v>
      </c>
      <c r="AN55" s="344">
        <v>51473</v>
      </c>
      <c r="AO55" s="345">
        <v>-28.2</v>
      </c>
      <c r="AP55" s="346">
        <v>87974</v>
      </c>
      <c r="AQ55" s="347">
        <v>5.2</v>
      </c>
      <c r="AR55" s="348">
        <v>-33.4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965041</v>
      </c>
      <c r="AN56" s="352">
        <v>26576</v>
      </c>
      <c r="AO56" s="353">
        <v>-2.4</v>
      </c>
      <c r="AP56" s="354">
        <v>48183</v>
      </c>
      <c r="AQ56" s="355">
        <v>-1.2</v>
      </c>
      <c r="AR56" s="356">
        <v>-1.2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1784159</v>
      </c>
      <c r="AN57" s="344">
        <v>49981</v>
      </c>
      <c r="AO57" s="345">
        <v>-2.9</v>
      </c>
      <c r="AP57" s="346">
        <v>83280</v>
      </c>
      <c r="AQ57" s="347">
        <v>-5.3</v>
      </c>
      <c r="AR57" s="348">
        <v>2.4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1443438</v>
      </c>
      <c r="AN58" s="352">
        <v>40436</v>
      </c>
      <c r="AO58" s="353">
        <v>52.2</v>
      </c>
      <c r="AP58" s="354">
        <v>43123</v>
      </c>
      <c r="AQ58" s="355">
        <v>-10.5</v>
      </c>
      <c r="AR58" s="356">
        <v>62.7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1764090</v>
      </c>
      <c r="AN59" s="344">
        <v>50152</v>
      </c>
      <c r="AO59" s="345">
        <v>0.3</v>
      </c>
      <c r="AP59" s="346">
        <v>88968</v>
      </c>
      <c r="AQ59" s="347">
        <v>6.8</v>
      </c>
      <c r="AR59" s="348">
        <v>-6.5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1412051</v>
      </c>
      <c r="AN60" s="352">
        <v>40144</v>
      </c>
      <c r="AO60" s="353">
        <v>-0.7</v>
      </c>
      <c r="AP60" s="354">
        <v>45482</v>
      </c>
      <c r="AQ60" s="355">
        <v>5.5</v>
      </c>
      <c r="AR60" s="356">
        <v>-6.2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2271738</v>
      </c>
      <c r="AN61" s="359">
        <v>62252</v>
      </c>
      <c r="AO61" s="360">
        <v>3.1</v>
      </c>
      <c r="AP61" s="361">
        <v>85647</v>
      </c>
      <c r="AQ61" s="362">
        <v>5.0999999999999996</v>
      </c>
      <c r="AR61" s="348">
        <v>-2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1558396</v>
      </c>
      <c r="AN62" s="352">
        <v>42713</v>
      </c>
      <c r="AO62" s="353">
        <v>15.2</v>
      </c>
      <c r="AP62" s="354">
        <v>45983</v>
      </c>
      <c r="AQ62" s="355">
        <v>4.2</v>
      </c>
      <c r="AR62" s="356">
        <v>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BAv0exJWZlyko5TAZdB1R4f9dd32z3LfyY0ri1Rmtq/rWEXAIkCiregbbuGbmMtsDZ+IggRPztZKM/B7nQbtw==" saltValue="ddC1mik1gLtuCDOV6BXf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topLeftCell="A94"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Te54IpuBSyBenL1uyJTKcgN73ksJxJ76P9MMJ0LW/lkNX1s0e4XitKHkqswP/9cocn6Ms7GqSrR3XOX1K40Zg==" saltValue="oKWkN7MEOTxYEwHFfsKs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topLeftCell="A91"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bGwaJWa/N9GCtTGy/9/foRH5zCBttN2S2A+gEVdX8ptlzpnAp9pHfMntnXOquVvs6XQwfoEQZWa4g19Chr/Zg==" saltValue="wz17jsu9VFe8G78181sk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46"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1" t="s">
        <v>3</v>
      </c>
      <c r="D47" s="1211"/>
      <c r="E47" s="1212"/>
      <c r="F47" s="11">
        <v>18.510000000000002</v>
      </c>
      <c r="G47" s="12">
        <v>16.89</v>
      </c>
      <c r="H47" s="12">
        <v>16.78</v>
      </c>
      <c r="I47" s="12">
        <v>16.940000000000001</v>
      </c>
      <c r="J47" s="13">
        <v>12.61</v>
      </c>
    </row>
    <row r="48" spans="2:10" ht="57.75" customHeight="1" x14ac:dyDescent="0.15">
      <c r="B48" s="14"/>
      <c r="C48" s="1213" t="s">
        <v>4</v>
      </c>
      <c r="D48" s="1213"/>
      <c r="E48" s="1214"/>
      <c r="F48" s="15">
        <v>11.76</v>
      </c>
      <c r="G48" s="16">
        <v>7.51</v>
      </c>
      <c r="H48" s="16">
        <v>7.51</v>
      </c>
      <c r="I48" s="16">
        <v>5.93</v>
      </c>
      <c r="J48" s="17">
        <v>7.34</v>
      </c>
    </row>
    <row r="49" spans="2:10" ht="57.75" customHeight="1" thickBot="1" x14ac:dyDescent="0.2">
      <c r="B49" s="18"/>
      <c r="C49" s="1215" t="s">
        <v>5</v>
      </c>
      <c r="D49" s="1215"/>
      <c r="E49" s="1216"/>
      <c r="F49" s="19" t="s">
        <v>549</v>
      </c>
      <c r="G49" s="20" t="s">
        <v>550</v>
      </c>
      <c r="H49" s="20">
        <v>0.06</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i2N5PVUINEF+rOHODIxiW7dpqtyFX8HOAvdAb7ifX8mW7Z8nufFIgR+DJMlMB4stb+8ILMryB1Ov5p06+nM5g==" saltValue="Oef27l4WOBPOW5Le2OKW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2019-10-21T00:03:23Z</cp:lastPrinted>
  <dcterms:created xsi:type="dcterms:W3CDTF">2019-02-14T03:06:45Z</dcterms:created>
  <dcterms:modified xsi:type="dcterms:W3CDTF">2019-10-21T00:03:42Z</dcterms:modified>
</cp:coreProperties>
</file>