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201301077\f\財政係（H市町村-10）\06_財政係その他\08_財政状況資料集\H30\17 2回目HP貼付用（読み取り専用）\"/>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C37" i="10"/>
  <c r="BE36" i="10"/>
  <c r="C36" i="10"/>
  <c r="C35" i="10"/>
  <c r="C34" i="10"/>
  <c r="U34" i="10" l="1"/>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CO34" i="10" l="1"/>
  <c r="CO35" i="10" s="1"/>
  <c r="CO36" i="10" s="1"/>
  <c r="CO37" i="10" s="1"/>
  <c r="CO38" i="10" s="1"/>
  <c r="CO39" i="10" s="1"/>
  <c r="CO40" i="10" s="1"/>
  <c r="CO41" i="10" s="1"/>
  <c r="CO42" i="10" s="1"/>
</calcChain>
</file>

<file path=xl/sharedStrings.xml><?xml version="1.0" encoding="utf-8"?>
<sst xmlns="http://schemas.openxmlformats.org/spreadsheetml/2006/main" count="1142" uniqueCount="600">
  <si>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</si>
  <si>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</si>
  <si>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</si>
  <si>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</si>
  <si>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</si>
  <si>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</si>
  <si>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</si>
  <si>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</si>
  <si>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</si>
  <si>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</si>
  <si>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</si>
  <si>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</si>
  <si>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</si>
  <si>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</si>
  <si>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</si>
  <si>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</si>
  <si>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</si>
  <si>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</si>
  <si>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</si>
  <si>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</si>
  <si>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</si>
  <si>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</si>
  <si>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</si>
  <si>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</si>
  <si>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</si>
  <si>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</si>
  <si>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</si>
  <si>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</si>
  <si>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</si>
  <si>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</si>
  <si>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</si>
  <si>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</si>
  <si>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</si>
  <si>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</si>
  <si>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</si>
  <si>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</si>
  <si>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</si>
  <si>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</si>
  <si>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</si>
  <si>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</si>
  <si>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</si>
  <si>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</si>
  <si>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</si>
  <si>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</si>
  <si>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</si>
  <si>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</si>
  <si>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</si>
  <si>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</si>
  <si>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</si>
  <si>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</si>
  <si>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</si>
  <si>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</si>
  <si>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</si>
  <si>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</si>
  <si>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</si>
  <si>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</si>
  <si>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</si>
  <si>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</si>
  <si>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</si>
  <si>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</si>
  <si>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</si>
  <si>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</si>
  <si>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</si>
  <si>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</si>
  <si>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</si>
  <si>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</si>
  <si>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</si>
  <si>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</si>
  <si>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</si>
  <si>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</si>
  <si>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</si>
  <si>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</si>
  <si>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</si>
  <si>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</si>
  <si>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</si>
  <si>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</si>
  <si>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</si>
  <si>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</si>
  <si>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</si>
  <si>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</si>
  <si>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</si>
  <si>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</si>
  <si>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</si>
  <si>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</si>
  <si>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</si>
  <si>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</si>
  <si>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</si>
  <si>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</si>
  <si>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</si>
  <si>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</si>
  <si>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</si>
  <si>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</si>
  <si>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</si>
  <si>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</si>
  <si>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</si>
  <si>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</si>
  <si>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</si>
  <si>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</si>
  <si>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</si>
  <si>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</si>
  <si>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</si>
  <si>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</si>
  <si>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</si>
  <si>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</si>
  <si>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</si>
  <si>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</si>
  <si>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</si>
  <si>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</si>
  <si>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</si>
  <si>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</si>
  <si>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</si>
  <si>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</si>
  <si>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</si>
  <si>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</si>
  <si>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</si>
  <si>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</si>
  <si>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</si>
  <si>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</si>
  <si>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</si>
  <si>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</si>
  <si>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</si>
  <si>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</si>
  <si>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</si>
  <si>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</si>
  <si>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</si>
  <si>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</si>
  <si>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</si>
  <si>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</si>
  <si>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</si>
  <si>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</si>
  <si>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</si>
  <si>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</si>
  <si>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</si>
  <si>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</si>
  <si>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</si>
  <si>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</si>
  <si>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</si>
  <si>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</si>
  <si>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</si>
  <si>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</si>
  <si>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</si>
  <si>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</si>
  <si>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</si>
  <si>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</si>
  <si>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</si>
  <si>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</si>
  <si>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</si>
  <si>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</si>
  <si>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</si>
  <si>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</si>
  <si>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</si>
  <si>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</si>
  <si>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</si>
  <si>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</si>
  <si>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</si>
  <si>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</si>
  <si>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</si>
  <si>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</si>
  <si>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</si>
  <si>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</si>
  <si>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</si>
  <si>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</si>
  <si>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</si>
  <si>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</si>
  <si>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</si>
  <si>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</si>
  <si>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</si>
  <si>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</si>
  <si>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</si>
  <si>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</si>
  <si>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</si>
  <si>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</si>
  <si>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</si>
  <si>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</si>
  <si>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</si>
  <si>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</si>
  <si>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</si>
  <si>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</si>
  <si>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</si>
  <si>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</si>
  <si>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</si>
  <si>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</si>
  <si>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</si>
  <si>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</si>
  <si>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</si>
  <si>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</si>
  <si>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</si>
  <si>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</si>
  <si>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</si>
  <si>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</si>
  <si>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</si>
  <si>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</si>
  <si>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</si>
  <si>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</si>
  <si>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</si>
  <si>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</si>
  <si>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</si>
  <si>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</si>
  <si>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</si>
  <si>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</si>
  <si>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</si>
  <si>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</si>
  <si>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</si>
  <si>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</si>
  <si>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</si>
  <si>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</si>
  <si>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</si>
  <si>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岐阜県恵那市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</si>
  <si>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</si>
  <si>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</si>
  <si>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</si>
  <si>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</si>
  <si>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</si>
  <si>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</si>
  <si>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</si>
  <si>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</si>
  <si>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</si>
  <si>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</si>
  <si>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</si>
  <si>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</si>
  <si>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</si>
  <si>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</si>
  <si>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</si>
  <si>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</si>
  <si>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</si>
  <si>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</si>
  <si>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</si>
  <si>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</si>
  <si>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</si>
  <si>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</si>
  <si>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</si>
  <si>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</si>
  <si>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</si>
  <si>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</si>
  <si>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</si>
  <si>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</si>
  <si>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</si>
  <si>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</si>
  <si>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</si>
  <si>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</si>
  <si>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</si>
  <si>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</si>
  <si>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</si>
  <si>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</si>
  <si>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</si>
  <si>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</si>
  <si>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</si>
  <si>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</si>
  <si>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</si>
  <si>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</si>
  <si>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</si>
  <si>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</si>
  <si>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</si>
  <si>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</si>
  <si>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</si>
  <si>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</si>
  <si>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</si>
  <si>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</si>
  <si>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</si>
  <si>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</si>
  <si>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</si>
  <si>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</si>
  <si>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</si>
  <si>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</si>
  <si>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</si>
  <si>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</si>
  <si>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</si>
  <si>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</si>
  <si>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</si>
  <si>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</si>
  <si>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</si>
  <si>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</si>
  <si>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</si>
  <si>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</si>
  <si>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</si>
  <si>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</si>
  <si>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</si>
  <si>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</si>
  <si>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</si>
  <si>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</si>
  <si>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</si>
  <si>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</si>
  <si>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</si>
  <si>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</si>
  <si>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</si>
  <si>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</si>
  <si>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</si>
  <si>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</si>
  <si>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</si>
  <si>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</si>
  <si>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</si>
  <si>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</si>
  <si>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</si>
  <si>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</si>
  <si>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</si>
  <si>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</si>
  <si>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</si>
  <si>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</si>
  <si>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</si>
  <si>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</si>
  <si>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</si>
  <si>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</si>
  <si>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</si>
  <si>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</si>
  <si>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</si>
  <si>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</si>
  <si>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</si>
  <si>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</si>
  <si>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</si>
  <si>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</si>
  <si>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</si>
  <si>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</si>
  <si>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</si>
  <si>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</si>
  <si>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</si>
  <si>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</si>
  <si>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</si>
  <si>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</si>
  <si>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</si>
  <si>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</si>
  <si>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</si>
  <si>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</si>
  <si>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</si>
  <si>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</si>
  <si>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</si>
  <si>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</si>
  <si>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</si>
  <si>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</si>
  <si>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</si>
  <si>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</si>
  <si>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</si>
  <si>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</si>
  <si>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</si>
  <si>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</si>
  <si>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</si>
  <si>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</si>
  <si>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</si>
  <si>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</si>
  <si>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</si>
  <si>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</si>
  <si>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</si>
  <si>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</si>
  <si>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</si>
  <si>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</si>
  <si>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</si>
  <si>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</si>
  <si>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</si>
  <si>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</si>
  <si>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</si>
  <si>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</si>
  <si>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</si>
  <si>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</si>
  <si>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</si>
  <si>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</si>
  <si>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</si>
  <si>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</si>
  <si>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岐阜県恵那市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</si>
  <si>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</si>
  <si>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</si>
  <si>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</si>
  <si>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</si>
  <si>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</si>
  <si>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</si>
  <si>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</si>
  <si>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</si>
  <si>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</si>
  <si>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</si>
  <si>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</si>
  <si>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</si>
  <si>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</si>
  <si>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</si>
  <si>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</si>
  <si>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</si>
  <si>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</si>
  <si>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</si>
  <si>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</si>
  <si>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</si>
  <si>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</si>
  <si>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</si>
  <si>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</si>
  <si>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</si>
  <si>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</si>
  <si>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</si>
  <si>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</si>
  <si>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</si>
  <si>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</si>
  <si>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</si>
  <si>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</si>
  <si>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</si>
  <si>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</si>
  <si>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</si>
  <si>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</si>
  <si>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</si>
  <si>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</si>
  <si>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</si>
  <si>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</si>
  <si>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病院事業会計</t>
    <phoneticPr fontId="5"/>
  </si>
  <si>
    <t>介護老人保健施設事業会計</t>
    <phoneticPr fontId="5"/>
  </si>
  <si>
    <t>国民健康保険診療所事業会計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</si>
  <si>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</si>
  <si>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</si>
  <si>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</si>
  <si>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</si>
  <si>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</si>
  <si>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</si>
  <si>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</si>
  <si>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</si>
  <si>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</si>
  <si>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</si>
  <si>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</si>
  <si>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</si>
  <si>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</si>
  <si>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</si>
  <si>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</si>
  <si>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</si>
  <si>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</si>
  <si>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</si>
  <si>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</si>
  <si>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</si>
  <si>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</si>
  <si>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</si>
  <si>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</si>
  <si>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</si>
  <si>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</si>
  <si>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</si>
  <si>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</si>
  <si>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</si>
  <si>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</si>
  <si>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</si>
  <si>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</si>
  <si>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</si>
  <si>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</si>
  <si>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</si>
  <si>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</si>
  <si>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</si>
  <si>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</si>
  <si>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</si>
  <si>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</si>
  <si>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</si>
  <si>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</si>
  <si>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</si>
  <si>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</si>
  <si>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</si>
  <si>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</si>
  <si>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</si>
  <si>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</si>
  <si>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</si>
  <si>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</si>
  <si>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</si>
  <si>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</si>
  <si>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</si>
  <si>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</si>
  <si>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</si>
  <si>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</si>
  <si>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</si>
  <si>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</si>
  <si>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</si>
  <si>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</si>
  <si>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</si>
  <si>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</si>
  <si>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</si>
  <si>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</si>
  <si>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</si>
  <si>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</si>
  <si>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</si>
  <si>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</si>
  <si>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</si>
  <si>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</si>
  <si>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</si>
  <si>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</si>
  <si>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</si>
  <si>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</si>
  <si>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</si>
  <si>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</si>
  <si>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</si>
  <si>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</si>
  <si>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</si>
  <si>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</si>
  <si>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</si>
  <si>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</si>
  <si>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</si>
  <si>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</si>
  <si>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</si>
  <si>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</si>
  <si>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</si>
  <si>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</si>
  <si>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</si>
  <si>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</si>
  <si>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</si>
  <si>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</si>
  <si>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</si>
  <si>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</si>
  <si>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</si>
  <si>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</si>
  <si>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</si>
  <si>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</si>
  <si>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</si>
  <si>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</si>
  <si>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</si>
  <si>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</si>
  <si>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</si>
  <si>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</si>
  <si>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</si>
  <si>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</si>
  <si>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</si>
  <si>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</si>
  <si>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</si>
  <si>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</si>
  <si>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</si>
  <si>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</si>
  <si>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</si>
  <si>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</si>
  <si>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</si>
  <si>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</si>
  <si>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</si>
  <si>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</si>
  <si>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</si>
  <si>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</si>
  <si>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</si>
  <si>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</si>
  <si>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</si>
  <si>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</si>
  <si>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</si>
  <si>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</si>
  <si>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</si>
  <si>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</si>
  <si>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</si>
  <si>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</si>
  <si>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</si>
  <si>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</si>
  <si>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</si>
  <si>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</si>
  <si>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</si>
  <si>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</si>
  <si>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</si>
  <si>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</si>
  <si>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</si>
  <si>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</si>
  <si>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</si>
  <si>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</si>
  <si>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</si>
  <si>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</si>
  <si>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</si>
  <si>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</si>
  <si>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</si>
  <si>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</si>
  <si>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</si>
  <si>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</si>
  <si>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水道事業会計</t>
  </si>
  <si>
    <t>一般会計</t>
  </si>
  <si>
    <t>国民健康保険診療所事業会計</t>
  </si>
  <si>
    <t>国民健康保険事業特別会計</t>
  </si>
  <si>
    <t>介護老人保健施設事業会計</t>
  </si>
  <si>
    <t>介護保険特別会計（事業勘定）</t>
  </si>
  <si>
    <t>後期高齢者医療特別会計</t>
  </si>
  <si>
    <t>その他会計（赤字）</t>
  </si>
  <si>
    <t>その他会計（黒字）</t>
  </si>
  <si>
    <t>基金繰入592</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</si>
  <si>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11"/>
  </si>
  <si>
    <t>岐阜県市町村会館組合</t>
    <rPh sb="0" eb="3">
      <t>ギフケン</t>
    </rPh>
    <rPh sb="3" eb="6">
      <t>シチョウソン</t>
    </rPh>
    <rPh sb="6" eb="8">
      <t>カイカン</t>
    </rPh>
    <rPh sb="8" eb="10">
      <t>クミアイ</t>
    </rPh>
    <phoneticPr fontId="11"/>
  </si>
  <si>
    <t>土岐川防災ダム一部事務組合</t>
    <rPh sb="0" eb="3">
      <t>トキガワ</t>
    </rPh>
    <rPh sb="3" eb="5">
      <t>ボウサイ</t>
    </rPh>
    <rPh sb="7" eb="9">
      <t>イチブ</t>
    </rPh>
    <rPh sb="9" eb="11">
      <t>ジム</t>
    </rPh>
    <rPh sb="11" eb="13">
      <t>クミアイ</t>
    </rPh>
    <phoneticPr fontId="11"/>
  </si>
  <si>
    <t>岐阜県後期高齢者医療広域連合（一般会計分）</t>
    <rPh sb="0" eb="3">
      <t>ギフケン</t>
    </rPh>
    <rPh sb="3" eb="5">
      <t>コウキ</t>
    </rPh>
    <rPh sb="5" eb="7">
      <t>コウレイ</t>
    </rPh>
    <rPh sb="7" eb="8">
      <t>シャ</t>
    </rPh>
    <rPh sb="8" eb="10">
      <t>イリョウ</t>
    </rPh>
    <rPh sb="10" eb="12">
      <t>コウイキ</t>
    </rPh>
    <rPh sb="12" eb="14">
      <t>レンゴウ</t>
    </rPh>
    <rPh sb="15" eb="17">
      <t>イッパン</t>
    </rPh>
    <rPh sb="17" eb="19">
      <t>カイケイ</t>
    </rPh>
    <rPh sb="19" eb="20">
      <t>ブン</t>
    </rPh>
    <phoneticPr fontId="11"/>
  </si>
  <si>
    <t>岐阜県後期高齢者医療広域連合（特別会計分）</t>
    <rPh sb="0" eb="3">
      <t>ギフケン</t>
    </rPh>
    <rPh sb="3" eb="5">
      <t>コウキ</t>
    </rPh>
    <rPh sb="5" eb="7">
      <t>コウレイ</t>
    </rPh>
    <rPh sb="7" eb="8">
      <t>シャ</t>
    </rPh>
    <rPh sb="8" eb="10">
      <t>イリョウ</t>
    </rPh>
    <rPh sb="10" eb="12">
      <t>コウイキ</t>
    </rPh>
    <rPh sb="12" eb="14">
      <t>レンゴウ</t>
    </rPh>
    <rPh sb="15" eb="17">
      <t>トクベツ</t>
    </rPh>
    <rPh sb="17" eb="19">
      <t>カイケイ</t>
    </rPh>
    <rPh sb="19" eb="20">
      <t>ブン</t>
    </rPh>
    <phoneticPr fontId="11"/>
  </si>
  <si>
    <t>東濃農業共済事務組合</t>
    <rPh sb="0" eb="2">
      <t>トウノウ</t>
    </rPh>
    <rPh sb="2" eb="4">
      <t>ノウギョウ</t>
    </rPh>
    <rPh sb="4" eb="6">
      <t>キョウサイ</t>
    </rPh>
    <rPh sb="6" eb="8">
      <t>ジム</t>
    </rPh>
    <rPh sb="8" eb="10">
      <t>クミアイ</t>
    </rPh>
    <phoneticPr fontId="11"/>
  </si>
  <si>
    <t>国民宿舎恵那山荘</t>
    <rPh sb="0" eb="2">
      <t>コクミン</t>
    </rPh>
    <rPh sb="2" eb="4">
      <t>シュクシャ</t>
    </rPh>
    <rPh sb="4" eb="6">
      <t>エナ</t>
    </rPh>
    <rPh sb="6" eb="8">
      <t>サンソウ</t>
    </rPh>
    <phoneticPr fontId="11"/>
  </si>
  <si>
    <t>恵那市体育連盟</t>
    <rPh sb="0" eb="3">
      <t>エナシ</t>
    </rPh>
    <rPh sb="3" eb="5">
      <t>タイイク</t>
    </rPh>
    <rPh sb="5" eb="7">
      <t>レンメイ</t>
    </rPh>
    <phoneticPr fontId="11"/>
  </si>
  <si>
    <t>恵那市文化振興会</t>
    <rPh sb="0" eb="3">
      <t>エナシ</t>
    </rPh>
    <rPh sb="3" eb="5">
      <t>ブンカ</t>
    </rPh>
    <rPh sb="5" eb="8">
      <t>シンコウカイ</t>
    </rPh>
    <phoneticPr fontId="11"/>
  </si>
  <si>
    <t>恵那市施設管理公社</t>
    <rPh sb="0" eb="3">
      <t>エナシ</t>
    </rPh>
    <rPh sb="3" eb="5">
      <t>シセツ</t>
    </rPh>
    <rPh sb="5" eb="7">
      <t>カンリ</t>
    </rPh>
    <rPh sb="7" eb="9">
      <t>コウシャ</t>
    </rPh>
    <phoneticPr fontId="11"/>
  </si>
  <si>
    <t>中山道広重美術館</t>
    <rPh sb="0" eb="3">
      <t>ナカセンドウ</t>
    </rPh>
    <rPh sb="3" eb="5">
      <t>ヒロシゲ</t>
    </rPh>
    <rPh sb="5" eb="8">
      <t>ビジュツカン</t>
    </rPh>
    <phoneticPr fontId="11"/>
  </si>
  <si>
    <t>○</t>
    <phoneticPr fontId="11"/>
  </si>
  <si>
    <t>恵那市土地開発公社</t>
    <rPh sb="0" eb="3">
      <t>エナシ</t>
    </rPh>
    <rPh sb="3" eb="5">
      <t>トチ</t>
    </rPh>
    <rPh sb="5" eb="7">
      <t>カイハツ</t>
    </rPh>
    <rPh sb="7" eb="9">
      <t>コウシャ</t>
    </rPh>
    <phoneticPr fontId="11"/>
  </si>
  <si>
    <t>日本大正村</t>
    <rPh sb="0" eb="2">
      <t>ニホン</t>
    </rPh>
    <rPh sb="2" eb="4">
      <t>タイショウ</t>
    </rPh>
    <rPh sb="4" eb="5">
      <t>ムラ</t>
    </rPh>
    <phoneticPr fontId="11"/>
  </si>
  <si>
    <t>大正ロマン</t>
    <rPh sb="0" eb="2">
      <t>タイショウ</t>
    </rPh>
    <phoneticPr fontId="11"/>
  </si>
  <si>
    <t>くしはらの里</t>
    <rPh sb="5" eb="6">
      <t>サト</t>
    </rPh>
    <phoneticPr fontId="11"/>
  </si>
  <si>
    <t>-</t>
    <phoneticPr fontId="11"/>
  </si>
  <si>
    <t>法適用企業</t>
    <rPh sb="0" eb="3">
      <t>ホウテキヨウ</t>
    </rPh>
    <rPh sb="3" eb="5">
      <t>キギョウ</t>
    </rPh>
    <phoneticPr fontId="11"/>
  </si>
  <si>
    <t>基金繰入149</t>
    <phoneticPr fontId="2"/>
  </si>
  <si>
    <t>基金繰入720</t>
    <phoneticPr fontId="2"/>
  </si>
  <si>
    <t>-</t>
    <phoneticPr fontId="11"/>
  </si>
  <si>
    <t>地域振興基金</t>
    <phoneticPr fontId="11"/>
  </si>
  <si>
    <t>公共施設整備基金</t>
    <phoneticPr fontId="11"/>
  </si>
  <si>
    <t>病院施設等整備基金</t>
    <phoneticPr fontId="11"/>
  </si>
  <si>
    <t>人口減少対策基金</t>
    <phoneticPr fontId="11"/>
  </si>
  <si>
    <t>市民のまちづくり基金</t>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</si>
  <si>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</si>
  <si>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</si>
  <si>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</si>
  <si>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</si>
  <si>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</si>
  <si>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は類似団体と比較して低い水準にある。また、将来負担比率も類似団体と比較して低い水準にある。しかし、平成28年度に完成した市立恵那病院の元利償還金に対する繰入金の増加により数値が上昇したため、地方債を計画的に発行・管理していくことや、基金の一定程度の確保など、引き続き健全な財政運営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</si>
  <si>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</si>
  <si>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</si>
  <si>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</si>
  <si>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</si>
  <si>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</si>
  <si>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xml:space="preserve">類似団体と比較して、将来負担比率は低い水準にある。また有形固定資産減価償却率はやや高い水準にあり、公共施設の老朽化に伴う改修・更新への対策が必要である。引き続き地方債を計画的に発行・管理していくとともに、公共施設の適切な維持管理に努めていく。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</si>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</sst>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E437-482B-B1D0-9B61B9F86D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78071</c:v>
                </c:pt>
                <c:pt idx="1">
                  <c:v>82857</c:v>
                </c:pt>
                <c:pt idx="2">
                  <c:v>49528</c:v>
                </c:pt>
                <c:pt idx="3">
                  <c:v>49367</c:v>
                </c:pt>
                <c:pt idx="4">
                  <c:v>68444</c:v>
                </c:pt>
              </c:numCache>
            </c:numRef>
          </c:val>
          <c:smooth val="0"/>
          <c:extLst>
            <c:ext xmlns:c16="http://schemas.microsoft.com/office/drawing/2014/chart" uri="{C3380CC4-5D6E-409C-BE32-E72D297353CC}">
              <c16:uniqueId val="{00000001-E437-482B-B1D0-9B61B9F86DCB}"/>
            </c:ext>
          </c:extLst>
        </c:ser>
        <c:dLbls>
          <c:showLegendKey val="0"/>
          <c:showVal val="0"/>
          <c:showCatName val="0"/>
          <c:showSerName val="0"/>
          <c:showPercent val="0"/>
          <c:showBubbleSize val="0"/>
        </c:dLbls>
        <c:marker val="1"/>
        <c:smooth val="0"/>
        <c:axId val="82013152"/>
        <c:axId val="82003904"/>
      </c:lineChart>
      <c:catAx>
        <c:axId val="82013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003904"/>
        <c:crosses val="autoZero"/>
        <c:auto val="1"/>
        <c:lblAlgn val="ctr"/>
        <c:lblOffset val="100"/>
        <c:tickLblSkip val="1"/>
        <c:tickMarkSkip val="1"/>
        <c:noMultiLvlLbl val="0"/>
      </c:catAx>
      <c:valAx>
        <c:axId val="820039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01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8.6999999999999993</c:v>
                </c:pt>
                <c:pt idx="1">
                  <c:v>6.42</c:v>
                </c:pt>
                <c:pt idx="2">
                  <c:v>7.95</c:v>
                </c:pt>
                <c:pt idx="3">
                  <c:v>7.45</c:v>
                </c:pt>
                <c:pt idx="4">
                  <c:v>7.65</c:v>
                </c:pt>
              </c:numCache>
            </c:numRef>
          </c:val>
          <c:extLst>
            <c:ext xmlns:c16="http://schemas.microsoft.com/office/drawing/2014/chart" uri="{C3380CC4-5D6E-409C-BE32-E72D297353CC}">
              <c16:uniqueId val="{00000000-0538-468C-959F-D47A3E23DA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15.05</c:v>
                </c:pt>
                <c:pt idx="1">
                  <c:v>15.24</c:v>
                </c:pt>
                <c:pt idx="2">
                  <c:v>15.22</c:v>
                </c:pt>
                <c:pt idx="3">
                  <c:v>15.65</c:v>
                </c:pt>
                <c:pt idx="4">
                  <c:v>16.2</c:v>
                </c:pt>
              </c:numCache>
            </c:numRef>
          </c:val>
          <c:extLst>
            <c:ext xmlns:c16="http://schemas.microsoft.com/office/drawing/2014/chart" uri="{C3380CC4-5D6E-409C-BE32-E72D297353CC}">
              <c16:uniqueId val="{00000001-0538-468C-959F-D47A3E23DA83}"/>
            </c:ext>
          </c:extLst>
        </c:ser>
        <c:dLbls>
          <c:showLegendKey val="0"/>
          <c:showVal val="0"/>
          <c:showCatName val="0"/>
          <c:showSerName val="0"/>
          <c:showPercent val="0"/>
          <c:showBubbleSize val="0"/>
        </c:dLbls>
        <c:gapWidth val="250"/>
        <c:overlap val="100"/>
        <c:axId val="81998464"/>
        <c:axId val="8199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c:v>
                </c:pt>
                <c:pt idx="1">
                  <c:v>3.79</c:v>
                </c:pt>
                <c:pt idx="2">
                  <c:v>6.17</c:v>
                </c:pt>
                <c:pt idx="3">
                  <c:v>6.57</c:v>
                </c:pt>
                <c:pt idx="4">
                  <c:v>5.18</c:v>
                </c:pt>
              </c:numCache>
            </c:numRef>
          </c:val>
          <c:smooth val="0"/>
          <c:extLst>
            <c:ext xmlns:c16="http://schemas.microsoft.com/office/drawing/2014/chart" uri="{C3380CC4-5D6E-409C-BE32-E72D297353CC}">
              <c16:uniqueId val="{00000002-0538-468C-959F-D47A3E23DA83}"/>
            </c:ext>
          </c:extLst>
        </c:ser>
        <c:dLbls>
          <c:showLegendKey val="0"/>
          <c:showVal val="0"/>
          <c:showCatName val="0"/>
          <c:showSerName val="0"/>
          <c:showPercent val="0"/>
          <c:showBubbleSize val="0"/>
        </c:dLbls>
        <c:marker val="1"/>
        <c:smooth val="0"/>
        <c:axId val="81998464"/>
        <c:axId val="81999008"/>
      </c:lineChart>
      <c:catAx>
        <c:axId val="819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999008"/>
        <c:crosses val="autoZero"/>
        <c:auto val="1"/>
        <c:lblAlgn val="ctr"/>
        <c:lblOffset val="100"/>
        <c:tickLblSkip val="1"/>
        <c:tickMarkSkip val="1"/>
        <c:noMultiLvlLbl val="0"/>
      </c:catAx>
      <c:valAx>
        <c:axId val="8199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9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0.43</c:v>
                </c:pt>
                <c:pt idx="2">
                  <c:v>#N/A</c:v>
                </c:pt>
                <c:pt idx="3">
                  <c:v>0.35</c:v>
                </c:pt>
                <c:pt idx="4">
                  <c:v>#N/A</c:v>
                </c:pt>
                <c:pt idx="5">
                  <c:v>0.27</c:v>
                </c:pt>
                <c:pt idx="6">
                  <c:v>#N/A</c:v>
                </c:pt>
                <c:pt idx="7">
                  <c:v>0.32</c:v>
                </c:pt>
                <c:pt idx="8">
                  <c:v>#N/A</c:v>
                </c:pt>
                <c:pt idx="9">
                  <c:v>0</c:v>
                </c:pt>
              </c:numCache>
            </c:numRef>
          </c:val>
          <c:extLst>
            <c:ext xmlns:c16="http://schemas.microsoft.com/office/drawing/2014/chart" uri="{C3380CC4-5D6E-409C-BE32-E72D297353CC}">
              <c16:uniqueId val="{00000000-7639-46A1-A804-2759587DE8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39-46A1-A804-2759587DE81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0.08</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2-7639-46A1-A804-2759587DE811}"/>
            </c:ext>
          </c:extLst>
        </c:ser>
        <c:ser>
          <c:idx val="3"/>
          <c:order val="3"/>
          <c:tx>
            <c:strRef>
              <c:f>データシート!$A$30</c:f>
              <c:strCache>
                <c:ptCount val="1"/>
                <c:pt idx="0">
                  <c:v>介護保険特別会計（事業勘定）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0.6</c:v>
                </c:pt>
                <c:pt idx="2">
                  <c:v>#N/A</c:v>
                </c:pt>
                <c:pt idx="3">
                  <c:v>0.68</c:v>
                </c:pt>
                <c:pt idx="4">
                  <c:v>#N/A</c:v>
                </c:pt>
                <c:pt idx="5">
                  <c:v>0.69</c:v>
                </c:pt>
                <c:pt idx="6">
                  <c:v>#N/A</c:v>
                </c:pt>
                <c:pt idx="7">
                  <c:v>1.29</c:v>
                </c:pt>
                <c:pt idx="8">
                  <c:v>#N/A</c:v>
                </c:pt>
                <c:pt idx="9">
                  <c:v>0.46</c:v>
                </c:pt>
              </c:numCache>
            </c:numRef>
          </c:val>
          <c:extLst>
            <c:ext xmlns:c16="http://schemas.microsoft.com/office/drawing/2014/chart" uri="{C3380CC4-5D6E-409C-BE32-E72D297353CC}">
              <c16:uniqueId val="{00000003-7639-46A1-A804-2759587DE811}"/>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1.46</c:v>
                </c:pt>
                <c:pt idx="2">
                  <c:v>#N/A</c:v>
                </c:pt>
                <c:pt idx="3">
                  <c:v>1.38</c:v>
                </c:pt>
                <c:pt idx="4">
                  <c:v>#N/A</c:v>
                </c:pt>
                <c:pt idx="5">
                  <c:v>1.18</c:v>
                </c:pt>
                <c:pt idx="6">
                  <c:v>#N/A</c:v>
                </c:pt>
                <c:pt idx="7">
                  <c:v>0.98</c:v>
                </c:pt>
                <c:pt idx="8">
                  <c:v>#N/A</c:v>
                </c:pt>
                <c:pt idx="9">
                  <c:v>0.71</c:v>
                </c:pt>
              </c:numCache>
            </c:numRef>
          </c:val>
          <c:extLst>
            <c:ext xmlns:c16="http://schemas.microsoft.com/office/drawing/2014/chart" uri="{C3380CC4-5D6E-409C-BE32-E72D297353CC}">
              <c16:uniqueId val="{00000004-7639-46A1-A804-2759587DE81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1.45</c:v>
                </c:pt>
                <c:pt idx="2">
                  <c:v>#N/A</c:v>
                </c:pt>
                <c:pt idx="3">
                  <c:v>1.45</c:v>
                </c:pt>
                <c:pt idx="4">
                  <c:v>#N/A</c:v>
                </c:pt>
                <c:pt idx="5">
                  <c:v>1.26</c:v>
                </c:pt>
                <c:pt idx="6">
                  <c:v>#N/A</c:v>
                </c:pt>
                <c:pt idx="7">
                  <c:v>1.5</c:v>
                </c:pt>
                <c:pt idx="8">
                  <c:v>#N/A</c:v>
                </c:pt>
                <c:pt idx="9">
                  <c:v>1.72</c:v>
                </c:pt>
              </c:numCache>
            </c:numRef>
          </c:val>
          <c:extLst>
            <c:ext xmlns:c16="http://schemas.microsoft.com/office/drawing/2014/chart" uri="{C3380CC4-5D6E-409C-BE32-E72D297353CC}">
              <c16:uniqueId val="{00000005-7639-46A1-A804-2759587DE811}"/>
            </c:ext>
          </c:extLst>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1.69</c:v>
                </c:pt>
                <c:pt idx="2">
                  <c:v>#N/A</c:v>
                </c:pt>
                <c:pt idx="3">
                  <c:v>2.15</c:v>
                </c:pt>
                <c:pt idx="4">
                  <c:v>#N/A</c:v>
                </c:pt>
                <c:pt idx="5">
                  <c:v>2.89</c:v>
                </c:pt>
                <c:pt idx="6">
                  <c:v>#N/A</c:v>
                </c:pt>
                <c:pt idx="7">
                  <c:v>3.3</c:v>
                </c:pt>
                <c:pt idx="8">
                  <c:v>#N/A</c:v>
                </c:pt>
                <c:pt idx="9">
                  <c:v>3.78</c:v>
                </c:pt>
              </c:numCache>
            </c:numRef>
          </c:val>
          <c:extLst>
            <c:ext xmlns:c16="http://schemas.microsoft.com/office/drawing/2014/chart" uri="{C3380CC4-5D6E-409C-BE32-E72D297353CC}">
              <c16:uniqueId val="{00000006-7639-46A1-A804-2759587DE81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8.6999999999999993</c:v>
                </c:pt>
                <c:pt idx="2">
                  <c:v>#N/A</c:v>
                </c:pt>
                <c:pt idx="3">
                  <c:v>6.41</c:v>
                </c:pt>
                <c:pt idx="4">
                  <c:v>#N/A</c:v>
                </c:pt>
                <c:pt idx="5">
                  <c:v>7.95</c:v>
                </c:pt>
                <c:pt idx="6">
                  <c:v>#N/A</c:v>
                </c:pt>
                <c:pt idx="7">
                  <c:v>7.44</c:v>
                </c:pt>
                <c:pt idx="8">
                  <c:v>#N/A</c:v>
                </c:pt>
                <c:pt idx="9">
                  <c:v>7.64</c:v>
                </c:pt>
              </c:numCache>
            </c:numRef>
          </c:val>
          <c:extLst>
            <c:ext xmlns:c16="http://schemas.microsoft.com/office/drawing/2014/chart" uri="{C3380CC4-5D6E-409C-BE32-E72D297353CC}">
              <c16:uniqueId val="{00000007-7639-46A1-A804-2759587DE8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9.43</c:v>
                </c:pt>
                <c:pt idx="2">
                  <c:v>#N/A</c:v>
                </c:pt>
                <c:pt idx="3">
                  <c:v>11.17</c:v>
                </c:pt>
                <c:pt idx="4">
                  <c:v>#N/A</c:v>
                </c:pt>
                <c:pt idx="5">
                  <c:v>12.31</c:v>
                </c:pt>
                <c:pt idx="6">
                  <c:v>#N/A</c:v>
                </c:pt>
                <c:pt idx="7">
                  <c:v>13.93</c:v>
                </c:pt>
                <c:pt idx="8">
                  <c:v>#N/A</c:v>
                </c:pt>
                <c:pt idx="9">
                  <c:v>13.22</c:v>
                </c:pt>
              </c:numCache>
            </c:numRef>
          </c:val>
          <c:extLst>
            <c:ext xmlns:c16="http://schemas.microsoft.com/office/drawing/2014/chart" uri="{C3380CC4-5D6E-409C-BE32-E72D297353CC}">
              <c16:uniqueId val="{00000008-7639-46A1-A804-2759587DE81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10.36</c:v>
                </c:pt>
                <c:pt idx="2">
                  <c:v>#N/A</c:v>
                </c:pt>
                <c:pt idx="3">
                  <c:v>11.26</c:v>
                </c:pt>
                <c:pt idx="4">
                  <c:v>#N/A</c:v>
                </c:pt>
                <c:pt idx="5">
                  <c:v>12.03</c:v>
                </c:pt>
                <c:pt idx="6">
                  <c:v>#N/A</c:v>
                </c:pt>
                <c:pt idx="7">
                  <c:v>12.93</c:v>
                </c:pt>
                <c:pt idx="8">
                  <c:v>#N/A</c:v>
                </c:pt>
                <c:pt idx="9">
                  <c:v>14.05</c:v>
                </c:pt>
              </c:numCache>
            </c:numRef>
          </c:val>
          <c:extLst>
            <c:ext xmlns:c16="http://schemas.microsoft.com/office/drawing/2014/chart" uri="{C3380CC4-5D6E-409C-BE32-E72D297353CC}">
              <c16:uniqueId val="{00000009-7639-46A1-A804-2759587DE811}"/>
            </c:ext>
          </c:extLst>
        </c:ser>
        <c:dLbls>
          <c:showLegendKey val="0"/>
          <c:showVal val="0"/>
          <c:showCatName val="0"/>
          <c:showSerName val="0"/>
          <c:showPercent val="0"/>
          <c:showBubbleSize val="0"/>
        </c:dLbls>
        <c:gapWidth val="150"/>
        <c:overlap val="100"/>
        <c:axId val="82000096"/>
        <c:axId val="82004992"/>
      </c:barChart>
      <c:catAx>
        <c:axId val="820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004992"/>
        <c:crosses val="autoZero"/>
        <c:auto val="1"/>
        <c:lblAlgn val="ctr"/>
        <c:lblOffset val="100"/>
        <c:tickLblSkip val="1"/>
        <c:tickMarkSkip val="1"/>
        <c:noMultiLvlLbl val="0"/>
      </c:catAx>
      <c:valAx>
        <c:axId val="8200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0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3769</c:v>
                </c:pt>
                <c:pt idx="5">
                  <c:v>3876</c:v>
                </c:pt>
                <c:pt idx="8">
                  <c:v>3727</c:v>
                </c:pt>
                <c:pt idx="11">
                  <c:v>3637</c:v>
                </c:pt>
                <c:pt idx="14">
                  <c:v>3538</c:v>
                </c:pt>
              </c:numCache>
            </c:numRef>
          </c:val>
          <c:extLst>
            <c:ext xmlns:c16="http://schemas.microsoft.com/office/drawing/2014/chart" uri="{C3380CC4-5D6E-409C-BE32-E72D297353CC}">
              <c16:uniqueId val="{00000000-BE86-4272-BFED-34DCF2EE66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86-4272-BFED-34DCF2EE66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86-4272-BFED-34DCF2EE66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86-4272-BFED-34DCF2EE66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1028</c:v>
                </c:pt>
                <c:pt idx="3">
                  <c:v>1108</c:v>
                </c:pt>
                <c:pt idx="6">
                  <c:v>1099</c:v>
                </c:pt>
                <c:pt idx="9">
                  <c:v>1001</c:v>
                </c:pt>
                <c:pt idx="12">
                  <c:v>970</c:v>
                </c:pt>
              </c:numCache>
            </c:numRef>
          </c:val>
          <c:extLst>
            <c:ext xmlns:c16="http://schemas.microsoft.com/office/drawing/2014/chart" uri="{C3380CC4-5D6E-409C-BE32-E72D297353CC}">
              <c16:uniqueId val="{00000004-BE86-4272-BFED-34DCF2EE66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86-4272-BFED-34DCF2EE66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86-4272-BFED-34DCF2EE66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4152</c:v>
                </c:pt>
                <c:pt idx="3">
                  <c:v>3979</c:v>
                </c:pt>
                <c:pt idx="6">
                  <c:v>3705</c:v>
                </c:pt>
                <c:pt idx="9">
                  <c:v>3449</c:v>
                </c:pt>
                <c:pt idx="12">
                  <c:v>3275</c:v>
                </c:pt>
              </c:numCache>
            </c:numRef>
          </c:val>
          <c:extLst>
            <c:ext xmlns:c16="http://schemas.microsoft.com/office/drawing/2014/chart" uri="{C3380CC4-5D6E-409C-BE32-E72D297353CC}">
              <c16:uniqueId val="{00000007-BE86-4272-BFED-34DCF2EE66EC}"/>
            </c:ext>
          </c:extLst>
        </c:ser>
        <c:dLbls>
          <c:showLegendKey val="0"/>
          <c:showVal val="0"/>
          <c:showCatName val="0"/>
          <c:showSerName val="0"/>
          <c:showPercent val="0"/>
          <c:showBubbleSize val="0"/>
        </c:dLbls>
        <c:gapWidth val="100"/>
        <c:overlap val="100"/>
        <c:axId val="82001728"/>
        <c:axId val="8200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1411</c:v>
                </c:pt>
                <c:pt idx="2">
                  <c:v>#N/A</c:v>
                </c:pt>
                <c:pt idx="3">
                  <c:v>#N/A</c:v>
                </c:pt>
                <c:pt idx="4">
                  <c:v>1211</c:v>
                </c:pt>
                <c:pt idx="5">
                  <c:v>#N/A</c:v>
                </c:pt>
                <c:pt idx="6">
                  <c:v>#N/A</c:v>
                </c:pt>
                <c:pt idx="7">
                  <c:v>1077</c:v>
                </c:pt>
                <c:pt idx="8">
                  <c:v>#N/A</c:v>
                </c:pt>
                <c:pt idx="9">
                  <c:v>#N/A</c:v>
                </c:pt>
                <c:pt idx="10">
                  <c:v>813</c:v>
                </c:pt>
                <c:pt idx="11">
                  <c:v>#N/A</c:v>
                </c:pt>
                <c:pt idx="12">
                  <c:v>#N/A</c:v>
                </c:pt>
                <c:pt idx="13">
                  <c:v>707</c:v>
                </c:pt>
                <c:pt idx="14">
                  <c:v>#N/A</c:v>
                </c:pt>
              </c:numCache>
            </c:numRef>
          </c:val>
          <c:smooth val="0"/>
          <c:extLst>
            <c:ext xmlns:c16="http://schemas.microsoft.com/office/drawing/2014/chart" uri="{C3380CC4-5D6E-409C-BE32-E72D297353CC}">
              <c16:uniqueId val="{00000008-BE86-4272-BFED-34DCF2EE66EC}"/>
            </c:ext>
          </c:extLst>
        </c:ser>
        <c:dLbls>
          <c:showLegendKey val="0"/>
          <c:showVal val="0"/>
          <c:showCatName val="0"/>
          <c:showSerName val="0"/>
          <c:showPercent val="0"/>
          <c:showBubbleSize val="0"/>
        </c:dLbls>
        <c:marker val="1"/>
        <c:smooth val="0"/>
        <c:axId val="82001728"/>
        <c:axId val="82001184"/>
      </c:lineChart>
      <c:catAx>
        <c:axId val="8200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001184"/>
        <c:crosses val="autoZero"/>
        <c:auto val="1"/>
        <c:lblAlgn val="ctr"/>
        <c:lblOffset val="100"/>
        <c:tickLblSkip val="1"/>
        <c:tickMarkSkip val="1"/>
        <c:noMultiLvlLbl val="0"/>
      </c:catAx>
      <c:valAx>
        <c:axId val="8200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0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33891</c:v>
                </c:pt>
                <c:pt idx="5">
                  <c:v>33059</c:v>
                </c:pt>
                <c:pt idx="8">
                  <c:v>32655</c:v>
                </c:pt>
                <c:pt idx="11">
                  <c:v>31376</c:v>
                </c:pt>
                <c:pt idx="14">
                  <c:v>30775</c:v>
                </c:pt>
              </c:numCache>
            </c:numRef>
          </c:val>
          <c:extLst>
            <c:ext xmlns:c16="http://schemas.microsoft.com/office/drawing/2014/chart" uri="{C3380CC4-5D6E-409C-BE32-E72D297353CC}">
              <c16:uniqueId val="{00000000-8BB1-4BDE-A67C-0E504BD2A7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4131</c:v>
                </c:pt>
                <c:pt idx="5">
                  <c:v>3997</c:v>
                </c:pt>
                <c:pt idx="8">
                  <c:v>3271</c:v>
                </c:pt>
                <c:pt idx="11">
                  <c:v>3351</c:v>
                </c:pt>
                <c:pt idx="14">
                  <c:v>2914</c:v>
                </c:pt>
              </c:numCache>
            </c:numRef>
          </c:val>
          <c:extLst>
            <c:ext xmlns:c16="http://schemas.microsoft.com/office/drawing/2014/chart" uri="{C3380CC4-5D6E-409C-BE32-E72D297353CC}">
              <c16:uniqueId val="{00000001-8BB1-4BDE-A67C-0E504BD2A7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13785</c:v>
                </c:pt>
                <c:pt idx="5">
                  <c:v>14979</c:v>
                </c:pt>
                <c:pt idx="8">
                  <c:v>14576</c:v>
                </c:pt>
                <c:pt idx="11">
                  <c:v>13755</c:v>
                </c:pt>
                <c:pt idx="14">
                  <c:v>14467</c:v>
                </c:pt>
              </c:numCache>
            </c:numRef>
          </c:val>
          <c:extLst>
            <c:ext xmlns:c16="http://schemas.microsoft.com/office/drawing/2014/chart" uri="{C3380CC4-5D6E-409C-BE32-E72D297353CC}">
              <c16:uniqueId val="{00000002-8BB1-4BDE-A67C-0E504BD2A7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B1-4BDE-A67C-0E504BD2A7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B1-4BDE-A67C-0E504BD2A7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c:v>
                </c:pt>
                <c:pt idx="3">
                  <c:v>19</c:v>
                </c:pt>
                <c:pt idx="6">
                  <c:v>1</c:v>
                </c:pt>
                <c:pt idx="9">
                  <c:v>29</c:v>
                </c:pt>
                <c:pt idx="12">
                  <c:v>33</c:v>
                </c:pt>
              </c:numCache>
            </c:numRef>
          </c:val>
          <c:extLst>
            <c:ext xmlns:c16="http://schemas.microsoft.com/office/drawing/2014/chart" uri="{C3380CC4-5D6E-409C-BE32-E72D297353CC}">
              <c16:uniqueId val="{00000005-8BB1-4BDE-A67C-0E504BD2A7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5639</c:v>
                </c:pt>
                <c:pt idx="3">
                  <c:v>5485</c:v>
                </c:pt>
                <c:pt idx="6">
                  <c:v>5501</c:v>
                </c:pt>
                <c:pt idx="9">
                  <c:v>5448</c:v>
                </c:pt>
                <c:pt idx="12">
                  <c:v>4688</c:v>
                </c:pt>
              </c:numCache>
            </c:numRef>
          </c:val>
          <c:extLst>
            <c:ext xmlns:c16="http://schemas.microsoft.com/office/drawing/2014/chart" uri="{C3380CC4-5D6E-409C-BE32-E72D297353CC}">
              <c16:uniqueId val="{00000006-8BB1-4BDE-A67C-0E504BD2A7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BB1-4BDE-A67C-0E504BD2A7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13294</c:v>
                </c:pt>
                <c:pt idx="3">
                  <c:v>13098</c:v>
                </c:pt>
                <c:pt idx="6">
                  <c:v>12221</c:v>
                </c:pt>
                <c:pt idx="9">
                  <c:v>14144</c:v>
                </c:pt>
                <c:pt idx="12">
                  <c:v>12893</c:v>
                </c:pt>
              </c:numCache>
            </c:numRef>
          </c:val>
          <c:extLst>
            <c:ext xmlns:c16="http://schemas.microsoft.com/office/drawing/2014/chart" uri="{C3380CC4-5D6E-409C-BE32-E72D297353CC}">
              <c16:uniqueId val="{00000008-8BB1-4BDE-A67C-0E504BD2A7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B1-4BDE-A67C-0E504BD2A7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35489</c:v>
                </c:pt>
                <c:pt idx="3">
                  <c:v>34222</c:v>
                </c:pt>
                <c:pt idx="6">
                  <c:v>32327</c:v>
                </c:pt>
                <c:pt idx="9">
                  <c:v>30768</c:v>
                </c:pt>
                <c:pt idx="12">
                  <c:v>29458</c:v>
                </c:pt>
              </c:numCache>
            </c:numRef>
          </c:val>
          <c:extLst>
            <c:ext xmlns:c16="http://schemas.microsoft.com/office/drawing/2014/chart" uri="{C3380CC4-5D6E-409C-BE32-E72D297353CC}">
              <c16:uniqueId val="{0000000A-8BB1-4BDE-A67C-0E504BD2A715}"/>
            </c:ext>
          </c:extLst>
        </c:ser>
        <c:dLbls>
          <c:showLegendKey val="0"/>
          <c:showVal val="0"/>
          <c:showCatName val="0"/>
          <c:showSerName val="0"/>
          <c:showPercent val="0"/>
          <c:showBubbleSize val="0"/>
        </c:dLbls>
        <c:gapWidth val="100"/>
        <c:overlap val="100"/>
        <c:axId val="82002272"/>
        <c:axId val="8200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2631</c:v>
                </c:pt>
                <c:pt idx="2">
                  <c:v>#N/A</c:v>
                </c:pt>
                <c:pt idx="3">
                  <c:v>#N/A</c:v>
                </c:pt>
                <c:pt idx="4">
                  <c:v>789</c:v>
                </c:pt>
                <c:pt idx="5">
                  <c:v>#N/A</c:v>
                </c:pt>
                <c:pt idx="6">
                  <c:v>#N/A</c:v>
                </c:pt>
                <c:pt idx="7">
                  <c:v>0</c:v>
                </c:pt>
                <c:pt idx="8">
                  <c:v>#N/A</c:v>
                </c:pt>
                <c:pt idx="9">
                  <c:v>#N/A</c:v>
                </c:pt>
                <c:pt idx="10">
                  <c:v>1907</c:v>
                </c:pt>
                <c:pt idx="11">
                  <c:v>#N/A</c:v>
                </c:pt>
                <c:pt idx="12">
                  <c:v>#N/A</c:v>
                </c:pt>
                <c:pt idx="13">
                  <c:v>0</c:v>
                </c:pt>
                <c:pt idx="14">
                  <c:v>#N/A</c:v>
                </c:pt>
              </c:numCache>
            </c:numRef>
          </c:val>
          <c:smooth val="0"/>
          <c:extLst>
            <c:ext xmlns:c16="http://schemas.microsoft.com/office/drawing/2014/chart" uri="{C3380CC4-5D6E-409C-BE32-E72D297353CC}">
              <c16:uniqueId val="{0000000B-8BB1-4BDE-A67C-0E504BD2A715}"/>
            </c:ext>
          </c:extLst>
        </c:ser>
        <c:dLbls>
          <c:showLegendKey val="0"/>
          <c:showVal val="0"/>
          <c:showCatName val="0"/>
          <c:showSerName val="0"/>
          <c:showPercent val="0"/>
          <c:showBubbleSize val="0"/>
        </c:dLbls>
        <c:marker val="1"/>
        <c:smooth val="0"/>
        <c:axId val="82002272"/>
        <c:axId val="82002816"/>
      </c:lineChart>
      <c:catAx>
        <c:axId val="820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002816"/>
        <c:crosses val="autoZero"/>
        <c:auto val="1"/>
        <c:lblAlgn val="ctr"/>
        <c:lblOffset val="100"/>
        <c:tickLblSkip val="1"/>
        <c:tickMarkSkip val="1"/>
        <c:noMultiLvlLbl val="0"/>
      </c:catAx>
      <c:valAx>
        <c:axId val="8200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2757</c:v>
                </c:pt>
                <c:pt idx="1">
                  <c:v>2759</c:v>
                </c:pt>
                <c:pt idx="2">
                  <c:v>2771</c:v>
                </c:pt>
              </c:numCache>
            </c:numRef>
          </c:val>
          <c:extLst>
            <c:ext xmlns:c16="http://schemas.microsoft.com/office/drawing/2014/chart" uri="{C3380CC4-5D6E-409C-BE32-E72D297353CC}">
              <c16:uniqueId val="{00000000-FAA8-4375-B017-90DFE316D8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2327</c:v>
                </c:pt>
                <c:pt idx="1">
                  <c:v>2328</c:v>
                </c:pt>
                <c:pt idx="2">
                  <c:v>2159</c:v>
                </c:pt>
              </c:numCache>
            </c:numRef>
          </c:val>
          <c:extLst>
            <c:ext xmlns:c16="http://schemas.microsoft.com/office/drawing/2014/chart" uri="{C3380CC4-5D6E-409C-BE32-E72D297353CC}">
              <c16:uniqueId val="{00000001-FAA8-4375-B017-90DFE316D8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11582</c:v>
                </c:pt>
                <c:pt idx="1">
                  <c:v>11206</c:v>
                </c:pt>
                <c:pt idx="2">
                  <c:v>11664</c:v>
                </c:pt>
              </c:numCache>
            </c:numRef>
          </c:val>
          <c:extLst>
            <c:ext xmlns:c16="http://schemas.microsoft.com/office/drawing/2014/chart" uri="{C3380CC4-5D6E-409C-BE32-E72D297353CC}">
              <c16:uniqueId val="{00000002-FAA8-4375-B017-90DFE316D88D}"/>
            </c:ext>
          </c:extLst>
        </c:ser>
        <c:dLbls>
          <c:showLegendKey val="0"/>
          <c:showVal val="0"/>
          <c:showCatName val="0"/>
          <c:showSerName val="0"/>
          <c:showPercent val="0"/>
          <c:showBubbleSize val="0"/>
        </c:dLbls>
        <c:gapWidth val="120"/>
        <c:overlap val="100"/>
        <c:axId val="82007168"/>
        <c:axId val="82007712"/>
      </c:barChart>
      <c:catAx>
        <c:axId val="8200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2007712"/>
        <c:crosses val="autoZero"/>
        <c:auto val="1"/>
        <c:lblAlgn val="ctr"/>
        <c:lblOffset val="100"/>
        <c:tickLblSkip val="1"/>
        <c:tickMarkSkip val="1"/>
        <c:noMultiLvlLbl val="0"/>
      </c:catAx>
      <c:valAx>
        <c:axId val="82007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200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{0FED299E-1715-4398-B5D8-51D2CBDBCCF3}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440-429A-9DD7-799F15403D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{029A71E6-2828-4B1D-8DA3-0E8491714831}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40-429A-9DD7-799F15403D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{CE9B461B-33A5-4B77-A307-900B5D7FDFC5}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40-429A-9DD7-799F15403D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{ED543247-832A-43EC-A0AE-8153A2247BBA}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40-429A-9DD7-799F15403D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{8DD8EA0F-2118-415D-9A81-162CC50EC0F8}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40-429A-9DD7-799F15403DD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{CCF3D9B8-9161-4E95-BB05-413AE7A46CA1}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440-429A-9DD7-799F15403DD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{EDAD1292-0CBD-469F-BC2D-14A948A2B162}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440-429A-9DD7-799F15403DD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{6DEFAC1B-7F40-49F3-8A0A-1E26C7A00029}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440-429A-9DD7-799F15403DD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{143B1AB9-7F9B-4EFE-992E-2F3D3AB41C85}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440-429A-9DD7-799F15403D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59.4</c:v>
                </c:pt>
                <c:pt idx="32">
                  <c:v>60.8</c:v>
                </c:pt>
              </c:numCache>
            </c:numRef>
          </c:xVal>
          <c:yVal>
            <c:numRef>
              <c:f>公会計指標分析・財政指標組合せ分析表!$BP$51:$DC$51</c:f>
              <c:numCache>
                <c:formatCode>#,##0.0;"▲ "#,##0.0</c:formatCode>
                <c:ptCount val="40"/>
                <c:pt idx="24">
                  <c:v>13.3</c:v>
                </c:pt>
              </c:numCache>
            </c:numRef>
          </c:yVal>
          <c:smooth val="0"/>
          <c:extLst>
            <c:ext xmlns:c16="http://schemas.microsoft.com/office/drawing/2014/chart" uri="{C3380CC4-5D6E-409C-BE32-E72D297353CC}">
              <c16:uniqueId val="{00000009-8440-429A-9DD7-799F15403D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{AD5B6C02-0599-48EE-8087-E84CB9E92884}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440-429A-9DD7-799F15403D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{936D5499-9BB1-4B40-A5FF-3A035F34934A}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40-429A-9DD7-799F15403D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{755BC71D-D713-44A4-94C7-C56F633B4AB0}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40-429A-9DD7-799F15403D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{BDE713F6-4738-4C5C-AB77-0638DE2EE7BA}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40-429A-9DD7-799F15403D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{A1A6CAA3-2E05-4D61-B3C2-D43F75C34392}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40-429A-9DD7-799F15403DD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{D4B2E58E-0043-4990-8551-A7F31B16903D}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440-429A-9DD7-799F15403DD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{0B90F8A4-8293-419B-982C-9ABFE65EC51B}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440-429A-9DD7-799F15403DD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{3BE3762A-569B-4807-B26F-FDE34ACCB6AD}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440-429A-9DD7-799F15403DD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{8C5F6A0D-4B9A-4DF8-9FAA-90A62D625846}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440-429A-9DD7-799F15403D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8440-429A-9DD7-799F15403DDD}"/>
            </c:ext>
          </c:extLst>
        </c:ser>
        <c:dLbls>
          <c:showLegendKey val="0"/>
          <c:showVal val="1"/>
          <c:showCatName val="0"/>
          <c:showSerName val="0"/>
          <c:showPercent val="0"/>
          <c:showBubbleSize val="0"/>
        </c:dLbls>
        <c:axId val="181463808"/>
        <c:axId val="181454560"/>
      </c:scatterChart>
      <c:valAx>
        <c:axId val="181463808"/>
        <c:scaling>
          <c:orientation val="minMax"/>
          <c:max val="59.6"/>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454560"/>
        <c:crosses val="autoZero"/>
        <c:crossBetween val="midCat"/>
      </c:valAx>
      <c:valAx>
        <c:axId val="181454560"/>
        <c:scaling>
          <c:orientation val="minMax"/>
          <c:max val="3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463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{C3A513C6-0663-4D6A-B5C0-9FE99B9234AE}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B8F-4B7B-980B-ABED49AD15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{EA1192BD-D50D-4A0C-8EA8-32B9A8D77473}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8F-4B7B-980B-ABED49AD15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{36F00D32-17CC-4939-8E1B-60659C68D2DB}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8F-4B7B-980B-ABED49AD15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{40F8B3D6-DB59-4FA3-ACC3-302694E400F5}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8F-4B7B-980B-ABED49AD15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{B5212835-F0E6-4AD0-ACB9-C001C8E70510}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8F-4B7B-980B-ABED49AD150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{B55531C0-1E65-474A-BC53-874A5769A79E}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B8F-4B7B-980B-ABED49AD150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{3ED10E38-6B30-4226-8428-C8F4833700C1}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B8F-4B7B-980B-ABED49AD150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{F1E16696-2F4D-45A1-BE26-CFBE7D2A1DF8}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B8F-4B7B-980B-ABED49AD150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{0F354D02-8B2F-4038-82C4-3924A33739F4}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B8F-4B7B-980B-ABED49AD15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9.3000000000000007</c:v>
                </c:pt>
                <c:pt idx="16">
                  <c:v>8.4</c:v>
                </c:pt>
                <c:pt idx="24">
                  <c:v>7.1</c:v>
                </c:pt>
                <c:pt idx="32">
                  <c:v>6</c:v>
                </c:pt>
              </c:numCache>
            </c:numRef>
          </c:xVal>
          <c:yVal>
            <c:numRef>
              <c:f>公会計指標分析・財政指標組合せ分析表!$BP$73:$DC$73</c:f>
              <c:numCache>
                <c:formatCode>#,##0.0;"▲ "#,##0.0</c:formatCode>
                <c:ptCount val="40"/>
                <c:pt idx="0">
                  <c:v>17.8</c:v>
                </c:pt>
                <c:pt idx="8">
                  <c:v>5.4</c:v>
                </c:pt>
                <c:pt idx="24">
                  <c:v>13.3</c:v>
                </c:pt>
              </c:numCache>
            </c:numRef>
          </c:yVal>
          <c:smooth val="0"/>
          <c:extLst>
            <c:ext xmlns:c16="http://schemas.microsoft.com/office/drawing/2014/chart" uri="{C3380CC4-5D6E-409C-BE32-E72D297353CC}">
              <c16:uniqueId val="{00000009-1B8F-4B7B-980B-ABED49AD15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{E6978C6D-C6A9-49E1-AEF0-98650B92B3A4}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B8F-4B7B-980B-ABED49AD15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{D139CAA2-0948-4C95-A3D2-050A0B8F0B72}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8F-4B7B-980B-ABED49AD15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{D6E3DB9C-C216-44E8-AD77-FECFDA57EBA0}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8F-4B7B-980B-ABED49AD15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{3D2A22B3-CE1F-4B18-9985-E5A5211EFA93}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8F-4B7B-980B-ABED49AD15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{6684BD0E-FAAB-4790-AAF7-F8A83478143D}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8F-4B7B-980B-ABED49AD150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{FF9A0503-B4C5-4DF1-865D-8A77DD8D5C2D}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B8F-4B7B-980B-ABED49AD150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{D2C27E7F-7864-424E-97D2-54A47CF92FD3}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B8F-4B7B-980B-ABED49AD150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{3C833A25-AFF2-4999-AA76-206BEA453330}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B8F-4B7B-980B-ABED49AD150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{2EA75FCD-434C-4755-A761-772273FB2C62}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B8F-4B7B-980B-ABED49AD15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1B8F-4B7B-980B-ABED49AD1504}"/>
            </c:ext>
          </c:extLst>
        </c:ser>
        <c:dLbls>
          <c:showLegendKey val="0"/>
          <c:showVal val="1"/>
          <c:showCatName val="0"/>
          <c:showSerName val="0"/>
          <c:showPercent val="0"/>
          <c:showBubbleSize val="0"/>
        </c:dLbls>
        <c:axId val="181455104"/>
        <c:axId val="181460544"/>
      </c:scatterChart>
      <c:valAx>
        <c:axId val="181455104"/>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460544"/>
        <c:crosses val="autoZero"/>
        <c:crossBetween val="midCat"/>
      </c:valAx>
      <c:valAx>
        <c:axId val="181460544"/>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455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償還完了やこれまでの繰上償還により元利償還金、算入公債費等ともに減少し、実質公債費比率も減少したが、平成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年度に完成した市立恵那病院の元利償還金に対する繰入金が増加する予定であり、実質公債費比率の上昇が予想されるため、地方債を計画的に発行・管理していくことが必要である。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年度は将来負担額のうち地方債の現在高が償還完了などにより</a:t>
          </a:r>
          <a:r>
            <a:rPr kumimoji="1" lang="en-US" altLang="ja-JP" sz="1400">
              <a:latin typeface="ＭＳ ゴシック" pitchFamily="49" charset="-128"/>
              <a:ea typeface="ＭＳ ゴシック" pitchFamily="49" charset="-128"/>
            </a:rPr>
            <a:t>1,310</a:t>
          </a:r>
          <a:r>
            <a:rPr kumimoji="1" lang="ja-JP" altLang="en-US" sz="1400">
              <a:latin typeface="ＭＳ ゴシック" pitchFamily="49" charset="-128"/>
              <a:ea typeface="ＭＳ ゴシック" pitchFamily="49" charset="-128"/>
            </a:rPr>
            <a:t>百万円減少した。また、公営企業債等繰入見込額が前年度に比べ</a:t>
          </a:r>
          <a:r>
            <a:rPr kumimoji="1" lang="en-US" altLang="ja-JP" sz="1400">
              <a:latin typeface="ＭＳ ゴシック" pitchFamily="49" charset="-128"/>
              <a:ea typeface="ＭＳ ゴシック" pitchFamily="49" charset="-128"/>
            </a:rPr>
            <a:t>1,251</a:t>
          </a:r>
          <a:r>
            <a:rPr kumimoji="1" lang="ja-JP" altLang="en-US" sz="1400">
              <a:latin typeface="ＭＳ ゴシック" pitchFamily="49" charset="-128"/>
              <a:ea typeface="ＭＳ ゴシック" pitchFamily="49" charset="-128"/>
            </a:rPr>
            <a:t>百万円減少した。そのため平成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年度は計上していた将来負担比率は計上しなくなった。</a:t>
          </a:r>
        </a:p>
        <a:p>
          <a:r>
            <a:rPr kumimoji="1" lang="ja-JP" altLang="en-US" sz="1400">
              <a:latin typeface="ＭＳ ゴシック" pitchFamily="49" charset="-128"/>
              <a:ea typeface="ＭＳ ゴシック" pitchFamily="49" charset="-128"/>
            </a:rPr>
            <a:t>　今後も引き続き事業の選択と計画的な借入れを実施し、また、安定的な財政運営のために基金の一定程度の確保に引き続き努める。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岐阜県恵那市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今後の公共施設の維持修繕のため公共施設整備基金を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百万円積立てた一方、地方債の繰上償還の財源とするため減債基金を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百万円、市立恵那病院の整備のため病院施設等整備基金を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継続的に安定した市政運営を行っていくため、今後発生する施設の更新費用を見込み、公共施設整備基金への積立て等により微増する予定である。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地域振興基金：地域のまちづくり活動の財源として活用する。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公共施設整備基金：今後見込まれる公共施設の整備や改修、除却の費用の一部に充てる。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病院施設等整備基金：病院の改修等の財源として活用する。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百万円の増。地域のまちづくり活動の財源として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百万円を積立てたことによる増。給食センター解体に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病院施設等整備基金：市立恵那病院の整備に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地域振興基金：地域のまちづくり活動に継続的に活用していくため、現状維持を見込んでいる。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公共施設整備基金：合併により増加した公共施設の改修が今後増加するため、微増を見込んでいる。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病院施設等整備基金：再整備事業の企業債元金償還に充て、今後減少していく見込み。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年度は積立及び取崩は行っておらず、利子分のみ増加している。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災害への備え等のため、過去の実績等を踏まえ、現状維持を見込んでいる。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地方債の繰上償還の財源とするため、取り崩したことによる減。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地方債の償還計画を踏まえ、現状維持を見込んでいる。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50,934
50,243
504.24
28,606,113
27,186,116
1,308,547
17,109,719
29,457,839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有形固定資産減価償却率は類似団体に比べてやや高い水準にある。公共施設の老朽化に伴う改修・更新への対策が必要であり、恵那市公共施設等総合管理計画に基づき施設の適切な維持管理に努めていく。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7" name="直線コネクタ 66"/>
        <xdr:cNvCxnSpPr/>
      </xdr:nvCxnSpPr>
      <xdr:spPr>
        <a:xfrm flipV="1">
          <a:off x="47605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8"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9" name="直線コネクタ 68"/>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0" name="有形固定資産減価償却率最大値テキスト"/>
        <xdr:cNvSpPr txBox="1"/>
      </xdr:nvSpPr>
      <xdr:spPr>
        <a:xfrm>
          <a:off x="48133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1" name="直線コネクタ 70"/>
        <xdr:cNvCxnSpPr/>
      </xdr:nvCxnSpPr>
      <xdr:spPr>
        <a:xfrm>
          <a:off x="4673600" y="478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2" name="有形固定資産減価償却率平均値テキスト"/>
        <xdr:cNvSpPr txBox="1"/>
      </xdr:nvSpPr>
      <xdr:spPr>
        <a:xfrm>
          <a:off x="4813300" y="5242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3" name="フローチャート: 判断 72"/>
        <xdr:cNvSpPr/>
      </xdr:nvSpPr>
      <xdr:spPr>
        <a:xfrm>
          <a:off x="47117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4" name="フローチャート: 判断 73"/>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5" name="フローチャート: 判断 74"/>
        <xdr:cNvSpPr/>
      </xdr:nvSpPr>
      <xdr:spPr>
        <a:xfrm>
          <a:off x="32385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81" name="楕円 80"/>
        <xdr:cNvSpPr/>
      </xdr:nvSpPr>
      <xdr:spPr>
        <a:xfrm>
          <a:off x="4711700" y="5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82" name="有形固定資産減価償却率該当値テキスト"/>
        <xdr:cNvSpPr txBox="1"/>
      </xdr:nvSpPr>
      <xdr:spPr>
        <a:xfrm>
          <a:off x="4813300" y="503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3" name="楕円 82"/>
        <xdr:cNvSpPr/>
      </xdr:nvSpPr>
      <xdr:spPr>
        <a:xfrm>
          <a:off x="4000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139065</xdr:rowOff>
    </xdr:to>
    <xdr:cxnSp macro="">
      <xdr:nvCxnSpPr>
        <xdr:cNvPr id="84" name="直線コネクタ 83"/>
        <xdr:cNvCxnSpPr/>
      </xdr:nvCxnSpPr>
      <xdr:spPr>
        <a:xfrm flipV="1">
          <a:off x="4051300" y="523218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5" name="n_1aveValue有形固定資産減価償却率"/>
        <xdr:cNvSpPr txBox="1"/>
      </xdr:nvSpPr>
      <xdr:spPr>
        <a:xfrm>
          <a:off x="38360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6" name="n_2aveValue有形固定資産減価償却率"/>
        <xdr:cNvSpPr txBox="1"/>
      </xdr:nvSpPr>
      <xdr:spPr>
        <a:xfrm>
          <a:off x="3086744"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87" name="n_1main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ここに債務償還可能年数は、類似団体に比べて低い水準にある。地方債を計画的に発行・管理し、引き続き健全な財政運営に努めていく。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8" name="楕円 127"/>
        <xdr:cNvSpPr/>
      </xdr:nvSpPr>
      <xdr:spPr>
        <a:xfrm>
          <a:off x="14744700" y="53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29" name="債務償還可能年数該当値テキスト"/>
        <xdr:cNvSpPr txBox="1"/>
      </xdr:nvSpPr>
      <xdr:spPr>
        <a:xfrm>
          <a:off x="14846300" y="5344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50,934
50,243
504.24
28,606,113
27,186,116
1,308,547
17,109,719
29,457,839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95885</xdr:rowOff>
    </xdr:from>
    <xdr:to>
      <xdr:col>24</xdr:col>
      <xdr:colOff>114300</xdr:colOff>
      <xdr:row>39</xdr:row>
      <xdr:rowOff>26035</xdr:rowOff>
    </xdr:to>
    <xdr:sp macro="" textlink="">
      <xdr:nvSpPr>
        <xdr:cNvPr id="70" name="楕円 69"/>
        <xdr:cNvSpPr/>
      </xdr:nvSpPr>
      <xdr:spPr>
        <a:xfrm>
          <a:off x="4584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74312</xdr:rowOff>
    </xdr:from>
    <xdr:ext cx="405111" cy="259045"/>
    <xdr:sp macro="" textlink="">
      <xdr:nvSpPr>
        <xdr:cNvPr id="71" name="【道路】&#10;有形固定資産減価償却率該当値テキスト"/>
        <xdr:cNvSpPr txBox="1"/>
      </xdr:nvSpPr>
      <xdr:spPr>
        <a:xfrm>
          <a:off x="46736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122555</xdr:rowOff>
    </xdr:from>
    <xdr:to>
      <xdr:col>20</xdr:col>
      <xdr:colOff>38100</xdr:colOff>
      <xdr:row>39</xdr:row>
      <xdr:rowOff>52705</xdr:rowOff>
    </xdr:to>
    <xdr:sp macro="" textlink="">
      <xdr:nvSpPr>
        <xdr:cNvPr id="72" name="楕円 71"/>
        <xdr:cNvSpPr/>
      </xdr:nvSpPr>
      <xdr:spPr>
        <a:xfrm>
          <a:off x="3746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146685</xdr:rowOff>
    </xdr:from>
    <xdr:to>
      <xdr:col>24</xdr:col>
      <xdr:colOff>63500</xdr:colOff>
      <xdr:row>39</xdr:row>
      <xdr:rowOff>1905</xdr:rowOff>
    </xdr:to>
    <xdr:cxnSp macro="">
      <xdr:nvCxnSpPr>
        <xdr:cNvPr id="73" name="直線コネクタ 72"/>
        <xdr:cNvCxnSpPr/>
      </xdr:nvCxnSpPr>
      <xdr:spPr>
        <a:xfrm flipV="1">
          <a:off x="3797300" y="66617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43832</xdr:rowOff>
    </xdr:from>
    <xdr:ext cx="405111" cy="259045"/>
    <xdr:sp macro="" textlink="">
      <xdr:nvSpPr>
        <xdr:cNvPr id="76" name="n_1mainValue【道路】&#10;有形固定資産減価償却率"/>
        <xdr:cNvSpPr txBox="1"/>
      </xdr:nvSpPr>
      <xdr:spPr>
        <a:xfrm>
          <a:off x="3582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63767</xdr:rowOff>
    </xdr:from>
    <xdr:to>
      <xdr:col>55</xdr:col>
      <xdr:colOff>50800</xdr:colOff>
      <xdr:row>38</xdr:row>
      <xdr:rowOff>165367</xdr:rowOff>
    </xdr:to>
    <xdr:sp macro="" textlink="">
      <xdr:nvSpPr>
        <xdr:cNvPr id="114" name="楕円 113"/>
        <xdr:cNvSpPr/>
      </xdr:nvSpPr>
      <xdr:spPr>
        <a:xfrm>
          <a:off x="10426700" y="65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86644</xdr:rowOff>
    </xdr:from>
    <xdr:ext cx="534377" cy="259045"/>
    <xdr:sp macro="" textlink="">
      <xdr:nvSpPr>
        <xdr:cNvPr id="115" name="【道路】&#10;一人当たり延長該当値テキスト"/>
        <xdr:cNvSpPr txBox="1"/>
      </xdr:nvSpPr>
      <xdr:spPr>
        <a:xfrm>
          <a:off x="10515600" y="64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72587</xdr:rowOff>
    </xdr:from>
    <xdr:to>
      <xdr:col>50</xdr:col>
      <xdr:colOff>165100</xdr:colOff>
      <xdr:row>39</xdr:row>
      <xdr:rowOff>2737</xdr:rowOff>
    </xdr:to>
    <xdr:sp macro="" textlink="">
      <xdr:nvSpPr>
        <xdr:cNvPr id="116" name="楕円 115"/>
        <xdr:cNvSpPr/>
      </xdr:nvSpPr>
      <xdr:spPr>
        <a:xfrm>
          <a:off x="9588500" y="6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114567</xdr:rowOff>
    </xdr:from>
    <xdr:to>
      <xdr:col>55</xdr:col>
      <xdr:colOff>0</xdr:colOff>
      <xdr:row>38</xdr:row>
      <xdr:rowOff>123387</xdr:rowOff>
    </xdr:to>
    <xdr:cxnSp macro="">
      <xdr:nvCxnSpPr>
        <xdr:cNvPr id="117" name="直線コネクタ 116"/>
        <xdr:cNvCxnSpPr/>
      </xdr:nvCxnSpPr>
      <xdr:spPr>
        <a:xfrm flipV="1">
          <a:off x="9639300" y="6629667"/>
          <a:ext cx="8382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8"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19264</xdr:rowOff>
    </xdr:from>
    <xdr:ext cx="534377" cy="259045"/>
    <xdr:sp macro="" textlink="">
      <xdr:nvSpPr>
        <xdr:cNvPr id="120" name="n_1mainValue【道路】&#10;一人当たり延長"/>
        <xdr:cNvSpPr txBox="1"/>
      </xdr:nvSpPr>
      <xdr:spPr>
        <a:xfrm>
          <a:off x="9359411" y="63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59" name="楕円 158"/>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166387</xdr:rowOff>
    </xdr:from>
    <xdr:ext cx="405111" cy="259045"/>
    <xdr:sp macro="" textlink="">
      <xdr:nvSpPr>
        <xdr:cNvPr id="160" name="【橋りょう・トンネル】&#10;有形固定資産減価償却率該当値テキスト"/>
        <xdr:cNvSpPr txBox="1"/>
      </xdr:nvSpPr>
      <xdr:spPr>
        <a:xfrm>
          <a:off x="4673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61" name="楕円 160"/>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40005</xdr:rowOff>
    </xdr:to>
    <xdr:cxnSp macro="">
      <xdr:nvCxnSpPr>
        <xdr:cNvPr id="162" name="直線コネクタ 161"/>
        <xdr:cNvCxnSpPr/>
      </xdr:nvCxnSpPr>
      <xdr:spPr>
        <a:xfrm flipV="1">
          <a:off x="3797300" y="99669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107332</xdr:rowOff>
    </xdr:from>
    <xdr:ext cx="405111" cy="259045"/>
    <xdr:sp macro="" textlink="">
      <xdr:nvSpPr>
        <xdr:cNvPr id="165" name="n_1main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86472</xdr:rowOff>
    </xdr:from>
    <xdr:to>
      <xdr:col>55</xdr:col>
      <xdr:colOff>50800</xdr:colOff>
      <xdr:row>61</xdr:row>
      <xdr:rowOff>16622</xdr:rowOff>
    </xdr:to>
    <xdr:sp macro="" textlink="">
      <xdr:nvSpPr>
        <xdr:cNvPr id="201" name="楕円 200"/>
        <xdr:cNvSpPr/>
      </xdr:nvSpPr>
      <xdr:spPr>
        <a:xfrm>
          <a:off x="10426700" y="103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109349</xdr:rowOff>
    </xdr:from>
    <xdr:ext cx="599010" cy="259045"/>
    <xdr:sp macro="" textlink="">
      <xdr:nvSpPr>
        <xdr:cNvPr id="202" name="【橋りょう・トンネル】&#10;一人当たり有形固定資産（償却資産）額該当値テキスト"/>
        <xdr:cNvSpPr txBox="1"/>
      </xdr:nvSpPr>
      <xdr:spPr>
        <a:xfrm>
          <a:off x="10515600" y="1022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94254</xdr:rowOff>
    </xdr:from>
    <xdr:to>
      <xdr:col>50</xdr:col>
      <xdr:colOff>165100</xdr:colOff>
      <xdr:row>61</xdr:row>
      <xdr:rowOff>24404</xdr:rowOff>
    </xdr:to>
    <xdr:sp macro="" textlink="">
      <xdr:nvSpPr>
        <xdr:cNvPr id="203" name="楕円 202"/>
        <xdr:cNvSpPr/>
      </xdr:nvSpPr>
      <xdr:spPr>
        <a:xfrm>
          <a:off x="9588500" y="103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137272</xdr:rowOff>
    </xdr:from>
    <xdr:to>
      <xdr:col>55</xdr:col>
      <xdr:colOff>0</xdr:colOff>
      <xdr:row>60</xdr:row>
      <xdr:rowOff>145054</xdr:rowOff>
    </xdr:to>
    <xdr:cxnSp macro="">
      <xdr:nvCxnSpPr>
        <xdr:cNvPr id="204" name="直線コネクタ 203"/>
        <xdr:cNvCxnSpPr/>
      </xdr:nvCxnSpPr>
      <xdr:spPr>
        <a:xfrm flipV="1">
          <a:off x="9639300" y="10424272"/>
          <a:ext cx="8382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40931</xdr:rowOff>
    </xdr:from>
    <xdr:ext cx="599010" cy="259045"/>
    <xdr:sp macro="" textlink="">
      <xdr:nvSpPr>
        <xdr:cNvPr id="207" name="n_1mainValue【橋りょう・トンネル】&#10;一人当たり有形固定資産（償却資産）額"/>
        <xdr:cNvSpPr txBox="1"/>
      </xdr:nvSpPr>
      <xdr:spPr>
        <a:xfrm>
          <a:off x="9327095" y="101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38"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47" name="楕円 246"/>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125747</xdr:rowOff>
    </xdr:from>
    <xdr:ext cx="405111" cy="259045"/>
    <xdr:sp macro="" textlink="">
      <xdr:nvSpPr>
        <xdr:cNvPr id="248" name="【公営住宅】&#10;有形固定資産減価償却率該当値テキスト"/>
        <xdr:cNvSpPr txBox="1"/>
      </xdr:nvSpPr>
      <xdr:spPr>
        <a:xfrm>
          <a:off x="4673600"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1995</xdr:rowOff>
    </xdr:from>
    <xdr:to>
      <xdr:col>20</xdr:col>
      <xdr:colOff>38100</xdr:colOff>
      <xdr:row>81</xdr:row>
      <xdr:rowOff>103595</xdr:rowOff>
    </xdr:to>
    <xdr:sp macro="" textlink="">
      <xdr:nvSpPr>
        <xdr:cNvPr id="249" name="楕円 248"/>
        <xdr:cNvSpPr/>
      </xdr:nvSpPr>
      <xdr:spPr>
        <a:xfrm>
          <a:off x="3746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52795</xdr:rowOff>
    </xdr:to>
    <xdr:cxnSp macro="">
      <xdr:nvCxnSpPr>
        <xdr:cNvPr id="250" name="直線コネクタ 249"/>
        <xdr:cNvCxnSpPr/>
      </xdr:nvCxnSpPr>
      <xdr:spPr>
        <a:xfrm flipV="1">
          <a:off x="3797300" y="139141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1"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94722</xdr:rowOff>
    </xdr:from>
    <xdr:ext cx="405111" cy="259045"/>
    <xdr:sp macro="" textlink="">
      <xdr:nvSpPr>
        <xdr:cNvPr id="253" name="n_1mainValue【公営住宅】&#10;有形固定資産減価償却率"/>
        <xdr:cNvSpPr txBox="1"/>
      </xdr:nvSpPr>
      <xdr:spPr>
        <a:xfrm>
          <a:off x="3582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19304</xdr:rowOff>
    </xdr:from>
    <xdr:to>
      <xdr:col>55</xdr:col>
      <xdr:colOff>50800</xdr:colOff>
      <xdr:row>83</xdr:row>
      <xdr:rowOff>120904</xdr:rowOff>
    </xdr:to>
    <xdr:sp macro="" textlink="">
      <xdr:nvSpPr>
        <xdr:cNvPr id="291" name="楕円 290"/>
        <xdr:cNvSpPr/>
      </xdr:nvSpPr>
      <xdr:spPr>
        <a:xfrm>
          <a:off x="10426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42181</xdr:rowOff>
    </xdr:from>
    <xdr:ext cx="469744" cy="259045"/>
    <xdr:sp macro="" textlink="">
      <xdr:nvSpPr>
        <xdr:cNvPr id="292" name="【公営住宅】&#10;一人当たり面積該当値テキスト"/>
        <xdr:cNvSpPr txBox="1"/>
      </xdr:nvSpPr>
      <xdr:spPr>
        <a:xfrm>
          <a:off x="10515600" y="141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22352</xdr:rowOff>
    </xdr:from>
    <xdr:to>
      <xdr:col>50</xdr:col>
      <xdr:colOff>165100</xdr:colOff>
      <xdr:row>83</xdr:row>
      <xdr:rowOff>123952</xdr:rowOff>
    </xdr:to>
    <xdr:sp macro="" textlink="">
      <xdr:nvSpPr>
        <xdr:cNvPr id="293" name="楕円 292"/>
        <xdr:cNvSpPr/>
      </xdr:nvSpPr>
      <xdr:spPr>
        <a:xfrm>
          <a:off x="958850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73152</xdr:rowOff>
    </xdr:to>
    <xdr:cxnSp macro="">
      <xdr:nvCxnSpPr>
        <xdr:cNvPr id="294" name="直線コネクタ 293"/>
        <xdr:cNvCxnSpPr/>
      </xdr:nvCxnSpPr>
      <xdr:spPr>
        <a:xfrm flipV="1">
          <a:off x="9639300" y="1430045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5"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140479</xdr:rowOff>
    </xdr:from>
    <xdr:ext cx="469744" cy="259045"/>
    <xdr:sp macro="" textlink="">
      <xdr:nvSpPr>
        <xdr:cNvPr id="297" name="n_1mainValue【公営住宅】&#10;一人当たり面積"/>
        <xdr:cNvSpPr txBox="1"/>
      </xdr:nvSpPr>
      <xdr:spPr>
        <a:xfrm>
          <a:off x="9391727" y="140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23767</xdr:rowOff>
    </xdr:from>
    <xdr:to>
      <xdr:col>85</xdr:col>
      <xdr:colOff>177800</xdr:colOff>
      <xdr:row>36</xdr:row>
      <xdr:rowOff>125367</xdr:rowOff>
    </xdr:to>
    <xdr:sp macro="" textlink="">
      <xdr:nvSpPr>
        <xdr:cNvPr id="353" name="楕円 352"/>
        <xdr:cNvSpPr/>
      </xdr:nvSpPr>
      <xdr:spPr>
        <a:xfrm>
          <a:off x="162687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46644</xdr:rowOff>
    </xdr:from>
    <xdr:ext cx="405111" cy="259045"/>
    <xdr:sp macro="" textlink="">
      <xdr:nvSpPr>
        <xdr:cNvPr id="354" name="【認定こども園・幼稚園・保育所】&#10;有形固定資産減価償却率該当値テキスト"/>
        <xdr:cNvSpPr txBox="1"/>
      </xdr:nvSpPr>
      <xdr:spPr>
        <a:xfrm>
          <a:off x="16357600" y="604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355" name="楕円 354"/>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74567</xdr:rowOff>
    </xdr:from>
    <xdr:to>
      <xdr:col>85</xdr:col>
      <xdr:colOff>127000</xdr:colOff>
      <xdr:row>36</xdr:row>
      <xdr:rowOff>121920</xdr:rowOff>
    </xdr:to>
    <xdr:cxnSp macro="">
      <xdr:nvCxnSpPr>
        <xdr:cNvPr id="356" name="直線コネクタ 355"/>
        <xdr:cNvCxnSpPr/>
      </xdr:nvCxnSpPr>
      <xdr:spPr>
        <a:xfrm flipV="1">
          <a:off x="15481300" y="624676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359" name="n_1mainValue【認定こども園・幼稚園・保育所】&#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109220</xdr:rowOff>
    </xdr:from>
    <xdr:to>
      <xdr:col>116</xdr:col>
      <xdr:colOff>114300</xdr:colOff>
      <xdr:row>37</xdr:row>
      <xdr:rowOff>39370</xdr:rowOff>
    </xdr:to>
    <xdr:sp macro="" textlink="">
      <xdr:nvSpPr>
        <xdr:cNvPr id="397" name="楕円 396"/>
        <xdr:cNvSpPr/>
      </xdr:nvSpPr>
      <xdr:spPr>
        <a:xfrm>
          <a:off x="22110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132097</xdr:rowOff>
    </xdr:from>
    <xdr:ext cx="469744" cy="259045"/>
    <xdr:sp macro="" textlink="">
      <xdr:nvSpPr>
        <xdr:cNvPr id="398" name="【認定こども園・幼稚園・保育所】&#10;一人当たり面積該当値テキスト"/>
        <xdr:cNvSpPr txBox="1"/>
      </xdr:nvSpPr>
      <xdr:spPr>
        <a:xfrm>
          <a:off x="221996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124460</xdr:rowOff>
    </xdr:from>
    <xdr:to>
      <xdr:col>112</xdr:col>
      <xdr:colOff>38100</xdr:colOff>
      <xdr:row>37</xdr:row>
      <xdr:rowOff>54610</xdr:rowOff>
    </xdr:to>
    <xdr:sp macro="" textlink="">
      <xdr:nvSpPr>
        <xdr:cNvPr id="399" name="楕円 398"/>
        <xdr:cNvSpPr/>
      </xdr:nvSpPr>
      <xdr:spPr>
        <a:xfrm>
          <a:off x="2127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160020</xdr:rowOff>
    </xdr:from>
    <xdr:to>
      <xdr:col>116</xdr:col>
      <xdr:colOff>63500</xdr:colOff>
      <xdr:row>37</xdr:row>
      <xdr:rowOff>3810</xdr:rowOff>
    </xdr:to>
    <xdr:cxnSp macro="">
      <xdr:nvCxnSpPr>
        <xdr:cNvPr id="400" name="直線コネクタ 399"/>
        <xdr:cNvCxnSpPr/>
      </xdr:nvCxnSpPr>
      <xdr:spPr>
        <a:xfrm flipV="1">
          <a:off x="21323300" y="6332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71137</xdr:rowOff>
    </xdr:from>
    <xdr:ext cx="469744" cy="259045"/>
    <xdr:sp macro="" textlink="">
      <xdr:nvSpPr>
        <xdr:cNvPr id="403" name="n_1mainValue【認定こども園・幼稚園・保育所】&#10;一人当たり面積"/>
        <xdr:cNvSpPr txBox="1"/>
      </xdr:nvSpPr>
      <xdr:spPr>
        <a:xfrm>
          <a:off x="210757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442" name="楕円 441"/>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57167</xdr:rowOff>
    </xdr:from>
    <xdr:ext cx="405111" cy="259045"/>
    <xdr:sp macro="" textlink="">
      <xdr:nvSpPr>
        <xdr:cNvPr id="443" name="【学校施設】&#10;有形固定資産減価償却率該当値テキスト"/>
        <xdr:cNvSpPr txBox="1"/>
      </xdr:nvSpPr>
      <xdr:spPr>
        <a:xfrm>
          <a:off x="16357600"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444" name="楕円 443"/>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7620</xdr:rowOff>
    </xdr:to>
    <xdr:cxnSp macro="">
      <xdr:nvCxnSpPr>
        <xdr:cNvPr id="445" name="直線コネクタ 444"/>
        <xdr:cNvCxnSpPr/>
      </xdr:nvCxnSpPr>
      <xdr:spPr>
        <a:xfrm flipV="1">
          <a:off x="15481300" y="102450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49547</xdr:rowOff>
    </xdr:from>
    <xdr:ext cx="405111" cy="259045"/>
    <xdr:sp macro="" textlink="">
      <xdr:nvSpPr>
        <xdr:cNvPr id="448" name="n_1main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105410</xdr:rowOff>
    </xdr:from>
    <xdr:to>
      <xdr:col>116</xdr:col>
      <xdr:colOff>114300</xdr:colOff>
      <xdr:row>57</xdr:row>
      <xdr:rowOff>35560</xdr:rowOff>
    </xdr:to>
    <xdr:sp macro="" textlink="">
      <xdr:nvSpPr>
        <xdr:cNvPr id="487" name="楕円 486"/>
        <xdr:cNvSpPr/>
      </xdr:nvSpPr>
      <xdr:spPr>
        <a:xfrm>
          <a:off x="22110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128287</xdr:rowOff>
    </xdr:from>
    <xdr:ext cx="469744" cy="259045"/>
    <xdr:sp macro="" textlink="">
      <xdr:nvSpPr>
        <xdr:cNvPr id="488" name="【学校施設】&#10;一人当たり面積該当値テキスト"/>
        <xdr:cNvSpPr txBox="1"/>
      </xdr:nvSpPr>
      <xdr:spPr>
        <a:xfrm>
          <a:off x="22199600" y="955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142748</xdr:rowOff>
    </xdr:from>
    <xdr:to>
      <xdr:col>112</xdr:col>
      <xdr:colOff>38100</xdr:colOff>
      <xdr:row>57</xdr:row>
      <xdr:rowOff>72898</xdr:rowOff>
    </xdr:to>
    <xdr:sp macro="" textlink="">
      <xdr:nvSpPr>
        <xdr:cNvPr id="489" name="楕円 488"/>
        <xdr:cNvSpPr/>
      </xdr:nvSpPr>
      <xdr:spPr>
        <a:xfrm>
          <a:off x="21272500" y="97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156210</xdr:rowOff>
    </xdr:from>
    <xdr:to>
      <xdr:col>116</xdr:col>
      <xdr:colOff>63500</xdr:colOff>
      <xdr:row>57</xdr:row>
      <xdr:rowOff>22098</xdr:rowOff>
    </xdr:to>
    <xdr:cxnSp macro="">
      <xdr:nvCxnSpPr>
        <xdr:cNvPr id="490" name="直線コネクタ 489"/>
        <xdr:cNvCxnSpPr/>
      </xdr:nvCxnSpPr>
      <xdr:spPr>
        <a:xfrm flipV="1">
          <a:off x="21323300" y="9757410"/>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491"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89425</xdr:rowOff>
    </xdr:from>
    <xdr:ext cx="469744" cy="259045"/>
    <xdr:sp macro="" textlink="">
      <xdr:nvSpPr>
        <xdr:cNvPr id="493" name="n_1mainValue【学校施設】&#10;一人当たり面積"/>
        <xdr:cNvSpPr txBox="1"/>
      </xdr:nvSpPr>
      <xdr:spPr>
        <a:xfrm>
          <a:off x="21075727" y="95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63500</xdr:rowOff>
    </xdr:from>
    <xdr:to>
      <xdr:col>85</xdr:col>
      <xdr:colOff>177800</xdr:colOff>
      <xdr:row>80</xdr:row>
      <xdr:rowOff>165100</xdr:rowOff>
    </xdr:to>
    <xdr:sp macro="" textlink="">
      <xdr:nvSpPr>
        <xdr:cNvPr id="532" name="楕円 531"/>
        <xdr:cNvSpPr/>
      </xdr:nvSpPr>
      <xdr:spPr>
        <a:xfrm>
          <a:off x="16268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86377</xdr:rowOff>
    </xdr:from>
    <xdr:ext cx="405111" cy="259045"/>
    <xdr:sp macro="" textlink="">
      <xdr:nvSpPr>
        <xdr:cNvPr id="533" name="【児童館】&#10;有形固定資産減価償却率該当値テキスト"/>
        <xdr:cNvSpPr txBox="1"/>
      </xdr:nvSpPr>
      <xdr:spPr>
        <a:xfrm>
          <a:off x="16357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534" name="楕円 533"/>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152400</xdr:rowOff>
    </xdr:to>
    <xdr:cxnSp macro="">
      <xdr:nvCxnSpPr>
        <xdr:cNvPr id="535" name="直線コネクタ 534"/>
        <xdr:cNvCxnSpPr/>
      </xdr:nvCxnSpPr>
      <xdr:spPr>
        <a:xfrm flipV="1">
          <a:off x="15481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538" name="n_1main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569"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77107</xdr:rowOff>
    </xdr:from>
    <xdr:to>
      <xdr:col>116</xdr:col>
      <xdr:colOff>114300</xdr:colOff>
      <xdr:row>86</xdr:row>
      <xdr:rowOff>7257</xdr:rowOff>
    </xdr:to>
    <xdr:sp macro="" textlink="">
      <xdr:nvSpPr>
        <xdr:cNvPr id="578" name="楕円 577"/>
        <xdr:cNvSpPr/>
      </xdr:nvSpPr>
      <xdr:spPr>
        <a:xfrm>
          <a:off x="22110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55534</xdr:rowOff>
    </xdr:from>
    <xdr:ext cx="469744" cy="259045"/>
    <xdr:sp macro="" textlink="">
      <xdr:nvSpPr>
        <xdr:cNvPr id="579" name="【児童館】&#10;一人当たり面積該当値テキスト"/>
        <xdr:cNvSpPr txBox="1"/>
      </xdr:nvSpPr>
      <xdr:spPr>
        <a:xfrm>
          <a:off x="22199600"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580" name="楕円 579"/>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127907</xdr:rowOff>
    </xdr:from>
    <xdr:to>
      <xdr:col>116</xdr:col>
      <xdr:colOff>63500</xdr:colOff>
      <xdr:row>85</xdr:row>
      <xdr:rowOff>144236</xdr:rowOff>
    </xdr:to>
    <xdr:cxnSp macro="">
      <xdr:nvCxnSpPr>
        <xdr:cNvPr id="581" name="直線コネクタ 580"/>
        <xdr:cNvCxnSpPr/>
      </xdr:nvCxnSpPr>
      <xdr:spPr>
        <a:xfrm flipV="1">
          <a:off x="21323300" y="147011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2"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584"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2" name="テキスト ボックス 6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6" name="直線コネクタ 615"/>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7"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8" name="直線コネクタ 617"/>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20" name="直線コネクタ 61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21"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22" name="フローチャート: 判断 621"/>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23" name="フローチャート: 判断 622"/>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24" name="フローチャート: 判断 62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132080</xdr:rowOff>
    </xdr:from>
    <xdr:to>
      <xdr:col>116</xdr:col>
      <xdr:colOff>114300</xdr:colOff>
      <xdr:row>108</xdr:row>
      <xdr:rowOff>62230</xdr:rowOff>
    </xdr:to>
    <xdr:sp macro="" textlink="">
      <xdr:nvSpPr>
        <xdr:cNvPr id="630" name="楕円 629"/>
        <xdr:cNvSpPr/>
      </xdr:nvSpPr>
      <xdr:spPr>
        <a:xfrm>
          <a:off x="22110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47007</xdr:rowOff>
    </xdr:from>
    <xdr:ext cx="469744" cy="259045"/>
    <xdr:sp macro="" textlink="">
      <xdr:nvSpPr>
        <xdr:cNvPr id="631" name="【公民館】&#10;一人当たり面積該当値テキスト"/>
        <xdr:cNvSpPr txBox="1"/>
      </xdr:nvSpPr>
      <xdr:spPr>
        <a:xfrm>
          <a:off x="22199600"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632" name="楕円 631"/>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xdr:rowOff>
    </xdr:from>
    <xdr:to>
      <xdr:col>116</xdr:col>
      <xdr:colOff>63500</xdr:colOff>
      <xdr:row>108</xdr:row>
      <xdr:rowOff>15239</xdr:rowOff>
    </xdr:to>
    <xdr:cxnSp macro="">
      <xdr:nvCxnSpPr>
        <xdr:cNvPr id="633" name="直線コネクタ 632"/>
        <xdr:cNvCxnSpPr/>
      </xdr:nvCxnSpPr>
      <xdr:spPr>
        <a:xfrm flipV="1">
          <a:off x="21323300" y="1852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34"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35"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636" name="n_1mainValue【公民館】&#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橋りょう・トンネルの有形固定資産減価償却率が高い水準にある。橋りょうの個別施設計画に基づき、計画的な維持・修繕に努める。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50,934
50,243
504.24
28,606,113
27,186,116
1,308,547
17,109,719
29,457,839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xdr:rowOff>
    </xdr:from>
    <xdr:to>
      <xdr:col>24</xdr:col>
      <xdr:colOff>114300</xdr:colOff>
      <xdr:row>40</xdr:row>
      <xdr:rowOff>102507</xdr:rowOff>
    </xdr:to>
    <xdr:sp macro="" textlink="">
      <xdr:nvSpPr>
        <xdr:cNvPr id="71" name="楕円 70"/>
        <xdr:cNvSpPr/>
      </xdr:nvSpPr>
      <xdr:spPr>
        <a:xfrm>
          <a:off x="45847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150784</xdr:rowOff>
    </xdr:from>
    <xdr:ext cx="405111" cy="259045"/>
    <xdr:sp macro="" textlink="">
      <xdr:nvSpPr>
        <xdr:cNvPr id="72" name="【図書館】&#10;有形固定資産減価償却率該当値テキスト"/>
        <xdr:cNvSpPr txBox="1"/>
      </xdr:nvSpPr>
      <xdr:spPr>
        <a:xfrm>
          <a:off x="4673600"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3" name="楕円 72"/>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51707</xdr:rowOff>
    </xdr:from>
    <xdr:to>
      <xdr:col>24</xdr:col>
      <xdr:colOff>63500</xdr:colOff>
      <xdr:row>40</xdr:row>
      <xdr:rowOff>87630</xdr:rowOff>
    </xdr:to>
    <xdr:cxnSp macro="">
      <xdr:nvCxnSpPr>
        <xdr:cNvPr id="74" name="直線コネクタ 73"/>
        <xdr:cNvCxnSpPr/>
      </xdr:nvCxnSpPr>
      <xdr:spPr>
        <a:xfrm flipV="1">
          <a:off x="3797300" y="69097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77" name="n_1mainValue【図書館】&#10;有形固定資産減価償却率"/>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15" name="楕円 114"/>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16"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7" name="楕円 116"/>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76200</xdr:rowOff>
    </xdr:to>
    <xdr:cxnSp macro="">
      <xdr:nvCxnSpPr>
        <xdr:cNvPr id="118" name="直線コネクタ 117"/>
        <xdr:cNvCxnSpPr/>
      </xdr:nvCxnSpPr>
      <xdr:spPr>
        <a:xfrm flipV="1">
          <a:off x="9639300" y="657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21"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160" name="楕円 159"/>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38752</xdr:rowOff>
    </xdr:from>
    <xdr:ext cx="405111" cy="259045"/>
    <xdr:sp macro="" textlink="">
      <xdr:nvSpPr>
        <xdr:cNvPr id="161" name="【体育館・プール】&#10;有形固定資産減価償却率該当値テキスト"/>
        <xdr:cNvSpPr txBox="1"/>
      </xdr:nvSpPr>
      <xdr:spPr>
        <a:xfrm>
          <a:off x="4673600"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42545</xdr:rowOff>
    </xdr:from>
    <xdr:to>
      <xdr:col>20</xdr:col>
      <xdr:colOff>38100</xdr:colOff>
      <xdr:row>58</xdr:row>
      <xdr:rowOff>144145</xdr:rowOff>
    </xdr:to>
    <xdr:sp macro="" textlink="">
      <xdr:nvSpPr>
        <xdr:cNvPr id="162" name="楕円 161"/>
        <xdr:cNvSpPr/>
      </xdr:nvSpPr>
      <xdr:spPr>
        <a:xfrm>
          <a:off x="3746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93345</xdr:rowOff>
    </xdr:to>
    <xdr:cxnSp macro="">
      <xdr:nvCxnSpPr>
        <xdr:cNvPr id="163" name="直線コネクタ 162"/>
        <xdr:cNvCxnSpPr/>
      </xdr:nvCxnSpPr>
      <xdr:spPr>
        <a:xfrm flipV="1">
          <a:off x="3797300" y="100107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160672</xdr:rowOff>
    </xdr:from>
    <xdr:ext cx="405111" cy="259045"/>
    <xdr:sp macro="" textlink="">
      <xdr:nvSpPr>
        <xdr:cNvPr id="166" name="n_1mainValue【体育館・プール】&#10;有形固定資産減価償却率"/>
        <xdr:cNvSpPr txBox="1"/>
      </xdr:nvSpPr>
      <xdr:spPr>
        <a:xfrm>
          <a:off x="3582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153035</xdr:rowOff>
    </xdr:from>
    <xdr:to>
      <xdr:col>55</xdr:col>
      <xdr:colOff>50800</xdr:colOff>
      <xdr:row>62</xdr:row>
      <xdr:rowOff>83185</xdr:rowOff>
    </xdr:to>
    <xdr:sp macro="" textlink="">
      <xdr:nvSpPr>
        <xdr:cNvPr id="204" name="楕円 203"/>
        <xdr:cNvSpPr/>
      </xdr:nvSpPr>
      <xdr:spPr>
        <a:xfrm>
          <a:off x="10426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4462</xdr:rowOff>
    </xdr:from>
    <xdr:ext cx="469744" cy="259045"/>
    <xdr:sp macro="" textlink="">
      <xdr:nvSpPr>
        <xdr:cNvPr id="205" name="【体育館・プール】&#10;一人当たり面積該当値テキスト"/>
        <xdr:cNvSpPr txBox="1"/>
      </xdr:nvSpPr>
      <xdr:spPr>
        <a:xfrm>
          <a:off x="10515600"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06" name="楕円 205"/>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32385</xdr:rowOff>
    </xdr:from>
    <xdr:to>
      <xdr:col>55</xdr:col>
      <xdr:colOff>0</xdr:colOff>
      <xdr:row>62</xdr:row>
      <xdr:rowOff>38100</xdr:rowOff>
    </xdr:to>
    <xdr:cxnSp macro="">
      <xdr:nvCxnSpPr>
        <xdr:cNvPr id="207" name="直線コネクタ 206"/>
        <xdr:cNvCxnSpPr/>
      </xdr:nvCxnSpPr>
      <xdr:spPr>
        <a:xfrm flipV="1">
          <a:off x="9639300" y="106622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105427</xdr:rowOff>
    </xdr:from>
    <xdr:ext cx="469744" cy="259045"/>
    <xdr:sp macro="" textlink="">
      <xdr:nvSpPr>
        <xdr:cNvPr id="210" name="n_1mainValue【体育館・プール】&#10;一人当たり面積"/>
        <xdr:cNvSpPr txBox="1"/>
      </xdr:nvSpPr>
      <xdr:spPr>
        <a:xfrm>
          <a:off x="9391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0"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249" name="楕円 248"/>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250" name="【福祉施設】&#10;有形固定資産減価償却率該当値テキスト"/>
        <xdr:cNvSpPr txBox="1"/>
      </xdr:nvSpPr>
      <xdr:spPr>
        <a:xfrm>
          <a:off x="4673600"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251" name="楕円 250"/>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131445</xdr:rowOff>
    </xdr:to>
    <xdr:cxnSp macro="">
      <xdr:nvCxnSpPr>
        <xdr:cNvPr id="252" name="直線コネクタ 251"/>
        <xdr:cNvCxnSpPr/>
      </xdr:nvCxnSpPr>
      <xdr:spPr>
        <a:xfrm flipV="1">
          <a:off x="3797300" y="143198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53"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255" name="n_1mainValue【福祉施設】&#10;有形固定資産減価償却率"/>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69596</xdr:rowOff>
    </xdr:from>
    <xdr:to>
      <xdr:col>55</xdr:col>
      <xdr:colOff>50800</xdr:colOff>
      <xdr:row>80</xdr:row>
      <xdr:rowOff>171196</xdr:rowOff>
    </xdr:to>
    <xdr:sp macro="" textlink="">
      <xdr:nvSpPr>
        <xdr:cNvPr id="291" name="楕円 290"/>
        <xdr:cNvSpPr/>
      </xdr:nvSpPr>
      <xdr:spPr>
        <a:xfrm>
          <a:off x="104267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92473</xdr:rowOff>
    </xdr:from>
    <xdr:ext cx="469744" cy="259045"/>
    <xdr:sp macro="" textlink="">
      <xdr:nvSpPr>
        <xdr:cNvPr id="292" name="【福祉施設】&#10;一人当たり面積該当値テキスト"/>
        <xdr:cNvSpPr txBox="1"/>
      </xdr:nvSpPr>
      <xdr:spPr>
        <a:xfrm>
          <a:off x="10515600"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83313</xdr:rowOff>
    </xdr:from>
    <xdr:to>
      <xdr:col>50</xdr:col>
      <xdr:colOff>165100</xdr:colOff>
      <xdr:row>81</xdr:row>
      <xdr:rowOff>13463</xdr:rowOff>
    </xdr:to>
    <xdr:sp macro="" textlink="">
      <xdr:nvSpPr>
        <xdr:cNvPr id="293" name="楕円 292"/>
        <xdr:cNvSpPr/>
      </xdr:nvSpPr>
      <xdr:spPr>
        <a:xfrm>
          <a:off x="9588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120396</xdr:rowOff>
    </xdr:from>
    <xdr:to>
      <xdr:col>55</xdr:col>
      <xdr:colOff>0</xdr:colOff>
      <xdr:row>80</xdr:row>
      <xdr:rowOff>134113</xdr:rowOff>
    </xdr:to>
    <xdr:cxnSp macro="">
      <xdr:nvCxnSpPr>
        <xdr:cNvPr id="294" name="直線コネクタ 293"/>
        <xdr:cNvCxnSpPr/>
      </xdr:nvCxnSpPr>
      <xdr:spPr>
        <a:xfrm flipV="1">
          <a:off x="9639300" y="138363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29990</xdr:rowOff>
    </xdr:from>
    <xdr:ext cx="469744" cy="259045"/>
    <xdr:sp macro="" textlink="">
      <xdr:nvSpPr>
        <xdr:cNvPr id="297" name="n_1mainValue【福祉施設】&#10;一人当たり面積"/>
        <xdr:cNvSpPr txBox="1"/>
      </xdr:nvSpPr>
      <xdr:spPr>
        <a:xfrm>
          <a:off x="93917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337" name="楕円 336"/>
        <xdr:cNvSpPr/>
      </xdr:nvSpPr>
      <xdr:spPr>
        <a:xfrm>
          <a:off x="4584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71138</xdr:rowOff>
    </xdr:from>
    <xdr:ext cx="405111" cy="259045"/>
    <xdr:sp macro="" textlink="">
      <xdr:nvSpPr>
        <xdr:cNvPr id="338" name="【市民会館】&#10;有形固定資産減価償却率該当値テキスト"/>
        <xdr:cNvSpPr txBox="1"/>
      </xdr:nvSpPr>
      <xdr:spPr>
        <a:xfrm>
          <a:off x="4673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339" name="楕円 338"/>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99061</xdr:rowOff>
    </xdr:from>
    <xdr:to>
      <xdr:col>24</xdr:col>
      <xdr:colOff>63500</xdr:colOff>
      <xdr:row>103</xdr:row>
      <xdr:rowOff>121920</xdr:rowOff>
    </xdr:to>
    <xdr:cxnSp macro="">
      <xdr:nvCxnSpPr>
        <xdr:cNvPr id="340" name="直線コネクタ 339"/>
        <xdr:cNvCxnSpPr/>
      </xdr:nvCxnSpPr>
      <xdr:spPr>
        <a:xfrm flipV="1">
          <a:off x="3797300" y="177584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17797</xdr:rowOff>
    </xdr:from>
    <xdr:ext cx="405111" cy="259045"/>
    <xdr:sp macro="" textlink="">
      <xdr:nvSpPr>
        <xdr:cNvPr id="343" name="n_1mainValue【市民会館】&#10;有形固定資産減価償却率"/>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383" name="楕円 382"/>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36847</xdr:rowOff>
    </xdr:from>
    <xdr:ext cx="469744" cy="259045"/>
    <xdr:sp macro="" textlink="">
      <xdr:nvSpPr>
        <xdr:cNvPr id="384" name="【市民会館】&#10;一人当たり面積該当値テキスト"/>
        <xdr:cNvSpPr txBox="1"/>
      </xdr:nvSpPr>
      <xdr:spPr>
        <a:xfrm>
          <a:off x="10515600"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xdr:rowOff>
    </xdr:from>
    <xdr:to>
      <xdr:col>50</xdr:col>
      <xdr:colOff>165100</xdr:colOff>
      <xdr:row>101</xdr:row>
      <xdr:rowOff>115570</xdr:rowOff>
    </xdr:to>
    <xdr:sp macro="" textlink="">
      <xdr:nvSpPr>
        <xdr:cNvPr id="385" name="楕円 384"/>
        <xdr:cNvSpPr/>
      </xdr:nvSpPr>
      <xdr:spPr>
        <a:xfrm>
          <a:off x="958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64770</xdr:rowOff>
    </xdr:to>
    <xdr:cxnSp macro="">
      <xdr:nvCxnSpPr>
        <xdr:cNvPr id="386" name="直線コネクタ 385"/>
        <xdr:cNvCxnSpPr/>
      </xdr:nvCxnSpPr>
      <xdr:spPr>
        <a:xfrm>
          <a:off x="9639300" y="1738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132097</xdr:rowOff>
    </xdr:from>
    <xdr:ext cx="469744" cy="259045"/>
    <xdr:sp macro="" textlink="">
      <xdr:nvSpPr>
        <xdr:cNvPr id="389" name="n_1mainValue【市民会館】&#10;一人当たり面積"/>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429" name="楕円 428"/>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430" name="【一般廃棄物処理施設】&#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76019</xdr:rowOff>
    </xdr:from>
    <xdr:to>
      <xdr:col>81</xdr:col>
      <xdr:colOff>101600</xdr:colOff>
      <xdr:row>36</xdr:row>
      <xdr:rowOff>6169</xdr:rowOff>
    </xdr:to>
    <xdr:sp macro="" textlink="">
      <xdr:nvSpPr>
        <xdr:cNvPr id="431" name="楕円 430"/>
        <xdr:cNvSpPr/>
      </xdr:nvSpPr>
      <xdr:spPr>
        <a:xfrm>
          <a:off x="15430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35</xdr:row>
      <xdr:rowOff>126819</xdr:rowOff>
    </xdr:to>
    <xdr:cxnSp macro="">
      <xdr:nvCxnSpPr>
        <xdr:cNvPr id="432" name="直線コネクタ 431"/>
        <xdr:cNvCxnSpPr/>
      </xdr:nvCxnSpPr>
      <xdr:spPr>
        <a:xfrm flipV="1">
          <a:off x="15481300" y="60998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3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22696</xdr:rowOff>
    </xdr:from>
    <xdr:ext cx="405111" cy="259045"/>
    <xdr:sp macro="" textlink="">
      <xdr:nvSpPr>
        <xdr:cNvPr id="435" name="n_1mainValue【一般廃棄物処理施設】&#10;有形固定資産減価償却率"/>
        <xdr:cNvSpPr txBox="1"/>
      </xdr:nvSpPr>
      <xdr:spPr>
        <a:xfrm>
          <a:off x="152660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61880</xdr:rowOff>
    </xdr:from>
    <xdr:to>
      <xdr:col>116</xdr:col>
      <xdr:colOff>114300</xdr:colOff>
      <xdr:row>35</xdr:row>
      <xdr:rowOff>163480</xdr:rowOff>
    </xdr:to>
    <xdr:sp macro="" textlink="">
      <xdr:nvSpPr>
        <xdr:cNvPr id="471" name="楕円 470"/>
        <xdr:cNvSpPr/>
      </xdr:nvSpPr>
      <xdr:spPr>
        <a:xfrm>
          <a:off x="22110700" y="60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148257</xdr:rowOff>
    </xdr:from>
    <xdr:ext cx="599010" cy="259045"/>
    <xdr:sp macro="" textlink="">
      <xdr:nvSpPr>
        <xdr:cNvPr id="472" name="【一般廃棄物処理施設】&#10;一人当たり有形固定資産（償却資産）額該当値テキスト"/>
        <xdr:cNvSpPr txBox="1"/>
      </xdr:nvSpPr>
      <xdr:spPr>
        <a:xfrm>
          <a:off x="22199600" y="597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76766</xdr:rowOff>
    </xdr:from>
    <xdr:to>
      <xdr:col>112</xdr:col>
      <xdr:colOff>38100</xdr:colOff>
      <xdr:row>36</xdr:row>
      <xdr:rowOff>6916</xdr:rowOff>
    </xdr:to>
    <xdr:sp macro="" textlink="">
      <xdr:nvSpPr>
        <xdr:cNvPr id="473" name="楕円 472"/>
        <xdr:cNvSpPr/>
      </xdr:nvSpPr>
      <xdr:spPr>
        <a:xfrm>
          <a:off x="21272500" y="60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112680</xdr:rowOff>
    </xdr:from>
    <xdr:to>
      <xdr:col>116</xdr:col>
      <xdr:colOff>63500</xdr:colOff>
      <xdr:row>35</xdr:row>
      <xdr:rowOff>127566</xdr:rowOff>
    </xdr:to>
    <xdr:cxnSp macro="">
      <xdr:nvCxnSpPr>
        <xdr:cNvPr id="474" name="直線コネクタ 473"/>
        <xdr:cNvCxnSpPr/>
      </xdr:nvCxnSpPr>
      <xdr:spPr>
        <a:xfrm flipV="1">
          <a:off x="21323300" y="6113430"/>
          <a:ext cx="8382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75"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23443</xdr:rowOff>
    </xdr:from>
    <xdr:ext cx="599010" cy="259045"/>
    <xdr:sp macro="" textlink="">
      <xdr:nvSpPr>
        <xdr:cNvPr id="477" name="n_1mainValue【一般廃棄物処理施設】&#10;一人当たり有形固定資産（償却資産）額"/>
        <xdr:cNvSpPr txBox="1"/>
      </xdr:nvSpPr>
      <xdr:spPr>
        <a:xfrm>
          <a:off x="21011095" y="585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0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517" name="楕円 516"/>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518" name="【保健センター・保健所】&#10;有形固定資産減価償却率該当値テキスト"/>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519" name="楕円 518"/>
        <xdr:cNvSpPr/>
      </xdr:nvSpPr>
      <xdr:spPr>
        <a:xfrm>
          <a:off x="15430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60</xdr:row>
      <xdr:rowOff>166551</xdr:rowOff>
    </xdr:to>
    <xdr:cxnSp macro="">
      <xdr:nvCxnSpPr>
        <xdr:cNvPr id="520" name="直線コネクタ 519"/>
        <xdr:cNvCxnSpPr/>
      </xdr:nvCxnSpPr>
      <xdr:spPr>
        <a:xfrm flipV="1">
          <a:off x="15481300" y="104208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21"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37028</xdr:rowOff>
    </xdr:from>
    <xdr:ext cx="405111" cy="259045"/>
    <xdr:sp macro="" textlink="">
      <xdr:nvSpPr>
        <xdr:cNvPr id="523" name="n_1mainValue【保健センター・保健所】&#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61" name="楕円 560"/>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62"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63" name="楕円 562"/>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564" name="直線コネクタ 563"/>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567"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9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137795</xdr:rowOff>
    </xdr:from>
    <xdr:to>
      <xdr:col>85</xdr:col>
      <xdr:colOff>177800</xdr:colOff>
      <xdr:row>83</xdr:row>
      <xdr:rowOff>67945</xdr:rowOff>
    </xdr:to>
    <xdr:sp macro="" textlink="">
      <xdr:nvSpPr>
        <xdr:cNvPr id="606" name="楕円 605"/>
        <xdr:cNvSpPr/>
      </xdr:nvSpPr>
      <xdr:spPr>
        <a:xfrm>
          <a:off x="16268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116222</xdr:rowOff>
    </xdr:from>
    <xdr:ext cx="405111" cy="259045"/>
    <xdr:sp macro="" textlink="">
      <xdr:nvSpPr>
        <xdr:cNvPr id="607" name="【消防施設】&#10;有形固定資産減価償却率該当値テキスト"/>
        <xdr:cNvSpPr txBox="1"/>
      </xdr:nvSpPr>
      <xdr:spPr>
        <a:xfrm>
          <a:off x="16357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xdr:rowOff>
    </xdr:from>
    <xdr:to>
      <xdr:col>81</xdr:col>
      <xdr:colOff>101600</xdr:colOff>
      <xdr:row>83</xdr:row>
      <xdr:rowOff>106045</xdr:rowOff>
    </xdr:to>
    <xdr:sp macro="" textlink="">
      <xdr:nvSpPr>
        <xdr:cNvPr id="608" name="楕円 607"/>
        <xdr:cNvSpPr/>
      </xdr:nvSpPr>
      <xdr:spPr>
        <a:xfrm>
          <a:off x="1543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17145</xdr:rowOff>
    </xdr:from>
    <xdr:to>
      <xdr:col>85</xdr:col>
      <xdr:colOff>127000</xdr:colOff>
      <xdr:row>83</xdr:row>
      <xdr:rowOff>55245</xdr:rowOff>
    </xdr:to>
    <xdr:cxnSp macro="">
      <xdr:nvCxnSpPr>
        <xdr:cNvPr id="609" name="直線コネクタ 608"/>
        <xdr:cNvCxnSpPr/>
      </xdr:nvCxnSpPr>
      <xdr:spPr>
        <a:xfrm flipV="1">
          <a:off x="15481300" y="14247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10"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97172</xdr:rowOff>
    </xdr:from>
    <xdr:ext cx="405111" cy="259045"/>
    <xdr:sp macro="" textlink="">
      <xdr:nvSpPr>
        <xdr:cNvPr id="612" name="n_1mainValue【消防施設】&#10;有形固定資産減価償却率"/>
        <xdr:cNvSpPr txBox="1"/>
      </xdr:nvSpPr>
      <xdr:spPr>
        <a:xfrm>
          <a:off x="15266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145035</xdr:rowOff>
    </xdr:from>
    <xdr:to>
      <xdr:col>116</xdr:col>
      <xdr:colOff>114300</xdr:colOff>
      <xdr:row>80</xdr:row>
      <xdr:rowOff>75185</xdr:rowOff>
    </xdr:to>
    <xdr:sp macro="" textlink="">
      <xdr:nvSpPr>
        <xdr:cNvPr id="648" name="楕円 647"/>
        <xdr:cNvSpPr/>
      </xdr:nvSpPr>
      <xdr:spPr>
        <a:xfrm>
          <a:off x="221107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167912</xdr:rowOff>
    </xdr:from>
    <xdr:ext cx="469744" cy="259045"/>
    <xdr:sp macro="" textlink="">
      <xdr:nvSpPr>
        <xdr:cNvPr id="649" name="【消防施設】&#10;一人当たり面積該当値テキスト"/>
        <xdr:cNvSpPr txBox="1"/>
      </xdr:nvSpPr>
      <xdr:spPr>
        <a:xfrm>
          <a:off x="22199600" y="135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126746</xdr:rowOff>
    </xdr:from>
    <xdr:to>
      <xdr:col>112</xdr:col>
      <xdr:colOff>38100</xdr:colOff>
      <xdr:row>80</xdr:row>
      <xdr:rowOff>56896</xdr:rowOff>
    </xdr:to>
    <xdr:sp macro="" textlink="">
      <xdr:nvSpPr>
        <xdr:cNvPr id="650" name="楕円 649"/>
        <xdr:cNvSpPr/>
      </xdr:nvSpPr>
      <xdr:spPr>
        <a:xfrm>
          <a:off x="21272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6096</xdr:rowOff>
    </xdr:from>
    <xdr:to>
      <xdr:col>116</xdr:col>
      <xdr:colOff>63500</xdr:colOff>
      <xdr:row>80</xdr:row>
      <xdr:rowOff>24385</xdr:rowOff>
    </xdr:to>
    <xdr:cxnSp macro="">
      <xdr:nvCxnSpPr>
        <xdr:cNvPr id="651" name="直線コネクタ 650"/>
        <xdr:cNvCxnSpPr/>
      </xdr:nvCxnSpPr>
      <xdr:spPr>
        <a:xfrm>
          <a:off x="21323300" y="137220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73423</xdr:rowOff>
    </xdr:from>
    <xdr:ext cx="469744" cy="259045"/>
    <xdr:sp macro="" textlink="">
      <xdr:nvSpPr>
        <xdr:cNvPr id="654" name="n_1mainValue【消防施設】&#10;一人当たり面積"/>
        <xdr:cNvSpPr txBox="1"/>
      </xdr:nvSpPr>
      <xdr:spPr>
        <a:xfrm>
          <a:off x="210757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85816</xdr:rowOff>
    </xdr:from>
    <xdr:to>
      <xdr:col>85</xdr:col>
      <xdr:colOff>177800</xdr:colOff>
      <xdr:row>102</xdr:row>
      <xdr:rowOff>15966</xdr:rowOff>
    </xdr:to>
    <xdr:sp macro="" textlink="">
      <xdr:nvSpPr>
        <xdr:cNvPr id="694" name="楕円 693"/>
        <xdr:cNvSpPr/>
      </xdr:nvSpPr>
      <xdr:spPr>
        <a:xfrm>
          <a:off x="16268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108693</xdr:rowOff>
    </xdr:from>
    <xdr:ext cx="405111" cy="259045"/>
    <xdr:sp macro="" textlink="">
      <xdr:nvSpPr>
        <xdr:cNvPr id="695" name="【庁舎】&#10;有形固定資産減価償却率該当値テキスト"/>
        <xdr:cNvSpPr txBox="1"/>
      </xdr:nvSpPr>
      <xdr:spPr>
        <a:xfrm>
          <a:off x="16357600" y="172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696" name="楕円 695"/>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136616</xdr:rowOff>
    </xdr:from>
    <xdr:to>
      <xdr:col>85</xdr:col>
      <xdr:colOff>127000</xdr:colOff>
      <xdr:row>101</xdr:row>
      <xdr:rowOff>166007</xdr:rowOff>
    </xdr:to>
    <xdr:cxnSp macro="">
      <xdr:nvCxnSpPr>
        <xdr:cNvPr id="697" name="直線コネクタ 696"/>
        <xdr:cNvCxnSpPr/>
      </xdr:nvCxnSpPr>
      <xdr:spPr>
        <a:xfrm flipV="1">
          <a:off x="15481300" y="174530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61884</xdr:rowOff>
    </xdr:from>
    <xdr:ext cx="405111" cy="259045"/>
    <xdr:sp macro="" textlink="">
      <xdr:nvSpPr>
        <xdr:cNvPr id="700" name="n_1mainValue【庁舎】&#10;有形固定資産減価償却率"/>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741" name="楕円 740"/>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742" name="【庁舎】&#10;一人当たり面積該当値テキスト"/>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743" name="楕円 742"/>
        <xdr:cNvSpPr/>
      </xdr:nvSpPr>
      <xdr:spPr>
        <a:xfrm>
          <a:off x="2127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103958</xdr:rowOff>
    </xdr:to>
    <xdr:cxnSp macro="">
      <xdr:nvCxnSpPr>
        <xdr:cNvPr id="744" name="直線コネクタ 743"/>
        <xdr:cNvCxnSpPr/>
      </xdr:nvCxnSpPr>
      <xdr:spPr>
        <a:xfrm flipV="1">
          <a:off x="21323300" y="180931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45"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747" name="n_1main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年に恵那市中央図書館を建設したため、図書館の有形固定資産減価償却率は低い水準にある。</a:t>
          </a:r>
        </a:p>
        <a:p>
          <a:r>
            <a:rPr kumimoji="1" lang="ja-JP" altLang="en-US" sz="1300">
              <a:latin typeface="ＭＳ Ｐゴシック" panose="020B0600070205080204" pitchFamily="50" charset="-128"/>
              <a:ea typeface="ＭＳ Ｐゴシック" panose="020B0600070205080204" pitchFamily="50" charset="-128"/>
            </a:rPr>
            <a:t>庁舎、市民会館、消防施設、福祉施設の一人当たり面積が広い水準にあるが、これは平成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市町村が合併して現在の市域になったことによるものと推測される。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50,934
50,243
504.24
28,606,113
27,186,116
1,308,547
17,109,719
29,457,839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年度の財政力指数は類似団体平均の</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を大きく下回った</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となっている。市税収入においては前年度比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た一方、当市の規模には未だ施設が多い状況で、思うような歳出削減ができなかったことが大きな要因である。今後は、施設の統合や地元への払い下げを行いスリム化を進め歳出削減に努めるのはもちろんのこと、これまで以上に企業誘致や移住定住政策に力を入れ、市税収入の確保に努め、財政力の向上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xdr:cNvCxnSpPr/>
      </xdr:nvCxnSpPr>
      <xdr:spPr>
        <a:xfrm>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2" name="直線コネクタ 71"/>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5" name="直線コネクタ 74"/>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年度は、類似団体平均と比較すると低いが、前年度を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義務的経費は減少し、普通建設事業が</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ポイント、災害復旧費が</a:t>
          </a:r>
          <a:r>
            <a:rPr kumimoji="1" lang="en-US" altLang="ja-JP" sz="1300">
              <a:latin typeface="ＭＳ Ｐゴシック" panose="020B0600070205080204" pitchFamily="50" charset="-128"/>
              <a:ea typeface="ＭＳ Ｐゴシック" panose="020B0600070205080204" pitchFamily="50" charset="-128"/>
            </a:rPr>
            <a:t>105.1</a:t>
          </a:r>
          <a:r>
            <a:rPr kumimoji="1" lang="ja-JP" altLang="en-US" sz="1300">
              <a:latin typeface="ＭＳ Ｐゴシック" panose="020B0600070205080204" pitchFamily="50" charset="-128"/>
              <a:ea typeface="ＭＳ Ｐゴシック" panose="020B0600070205080204" pitchFamily="50" charset="-128"/>
            </a:rPr>
            <a:t>ポイント上回ったが、出資金が前年度より</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今後も、職員の適正配置、施設の統廃合などを実施し義務的経費の削減に努めるとともに、特別会計･公営企業会計も含めた事業の見直しに努める。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60</xdr:row>
      <xdr:rowOff>73660</xdr:rowOff>
    </xdr:to>
    <xdr:cxnSp macro="">
      <xdr:nvCxnSpPr>
        <xdr:cNvPr id="130" name="直線コネクタ 129"/>
        <xdr:cNvCxnSpPr/>
      </xdr:nvCxnSpPr>
      <xdr:spPr>
        <a:xfrm>
          <a:off x="4114800" y="103124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35052</xdr:rowOff>
    </xdr:to>
    <xdr:cxnSp macro="">
      <xdr:nvCxnSpPr>
        <xdr:cNvPr id="133" name="直線コネクタ 132"/>
        <xdr:cNvCxnSpPr/>
      </xdr:nvCxnSpPr>
      <xdr:spPr>
        <a:xfrm flipV="1">
          <a:off x="3225800" y="103124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35052</xdr:rowOff>
    </xdr:from>
    <xdr:to>
      <xdr:col>15</xdr:col>
      <xdr:colOff>82550</xdr:colOff>
      <xdr:row>60</xdr:row>
      <xdr:rowOff>44704</xdr:rowOff>
    </xdr:to>
    <xdr:cxnSp macro="">
      <xdr:nvCxnSpPr>
        <xdr:cNvPr id="136" name="直線コネクタ 135"/>
        <xdr:cNvCxnSpPr/>
      </xdr:nvCxnSpPr>
      <xdr:spPr>
        <a:xfrm flipV="1">
          <a:off x="2336800" y="103220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44704</xdr:rowOff>
    </xdr:to>
    <xdr:cxnSp macro="">
      <xdr:nvCxnSpPr>
        <xdr:cNvPr id="139" name="直線コネクタ 138"/>
        <xdr:cNvCxnSpPr/>
      </xdr:nvCxnSpPr>
      <xdr:spPr>
        <a:xfrm>
          <a:off x="1447800" y="1019175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9" name="楕円 148"/>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0"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1" name="楕円 150"/>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2" name="テキスト ボックス 151"/>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155702</xdr:rowOff>
    </xdr:from>
    <xdr:to>
      <xdr:col>15</xdr:col>
      <xdr:colOff>133350</xdr:colOff>
      <xdr:row>60</xdr:row>
      <xdr:rowOff>85852</xdr:rowOff>
    </xdr:to>
    <xdr:sp macro="" textlink="">
      <xdr:nvSpPr>
        <xdr:cNvPr id="153" name="楕円 152"/>
        <xdr:cNvSpPr/>
      </xdr:nvSpPr>
      <xdr:spPr>
        <a:xfrm>
          <a:off x="3175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96029</xdr:rowOff>
    </xdr:from>
    <xdr:ext cx="762000" cy="259045"/>
    <xdr:sp macro="" textlink="">
      <xdr:nvSpPr>
        <xdr:cNvPr id="154" name="テキスト ボックス 153"/>
        <xdr:cNvSpPr txBox="1"/>
      </xdr:nvSpPr>
      <xdr:spPr>
        <a:xfrm>
          <a:off x="2844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165354</xdr:rowOff>
    </xdr:from>
    <xdr:to>
      <xdr:col>11</xdr:col>
      <xdr:colOff>82550</xdr:colOff>
      <xdr:row>60</xdr:row>
      <xdr:rowOff>95504</xdr:rowOff>
    </xdr:to>
    <xdr:sp macro="" textlink="">
      <xdr:nvSpPr>
        <xdr:cNvPr id="155" name="楕円 154"/>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105681</xdr:rowOff>
    </xdr:from>
    <xdr:ext cx="762000" cy="259045"/>
    <xdr:sp macro="" textlink="">
      <xdr:nvSpPr>
        <xdr:cNvPr id="156" name="テキスト ボックス 155"/>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7" name="楕円 156"/>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58" name="テキスト ボックス 157"/>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指定管理者制度導入や施設の統廃合により人件費・物件費等の削減を行っているが、依然として類似団体平均と比較して大きく上回っている。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今後も引き続き職員定数の適正化や公共施設の適正配置に取り組み、住民サービスの向上と維持管理経費の削減に努める。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5975</xdr:rowOff>
    </xdr:from>
    <xdr:to>
      <xdr:col>23</xdr:col>
      <xdr:colOff>133350</xdr:colOff>
      <xdr:row>82</xdr:row>
      <xdr:rowOff>9136</xdr:rowOff>
    </xdr:to>
    <xdr:cxnSp macro="">
      <xdr:nvCxnSpPr>
        <xdr:cNvPr id="193" name="直線コネクタ 192"/>
        <xdr:cNvCxnSpPr/>
      </xdr:nvCxnSpPr>
      <xdr:spPr>
        <a:xfrm>
          <a:off x="4114800" y="14064875"/>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5975</xdr:rowOff>
    </xdr:from>
    <xdr:to>
      <xdr:col>19</xdr:col>
      <xdr:colOff>133350</xdr:colOff>
      <xdr:row>82</xdr:row>
      <xdr:rowOff>9373</xdr:rowOff>
    </xdr:to>
    <xdr:cxnSp macro="">
      <xdr:nvCxnSpPr>
        <xdr:cNvPr id="196" name="直線コネクタ 195"/>
        <xdr:cNvCxnSpPr/>
      </xdr:nvCxnSpPr>
      <xdr:spPr>
        <a:xfrm flipV="1">
          <a:off x="3225800" y="14064875"/>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1704</xdr:rowOff>
    </xdr:from>
    <xdr:to>
      <xdr:col>15</xdr:col>
      <xdr:colOff>82550</xdr:colOff>
      <xdr:row>82</xdr:row>
      <xdr:rowOff>9373</xdr:rowOff>
    </xdr:to>
    <xdr:cxnSp macro="">
      <xdr:nvCxnSpPr>
        <xdr:cNvPr id="199" name="直線コネクタ 198"/>
        <xdr:cNvCxnSpPr/>
      </xdr:nvCxnSpPr>
      <xdr:spPr>
        <a:xfrm>
          <a:off x="2336800" y="14060604"/>
          <a:ext cx="889000" cy="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126602</xdr:rowOff>
    </xdr:from>
    <xdr:to>
      <xdr:col>11</xdr:col>
      <xdr:colOff>31750</xdr:colOff>
      <xdr:row>82</xdr:row>
      <xdr:rowOff>1704</xdr:rowOff>
    </xdr:to>
    <xdr:cxnSp macro="">
      <xdr:nvCxnSpPr>
        <xdr:cNvPr id="202" name="直線コネクタ 201"/>
        <xdr:cNvCxnSpPr/>
      </xdr:nvCxnSpPr>
      <xdr:spPr>
        <a:xfrm>
          <a:off x="1447800" y="14014052"/>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129786</xdr:rowOff>
    </xdr:from>
    <xdr:to>
      <xdr:col>23</xdr:col>
      <xdr:colOff>184150</xdr:colOff>
      <xdr:row>82</xdr:row>
      <xdr:rowOff>59936</xdr:rowOff>
    </xdr:to>
    <xdr:sp macro="" textlink="">
      <xdr:nvSpPr>
        <xdr:cNvPr id="212" name="楕円 211"/>
        <xdr:cNvSpPr/>
      </xdr:nvSpPr>
      <xdr:spPr>
        <a:xfrm>
          <a:off x="4902200" y="14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101863</xdr:rowOff>
    </xdr:from>
    <xdr:ext cx="762000" cy="259045"/>
    <xdr:sp macro="" textlink="">
      <xdr:nvSpPr>
        <xdr:cNvPr id="213" name="人件費・物件費等の状況該当値テキスト"/>
        <xdr:cNvSpPr txBox="1"/>
      </xdr:nvSpPr>
      <xdr:spPr>
        <a:xfrm>
          <a:off x="5041900" y="1398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126625</xdr:rowOff>
    </xdr:from>
    <xdr:to>
      <xdr:col>19</xdr:col>
      <xdr:colOff>184150</xdr:colOff>
      <xdr:row>82</xdr:row>
      <xdr:rowOff>56775</xdr:rowOff>
    </xdr:to>
    <xdr:sp macro="" textlink="">
      <xdr:nvSpPr>
        <xdr:cNvPr id="214" name="楕円 213"/>
        <xdr:cNvSpPr/>
      </xdr:nvSpPr>
      <xdr:spPr>
        <a:xfrm>
          <a:off x="4064000" y="140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41552</xdr:rowOff>
    </xdr:from>
    <xdr:ext cx="736600" cy="259045"/>
    <xdr:sp macro="" textlink="">
      <xdr:nvSpPr>
        <xdr:cNvPr id="215" name="テキスト ボックス 214"/>
        <xdr:cNvSpPr txBox="1"/>
      </xdr:nvSpPr>
      <xdr:spPr>
        <a:xfrm>
          <a:off x="3733800" y="1410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130023</xdr:rowOff>
    </xdr:from>
    <xdr:to>
      <xdr:col>15</xdr:col>
      <xdr:colOff>133350</xdr:colOff>
      <xdr:row>82</xdr:row>
      <xdr:rowOff>60173</xdr:rowOff>
    </xdr:to>
    <xdr:sp macro="" textlink="">
      <xdr:nvSpPr>
        <xdr:cNvPr id="216" name="楕円 215"/>
        <xdr:cNvSpPr/>
      </xdr:nvSpPr>
      <xdr:spPr>
        <a:xfrm>
          <a:off x="3175000" y="1401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44950</xdr:rowOff>
    </xdr:from>
    <xdr:ext cx="762000" cy="259045"/>
    <xdr:sp macro="" textlink="">
      <xdr:nvSpPr>
        <xdr:cNvPr id="217" name="テキスト ボックス 216"/>
        <xdr:cNvSpPr txBox="1"/>
      </xdr:nvSpPr>
      <xdr:spPr>
        <a:xfrm>
          <a:off x="2844800" y="1410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122354</xdr:rowOff>
    </xdr:from>
    <xdr:to>
      <xdr:col>11</xdr:col>
      <xdr:colOff>82550</xdr:colOff>
      <xdr:row>82</xdr:row>
      <xdr:rowOff>52504</xdr:rowOff>
    </xdr:to>
    <xdr:sp macro="" textlink="">
      <xdr:nvSpPr>
        <xdr:cNvPr id="218" name="楕円 217"/>
        <xdr:cNvSpPr/>
      </xdr:nvSpPr>
      <xdr:spPr>
        <a:xfrm>
          <a:off x="2286000" y="140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37281</xdr:rowOff>
    </xdr:from>
    <xdr:ext cx="762000" cy="259045"/>
    <xdr:sp macro="" textlink="">
      <xdr:nvSpPr>
        <xdr:cNvPr id="219" name="テキスト ボックス 218"/>
        <xdr:cNvSpPr txBox="1"/>
      </xdr:nvSpPr>
      <xdr:spPr>
        <a:xfrm>
          <a:off x="1955800" y="140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75802</xdr:rowOff>
    </xdr:from>
    <xdr:to>
      <xdr:col>7</xdr:col>
      <xdr:colOff>31750</xdr:colOff>
      <xdr:row>82</xdr:row>
      <xdr:rowOff>5952</xdr:rowOff>
    </xdr:to>
    <xdr:sp macro="" textlink="">
      <xdr:nvSpPr>
        <xdr:cNvPr id="220" name="楕円 219"/>
        <xdr:cNvSpPr/>
      </xdr:nvSpPr>
      <xdr:spPr>
        <a:xfrm>
          <a:off x="1397000" y="139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162179</xdr:rowOff>
    </xdr:from>
    <xdr:ext cx="762000" cy="259045"/>
    <xdr:sp macro="" textlink="">
      <xdr:nvSpPr>
        <xdr:cNvPr id="221" name="テキスト ボックス 220"/>
        <xdr:cNvSpPr txBox="1"/>
      </xdr:nvSpPr>
      <xdr:spPr>
        <a:xfrm>
          <a:off x="1066800" y="1404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をベースに給与改定を行っているため、全国平均と同程度の給与水準となっている。今後も人事評価制度を実施し、実績・能力に応じた評価を行い、組織全体の業務・効率を高め、給与へ反映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55" name="直線コネクタ 254"/>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102659</xdr:rowOff>
    </xdr:to>
    <xdr:cxnSp macro="">
      <xdr:nvCxnSpPr>
        <xdr:cNvPr id="258" name="直線コネクタ 257"/>
        <xdr:cNvCxnSpPr/>
      </xdr:nvCxnSpPr>
      <xdr:spPr>
        <a:xfrm>
          <a:off x="15290800" y="145044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142875</xdr:rowOff>
    </xdr:to>
    <xdr:cxnSp macro="">
      <xdr:nvCxnSpPr>
        <xdr:cNvPr id="261" name="直線コネクタ 260"/>
        <xdr:cNvCxnSpPr/>
      </xdr:nvCxnSpPr>
      <xdr:spPr>
        <a:xfrm flipV="1">
          <a:off x="14401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142875</xdr:rowOff>
    </xdr:to>
    <xdr:cxnSp macro="">
      <xdr:nvCxnSpPr>
        <xdr:cNvPr id="264" name="直線コネクタ 263"/>
        <xdr:cNvCxnSpPr/>
      </xdr:nvCxnSpPr>
      <xdr:spPr>
        <a:xfrm>
          <a:off x="13512800" y="1448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4" name="楕円 273"/>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5"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月の市町村合併により、職員数の適正化に向け新規採用の抑制、組織再編、公共施設の統廃合などを行ってきたが、依然、類似団体平均と比較しても職員数が多くなっている。平成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次恵那市職員適正化計画では指定管理者制度の導入や業務の民間委託化を行い、平成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人まで削減することを目指し、人口に見合った職員数の適正化に努める。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139382</xdr:rowOff>
    </xdr:to>
    <xdr:cxnSp macro="">
      <xdr:nvCxnSpPr>
        <xdr:cNvPr id="318" name="直線コネクタ 317"/>
        <xdr:cNvCxnSpPr/>
      </xdr:nvCxnSpPr>
      <xdr:spPr>
        <a:xfrm>
          <a:off x="16179800" y="1125347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105198</xdr:rowOff>
    </xdr:from>
    <xdr:to>
      <xdr:col>77</xdr:col>
      <xdr:colOff>44450</xdr:colOff>
      <xdr:row>65</xdr:row>
      <xdr:rowOff>109220</xdr:rowOff>
    </xdr:to>
    <xdr:cxnSp macro="">
      <xdr:nvCxnSpPr>
        <xdr:cNvPr id="321" name="直線コネクタ 320"/>
        <xdr:cNvCxnSpPr/>
      </xdr:nvCxnSpPr>
      <xdr:spPr>
        <a:xfrm>
          <a:off x="15290800" y="112494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58949</xdr:rowOff>
    </xdr:from>
    <xdr:to>
      <xdr:col>72</xdr:col>
      <xdr:colOff>203200</xdr:colOff>
      <xdr:row>65</xdr:row>
      <xdr:rowOff>105198</xdr:rowOff>
    </xdr:to>
    <xdr:cxnSp macro="">
      <xdr:nvCxnSpPr>
        <xdr:cNvPr id="324" name="直線コネクタ 323"/>
        <xdr:cNvCxnSpPr/>
      </xdr:nvCxnSpPr>
      <xdr:spPr>
        <a:xfrm>
          <a:off x="14401800" y="1120319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40852</xdr:rowOff>
    </xdr:from>
    <xdr:to>
      <xdr:col>68</xdr:col>
      <xdr:colOff>152400</xdr:colOff>
      <xdr:row>65</xdr:row>
      <xdr:rowOff>58949</xdr:rowOff>
    </xdr:to>
    <xdr:cxnSp macro="">
      <xdr:nvCxnSpPr>
        <xdr:cNvPr id="327" name="直線コネクタ 326"/>
        <xdr:cNvCxnSpPr/>
      </xdr:nvCxnSpPr>
      <xdr:spPr>
        <a:xfrm>
          <a:off x="13512800" y="1118510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88582</xdr:rowOff>
    </xdr:from>
    <xdr:to>
      <xdr:col>81</xdr:col>
      <xdr:colOff>95250</xdr:colOff>
      <xdr:row>66</xdr:row>
      <xdr:rowOff>18732</xdr:rowOff>
    </xdr:to>
    <xdr:sp macro="" textlink="">
      <xdr:nvSpPr>
        <xdr:cNvPr id="337" name="楕円 336"/>
        <xdr:cNvSpPr/>
      </xdr:nvSpPr>
      <xdr:spPr>
        <a:xfrm>
          <a:off x="169672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60659</xdr:rowOff>
    </xdr:from>
    <xdr:ext cx="762000" cy="259045"/>
    <xdr:sp macro="" textlink="">
      <xdr:nvSpPr>
        <xdr:cNvPr id="338" name="定員管理の状況該当値テキスト"/>
        <xdr:cNvSpPr txBox="1"/>
      </xdr:nvSpPr>
      <xdr:spPr>
        <a:xfrm>
          <a:off x="17106900" y="1120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39" name="楕円 338"/>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0" name="テキスト ボックス 339"/>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54398</xdr:rowOff>
    </xdr:from>
    <xdr:to>
      <xdr:col>73</xdr:col>
      <xdr:colOff>44450</xdr:colOff>
      <xdr:row>65</xdr:row>
      <xdr:rowOff>155998</xdr:rowOff>
    </xdr:to>
    <xdr:sp macro="" textlink="">
      <xdr:nvSpPr>
        <xdr:cNvPr id="341" name="楕円 340"/>
        <xdr:cNvSpPr/>
      </xdr:nvSpPr>
      <xdr:spPr>
        <a:xfrm>
          <a:off x="15240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140775</xdr:rowOff>
    </xdr:from>
    <xdr:ext cx="762000" cy="259045"/>
    <xdr:sp macro="" textlink="">
      <xdr:nvSpPr>
        <xdr:cNvPr id="342" name="テキスト ボックス 341"/>
        <xdr:cNvSpPr txBox="1"/>
      </xdr:nvSpPr>
      <xdr:spPr>
        <a:xfrm>
          <a:off x="14909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8149</xdr:rowOff>
    </xdr:from>
    <xdr:to>
      <xdr:col>68</xdr:col>
      <xdr:colOff>203200</xdr:colOff>
      <xdr:row>65</xdr:row>
      <xdr:rowOff>109749</xdr:rowOff>
    </xdr:to>
    <xdr:sp macro="" textlink="">
      <xdr:nvSpPr>
        <xdr:cNvPr id="343" name="楕円 342"/>
        <xdr:cNvSpPr/>
      </xdr:nvSpPr>
      <xdr:spPr>
        <a:xfrm>
          <a:off x="14351000" y="111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94526</xdr:rowOff>
    </xdr:from>
    <xdr:ext cx="762000" cy="259045"/>
    <xdr:sp macro="" textlink="">
      <xdr:nvSpPr>
        <xdr:cNvPr id="344" name="テキスト ボックス 343"/>
        <xdr:cNvSpPr txBox="1"/>
      </xdr:nvSpPr>
      <xdr:spPr>
        <a:xfrm>
          <a:off x="14020800" y="112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161502</xdr:rowOff>
    </xdr:from>
    <xdr:to>
      <xdr:col>64</xdr:col>
      <xdr:colOff>152400</xdr:colOff>
      <xdr:row>65</xdr:row>
      <xdr:rowOff>91652</xdr:rowOff>
    </xdr:to>
    <xdr:sp macro="" textlink="">
      <xdr:nvSpPr>
        <xdr:cNvPr id="345" name="楕円 344"/>
        <xdr:cNvSpPr/>
      </xdr:nvSpPr>
      <xdr:spPr>
        <a:xfrm>
          <a:off x="13462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76429</xdr:rowOff>
    </xdr:from>
    <xdr:ext cx="762000" cy="259045"/>
    <xdr:sp macro="" textlink="">
      <xdr:nvSpPr>
        <xdr:cNvPr id="346" name="テキスト ボックス 345"/>
        <xdr:cNvSpPr txBox="1"/>
      </xdr:nvSpPr>
      <xdr:spPr>
        <a:xfrm>
          <a:off x="13131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繰上償還や償還完了したことにより、昨年度から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ポイント改善し、類似団体平均を下回った。今後は合併算定替の縮減に伴う普通交付税の減少や、合併特例債の元金償還のピークが見込まれるため、より一層、計画的な発行管理を行い、健全経営に努める。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99423</xdr:rowOff>
    </xdr:to>
    <xdr:cxnSp macro="">
      <xdr:nvCxnSpPr>
        <xdr:cNvPr id="381" name="直線コネクタ 380"/>
        <xdr:cNvCxnSpPr/>
      </xdr:nvCxnSpPr>
      <xdr:spPr>
        <a:xfrm flipV="1">
          <a:off x="16179800" y="6881585"/>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99423</xdr:rowOff>
    </xdr:from>
    <xdr:to>
      <xdr:col>77</xdr:col>
      <xdr:colOff>44450</xdr:colOff>
      <xdr:row>41</xdr:row>
      <xdr:rowOff>17599</xdr:rowOff>
    </xdr:to>
    <xdr:cxnSp macro="">
      <xdr:nvCxnSpPr>
        <xdr:cNvPr id="384" name="直線コネクタ 383"/>
        <xdr:cNvCxnSpPr/>
      </xdr:nvCxnSpPr>
      <xdr:spPr>
        <a:xfrm flipV="1">
          <a:off x="15290800" y="695742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17599</xdr:rowOff>
    </xdr:from>
    <xdr:to>
      <xdr:col>72</xdr:col>
      <xdr:colOff>203200</xdr:colOff>
      <xdr:row>41</xdr:row>
      <xdr:rowOff>79647</xdr:rowOff>
    </xdr:to>
    <xdr:cxnSp macro="">
      <xdr:nvCxnSpPr>
        <xdr:cNvPr id="387" name="直線コネクタ 386"/>
        <xdr:cNvCxnSpPr/>
      </xdr:nvCxnSpPr>
      <xdr:spPr>
        <a:xfrm flipV="1">
          <a:off x="14401800" y="70470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79647</xdr:rowOff>
    </xdr:from>
    <xdr:to>
      <xdr:col>68</xdr:col>
      <xdr:colOff>152400</xdr:colOff>
      <xdr:row>41</xdr:row>
      <xdr:rowOff>134801</xdr:rowOff>
    </xdr:to>
    <xdr:cxnSp macro="">
      <xdr:nvCxnSpPr>
        <xdr:cNvPr id="390" name="直線コネクタ 389"/>
        <xdr:cNvCxnSpPr/>
      </xdr:nvCxnSpPr>
      <xdr:spPr>
        <a:xfrm flipV="1">
          <a:off x="13512800" y="710909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0" name="楕円 399"/>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1"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48623</xdr:rowOff>
    </xdr:from>
    <xdr:to>
      <xdr:col>77</xdr:col>
      <xdr:colOff>95250</xdr:colOff>
      <xdr:row>40</xdr:row>
      <xdr:rowOff>150223</xdr:rowOff>
    </xdr:to>
    <xdr:sp macro="" textlink="">
      <xdr:nvSpPr>
        <xdr:cNvPr id="402" name="楕円 401"/>
        <xdr:cNvSpPr/>
      </xdr:nvSpPr>
      <xdr:spPr>
        <a:xfrm>
          <a:off x="16129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160400</xdr:rowOff>
    </xdr:from>
    <xdr:ext cx="736600" cy="259045"/>
    <xdr:sp macro="" textlink="">
      <xdr:nvSpPr>
        <xdr:cNvPr id="403" name="テキスト ボックス 402"/>
        <xdr:cNvSpPr txBox="1"/>
      </xdr:nvSpPr>
      <xdr:spPr>
        <a:xfrm>
          <a:off x="15798800" y="667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138249</xdr:rowOff>
    </xdr:from>
    <xdr:to>
      <xdr:col>73</xdr:col>
      <xdr:colOff>44450</xdr:colOff>
      <xdr:row>41</xdr:row>
      <xdr:rowOff>68399</xdr:rowOff>
    </xdr:to>
    <xdr:sp macro="" textlink="">
      <xdr:nvSpPr>
        <xdr:cNvPr id="404" name="楕円 403"/>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53176</xdr:rowOff>
    </xdr:from>
    <xdr:ext cx="762000" cy="259045"/>
    <xdr:sp macro="" textlink="">
      <xdr:nvSpPr>
        <xdr:cNvPr id="405" name="テキスト ボックス 404"/>
        <xdr:cNvSpPr txBox="1"/>
      </xdr:nvSpPr>
      <xdr:spPr>
        <a:xfrm>
          <a:off x="14909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28847</xdr:rowOff>
    </xdr:from>
    <xdr:to>
      <xdr:col>68</xdr:col>
      <xdr:colOff>203200</xdr:colOff>
      <xdr:row>41</xdr:row>
      <xdr:rowOff>130447</xdr:rowOff>
    </xdr:to>
    <xdr:sp macro="" textlink="">
      <xdr:nvSpPr>
        <xdr:cNvPr id="406" name="楕円 405"/>
        <xdr:cNvSpPr/>
      </xdr:nvSpPr>
      <xdr:spPr>
        <a:xfrm>
          <a:off x="14351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115224</xdr:rowOff>
    </xdr:from>
    <xdr:ext cx="762000" cy="259045"/>
    <xdr:sp macro="" textlink="">
      <xdr:nvSpPr>
        <xdr:cNvPr id="407" name="テキスト ボックス 406"/>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08" name="楕円 407"/>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09" name="テキスト ボックス 408"/>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地方債の償還完了や繰上償還により地方債の現在高が下がったことが大きな要因で、今年度は算定されていない。今後も義務的経費の削減を進め、財政の健全化に努める。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13801</xdr:rowOff>
    </xdr:from>
    <xdr:to>
      <xdr:col>68</xdr:col>
      <xdr:colOff>152400</xdr:colOff>
      <xdr:row>14</xdr:row>
      <xdr:rowOff>113538</xdr:rowOff>
    </xdr:to>
    <xdr:cxnSp macro="">
      <xdr:nvCxnSpPr>
        <xdr:cNvPr id="445" name="直線コネクタ 444"/>
        <xdr:cNvCxnSpPr/>
      </xdr:nvCxnSpPr>
      <xdr:spPr>
        <a:xfrm flipV="1">
          <a:off x="13512800" y="2414101"/>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6" name="フローチャート: 判断 445"/>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7" name="テキスト ボックス 446"/>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8" name="フローチャート: 判断 447"/>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9" name="テキスト ボックス 448"/>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1" name="テキスト ボックス 450"/>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3" name="テキスト ボックス 452"/>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26543</xdr:rowOff>
    </xdr:from>
    <xdr:to>
      <xdr:col>77</xdr:col>
      <xdr:colOff>95250</xdr:colOff>
      <xdr:row>14</xdr:row>
      <xdr:rowOff>128143</xdr:rowOff>
    </xdr:to>
    <xdr:sp macro="" textlink="">
      <xdr:nvSpPr>
        <xdr:cNvPr id="459" name="楕円 458"/>
        <xdr:cNvSpPr/>
      </xdr:nvSpPr>
      <xdr:spPr>
        <a:xfrm>
          <a:off x="16129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138320</xdr:rowOff>
    </xdr:from>
    <xdr:ext cx="736600" cy="259045"/>
    <xdr:sp macro="" textlink="">
      <xdr:nvSpPr>
        <xdr:cNvPr id="460" name="テキスト ボックス 459"/>
        <xdr:cNvSpPr txBox="1"/>
      </xdr:nvSpPr>
      <xdr:spPr>
        <a:xfrm>
          <a:off x="15798800" y="2195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134451</xdr:rowOff>
    </xdr:from>
    <xdr:to>
      <xdr:col>68</xdr:col>
      <xdr:colOff>203200</xdr:colOff>
      <xdr:row>14</xdr:row>
      <xdr:rowOff>64601</xdr:rowOff>
    </xdr:to>
    <xdr:sp macro="" textlink="">
      <xdr:nvSpPr>
        <xdr:cNvPr id="461" name="楕円 460"/>
        <xdr:cNvSpPr/>
      </xdr:nvSpPr>
      <xdr:spPr>
        <a:xfrm>
          <a:off x="14351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74778</xdr:rowOff>
    </xdr:from>
    <xdr:ext cx="762000" cy="259045"/>
    <xdr:sp macro="" textlink="">
      <xdr:nvSpPr>
        <xdr:cNvPr id="462" name="テキスト ボックス 461"/>
        <xdr:cNvSpPr txBox="1"/>
      </xdr:nvSpPr>
      <xdr:spPr>
        <a:xfrm>
          <a:off x="14020800" y="213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62738</xdr:rowOff>
    </xdr:from>
    <xdr:to>
      <xdr:col>64</xdr:col>
      <xdr:colOff>152400</xdr:colOff>
      <xdr:row>14</xdr:row>
      <xdr:rowOff>164338</xdr:rowOff>
    </xdr:to>
    <xdr:sp macro="" textlink="">
      <xdr:nvSpPr>
        <xdr:cNvPr id="463" name="楕円 462"/>
        <xdr:cNvSpPr/>
      </xdr:nvSpPr>
      <xdr:spPr>
        <a:xfrm>
          <a:off x="13462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3065</xdr:rowOff>
    </xdr:from>
    <xdr:ext cx="762000" cy="259045"/>
    <xdr:sp macro="" textlink="">
      <xdr:nvSpPr>
        <xdr:cNvPr id="464" name="テキスト ボックス 463"/>
        <xdr:cNvSpPr txBox="1"/>
      </xdr:nvSpPr>
      <xdr:spPr>
        <a:xfrm>
          <a:off x="13131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50,934
50,243
504.24
28,606,113
27,186,116
1,308,547
17,109,719
29,457,839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ポイント上回っており、人口一人当たりの歳出決算額は類似団体平均より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％ほど高くなっている。また、人件費以外にも公営企業会計の人件費に充てる繰出金についても多いため、今後も職員の適正配置を行い、人件費関係経費全体の抑制に努める。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127000</xdr:rowOff>
    </xdr:to>
    <xdr:cxnSp macro="">
      <xdr:nvCxnSpPr>
        <xdr:cNvPr id="66" name="直線コネクタ 65"/>
        <xdr:cNvCxnSpPr/>
      </xdr:nvCxnSpPr>
      <xdr:spPr>
        <a:xfrm>
          <a:off x="3987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96520</xdr:rowOff>
    </xdr:to>
    <xdr:cxnSp macro="">
      <xdr:nvCxnSpPr>
        <xdr:cNvPr id="69" name="直線コネクタ 68"/>
        <xdr:cNvCxnSpPr/>
      </xdr:nvCxnSpPr>
      <xdr:spPr>
        <a:xfrm>
          <a:off x="3098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50800</xdr:rowOff>
    </xdr:to>
    <xdr:cxnSp macro="">
      <xdr:nvCxnSpPr>
        <xdr:cNvPr id="72" name="直線コネクタ 71"/>
        <xdr:cNvCxnSpPr/>
      </xdr:nvCxnSpPr>
      <xdr:spPr>
        <a:xfrm>
          <a:off x="2209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27940</xdr:rowOff>
    </xdr:to>
    <xdr:cxnSp macro="">
      <xdr:nvCxnSpPr>
        <xdr:cNvPr id="75" name="直線コネクタ 74"/>
        <xdr:cNvCxnSpPr/>
      </xdr:nvCxnSpPr>
      <xdr:spPr>
        <a:xfrm>
          <a:off x="1320800" y="6108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これは、保有する施設が多いためであり、現在、恵那市公共施設再配置計画により施設の統廃合を進めるとともに、指定管理者制度を導入しながらコスト削減に努めているものの、施設は年々老朽化していくため、経費が想定より削減できないのが要因である。今後もさらなる施設の統廃合や指定管理者制度等を活用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164556</xdr:rowOff>
    </xdr:from>
    <xdr:to>
      <xdr:col>82</xdr:col>
      <xdr:colOff>107950</xdr:colOff>
      <xdr:row>16</xdr:row>
      <xdr:rowOff>58420</xdr:rowOff>
    </xdr:to>
    <xdr:cxnSp macro="">
      <xdr:nvCxnSpPr>
        <xdr:cNvPr id="129" name="直線コネクタ 128"/>
        <xdr:cNvCxnSpPr/>
      </xdr:nvCxnSpPr>
      <xdr:spPr>
        <a:xfrm>
          <a:off x="15671800" y="273630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164556</xdr:rowOff>
    </xdr:from>
    <xdr:to>
      <xdr:col>78</xdr:col>
      <xdr:colOff>69850</xdr:colOff>
      <xdr:row>15</xdr:row>
      <xdr:rowOff>164556</xdr:rowOff>
    </xdr:to>
    <xdr:cxnSp macro="">
      <xdr:nvCxnSpPr>
        <xdr:cNvPr id="132" name="直線コネクタ 131"/>
        <xdr:cNvCxnSpPr/>
      </xdr:nvCxnSpPr>
      <xdr:spPr>
        <a:xfrm>
          <a:off x="14782800" y="273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164556</xdr:rowOff>
    </xdr:to>
    <xdr:cxnSp macro="">
      <xdr:nvCxnSpPr>
        <xdr:cNvPr id="135" name="直線コネクタ 134"/>
        <xdr:cNvCxnSpPr/>
      </xdr:nvCxnSpPr>
      <xdr:spPr>
        <a:xfrm>
          <a:off x="13893800" y="26905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66584</xdr:rowOff>
    </xdr:from>
    <xdr:to>
      <xdr:col>69</xdr:col>
      <xdr:colOff>92075</xdr:colOff>
      <xdr:row>15</xdr:row>
      <xdr:rowOff>118836</xdr:rowOff>
    </xdr:to>
    <xdr:cxnSp macro="">
      <xdr:nvCxnSpPr>
        <xdr:cNvPr id="138" name="直線コネクタ 137"/>
        <xdr:cNvCxnSpPr/>
      </xdr:nvCxnSpPr>
      <xdr:spPr>
        <a:xfrm>
          <a:off x="13004800" y="26383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8" name="楕円 147"/>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9"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113756</xdr:rowOff>
    </xdr:from>
    <xdr:to>
      <xdr:col>78</xdr:col>
      <xdr:colOff>120650</xdr:colOff>
      <xdr:row>16</xdr:row>
      <xdr:rowOff>43906</xdr:rowOff>
    </xdr:to>
    <xdr:sp macro="" textlink="">
      <xdr:nvSpPr>
        <xdr:cNvPr id="150" name="楕円 149"/>
        <xdr:cNvSpPr/>
      </xdr:nvSpPr>
      <xdr:spPr>
        <a:xfrm>
          <a:off x="15621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54083</xdr:rowOff>
    </xdr:from>
    <xdr:ext cx="736600" cy="259045"/>
    <xdr:sp macro="" textlink="">
      <xdr:nvSpPr>
        <xdr:cNvPr id="151" name="テキスト ボックス 150"/>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113756</xdr:rowOff>
    </xdr:from>
    <xdr:to>
      <xdr:col>74</xdr:col>
      <xdr:colOff>31750</xdr:colOff>
      <xdr:row>16</xdr:row>
      <xdr:rowOff>43906</xdr:rowOff>
    </xdr:to>
    <xdr:sp macro="" textlink="">
      <xdr:nvSpPr>
        <xdr:cNvPr id="152" name="楕円 151"/>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54083</xdr:rowOff>
    </xdr:from>
    <xdr:ext cx="762000" cy="259045"/>
    <xdr:sp macro="" textlink="">
      <xdr:nvSpPr>
        <xdr:cNvPr id="153" name="テキスト ボックス 152"/>
        <xdr:cNvSpPr txBox="1"/>
      </xdr:nvSpPr>
      <xdr:spPr>
        <a:xfrm>
          <a:off x="14401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15784</xdr:rowOff>
    </xdr:from>
    <xdr:to>
      <xdr:col>65</xdr:col>
      <xdr:colOff>53975</xdr:colOff>
      <xdr:row>15</xdr:row>
      <xdr:rowOff>117384</xdr:rowOff>
    </xdr:to>
    <xdr:sp macro="" textlink="">
      <xdr:nvSpPr>
        <xdr:cNvPr id="156" name="楕円 155"/>
        <xdr:cNvSpPr/>
      </xdr:nvSpPr>
      <xdr:spPr>
        <a:xfrm>
          <a:off x="12954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127561</xdr:rowOff>
    </xdr:from>
    <xdr:ext cx="762000" cy="259045"/>
    <xdr:sp macro="" textlink="">
      <xdr:nvSpPr>
        <xdr:cNvPr id="157" name="テキスト ボックス 156"/>
        <xdr:cNvSpPr txBox="1"/>
      </xdr:nvSpPr>
      <xdr:spPr>
        <a:xfrm>
          <a:off x="12623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扶助費については、前年度比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ポイント下回っているものの、自立支援給付費や障害児通所支援給付費といった補助事業が大きく伸びている。一方、少子化の影響により児童手当給付費や福祉医療費が減少している。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154432</xdr:rowOff>
    </xdr:from>
    <xdr:to>
      <xdr:col>24</xdr:col>
      <xdr:colOff>25400</xdr:colOff>
      <xdr:row>54</xdr:row>
      <xdr:rowOff>163576</xdr:rowOff>
    </xdr:to>
    <xdr:cxnSp macro="">
      <xdr:nvCxnSpPr>
        <xdr:cNvPr id="188" name="直線コネクタ 187"/>
        <xdr:cNvCxnSpPr/>
      </xdr:nvCxnSpPr>
      <xdr:spPr>
        <a:xfrm flipV="1">
          <a:off x="3987800" y="9412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108712</xdr:rowOff>
    </xdr:from>
    <xdr:to>
      <xdr:col>19</xdr:col>
      <xdr:colOff>187325</xdr:colOff>
      <xdr:row>54</xdr:row>
      <xdr:rowOff>163576</xdr:rowOff>
    </xdr:to>
    <xdr:cxnSp macro="">
      <xdr:nvCxnSpPr>
        <xdr:cNvPr id="191" name="直線コネクタ 190"/>
        <xdr:cNvCxnSpPr/>
      </xdr:nvCxnSpPr>
      <xdr:spPr>
        <a:xfrm>
          <a:off x="3098800" y="93670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108712</xdr:rowOff>
    </xdr:from>
    <xdr:to>
      <xdr:col>15</xdr:col>
      <xdr:colOff>98425</xdr:colOff>
      <xdr:row>54</xdr:row>
      <xdr:rowOff>127000</xdr:rowOff>
    </xdr:to>
    <xdr:cxnSp macro="">
      <xdr:nvCxnSpPr>
        <xdr:cNvPr id="194" name="直線コネクタ 193"/>
        <xdr:cNvCxnSpPr/>
      </xdr:nvCxnSpPr>
      <xdr:spPr>
        <a:xfrm flipV="1">
          <a:off x="2209800" y="9367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108712</xdr:rowOff>
    </xdr:from>
    <xdr:to>
      <xdr:col>11</xdr:col>
      <xdr:colOff>9525</xdr:colOff>
      <xdr:row>54</xdr:row>
      <xdr:rowOff>127000</xdr:rowOff>
    </xdr:to>
    <xdr:cxnSp macro="">
      <xdr:nvCxnSpPr>
        <xdr:cNvPr id="197" name="直線コネクタ 196"/>
        <xdr:cNvCxnSpPr/>
      </xdr:nvCxnSpPr>
      <xdr:spPr>
        <a:xfrm>
          <a:off x="1320800" y="9367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103632</xdr:rowOff>
    </xdr:from>
    <xdr:to>
      <xdr:col>24</xdr:col>
      <xdr:colOff>76200</xdr:colOff>
      <xdr:row>55</xdr:row>
      <xdr:rowOff>33782</xdr:rowOff>
    </xdr:to>
    <xdr:sp macro="" textlink="">
      <xdr:nvSpPr>
        <xdr:cNvPr id="207" name="楕円 206"/>
        <xdr:cNvSpPr/>
      </xdr:nvSpPr>
      <xdr:spPr>
        <a:xfrm>
          <a:off x="47752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120159</xdr:rowOff>
    </xdr:from>
    <xdr:ext cx="762000" cy="259045"/>
    <xdr:sp macro="" textlink="">
      <xdr:nvSpPr>
        <xdr:cNvPr id="208" name="扶助費該当値テキスト"/>
        <xdr:cNvSpPr txBox="1"/>
      </xdr:nvSpPr>
      <xdr:spPr>
        <a:xfrm>
          <a:off x="4914900" y="920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112776</xdr:rowOff>
    </xdr:from>
    <xdr:to>
      <xdr:col>20</xdr:col>
      <xdr:colOff>38100</xdr:colOff>
      <xdr:row>55</xdr:row>
      <xdr:rowOff>42926</xdr:rowOff>
    </xdr:to>
    <xdr:sp macro="" textlink="">
      <xdr:nvSpPr>
        <xdr:cNvPr id="209" name="楕円 208"/>
        <xdr:cNvSpPr/>
      </xdr:nvSpPr>
      <xdr:spPr>
        <a:xfrm>
          <a:off x="3937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53103</xdr:rowOff>
    </xdr:from>
    <xdr:ext cx="736600" cy="259045"/>
    <xdr:sp macro="" textlink="">
      <xdr:nvSpPr>
        <xdr:cNvPr id="210" name="テキスト ボックス 209"/>
        <xdr:cNvSpPr txBox="1"/>
      </xdr:nvSpPr>
      <xdr:spPr>
        <a:xfrm>
          <a:off x="3606800" y="913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57912</xdr:rowOff>
    </xdr:from>
    <xdr:to>
      <xdr:col>15</xdr:col>
      <xdr:colOff>149225</xdr:colOff>
      <xdr:row>54</xdr:row>
      <xdr:rowOff>159512</xdr:rowOff>
    </xdr:to>
    <xdr:sp macro="" textlink="">
      <xdr:nvSpPr>
        <xdr:cNvPr id="211" name="楕円 210"/>
        <xdr:cNvSpPr/>
      </xdr:nvSpPr>
      <xdr:spPr>
        <a:xfrm>
          <a:off x="3048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169689</xdr:rowOff>
    </xdr:from>
    <xdr:ext cx="762000" cy="259045"/>
    <xdr:sp macro="" textlink="">
      <xdr:nvSpPr>
        <xdr:cNvPr id="212" name="テキスト ボックス 211"/>
        <xdr:cNvSpPr txBox="1"/>
      </xdr:nvSpPr>
      <xdr:spPr>
        <a:xfrm>
          <a:off x="2717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57912</xdr:rowOff>
    </xdr:from>
    <xdr:to>
      <xdr:col>6</xdr:col>
      <xdr:colOff>171450</xdr:colOff>
      <xdr:row>54</xdr:row>
      <xdr:rowOff>159512</xdr:rowOff>
    </xdr:to>
    <xdr:sp macro="" textlink="">
      <xdr:nvSpPr>
        <xdr:cNvPr id="215" name="楕円 214"/>
        <xdr:cNvSpPr/>
      </xdr:nvSpPr>
      <xdr:spPr>
        <a:xfrm>
          <a:off x="1270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169689</xdr:rowOff>
    </xdr:from>
    <xdr:ext cx="762000" cy="259045"/>
    <xdr:sp macro="" textlink="">
      <xdr:nvSpPr>
        <xdr:cNvPr id="216" name="テキスト ボックス 215"/>
        <xdr:cNvSpPr txBox="1"/>
      </xdr:nvSpPr>
      <xdr:spPr>
        <a:xfrm>
          <a:off x="939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ポイント上回った。また、前年比は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ポイントの上昇であり、これは一般会計から特別会計への繰出金の増加等が影響している。</a:t>
          </a:r>
        </a:p>
        <a:p>
          <a:r>
            <a:rPr kumimoji="1" lang="ja-JP" altLang="en-US" sz="1300">
              <a:latin typeface="ＭＳ Ｐゴシック" panose="020B0600070205080204" pitchFamily="50" charset="-128"/>
              <a:ea typeface="ＭＳ Ｐゴシック" panose="020B0600070205080204" pitchFamily="50" charset="-128"/>
            </a:rPr>
            <a:t>　今後も、料金収納率の向上、施設稼働率の向上に取り組み、経営の安定化に努める。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46990</xdr:rowOff>
    </xdr:to>
    <xdr:cxnSp macro="">
      <xdr:nvCxnSpPr>
        <xdr:cNvPr id="249" name="直線コネクタ 248"/>
        <xdr:cNvCxnSpPr/>
      </xdr:nvCxnSpPr>
      <xdr:spPr>
        <a:xfrm>
          <a:off x="15671800" y="9812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39370</xdr:rowOff>
    </xdr:to>
    <xdr:cxnSp macro="">
      <xdr:nvCxnSpPr>
        <xdr:cNvPr id="252" name="直線コネクタ 251"/>
        <xdr:cNvCxnSpPr/>
      </xdr:nvCxnSpPr>
      <xdr:spPr>
        <a:xfrm>
          <a:off x="14782800" y="976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56</xdr:row>
      <xdr:rowOff>165100</xdr:rowOff>
    </xdr:to>
    <xdr:cxnSp macro="">
      <xdr:nvCxnSpPr>
        <xdr:cNvPr id="255" name="直線コネクタ 254"/>
        <xdr:cNvCxnSpPr/>
      </xdr:nvCxnSpPr>
      <xdr:spPr>
        <a:xfrm>
          <a:off x="13893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165100</xdr:rowOff>
    </xdr:to>
    <xdr:cxnSp macro="">
      <xdr:nvCxnSpPr>
        <xdr:cNvPr id="258" name="直線コネクタ 257"/>
        <xdr:cNvCxnSpPr/>
      </xdr:nvCxnSpPr>
      <xdr:spPr>
        <a:xfrm>
          <a:off x="13004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1" name="テキスト ボックス 270"/>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3" name="テキスト ボックス 27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7" name="テキスト ボックス 276"/>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補助費等に係る経常収支比率は、類似団体平均を下回っているものの、前年度比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ポイントの上昇となった。今後は恵那市の「補助金の適正化に関する指針」に基づき、徹底した検証と見直しを行い、更なる抑制に努めていく。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52705</xdr:rowOff>
    </xdr:from>
    <xdr:to>
      <xdr:col>82</xdr:col>
      <xdr:colOff>107950</xdr:colOff>
      <xdr:row>36</xdr:row>
      <xdr:rowOff>69850</xdr:rowOff>
    </xdr:to>
    <xdr:cxnSp macro="">
      <xdr:nvCxnSpPr>
        <xdr:cNvPr id="305" name="直線コネクタ 304"/>
        <xdr:cNvCxnSpPr/>
      </xdr:nvCxnSpPr>
      <xdr:spPr>
        <a:xfrm>
          <a:off x="15671800" y="62249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52705</xdr:rowOff>
    </xdr:from>
    <xdr:to>
      <xdr:col>78</xdr:col>
      <xdr:colOff>69850</xdr:colOff>
      <xdr:row>36</xdr:row>
      <xdr:rowOff>121285</xdr:rowOff>
    </xdr:to>
    <xdr:cxnSp macro="">
      <xdr:nvCxnSpPr>
        <xdr:cNvPr id="308" name="直線コネクタ 307"/>
        <xdr:cNvCxnSpPr/>
      </xdr:nvCxnSpPr>
      <xdr:spPr>
        <a:xfrm flipV="1">
          <a:off x="14782800" y="62249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92710</xdr:rowOff>
    </xdr:from>
    <xdr:to>
      <xdr:col>73</xdr:col>
      <xdr:colOff>180975</xdr:colOff>
      <xdr:row>36</xdr:row>
      <xdr:rowOff>121285</xdr:rowOff>
    </xdr:to>
    <xdr:cxnSp macro="">
      <xdr:nvCxnSpPr>
        <xdr:cNvPr id="311" name="直線コネクタ 310"/>
        <xdr:cNvCxnSpPr/>
      </xdr:nvCxnSpPr>
      <xdr:spPr>
        <a:xfrm>
          <a:off x="13893800" y="62649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46990</xdr:rowOff>
    </xdr:from>
    <xdr:to>
      <xdr:col>69</xdr:col>
      <xdr:colOff>92075</xdr:colOff>
      <xdr:row>36</xdr:row>
      <xdr:rowOff>92710</xdr:rowOff>
    </xdr:to>
    <xdr:cxnSp macro="">
      <xdr:nvCxnSpPr>
        <xdr:cNvPr id="314" name="直線コネクタ 313"/>
        <xdr:cNvCxnSpPr/>
      </xdr:nvCxnSpPr>
      <xdr:spPr>
        <a:xfrm>
          <a:off x="13004800" y="6219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24" name="楕円 323"/>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35577</xdr:rowOff>
    </xdr:from>
    <xdr:ext cx="762000" cy="259045"/>
    <xdr:sp macro="" textlink="">
      <xdr:nvSpPr>
        <xdr:cNvPr id="325" name="補助費等該当値テキスト"/>
        <xdr:cNvSpPr txBox="1"/>
      </xdr:nvSpPr>
      <xdr:spPr>
        <a:xfrm>
          <a:off x="16598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xdr:rowOff>
    </xdr:from>
    <xdr:to>
      <xdr:col>78</xdr:col>
      <xdr:colOff>120650</xdr:colOff>
      <xdr:row>36</xdr:row>
      <xdr:rowOff>103505</xdr:rowOff>
    </xdr:to>
    <xdr:sp macro="" textlink="">
      <xdr:nvSpPr>
        <xdr:cNvPr id="326" name="楕円 325"/>
        <xdr:cNvSpPr/>
      </xdr:nvSpPr>
      <xdr:spPr>
        <a:xfrm>
          <a:off x="1562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113682</xdr:rowOff>
    </xdr:from>
    <xdr:ext cx="736600" cy="259045"/>
    <xdr:sp macro="" textlink="">
      <xdr:nvSpPr>
        <xdr:cNvPr id="327" name="テキスト ボックス 326"/>
        <xdr:cNvSpPr txBox="1"/>
      </xdr:nvSpPr>
      <xdr:spPr>
        <a:xfrm>
          <a:off x="15290800" y="594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70485</xdr:rowOff>
    </xdr:from>
    <xdr:to>
      <xdr:col>74</xdr:col>
      <xdr:colOff>31750</xdr:colOff>
      <xdr:row>37</xdr:row>
      <xdr:rowOff>635</xdr:rowOff>
    </xdr:to>
    <xdr:sp macro="" textlink="">
      <xdr:nvSpPr>
        <xdr:cNvPr id="328" name="楕円 327"/>
        <xdr:cNvSpPr/>
      </xdr:nvSpPr>
      <xdr:spPr>
        <a:xfrm>
          <a:off x="14732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10812</xdr:rowOff>
    </xdr:from>
    <xdr:ext cx="762000" cy="259045"/>
    <xdr:sp macro="" textlink="">
      <xdr:nvSpPr>
        <xdr:cNvPr id="329" name="テキスト ボックス 328"/>
        <xdr:cNvSpPr txBox="1"/>
      </xdr:nvSpPr>
      <xdr:spPr>
        <a:xfrm>
          <a:off x="14401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41910</xdr:rowOff>
    </xdr:from>
    <xdr:to>
      <xdr:col>69</xdr:col>
      <xdr:colOff>142875</xdr:colOff>
      <xdr:row>36</xdr:row>
      <xdr:rowOff>143510</xdr:rowOff>
    </xdr:to>
    <xdr:sp macro="" textlink="">
      <xdr:nvSpPr>
        <xdr:cNvPr id="330" name="楕円 329"/>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153687</xdr:rowOff>
    </xdr:from>
    <xdr:ext cx="762000" cy="259045"/>
    <xdr:sp macro="" textlink="">
      <xdr:nvSpPr>
        <xdr:cNvPr id="331" name="テキスト ボックス 330"/>
        <xdr:cNvSpPr txBox="1"/>
      </xdr:nvSpPr>
      <xdr:spPr>
        <a:xfrm>
          <a:off x="135128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167640</xdr:rowOff>
    </xdr:from>
    <xdr:to>
      <xdr:col>65</xdr:col>
      <xdr:colOff>53975</xdr:colOff>
      <xdr:row>36</xdr:row>
      <xdr:rowOff>97790</xdr:rowOff>
    </xdr:to>
    <xdr:sp macro="" textlink="">
      <xdr:nvSpPr>
        <xdr:cNvPr id="332" name="楕円 331"/>
        <xdr:cNvSpPr/>
      </xdr:nvSpPr>
      <xdr:spPr>
        <a:xfrm>
          <a:off x="12954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107967</xdr:rowOff>
    </xdr:from>
    <xdr:ext cx="762000" cy="259045"/>
    <xdr:sp macro="" textlink="">
      <xdr:nvSpPr>
        <xdr:cNvPr id="333" name="テキスト ボックス 332"/>
        <xdr:cNvSpPr txBox="1"/>
      </xdr:nvSpPr>
      <xdr:spPr>
        <a:xfrm>
          <a:off x="12623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公債費に係る経常収支比率は、依然類似団体平均より高い状況にあるが、償還完了や平成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年度も繰上償還を行ったことにより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以下になった。今後は人口減少により税収の増加が見込めず比率は上昇するため、必要な事業の選別を行い、公債費比率等を見ながら、計画的な借入れを行っていく。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81280</xdr:rowOff>
    </xdr:to>
    <xdr:cxnSp macro="">
      <xdr:nvCxnSpPr>
        <xdr:cNvPr id="363" name="直線コネクタ 362"/>
        <xdr:cNvCxnSpPr/>
      </xdr:nvCxnSpPr>
      <xdr:spPr>
        <a:xfrm flipV="1">
          <a:off x="3987800" y="13422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117856</xdr:rowOff>
    </xdr:to>
    <xdr:cxnSp macro="">
      <xdr:nvCxnSpPr>
        <xdr:cNvPr id="366" name="直線コネクタ 365"/>
        <xdr:cNvCxnSpPr/>
      </xdr:nvCxnSpPr>
      <xdr:spPr>
        <a:xfrm flipV="1">
          <a:off x="3098800" y="13454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79</xdr:row>
      <xdr:rowOff>14987</xdr:rowOff>
    </xdr:to>
    <xdr:cxnSp macro="">
      <xdr:nvCxnSpPr>
        <xdr:cNvPr id="369" name="直線コネクタ 368"/>
        <xdr:cNvCxnSpPr/>
      </xdr:nvCxnSpPr>
      <xdr:spPr>
        <a:xfrm flipV="1">
          <a:off x="2209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46989</xdr:rowOff>
    </xdr:to>
    <xdr:cxnSp macro="">
      <xdr:nvCxnSpPr>
        <xdr:cNvPr id="372" name="直線コネクタ 371"/>
        <xdr:cNvCxnSpPr/>
      </xdr:nvCxnSpPr>
      <xdr:spPr>
        <a:xfrm flipV="1">
          <a:off x="1320800" y="135595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82" name="楕円 381"/>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142003</xdr:rowOff>
    </xdr:from>
    <xdr:ext cx="762000" cy="259045"/>
    <xdr:sp macro="" textlink="">
      <xdr:nvSpPr>
        <xdr:cNvPr id="383"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4" name="楕円 383"/>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5" name="テキスト ボックス 38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86" name="楕円 385"/>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87" name="テキスト ボックス 386"/>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88" name="楕円 387"/>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89" name="テキスト ボックス 388"/>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0" name="楕円 389"/>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1" name="テキスト ボックス 390"/>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下回っているが上昇傾向にある。これは人件費が増加した事が大きな要因である。定員適正化計画による職員数の削減を行っているものの、給与改定による増加が影響している。</a:t>
          </a:r>
        </a:p>
        <a:p>
          <a:r>
            <a:rPr kumimoji="1" lang="ja-JP" altLang="en-US" sz="1300">
              <a:latin typeface="ＭＳ Ｐゴシック" panose="020B0600070205080204" pitchFamily="50" charset="-128"/>
              <a:ea typeface="ＭＳ Ｐゴシック" panose="020B0600070205080204" pitchFamily="50" charset="-128"/>
            </a:rPr>
            <a:t>　引き続き定員再配置計画に基づき取り組むことで経常収支比率の上昇を抑える。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74</xdr:row>
      <xdr:rowOff>115570</xdr:rowOff>
    </xdr:to>
    <xdr:cxnSp macro="">
      <xdr:nvCxnSpPr>
        <xdr:cNvPr id="424" name="直線コネクタ 423"/>
        <xdr:cNvCxnSpPr/>
      </xdr:nvCxnSpPr>
      <xdr:spPr>
        <a:xfrm>
          <a:off x="15671800" y="127381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27940</xdr:rowOff>
    </xdr:from>
    <xdr:to>
      <xdr:col>78</xdr:col>
      <xdr:colOff>69850</xdr:colOff>
      <xdr:row>74</xdr:row>
      <xdr:rowOff>50800</xdr:rowOff>
    </xdr:to>
    <xdr:cxnSp macro="">
      <xdr:nvCxnSpPr>
        <xdr:cNvPr id="427" name="直線コネクタ 426"/>
        <xdr:cNvCxnSpPr/>
      </xdr:nvCxnSpPr>
      <xdr:spPr>
        <a:xfrm>
          <a:off x="14782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149860</xdr:rowOff>
    </xdr:from>
    <xdr:to>
      <xdr:col>73</xdr:col>
      <xdr:colOff>180975</xdr:colOff>
      <xdr:row>74</xdr:row>
      <xdr:rowOff>27940</xdr:rowOff>
    </xdr:to>
    <xdr:cxnSp macro="">
      <xdr:nvCxnSpPr>
        <xdr:cNvPr id="430" name="直線コネクタ 429"/>
        <xdr:cNvCxnSpPr/>
      </xdr:nvCxnSpPr>
      <xdr:spPr>
        <a:xfrm>
          <a:off x="13893800" y="126657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12700</xdr:rowOff>
    </xdr:from>
    <xdr:to>
      <xdr:col>69</xdr:col>
      <xdr:colOff>92075</xdr:colOff>
      <xdr:row>73</xdr:row>
      <xdr:rowOff>149860</xdr:rowOff>
    </xdr:to>
    <xdr:cxnSp macro="">
      <xdr:nvCxnSpPr>
        <xdr:cNvPr id="433" name="直線コネクタ 432"/>
        <xdr:cNvCxnSpPr/>
      </xdr:nvCxnSpPr>
      <xdr:spPr>
        <a:xfrm>
          <a:off x="13004800" y="1252855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4" name="フローチャート: 判断 433"/>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5" name="テキスト ボックス 434"/>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6" name="フローチャート: 判断 435"/>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7" name="テキスト ボックス 436"/>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64770</xdr:rowOff>
    </xdr:from>
    <xdr:to>
      <xdr:col>82</xdr:col>
      <xdr:colOff>158750</xdr:colOff>
      <xdr:row>74</xdr:row>
      <xdr:rowOff>166370</xdr:rowOff>
    </xdr:to>
    <xdr:sp macro="" textlink="">
      <xdr:nvSpPr>
        <xdr:cNvPr id="443" name="楕円 442"/>
        <xdr:cNvSpPr/>
      </xdr:nvSpPr>
      <xdr:spPr>
        <a:xfrm>
          <a:off x="16459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144797</xdr:rowOff>
    </xdr:from>
    <xdr:ext cx="762000" cy="259045"/>
    <xdr:sp macro="" textlink="">
      <xdr:nvSpPr>
        <xdr:cNvPr id="444" name="公債費以外該当値テキスト"/>
        <xdr:cNvSpPr txBox="1"/>
      </xdr:nvSpPr>
      <xdr:spPr>
        <a:xfrm>
          <a:off x="16598900" y="126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0</xdr:rowOff>
    </xdr:from>
    <xdr:to>
      <xdr:col>78</xdr:col>
      <xdr:colOff>120650</xdr:colOff>
      <xdr:row>74</xdr:row>
      <xdr:rowOff>101600</xdr:rowOff>
    </xdr:to>
    <xdr:sp macro="" textlink="">
      <xdr:nvSpPr>
        <xdr:cNvPr id="445" name="楕円 444"/>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111777</xdr:rowOff>
    </xdr:from>
    <xdr:ext cx="736600" cy="259045"/>
    <xdr:sp macro="" textlink="">
      <xdr:nvSpPr>
        <xdr:cNvPr id="446" name="テキスト ボックス 445"/>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148590</xdr:rowOff>
    </xdr:from>
    <xdr:to>
      <xdr:col>74</xdr:col>
      <xdr:colOff>31750</xdr:colOff>
      <xdr:row>74</xdr:row>
      <xdr:rowOff>78740</xdr:rowOff>
    </xdr:to>
    <xdr:sp macro="" textlink="">
      <xdr:nvSpPr>
        <xdr:cNvPr id="447" name="楕円 446"/>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88917</xdr:rowOff>
    </xdr:from>
    <xdr:ext cx="762000" cy="259045"/>
    <xdr:sp macro="" textlink="">
      <xdr:nvSpPr>
        <xdr:cNvPr id="448" name="テキスト ボックス 447"/>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99060</xdr:rowOff>
    </xdr:from>
    <xdr:to>
      <xdr:col>69</xdr:col>
      <xdr:colOff>142875</xdr:colOff>
      <xdr:row>74</xdr:row>
      <xdr:rowOff>29210</xdr:rowOff>
    </xdr:to>
    <xdr:sp macro="" textlink="">
      <xdr:nvSpPr>
        <xdr:cNvPr id="449" name="楕円 448"/>
        <xdr:cNvSpPr/>
      </xdr:nvSpPr>
      <xdr:spPr>
        <a:xfrm>
          <a:off x="13843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39387</xdr:rowOff>
    </xdr:from>
    <xdr:ext cx="762000" cy="259045"/>
    <xdr:sp macro="" textlink="">
      <xdr:nvSpPr>
        <xdr:cNvPr id="450" name="テキスト ボックス 449"/>
        <xdr:cNvSpPr txBox="1"/>
      </xdr:nvSpPr>
      <xdr:spPr>
        <a:xfrm>
          <a:off x="13512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133350</xdr:rowOff>
    </xdr:from>
    <xdr:to>
      <xdr:col>65</xdr:col>
      <xdr:colOff>53975</xdr:colOff>
      <xdr:row>73</xdr:row>
      <xdr:rowOff>63500</xdr:rowOff>
    </xdr:to>
    <xdr:sp macro="" textlink="">
      <xdr:nvSpPr>
        <xdr:cNvPr id="451" name="楕円 450"/>
        <xdr:cNvSpPr/>
      </xdr:nvSpPr>
      <xdr:spPr>
        <a:xfrm>
          <a:off x="12954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73677</xdr:rowOff>
    </xdr:from>
    <xdr:ext cx="762000" cy="259045"/>
    <xdr:sp macro="" textlink="">
      <xdr:nvSpPr>
        <xdr:cNvPr id="452" name="テキスト ボックス 451"/>
        <xdr:cNvSpPr txBox="1"/>
      </xdr:nvSpPr>
      <xdr:spPr>
        <a:xfrm>
          <a:off x="12623800" y="1224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111646</xdr:rowOff>
    </xdr:from>
    <xdr:to>
      <xdr:col>29</xdr:col>
      <xdr:colOff>127000</xdr:colOff>
      <xdr:row>14</xdr:row>
      <xdr:rowOff>152413</xdr:rowOff>
    </xdr:to>
    <xdr:cxnSp macro="">
      <xdr:nvCxnSpPr>
        <xdr:cNvPr id="50" name="直線コネクタ 49"/>
        <xdr:cNvCxnSpPr/>
      </xdr:nvCxnSpPr>
      <xdr:spPr bwMode="auto">
        <a:xfrm>
          <a:off x="5003800" y="2559571"/>
          <a:ext cx="6477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94367</xdr:rowOff>
    </xdr:from>
    <xdr:to>
      <xdr:col>26</xdr:col>
      <xdr:colOff>50800</xdr:colOff>
      <xdr:row>14</xdr:row>
      <xdr:rowOff>111646</xdr:rowOff>
    </xdr:to>
    <xdr:cxnSp macro="">
      <xdr:nvCxnSpPr>
        <xdr:cNvPr id="53" name="直線コネクタ 52"/>
        <xdr:cNvCxnSpPr/>
      </xdr:nvCxnSpPr>
      <xdr:spPr bwMode="auto">
        <a:xfrm>
          <a:off x="4305300" y="2542292"/>
          <a:ext cx="698500" cy="1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94367</xdr:rowOff>
    </xdr:from>
    <xdr:to>
      <xdr:col>22</xdr:col>
      <xdr:colOff>114300</xdr:colOff>
      <xdr:row>14</xdr:row>
      <xdr:rowOff>161385</xdr:rowOff>
    </xdr:to>
    <xdr:cxnSp macro="">
      <xdr:nvCxnSpPr>
        <xdr:cNvPr id="56" name="直線コネクタ 55"/>
        <xdr:cNvCxnSpPr/>
      </xdr:nvCxnSpPr>
      <xdr:spPr bwMode="auto">
        <a:xfrm flipV="1">
          <a:off x="3606800" y="2542292"/>
          <a:ext cx="698500" cy="6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161385</xdr:rowOff>
    </xdr:from>
    <xdr:to>
      <xdr:col>18</xdr:col>
      <xdr:colOff>177800</xdr:colOff>
      <xdr:row>15</xdr:row>
      <xdr:rowOff>61944</xdr:rowOff>
    </xdr:to>
    <xdr:cxnSp macro="">
      <xdr:nvCxnSpPr>
        <xdr:cNvPr id="59" name="直線コネクタ 58"/>
        <xdr:cNvCxnSpPr/>
      </xdr:nvCxnSpPr>
      <xdr:spPr bwMode="auto">
        <a:xfrm flipV="1">
          <a:off x="2908300" y="2609310"/>
          <a:ext cx="6985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101613</xdr:rowOff>
    </xdr:from>
    <xdr:to>
      <xdr:col>29</xdr:col>
      <xdr:colOff>177800</xdr:colOff>
      <xdr:row>15</xdr:row>
      <xdr:rowOff>31763</xdr:rowOff>
    </xdr:to>
    <xdr:sp macro="" textlink="">
      <xdr:nvSpPr>
        <xdr:cNvPr id="69" name="楕円 68"/>
        <xdr:cNvSpPr/>
      </xdr:nvSpPr>
      <xdr:spPr bwMode="auto">
        <a:xfrm>
          <a:off x="5600700" y="254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118140</xdr:rowOff>
    </xdr:from>
    <xdr:ext cx="762000" cy="259045"/>
    <xdr:sp macro="" textlink="">
      <xdr:nvSpPr>
        <xdr:cNvPr id="70" name="人口1人当たり決算額の推移該当値テキスト130"/>
        <xdr:cNvSpPr txBox="1"/>
      </xdr:nvSpPr>
      <xdr:spPr>
        <a:xfrm>
          <a:off x="5740400" y="23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60846</xdr:rowOff>
    </xdr:from>
    <xdr:to>
      <xdr:col>26</xdr:col>
      <xdr:colOff>101600</xdr:colOff>
      <xdr:row>14</xdr:row>
      <xdr:rowOff>162446</xdr:rowOff>
    </xdr:to>
    <xdr:sp macro="" textlink="">
      <xdr:nvSpPr>
        <xdr:cNvPr id="71" name="楕円 70"/>
        <xdr:cNvSpPr/>
      </xdr:nvSpPr>
      <xdr:spPr bwMode="auto">
        <a:xfrm>
          <a:off x="4953000" y="2508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1173</xdr:rowOff>
    </xdr:from>
    <xdr:ext cx="736600" cy="259045"/>
    <xdr:sp macro="" textlink="">
      <xdr:nvSpPr>
        <xdr:cNvPr id="72" name="テキスト ボックス 71"/>
        <xdr:cNvSpPr txBox="1"/>
      </xdr:nvSpPr>
      <xdr:spPr>
        <a:xfrm>
          <a:off x="4622800" y="227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43567</xdr:rowOff>
    </xdr:from>
    <xdr:to>
      <xdr:col>22</xdr:col>
      <xdr:colOff>165100</xdr:colOff>
      <xdr:row>14</xdr:row>
      <xdr:rowOff>145167</xdr:rowOff>
    </xdr:to>
    <xdr:sp macro="" textlink="">
      <xdr:nvSpPr>
        <xdr:cNvPr id="73" name="楕円 72"/>
        <xdr:cNvSpPr/>
      </xdr:nvSpPr>
      <xdr:spPr bwMode="auto">
        <a:xfrm>
          <a:off x="4254500" y="249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155344</xdr:rowOff>
    </xdr:from>
    <xdr:ext cx="762000" cy="259045"/>
    <xdr:sp macro="" textlink="">
      <xdr:nvSpPr>
        <xdr:cNvPr id="74" name="テキスト ボックス 73"/>
        <xdr:cNvSpPr txBox="1"/>
      </xdr:nvSpPr>
      <xdr:spPr>
        <a:xfrm>
          <a:off x="3924300" y="22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110585</xdr:rowOff>
    </xdr:from>
    <xdr:to>
      <xdr:col>19</xdr:col>
      <xdr:colOff>38100</xdr:colOff>
      <xdr:row>15</xdr:row>
      <xdr:rowOff>40735</xdr:rowOff>
    </xdr:to>
    <xdr:sp macro="" textlink="">
      <xdr:nvSpPr>
        <xdr:cNvPr id="75" name="楕円 74"/>
        <xdr:cNvSpPr/>
      </xdr:nvSpPr>
      <xdr:spPr bwMode="auto">
        <a:xfrm>
          <a:off x="3556000" y="255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50912</xdr:rowOff>
    </xdr:from>
    <xdr:ext cx="762000" cy="259045"/>
    <xdr:sp macro="" textlink="">
      <xdr:nvSpPr>
        <xdr:cNvPr id="76" name="テキスト ボックス 75"/>
        <xdr:cNvSpPr txBox="1"/>
      </xdr:nvSpPr>
      <xdr:spPr>
        <a:xfrm>
          <a:off x="3225800" y="232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11144</xdr:rowOff>
    </xdr:from>
    <xdr:to>
      <xdr:col>15</xdr:col>
      <xdr:colOff>101600</xdr:colOff>
      <xdr:row>15</xdr:row>
      <xdr:rowOff>112744</xdr:rowOff>
    </xdr:to>
    <xdr:sp macro="" textlink="">
      <xdr:nvSpPr>
        <xdr:cNvPr id="77" name="楕円 76"/>
        <xdr:cNvSpPr/>
      </xdr:nvSpPr>
      <xdr:spPr bwMode="auto">
        <a:xfrm>
          <a:off x="2857500" y="263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122921</xdr:rowOff>
    </xdr:from>
    <xdr:ext cx="762000" cy="259045"/>
    <xdr:sp macro="" textlink="">
      <xdr:nvSpPr>
        <xdr:cNvPr id="78" name="テキスト ボックス 77"/>
        <xdr:cNvSpPr txBox="1"/>
      </xdr:nvSpPr>
      <xdr:spPr>
        <a:xfrm>
          <a:off x="2527300" y="239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160441</xdr:rowOff>
    </xdr:from>
    <xdr:to>
      <xdr:col>29</xdr:col>
      <xdr:colOff>127000</xdr:colOff>
      <xdr:row>35</xdr:row>
      <xdr:rowOff>220139</xdr:rowOff>
    </xdr:to>
    <xdr:cxnSp macro="">
      <xdr:nvCxnSpPr>
        <xdr:cNvPr id="113" name="直線コネクタ 112"/>
        <xdr:cNvCxnSpPr/>
      </xdr:nvCxnSpPr>
      <xdr:spPr bwMode="auto">
        <a:xfrm>
          <a:off x="5003800" y="6770791"/>
          <a:ext cx="647700" cy="5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1466</xdr:rowOff>
    </xdr:from>
    <xdr:to>
      <xdr:col>26</xdr:col>
      <xdr:colOff>50800</xdr:colOff>
      <xdr:row>35</xdr:row>
      <xdr:rowOff>160441</xdr:rowOff>
    </xdr:to>
    <xdr:cxnSp macro="">
      <xdr:nvCxnSpPr>
        <xdr:cNvPr id="116" name="直線コネクタ 115"/>
        <xdr:cNvCxnSpPr/>
      </xdr:nvCxnSpPr>
      <xdr:spPr bwMode="auto">
        <a:xfrm>
          <a:off x="4305300" y="6611816"/>
          <a:ext cx="698500" cy="15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271051</xdr:rowOff>
    </xdr:from>
    <xdr:to>
      <xdr:col>22</xdr:col>
      <xdr:colOff>114300</xdr:colOff>
      <xdr:row>35</xdr:row>
      <xdr:rowOff>1466</xdr:rowOff>
    </xdr:to>
    <xdr:cxnSp macro="">
      <xdr:nvCxnSpPr>
        <xdr:cNvPr id="119" name="直線コネクタ 118"/>
        <xdr:cNvCxnSpPr/>
      </xdr:nvCxnSpPr>
      <xdr:spPr bwMode="auto">
        <a:xfrm>
          <a:off x="3606800" y="6538501"/>
          <a:ext cx="698500" cy="7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158351</xdr:rowOff>
    </xdr:from>
    <xdr:to>
      <xdr:col>18</xdr:col>
      <xdr:colOff>177800</xdr:colOff>
      <xdr:row>34</xdr:row>
      <xdr:rowOff>271051</xdr:rowOff>
    </xdr:to>
    <xdr:cxnSp macro="">
      <xdr:nvCxnSpPr>
        <xdr:cNvPr id="122" name="直線コネクタ 121"/>
        <xdr:cNvCxnSpPr/>
      </xdr:nvCxnSpPr>
      <xdr:spPr bwMode="auto">
        <a:xfrm>
          <a:off x="2908300" y="6425801"/>
          <a:ext cx="698500" cy="11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169339</xdr:rowOff>
    </xdr:from>
    <xdr:to>
      <xdr:col>29</xdr:col>
      <xdr:colOff>177800</xdr:colOff>
      <xdr:row>35</xdr:row>
      <xdr:rowOff>270939</xdr:rowOff>
    </xdr:to>
    <xdr:sp macro="" textlink="">
      <xdr:nvSpPr>
        <xdr:cNvPr id="132" name="楕円 131"/>
        <xdr:cNvSpPr/>
      </xdr:nvSpPr>
      <xdr:spPr bwMode="auto">
        <a:xfrm>
          <a:off x="5600700" y="677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141416</xdr:rowOff>
    </xdr:from>
    <xdr:ext cx="762000" cy="259045"/>
    <xdr:sp macro="" textlink="">
      <xdr:nvSpPr>
        <xdr:cNvPr id="133" name="人口1人当たり決算額の推移該当値テキスト445"/>
        <xdr:cNvSpPr txBox="1"/>
      </xdr:nvSpPr>
      <xdr:spPr>
        <a:xfrm>
          <a:off x="5740400" y="675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109641</xdr:rowOff>
    </xdr:from>
    <xdr:to>
      <xdr:col>26</xdr:col>
      <xdr:colOff>101600</xdr:colOff>
      <xdr:row>35</xdr:row>
      <xdr:rowOff>211241</xdr:rowOff>
    </xdr:to>
    <xdr:sp macro="" textlink="">
      <xdr:nvSpPr>
        <xdr:cNvPr id="134" name="楕円 133"/>
        <xdr:cNvSpPr/>
      </xdr:nvSpPr>
      <xdr:spPr bwMode="auto">
        <a:xfrm>
          <a:off x="4953000" y="671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221418</xdr:rowOff>
    </xdr:from>
    <xdr:ext cx="736600" cy="259045"/>
    <xdr:sp macro="" textlink="">
      <xdr:nvSpPr>
        <xdr:cNvPr id="135" name="テキスト ボックス 134"/>
        <xdr:cNvSpPr txBox="1"/>
      </xdr:nvSpPr>
      <xdr:spPr>
        <a:xfrm>
          <a:off x="4622800" y="648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293566</xdr:rowOff>
    </xdr:from>
    <xdr:to>
      <xdr:col>22</xdr:col>
      <xdr:colOff>165100</xdr:colOff>
      <xdr:row>35</xdr:row>
      <xdr:rowOff>52266</xdr:rowOff>
    </xdr:to>
    <xdr:sp macro="" textlink="">
      <xdr:nvSpPr>
        <xdr:cNvPr id="136" name="楕円 135"/>
        <xdr:cNvSpPr/>
      </xdr:nvSpPr>
      <xdr:spPr bwMode="auto">
        <a:xfrm>
          <a:off x="4254500" y="656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62443</xdr:rowOff>
    </xdr:from>
    <xdr:ext cx="762000" cy="259045"/>
    <xdr:sp macro="" textlink="">
      <xdr:nvSpPr>
        <xdr:cNvPr id="137" name="テキスト ボックス 136"/>
        <xdr:cNvSpPr txBox="1"/>
      </xdr:nvSpPr>
      <xdr:spPr>
        <a:xfrm>
          <a:off x="3924300" y="63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220251</xdr:rowOff>
    </xdr:from>
    <xdr:to>
      <xdr:col>19</xdr:col>
      <xdr:colOff>38100</xdr:colOff>
      <xdr:row>34</xdr:row>
      <xdr:rowOff>321850</xdr:rowOff>
    </xdr:to>
    <xdr:sp macro="" textlink="">
      <xdr:nvSpPr>
        <xdr:cNvPr id="138" name="楕円 137"/>
        <xdr:cNvSpPr/>
      </xdr:nvSpPr>
      <xdr:spPr bwMode="auto">
        <a:xfrm>
          <a:off x="3556000" y="648770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332028</xdr:rowOff>
    </xdr:from>
    <xdr:ext cx="762000" cy="259045"/>
    <xdr:sp macro="" textlink="">
      <xdr:nvSpPr>
        <xdr:cNvPr id="139" name="テキスト ボックス 138"/>
        <xdr:cNvSpPr txBox="1"/>
      </xdr:nvSpPr>
      <xdr:spPr>
        <a:xfrm>
          <a:off x="3225800" y="625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107551</xdr:rowOff>
    </xdr:from>
    <xdr:to>
      <xdr:col>15</xdr:col>
      <xdr:colOff>101600</xdr:colOff>
      <xdr:row>34</xdr:row>
      <xdr:rowOff>209151</xdr:rowOff>
    </xdr:to>
    <xdr:sp macro="" textlink="">
      <xdr:nvSpPr>
        <xdr:cNvPr id="140" name="楕円 139"/>
        <xdr:cNvSpPr/>
      </xdr:nvSpPr>
      <xdr:spPr bwMode="auto">
        <a:xfrm>
          <a:off x="2857500" y="637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219328</xdr:rowOff>
    </xdr:from>
    <xdr:ext cx="762000" cy="259045"/>
    <xdr:sp macro="" textlink="">
      <xdr:nvSpPr>
        <xdr:cNvPr id="141" name="テキスト ボックス 140"/>
        <xdr:cNvSpPr txBox="1"/>
      </xdr:nvSpPr>
      <xdr:spPr>
        <a:xfrm>
          <a:off x="2527300" y="61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50,934
50,243
504.24
28,606,113
27,186,116
1,308,547
17,109,719
29,457,839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41036</xdr:rowOff>
    </xdr:from>
    <xdr:to>
      <xdr:col>24</xdr:col>
      <xdr:colOff>63500</xdr:colOff>
      <xdr:row>32</xdr:row>
      <xdr:rowOff>76172</xdr:rowOff>
    </xdr:to>
    <xdr:cxnSp macro="">
      <xdr:nvCxnSpPr>
        <xdr:cNvPr id="59" name="直線コネクタ 58"/>
        <xdr:cNvCxnSpPr/>
      </xdr:nvCxnSpPr>
      <xdr:spPr>
        <a:xfrm flipV="1">
          <a:off x="3797300" y="5527436"/>
          <a:ext cx="8382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76172</xdr:rowOff>
    </xdr:from>
    <xdr:to>
      <xdr:col>19</xdr:col>
      <xdr:colOff>177800</xdr:colOff>
      <xdr:row>32</xdr:row>
      <xdr:rowOff>89865</xdr:rowOff>
    </xdr:to>
    <xdr:cxnSp macro="">
      <xdr:nvCxnSpPr>
        <xdr:cNvPr id="62" name="直線コネクタ 61"/>
        <xdr:cNvCxnSpPr/>
      </xdr:nvCxnSpPr>
      <xdr:spPr>
        <a:xfrm flipV="1">
          <a:off x="2908300" y="5562572"/>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89865</xdr:rowOff>
    </xdr:from>
    <xdr:to>
      <xdr:col>15</xdr:col>
      <xdr:colOff>50800</xdr:colOff>
      <xdr:row>32</xdr:row>
      <xdr:rowOff>168458</xdr:rowOff>
    </xdr:to>
    <xdr:cxnSp macro="">
      <xdr:nvCxnSpPr>
        <xdr:cNvPr id="65" name="直線コネクタ 64"/>
        <xdr:cNvCxnSpPr/>
      </xdr:nvCxnSpPr>
      <xdr:spPr>
        <a:xfrm flipV="1">
          <a:off x="2019300" y="5576265"/>
          <a:ext cx="8890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168458</xdr:rowOff>
    </xdr:from>
    <xdr:to>
      <xdr:col>10</xdr:col>
      <xdr:colOff>114300</xdr:colOff>
      <xdr:row>33</xdr:row>
      <xdr:rowOff>67782</xdr:rowOff>
    </xdr:to>
    <xdr:cxnSp macro="">
      <xdr:nvCxnSpPr>
        <xdr:cNvPr id="68" name="直線コネクタ 67"/>
        <xdr:cNvCxnSpPr/>
      </xdr:nvCxnSpPr>
      <xdr:spPr>
        <a:xfrm flipV="1">
          <a:off x="1130300" y="5654858"/>
          <a:ext cx="889000" cy="7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161686</xdr:rowOff>
    </xdr:from>
    <xdr:to>
      <xdr:col>24</xdr:col>
      <xdr:colOff>114300</xdr:colOff>
      <xdr:row>32</xdr:row>
      <xdr:rowOff>91836</xdr:rowOff>
    </xdr:to>
    <xdr:sp macro="" textlink="">
      <xdr:nvSpPr>
        <xdr:cNvPr id="78" name="楕円 77"/>
        <xdr:cNvSpPr/>
      </xdr:nvSpPr>
      <xdr:spPr>
        <a:xfrm>
          <a:off x="4584700" y="54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13113</xdr:rowOff>
    </xdr:from>
    <xdr:ext cx="534377" cy="259045"/>
    <xdr:sp macro="" textlink="">
      <xdr:nvSpPr>
        <xdr:cNvPr id="79" name="人件費該当値テキスト"/>
        <xdr:cNvSpPr txBox="1"/>
      </xdr:nvSpPr>
      <xdr:spPr>
        <a:xfrm>
          <a:off x="4686300" y="532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25372</xdr:rowOff>
    </xdr:from>
    <xdr:to>
      <xdr:col>20</xdr:col>
      <xdr:colOff>38100</xdr:colOff>
      <xdr:row>32</xdr:row>
      <xdr:rowOff>126972</xdr:rowOff>
    </xdr:to>
    <xdr:sp macro="" textlink="">
      <xdr:nvSpPr>
        <xdr:cNvPr id="80" name="楕円 79"/>
        <xdr:cNvSpPr/>
      </xdr:nvSpPr>
      <xdr:spPr>
        <a:xfrm>
          <a:off x="3746500" y="55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143499</xdr:rowOff>
    </xdr:from>
    <xdr:ext cx="534377" cy="259045"/>
    <xdr:sp macro="" textlink="">
      <xdr:nvSpPr>
        <xdr:cNvPr id="81" name="テキスト ボックス 80"/>
        <xdr:cNvSpPr txBox="1"/>
      </xdr:nvSpPr>
      <xdr:spPr>
        <a:xfrm>
          <a:off x="3530111" y="52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39065</xdr:rowOff>
    </xdr:from>
    <xdr:to>
      <xdr:col>15</xdr:col>
      <xdr:colOff>101600</xdr:colOff>
      <xdr:row>32</xdr:row>
      <xdr:rowOff>140665</xdr:rowOff>
    </xdr:to>
    <xdr:sp macro="" textlink="">
      <xdr:nvSpPr>
        <xdr:cNvPr id="82" name="楕円 81"/>
        <xdr:cNvSpPr/>
      </xdr:nvSpPr>
      <xdr:spPr>
        <a:xfrm>
          <a:off x="2857500" y="55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157192</xdr:rowOff>
    </xdr:from>
    <xdr:ext cx="534377" cy="259045"/>
    <xdr:sp macro="" textlink="">
      <xdr:nvSpPr>
        <xdr:cNvPr id="83" name="テキスト ボックス 82"/>
        <xdr:cNvSpPr txBox="1"/>
      </xdr:nvSpPr>
      <xdr:spPr>
        <a:xfrm>
          <a:off x="2641111" y="53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117658</xdr:rowOff>
    </xdr:from>
    <xdr:to>
      <xdr:col>10</xdr:col>
      <xdr:colOff>165100</xdr:colOff>
      <xdr:row>33</xdr:row>
      <xdr:rowOff>47808</xdr:rowOff>
    </xdr:to>
    <xdr:sp macro="" textlink="">
      <xdr:nvSpPr>
        <xdr:cNvPr id="84" name="楕円 83"/>
        <xdr:cNvSpPr/>
      </xdr:nvSpPr>
      <xdr:spPr>
        <a:xfrm>
          <a:off x="1968500" y="56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64335</xdr:rowOff>
    </xdr:from>
    <xdr:ext cx="534377" cy="259045"/>
    <xdr:sp macro="" textlink="">
      <xdr:nvSpPr>
        <xdr:cNvPr id="85" name="テキスト ボックス 84"/>
        <xdr:cNvSpPr txBox="1"/>
      </xdr:nvSpPr>
      <xdr:spPr>
        <a:xfrm>
          <a:off x="1752111" y="53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16982</xdr:rowOff>
    </xdr:from>
    <xdr:to>
      <xdr:col>6</xdr:col>
      <xdr:colOff>38100</xdr:colOff>
      <xdr:row>33</xdr:row>
      <xdr:rowOff>118582</xdr:rowOff>
    </xdr:to>
    <xdr:sp macro="" textlink="">
      <xdr:nvSpPr>
        <xdr:cNvPr id="86" name="楕円 85"/>
        <xdr:cNvSpPr/>
      </xdr:nvSpPr>
      <xdr:spPr>
        <a:xfrm>
          <a:off x="1079500" y="56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135109</xdr:rowOff>
    </xdr:from>
    <xdr:ext cx="534377" cy="259045"/>
    <xdr:sp macro="" textlink="">
      <xdr:nvSpPr>
        <xdr:cNvPr id="87" name="テキスト ボックス 86"/>
        <xdr:cNvSpPr txBox="1"/>
      </xdr:nvSpPr>
      <xdr:spPr>
        <a:xfrm>
          <a:off x="863111" y="54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84013</xdr:rowOff>
    </xdr:from>
    <xdr:to>
      <xdr:col>24</xdr:col>
      <xdr:colOff>63500</xdr:colOff>
      <xdr:row>57</xdr:row>
      <xdr:rowOff>86524</xdr:rowOff>
    </xdr:to>
    <xdr:cxnSp macro="">
      <xdr:nvCxnSpPr>
        <xdr:cNvPr id="116" name="直線コネクタ 115"/>
        <xdr:cNvCxnSpPr/>
      </xdr:nvCxnSpPr>
      <xdr:spPr>
        <a:xfrm flipV="1">
          <a:off x="3797300" y="9856663"/>
          <a:ext cx="8382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78138</xdr:rowOff>
    </xdr:from>
    <xdr:to>
      <xdr:col>19</xdr:col>
      <xdr:colOff>177800</xdr:colOff>
      <xdr:row>57</xdr:row>
      <xdr:rowOff>86524</xdr:rowOff>
    </xdr:to>
    <xdr:cxnSp macro="">
      <xdr:nvCxnSpPr>
        <xdr:cNvPr id="119" name="直線コネクタ 118"/>
        <xdr:cNvCxnSpPr/>
      </xdr:nvCxnSpPr>
      <xdr:spPr>
        <a:xfrm>
          <a:off x="2908300" y="9850788"/>
          <a:ext cx="889000" cy="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76035</xdr:rowOff>
    </xdr:from>
    <xdr:to>
      <xdr:col>15</xdr:col>
      <xdr:colOff>50800</xdr:colOff>
      <xdr:row>57</xdr:row>
      <xdr:rowOff>78138</xdr:rowOff>
    </xdr:to>
    <xdr:cxnSp macro="">
      <xdr:nvCxnSpPr>
        <xdr:cNvPr id="122" name="直線コネクタ 121"/>
        <xdr:cNvCxnSpPr/>
      </xdr:nvCxnSpPr>
      <xdr:spPr>
        <a:xfrm>
          <a:off x="2019300" y="984868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76035</xdr:rowOff>
    </xdr:from>
    <xdr:to>
      <xdr:col>10</xdr:col>
      <xdr:colOff>114300</xdr:colOff>
      <xdr:row>57</xdr:row>
      <xdr:rowOff>107562</xdr:rowOff>
    </xdr:to>
    <xdr:cxnSp macro="">
      <xdr:nvCxnSpPr>
        <xdr:cNvPr id="125" name="直線コネクタ 124"/>
        <xdr:cNvCxnSpPr/>
      </xdr:nvCxnSpPr>
      <xdr:spPr>
        <a:xfrm flipV="1">
          <a:off x="1130300" y="9848685"/>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33213</xdr:rowOff>
    </xdr:from>
    <xdr:to>
      <xdr:col>24</xdr:col>
      <xdr:colOff>114300</xdr:colOff>
      <xdr:row>57</xdr:row>
      <xdr:rowOff>134813</xdr:rowOff>
    </xdr:to>
    <xdr:sp macro="" textlink="">
      <xdr:nvSpPr>
        <xdr:cNvPr id="135" name="楕円 134"/>
        <xdr:cNvSpPr/>
      </xdr:nvSpPr>
      <xdr:spPr>
        <a:xfrm>
          <a:off x="4584700" y="98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56090</xdr:rowOff>
    </xdr:from>
    <xdr:ext cx="534377" cy="259045"/>
    <xdr:sp macro="" textlink="">
      <xdr:nvSpPr>
        <xdr:cNvPr id="136" name="物件費該当値テキスト"/>
        <xdr:cNvSpPr txBox="1"/>
      </xdr:nvSpPr>
      <xdr:spPr>
        <a:xfrm>
          <a:off x="4686300" y="96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35724</xdr:rowOff>
    </xdr:from>
    <xdr:to>
      <xdr:col>20</xdr:col>
      <xdr:colOff>38100</xdr:colOff>
      <xdr:row>57</xdr:row>
      <xdr:rowOff>137324</xdr:rowOff>
    </xdr:to>
    <xdr:sp macro="" textlink="">
      <xdr:nvSpPr>
        <xdr:cNvPr id="137" name="楕円 136"/>
        <xdr:cNvSpPr/>
      </xdr:nvSpPr>
      <xdr:spPr>
        <a:xfrm>
          <a:off x="3746500" y="98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153851</xdr:rowOff>
    </xdr:from>
    <xdr:ext cx="534377" cy="259045"/>
    <xdr:sp macro="" textlink="">
      <xdr:nvSpPr>
        <xdr:cNvPr id="138" name="テキスト ボックス 137"/>
        <xdr:cNvSpPr txBox="1"/>
      </xdr:nvSpPr>
      <xdr:spPr>
        <a:xfrm>
          <a:off x="3530111" y="9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27338</xdr:rowOff>
    </xdr:from>
    <xdr:to>
      <xdr:col>15</xdr:col>
      <xdr:colOff>101600</xdr:colOff>
      <xdr:row>57</xdr:row>
      <xdr:rowOff>128938</xdr:rowOff>
    </xdr:to>
    <xdr:sp macro="" textlink="">
      <xdr:nvSpPr>
        <xdr:cNvPr id="139" name="楕円 138"/>
        <xdr:cNvSpPr/>
      </xdr:nvSpPr>
      <xdr:spPr>
        <a:xfrm>
          <a:off x="2857500" y="97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145465</xdr:rowOff>
    </xdr:from>
    <xdr:ext cx="534377" cy="259045"/>
    <xdr:sp macro="" textlink="">
      <xdr:nvSpPr>
        <xdr:cNvPr id="140" name="テキスト ボックス 139"/>
        <xdr:cNvSpPr txBox="1"/>
      </xdr:nvSpPr>
      <xdr:spPr>
        <a:xfrm>
          <a:off x="2641111" y="95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25235</xdr:rowOff>
    </xdr:from>
    <xdr:to>
      <xdr:col>10</xdr:col>
      <xdr:colOff>165100</xdr:colOff>
      <xdr:row>57</xdr:row>
      <xdr:rowOff>126835</xdr:rowOff>
    </xdr:to>
    <xdr:sp macro="" textlink="">
      <xdr:nvSpPr>
        <xdr:cNvPr id="141" name="楕円 140"/>
        <xdr:cNvSpPr/>
      </xdr:nvSpPr>
      <xdr:spPr>
        <a:xfrm>
          <a:off x="1968500" y="9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143362</xdr:rowOff>
    </xdr:from>
    <xdr:ext cx="534377" cy="259045"/>
    <xdr:sp macro="" textlink="">
      <xdr:nvSpPr>
        <xdr:cNvPr id="142" name="テキスト ボックス 141"/>
        <xdr:cNvSpPr txBox="1"/>
      </xdr:nvSpPr>
      <xdr:spPr>
        <a:xfrm>
          <a:off x="1752111" y="95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56762</xdr:rowOff>
    </xdr:from>
    <xdr:to>
      <xdr:col>6</xdr:col>
      <xdr:colOff>38100</xdr:colOff>
      <xdr:row>57</xdr:row>
      <xdr:rowOff>158362</xdr:rowOff>
    </xdr:to>
    <xdr:sp macro="" textlink="">
      <xdr:nvSpPr>
        <xdr:cNvPr id="143" name="楕円 142"/>
        <xdr:cNvSpPr/>
      </xdr:nvSpPr>
      <xdr:spPr>
        <a:xfrm>
          <a:off x="1079500" y="98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3439</xdr:rowOff>
    </xdr:from>
    <xdr:ext cx="534377" cy="259045"/>
    <xdr:sp macro="" textlink="">
      <xdr:nvSpPr>
        <xdr:cNvPr id="144" name="テキスト ボックス 143"/>
        <xdr:cNvSpPr txBox="1"/>
      </xdr:nvSpPr>
      <xdr:spPr>
        <a:xfrm>
          <a:off x="863111" y="960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126955</xdr:rowOff>
    </xdr:from>
    <xdr:to>
      <xdr:col>24</xdr:col>
      <xdr:colOff>63500</xdr:colOff>
      <xdr:row>76</xdr:row>
      <xdr:rowOff>133586</xdr:rowOff>
    </xdr:to>
    <xdr:cxnSp macro="">
      <xdr:nvCxnSpPr>
        <xdr:cNvPr id="169" name="直線コネクタ 168"/>
        <xdr:cNvCxnSpPr/>
      </xdr:nvCxnSpPr>
      <xdr:spPr>
        <a:xfrm>
          <a:off x="3797300" y="13157155"/>
          <a:ext cx="8382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123641</xdr:rowOff>
    </xdr:from>
    <xdr:to>
      <xdr:col>19</xdr:col>
      <xdr:colOff>177800</xdr:colOff>
      <xdr:row>76</xdr:row>
      <xdr:rowOff>126955</xdr:rowOff>
    </xdr:to>
    <xdr:cxnSp macro="">
      <xdr:nvCxnSpPr>
        <xdr:cNvPr id="172" name="直線コネクタ 171"/>
        <xdr:cNvCxnSpPr/>
      </xdr:nvCxnSpPr>
      <xdr:spPr>
        <a:xfrm>
          <a:off x="2908300" y="1315384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109753</xdr:rowOff>
    </xdr:from>
    <xdr:to>
      <xdr:col>15</xdr:col>
      <xdr:colOff>50800</xdr:colOff>
      <xdr:row>76</xdr:row>
      <xdr:rowOff>123641</xdr:rowOff>
    </xdr:to>
    <xdr:cxnSp macro="">
      <xdr:nvCxnSpPr>
        <xdr:cNvPr id="175" name="直線コネクタ 174"/>
        <xdr:cNvCxnSpPr/>
      </xdr:nvCxnSpPr>
      <xdr:spPr>
        <a:xfrm>
          <a:off x="2019300" y="13139953"/>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101639</xdr:rowOff>
    </xdr:from>
    <xdr:to>
      <xdr:col>10</xdr:col>
      <xdr:colOff>114300</xdr:colOff>
      <xdr:row>76</xdr:row>
      <xdr:rowOff>109753</xdr:rowOff>
    </xdr:to>
    <xdr:cxnSp macro="">
      <xdr:nvCxnSpPr>
        <xdr:cNvPr id="178" name="直線コネクタ 177"/>
        <xdr:cNvCxnSpPr/>
      </xdr:nvCxnSpPr>
      <xdr:spPr>
        <a:xfrm>
          <a:off x="1130300" y="13131839"/>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82786</xdr:rowOff>
    </xdr:from>
    <xdr:to>
      <xdr:col>24</xdr:col>
      <xdr:colOff>114300</xdr:colOff>
      <xdr:row>77</xdr:row>
      <xdr:rowOff>12936</xdr:rowOff>
    </xdr:to>
    <xdr:sp macro="" textlink="">
      <xdr:nvSpPr>
        <xdr:cNvPr id="188" name="楕円 187"/>
        <xdr:cNvSpPr/>
      </xdr:nvSpPr>
      <xdr:spPr>
        <a:xfrm>
          <a:off x="4584700" y="131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61213</xdr:rowOff>
    </xdr:from>
    <xdr:ext cx="469744" cy="259045"/>
    <xdr:sp macro="" textlink="">
      <xdr:nvSpPr>
        <xdr:cNvPr id="189" name="維持補修費該当値テキスト"/>
        <xdr:cNvSpPr txBox="1"/>
      </xdr:nvSpPr>
      <xdr:spPr>
        <a:xfrm>
          <a:off x="4686300" y="1309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76155</xdr:rowOff>
    </xdr:from>
    <xdr:to>
      <xdr:col>20</xdr:col>
      <xdr:colOff>38100</xdr:colOff>
      <xdr:row>77</xdr:row>
      <xdr:rowOff>6305</xdr:rowOff>
    </xdr:to>
    <xdr:sp macro="" textlink="">
      <xdr:nvSpPr>
        <xdr:cNvPr id="190" name="楕円 189"/>
        <xdr:cNvSpPr/>
      </xdr:nvSpPr>
      <xdr:spPr>
        <a:xfrm>
          <a:off x="3746500" y="131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22833</xdr:rowOff>
    </xdr:from>
    <xdr:ext cx="469744" cy="259045"/>
    <xdr:sp macro="" textlink="">
      <xdr:nvSpPr>
        <xdr:cNvPr id="191" name="テキスト ボックス 190"/>
        <xdr:cNvSpPr txBox="1"/>
      </xdr:nvSpPr>
      <xdr:spPr>
        <a:xfrm>
          <a:off x="3562428" y="1288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72841</xdr:rowOff>
    </xdr:from>
    <xdr:to>
      <xdr:col>15</xdr:col>
      <xdr:colOff>101600</xdr:colOff>
      <xdr:row>77</xdr:row>
      <xdr:rowOff>2991</xdr:rowOff>
    </xdr:to>
    <xdr:sp macro="" textlink="">
      <xdr:nvSpPr>
        <xdr:cNvPr id="192" name="楕円 191"/>
        <xdr:cNvSpPr/>
      </xdr:nvSpPr>
      <xdr:spPr>
        <a:xfrm>
          <a:off x="2857500" y="131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19518</xdr:rowOff>
    </xdr:from>
    <xdr:ext cx="469744" cy="259045"/>
    <xdr:sp macro="" textlink="">
      <xdr:nvSpPr>
        <xdr:cNvPr id="193" name="テキスト ボックス 192"/>
        <xdr:cNvSpPr txBox="1"/>
      </xdr:nvSpPr>
      <xdr:spPr>
        <a:xfrm>
          <a:off x="2673428" y="1287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58953</xdr:rowOff>
    </xdr:from>
    <xdr:to>
      <xdr:col>10</xdr:col>
      <xdr:colOff>165100</xdr:colOff>
      <xdr:row>76</xdr:row>
      <xdr:rowOff>160553</xdr:rowOff>
    </xdr:to>
    <xdr:sp macro="" textlink="">
      <xdr:nvSpPr>
        <xdr:cNvPr id="194" name="楕円 193"/>
        <xdr:cNvSpPr/>
      </xdr:nvSpPr>
      <xdr:spPr>
        <a:xfrm>
          <a:off x="1968500" y="130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151680</xdr:rowOff>
    </xdr:from>
    <xdr:ext cx="469744" cy="259045"/>
    <xdr:sp macro="" textlink="">
      <xdr:nvSpPr>
        <xdr:cNvPr id="195" name="テキスト ボックス 194"/>
        <xdr:cNvSpPr txBox="1"/>
      </xdr:nvSpPr>
      <xdr:spPr>
        <a:xfrm>
          <a:off x="1784428" y="1318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50839</xdr:rowOff>
    </xdr:from>
    <xdr:to>
      <xdr:col>6</xdr:col>
      <xdr:colOff>38100</xdr:colOff>
      <xdr:row>76</xdr:row>
      <xdr:rowOff>152439</xdr:rowOff>
    </xdr:to>
    <xdr:sp macro="" textlink="">
      <xdr:nvSpPr>
        <xdr:cNvPr id="196" name="楕円 195"/>
        <xdr:cNvSpPr/>
      </xdr:nvSpPr>
      <xdr:spPr>
        <a:xfrm>
          <a:off x="1079500" y="13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168965</xdr:rowOff>
    </xdr:from>
    <xdr:ext cx="469744" cy="259045"/>
    <xdr:sp macro="" textlink="">
      <xdr:nvSpPr>
        <xdr:cNvPr id="197" name="テキスト ボックス 196"/>
        <xdr:cNvSpPr txBox="1"/>
      </xdr:nvSpPr>
      <xdr:spPr>
        <a:xfrm>
          <a:off x="895428" y="128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67641</xdr:rowOff>
    </xdr:from>
    <xdr:to>
      <xdr:col>24</xdr:col>
      <xdr:colOff>63500</xdr:colOff>
      <xdr:row>96</xdr:row>
      <xdr:rowOff>96355</xdr:rowOff>
    </xdr:to>
    <xdr:cxnSp macro="">
      <xdr:nvCxnSpPr>
        <xdr:cNvPr id="227" name="直線コネクタ 226"/>
        <xdr:cNvCxnSpPr/>
      </xdr:nvCxnSpPr>
      <xdr:spPr>
        <a:xfrm>
          <a:off x="3797300" y="16526841"/>
          <a:ext cx="8382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67641</xdr:rowOff>
    </xdr:from>
    <xdr:to>
      <xdr:col>19</xdr:col>
      <xdr:colOff>177800</xdr:colOff>
      <xdr:row>96</xdr:row>
      <xdr:rowOff>138455</xdr:rowOff>
    </xdr:to>
    <xdr:cxnSp macro="">
      <xdr:nvCxnSpPr>
        <xdr:cNvPr id="230" name="直線コネクタ 229"/>
        <xdr:cNvCxnSpPr/>
      </xdr:nvCxnSpPr>
      <xdr:spPr>
        <a:xfrm flipV="1">
          <a:off x="2908300" y="16526841"/>
          <a:ext cx="889000" cy="7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131471</xdr:rowOff>
    </xdr:from>
    <xdr:to>
      <xdr:col>15</xdr:col>
      <xdr:colOff>50800</xdr:colOff>
      <xdr:row>96</xdr:row>
      <xdr:rowOff>138455</xdr:rowOff>
    </xdr:to>
    <xdr:cxnSp macro="">
      <xdr:nvCxnSpPr>
        <xdr:cNvPr id="233" name="直線コネクタ 232"/>
        <xdr:cNvCxnSpPr/>
      </xdr:nvCxnSpPr>
      <xdr:spPr>
        <a:xfrm>
          <a:off x="2019300" y="16590671"/>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131471</xdr:rowOff>
    </xdr:from>
    <xdr:to>
      <xdr:col>10</xdr:col>
      <xdr:colOff>114300</xdr:colOff>
      <xdr:row>97</xdr:row>
      <xdr:rowOff>25642</xdr:rowOff>
    </xdr:to>
    <xdr:cxnSp macro="">
      <xdr:nvCxnSpPr>
        <xdr:cNvPr id="236" name="直線コネクタ 235"/>
        <xdr:cNvCxnSpPr/>
      </xdr:nvCxnSpPr>
      <xdr:spPr>
        <a:xfrm flipV="1">
          <a:off x="1130300" y="16590671"/>
          <a:ext cx="8890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45555</xdr:rowOff>
    </xdr:from>
    <xdr:to>
      <xdr:col>24</xdr:col>
      <xdr:colOff>114300</xdr:colOff>
      <xdr:row>96</xdr:row>
      <xdr:rowOff>147155</xdr:rowOff>
    </xdr:to>
    <xdr:sp macro="" textlink="">
      <xdr:nvSpPr>
        <xdr:cNvPr id="246" name="楕円 245"/>
        <xdr:cNvSpPr/>
      </xdr:nvSpPr>
      <xdr:spPr>
        <a:xfrm>
          <a:off x="4584700" y="165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23982</xdr:rowOff>
    </xdr:from>
    <xdr:ext cx="534377" cy="259045"/>
    <xdr:sp macro="" textlink="">
      <xdr:nvSpPr>
        <xdr:cNvPr id="247" name="扶助費該当値テキスト"/>
        <xdr:cNvSpPr txBox="1"/>
      </xdr:nvSpPr>
      <xdr:spPr>
        <a:xfrm>
          <a:off x="4686300" y="164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16841</xdr:rowOff>
    </xdr:from>
    <xdr:to>
      <xdr:col>20</xdr:col>
      <xdr:colOff>38100</xdr:colOff>
      <xdr:row>96</xdr:row>
      <xdr:rowOff>118441</xdr:rowOff>
    </xdr:to>
    <xdr:sp macro="" textlink="">
      <xdr:nvSpPr>
        <xdr:cNvPr id="248" name="楕円 247"/>
        <xdr:cNvSpPr/>
      </xdr:nvSpPr>
      <xdr:spPr>
        <a:xfrm>
          <a:off x="3746500" y="1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109568</xdr:rowOff>
    </xdr:from>
    <xdr:ext cx="534377" cy="259045"/>
    <xdr:sp macro="" textlink="">
      <xdr:nvSpPr>
        <xdr:cNvPr id="249" name="テキスト ボックス 248"/>
        <xdr:cNvSpPr txBox="1"/>
      </xdr:nvSpPr>
      <xdr:spPr>
        <a:xfrm>
          <a:off x="3530111" y="165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87655</xdr:rowOff>
    </xdr:from>
    <xdr:to>
      <xdr:col>15</xdr:col>
      <xdr:colOff>101600</xdr:colOff>
      <xdr:row>97</xdr:row>
      <xdr:rowOff>17805</xdr:rowOff>
    </xdr:to>
    <xdr:sp macro="" textlink="">
      <xdr:nvSpPr>
        <xdr:cNvPr id="250" name="楕円 249"/>
        <xdr:cNvSpPr/>
      </xdr:nvSpPr>
      <xdr:spPr>
        <a:xfrm>
          <a:off x="2857500" y="165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8932</xdr:rowOff>
    </xdr:from>
    <xdr:ext cx="534377" cy="259045"/>
    <xdr:sp macro="" textlink="">
      <xdr:nvSpPr>
        <xdr:cNvPr id="251" name="テキスト ボックス 250"/>
        <xdr:cNvSpPr txBox="1"/>
      </xdr:nvSpPr>
      <xdr:spPr>
        <a:xfrm>
          <a:off x="2641111" y="166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80671</xdr:rowOff>
    </xdr:from>
    <xdr:to>
      <xdr:col>10</xdr:col>
      <xdr:colOff>165100</xdr:colOff>
      <xdr:row>97</xdr:row>
      <xdr:rowOff>10821</xdr:rowOff>
    </xdr:to>
    <xdr:sp macro="" textlink="">
      <xdr:nvSpPr>
        <xdr:cNvPr id="252" name="楕円 251"/>
        <xdr:cNvSpPr/>
      </xdr:nvSpPr>
      <xdr:spPr>
        <a:xfrm>
          <a:off x="1968500" y="165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1948</xdr:rowOff>
    </xdr:from>
    <xdr:ext cx="534377" cy="259045"/>
    <xdr:sp macro="" textlink="">
      <xdr:nvSpPr>
        <xdr:cNvPr id="253" name="テキスト ボックス 252"/>
        <xdr:cNvSpPr txBox="1"/>
      </xdr:nvSpPr>
      <xdr:spPr>
        <a:xfrm>
          <a:off x="1752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146292</xdr:rowOff>
    </xdr:from>
    <xdr:to>
      <xdr:col>6</xdr:col>
      <xdr:colOff>38100</xdr:colOff>
      <xdr:row>97</xdr:row>
      <xdr:rowOff>76442</xdr:rowOff>
    </xdr:to>
    <xdr:sp macro="" textlink="">
      <xdr:nvSpPr>
        <xdr:cNvPr id="254" name="楕円 253"/>
        <xdr:cNvSpPr/>
      </xdr:nvSpPr>
      <xdr:spPr>
        <a:xfrm>
          <a:off x="1079500" y="166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67569</xdr:rowOff>
    </xdr:from>
    <xdr:ext cx="534377" cy="259045"/>
    <xdr:sp macro="" textlink="">
      <xdr:nvSpPr>
        <xdr:cNvPr id="255" name="テキスト ボックス 254"/>
        <xdr:cNvSpPr txBox="1"/>
      </xdr:nvSpPr>
      <xdr:spPr>
        <a:xfrm>
          <a:off x="863111" y="166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62954</xdr:rowOff>
    </xdr:from>
    <xdr:to>
      <xdr:col>55</xdr:col>
      <xdr:colOff>0</xdr:colOff>
      <xdr:row>35</xdr:row>
      <xdr:rowOff>135941</xdr:rowOff>
    </xdr:to>
    <xdr:cxnSp macro="">
      <xdr:nvCxnSpPr>
        <xdr:cNvPr id="284" name="直線コネクタ 283"/>
        <xdr:cNvCxnSpPr/>
      </xdr:nvCxnSpPr>
      <xdr:spPr>
        <a:xfrm flipV="1">
          <a:off x="9639300" y="6063704"/>
          <a:ext cx="838200" cy="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114656</xdr:rowOff>
    </xdr:from>
    <xdr:to>
      <xdr:col>50</xdr:col>
      <xdr:colOff>114300</xdr:colOff>
      <xdr:row>35</xdr:row>
      <xdr:rowOff>135941</xdr:rowOff>
    </xdr:to>
    <xdr:cxnSp macro="">
      <xdr:nvCxnSpPr>
        <xdr:cNvPr id="287" name="直線コネクタ 286"/>
        <xdr:cNvCxnSpPr/>
      </xdr:nvCxnSpPr>
      <xdr:spPr>
        <a:xfrm>
          <a:off x="8750300" y="6115406"/>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114656</xdr:rowOff>
    </xdr:from>
    <xdr:to>
      <xdr:col>45</xdr:col>
      <xdr:colOff>177800</xdr:colOff>
      <xdr:row>35</xdr:row>
      <xdr:rowOff>135281</xdr:rowOff>
    </xdr:to>
    <xdr:cxnSp macro="">
      <xdr:nvCxnSpPr>
        <xdr:cNvPr id="290" name="直線コネクタ 289"/>
        <xdr:cNvCxnSpPr/>
      </xdr:nvCxnSpPr>
      <xdr:spPr>
        <a:xfrm flipV="1">
          <a:off x="7861300" y="6115406"/>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135281</xdr:rowOff>
    </xdr:from>
    <xdr:to>
      <xdr:col>41</xdr:col>
      <xdr:colOff>50800</xdr:colOff>
      <xdr:row>36</xdr:row>
      <xdr:rowOff>81661</xdr:rowOff>
    </xdr:to>
    <xdr:cxnSp macro="">
      <xdr:nvCxnSpPr>
        <xdr:cNvPr id="293" name="直線コネクタ 292"/>
        <xdr:cNvCxnSpPr/>
      </xdr:nvCxnSpPr>
      <xdr:spPr>
        <a:xfrm flipV="1">
          <a:off x="6972300" y="6136031"/>
          <a:ext cx="889000" cy="1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12154</xdr:rowOff>
    </xdr:from>
    <xdr:to>
      <xdr:col>55</xdr:col>
      <xdr:colOff>50800</xdr:colOff>
      <xdr:row>35</xdr:row>
      <xdr:rowOff>113754</xdr:rowOff>
    </xdr:to>
    <xdr:sp macro="" textlink="">
      <xdr:nvSpPr>
        <xdr:cNvPr id="303" name="楕円 302"/>
        <xdr:cNvSpPr/>
      </xdr:nvSpPr>
      <xdr:spPr>
        <a:xfrm>
          <a:off x="10426700" y="60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35031</xdr:rowOff>
    </xdr:from>
    <xdr:ext cx="534377" cy="259045"/>
    <xdr:sp macro="" textlink="">
      <xdr:nvSpPr>
        <xdr:cNvPr id="304" name="補助費等該当値テキスト"/>
        <xdr:cNvSpPr txBox="1"/>
      </xdr:nvSpPr>
      <xdr:spPr>
        <a:xfrm>
          <a:off x="10528300" y="58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85141</xdr:rowOff>
    </xdr:from>
    <xdr:to>
      <xdr:col>50</xdr:col>
      <xdr:colOff>165100</xdr:colOff>
      <xdr:row>36</xdr:row>
      <xdr:rowOff>15291</xdr:rowOff>
    </xdr:to>
    <xdr:sp macro="" textlink="">
      <xdr:nvSpPr>
        <xdr:cNvPr id="305" name="楕円 304"/>
        <xdr:cNvSpPr/>
      </xdr:nvSpPr>
      <xdr:spPr>
        <a:xfrm>
          <a:off x="9588500" y="60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31818</xdr:rowOff>
    </xdr:from>
    <xdr:ext cx="534377" cy="259045"/>
    <xdr:sp macro="" textlink="">
      <xdr:nvSpPr>
        <xdr:cNvPr id="306" name="テキスト ボックス 305"/>
        <xdr:cNvSpPr txBox="1"/>
      </xdr:nvSpPr>
      <xdr:spPr>
        <a:xfrm>
          <a:off x="9372111" y="58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63856</xdr:rowOff>
    </xdr:from>
    <xdr:to>
      <xdr:col>46</xdr:col>
      <xdr:colOff>38100</xdr:colOff>
      <xdr:row>35</xdr:row>
      <xdr:rowOff>165456</xdr:rowOff>
    </xdr:to>
    <xdr:sp macro="" textlink="">
      <xdr:nvSpPr>
        <xdr:cNvPr id="307" name="楕円 306"/>
        <xdr:cNvSpPr/>
      </xdr:nvSpPr>
      <xdr:spPr>
        <a:xfrm>
          <a:off x="8699500" y="60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10533</xdr:rowOff>
    </xdr:from>
    <xdr:ext cx="534377" cy="259045"/>
    <xdr:sp macro="" textlink="">
      <xdr:nvSpPr>
        <xdr:cNvPr id="308" name="テキスト ボックス 307"/>
        <xdr:cNvSpPr txBox="1"/>
      </xdr:nvSpPr>
      <xdr:spPr>
        <a:xfrm>
          <a:off x="8483111" y="58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84481</xdr:rowOff>
    </xdr:from>
    <xdr:to>
      <xdr:col>41</xdr:col>
      <xdr:colOff>101600</xdr:colOff>
      <xdr:row>36</xdr:row>
      <xdr:rowOff>14631</xdr:rowOff>
    </xdr:to>
    <xdr:sp macro="" textlink="">
      <xdr:nvSpPr>
        <xdr:cNvPr id="309" name="楕円 308"/>
        <xdr:cNvSpPr/>
      </xdr:nvSpPr>
      <xdr:spPr>
        <a:xfrm>
          <a:off x="7810500" y="60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31158</xdr:rowOff>
    </xdr:from>
    <xdr:ext cx="534377" cy="259045"/>
    <xdr:sp macro="" textlink="">
      <xdr:nvSpPr>
        <xdr:cNvPr id="310" name="テキスト ボックス 309"/>
        <xdr:cNvSpPr txBox="1"/>
      </xdr:nvSpPr>
      <xdr:spPr>
        <a:xfrm>
          <a:off x="7594111" y="58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30861</xdr:rowOff>
    </xdr:from>
    <xdr:to>
      <xdr:col>36</xdr:col>
      <xdr:colOff>165100</xdr:colOff>
      <xdr:row>36</xdr:row>
      <xdr:rowOff>132461</xdr:rowOff>
    </xdr:to>
    <xdr:sp macro="" textlink="">
      <xdr:nvSpPr>
        <xdr:cNvPr id="311" name="楕円 310"/>
        <xdr:cNvSpPr/>
      </xdr:nvSpPr>
      <xdr:spPr>
        <a:xfrm>
          <a:off x="6921500" y="62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123588</xdr:rowOff>
    </xdr:from>
    <xdr:ext cx="534377" cy="259045"/>
    <xdr:sp macro="" textlink="">
      <xdr:nvSpPr>
        <xdr:cNvPr id="312" name="テキスト ボックス 311"/>
        <xdr:cNvSpPr txBox="1"/>
      </xdr:nvSpPr>
      <xdr:spPr>
        <a:xfrm>
          <a:off x="6705111" y="62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85514</xdr:rowOff>
    </xdr:from>
    <xdr:to>
      <xdr:col>55</xdr:col>
      <xdr:colOff>0</xdr:colOff>
      <xdr:row>58</xdr:row>
      <xdr:rowOff>121856</xdr:rowOff>
    </xdr:to>
    <xdr:cxnSp macro="">
      <xdr:nvCxnSpPr>
        <xdr:cNvPr id="341" name="直線コネクタ 340"/>
        <xdr:cNvCxnSpPr/>
      </xdr:nvCxnSpPr>
      <xdr:spPr>
        <a:xfrm flipV="1">
          <a:off x="9639300" y="10029614"/>
          <a:ext cx="838200" cy="3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121549</xdr:rowOff>
    </xdr:from>
    <xdr:to>
      <xdr:col>50</xdr:col>
      <xdr:colOff>114300</xdr:colOff>
      <xdr:row>58</xdr:row>
      <xdr:rowOff>121856</xdr:rowOff>
    </xdr:to>
    <xdr:cxnSp macro="">
      <xdr:nvCxnSpPr>
        <xdr:cNvPr id="344" name="直線コネクタ 343"/>
        <xdr:cNvCxnSpPr/>
      </xdr:nvCxnSpPr>
      <xdr:spPr>
        <a:xfrm>
          <a:off x="8750300" y="10065649"/>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58058</xdr:rowOff>
    </xdr:from>
    <xdr:to>
      <xdr:col>45</xdr:col>
      <xdr:colOff>177800</xdr:colOff>
      <xdr:row>58</xdr:row>
      <xdr:rowOff>121549</xdr:rowOff>
    </xdr:to>
    <xdr:cxnSp macro="">
      <xdr:nvCxnSpPr>
        <xdr:cNvPr id="347" name="直線コネクタ 346"/>
        <xdr:cNvCxnSpPr/>
      </xdr:nvCxnSpPr>
      <xdr:spPr>
        <a:xfrm>
          <a:off x="7861300" y="10002158"/>
          <a:ext cx="889000" cy="6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58058</xdr:rowOff>
    </xdr:from>
    <xdr:to>
      <xdr:col>41</xdr:col>
      <xdr:colOff>50800</xdr:colOff>
      <xdr:row>58</xdr:row>
      <xdr:rowOff>67175</xdr:rowOff>
    </xdr:to>
    <xdr:cxnSp macro="">
      <xdr:nvCxnSpPr>
        <xdr:cNvPr id="350" name="直線コネクタ 349"/>
        <xdr:cNvCxnSpPr/>
      </xdr:nvCxnSpPr>
      <xdr:spPr>
        <a:xfrm flipV="1">
          <a:off x="6972300" y="10002158"/>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34714</xdr:rowOff>
    </xdr:from>
    <xdr:to>
      <xdr:col>55</xdr:col>
      <xdr:colOff>50800</xdr:colOff>
      <xdr:row>58</xdr:row>
      <xdr:rowOff>136314</xdr:rowOff>
    </xdr:to>
    <xdr:sp macro="" textlink="">
      <xdr:nvSpPr>
        <xdr:cNvPr id="360" name="楕円 359"/>
        <xdr:cNvSpPr/>
      </xdr:nvSpPr>
      <xdr:spPr>
        <a:xfrm>
          <a:off x="10426700" y="99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165541</xdr:rowOff>
    </xdr:from>
    <xdr:ext cx="534377" cy="259045"/>
    <xdr:sp macro="" textlink="">
      <xdr:nvSpPr>
        <xdr:cNvPr id="361" name="普通建設事業費該当値テキスト"/>
        <xdr:cNvSpPr txBox="1"/>
      </xdr:nvSpPr>
      <xdr:spPr>
        <a:xfrm>
          <a:off x="10528300" y="976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71056</xdr:rowOff>
    </xdr:from>
    <xdr:to>
      <xdr:col>50</xdr:col>
      <xdr:colOff>165100</xdr:colOff>
      <xdr:row>59</xdr:row>
      <xdr:rowOff>1206</xdr:rowOff>
    </xdr:to>
    <xdr:sp macro="" textlink="">
      <xdr:nvSpPr>
        <xdr:cNvPr id="362" name="楕円 361"/>
        <xdr:cNvSpPr/>
      </xdr:nvSpPr>
      <xdr:spPr>
        <a:xfrm>
          <a:off x="9588500" y="100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163783</xdr:rowOff>
    </xdr:from>
    <xdr:ext cx="534377" cy="259045"/>
    <xdr:sp macro="" textlink="">
      <xdr:nvSpPr>
        <xdr:cNvPr id="363" name="テキスト ボックス 362"/>
        <xdr:cNvSpPr txBox="1"/>
      </xdr:nvSpPr>
      <xdr:spPr>
        <a:xfrm>
          <a:off x="9372111" y="101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70749</xdr:rowOff>
    </xdr:from>
    <xdr:to>
      <xdr:col>46</xdr:col>
      <xdr:colOff>38100</xdr:colOff>
      <xdr:row>59</xdr:row>
      <xdr:rowOff>899</xdr:rowOff>
    </xdr:to>
    <xdr:sp macro="" textlink="">
      <xdr:nvSpPr>
        <xdr:cNvPr id="364" name="楕円 363"/>
        <xdr:cNvSpPr/>
      </xdr:nvSpPr>
      <xdr:spPr>
        <a:xfrm>
          <a:off x="8699500" y="100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163476</xdr:rowOff>
    </xdr:from>
    <xdr:ext cx="534377" cy="259045"/>
    <xdr:sp macro="" textlink="">
      <xdr:nvSpPr>
        <xdr:cNvPr id="365" name="テキスト ボックス 364"/>
        <xdr:cNvSpPr txBox="1"/>
      </xdr:nvSpPr>
      <xdr:spPr>
        <a:xfrm>
          <a:off x="8483111" y="1010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7258</xdr:rowOff>
    </xdr:from>
    <xdr:to>
      <xdr:col>41</xdr:col>
      <xdr:colOff>101600</xdr:colOff>
      <xdr:row>58</xdr:row>
      <xdr:rowOff>108858</xdr:rowOff>
    </xdr:to>
    <xdr:sp macro="" textlink="">
      <xdr:nvSpPr>
        <xdr:cNvPr id="366" name="楕円 365"/>
        <xdr:cNvSpPr/>
      </xdr:nvSpPr>
      <xdr:spPr>
        <a:xfrm>
          <a:off x="7810500" y="99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125385</xdr:rowOff>
    </xdr:from>
    <xdr:ext cx="534377" cy="259045"/>
    <xdr:sp macro="" textlink="">
      <xdr:nvSpPr>
        <xdr:cNvPr id="367" name="テキスト ボックス 366"/>
        <xdr:cNvSpPr txBox="1"/>
      </xdr:nvSpPr>
      <xdr:spPr>
        <a:xfrm>
          <a:off x="7594111" y="97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16375</xdr:rowOff>
    </xdr:from>
    <xdr:to>
      <xdr:col>36</xdr:col>
      <xdr:colOff>165100</xdr:colOff>
      <xdr:row>58</xdr:row>
      <xdr:rowOff>117975</xdr:rowOff>
    </xdr:to>
    <xdr:sp macro="" textlink="">
      <xdr:nvSpPr>
        <xdr:cNvPr id="368" name="楕円 367"/>
        <xdr:cNvSpPr/>
      </xdr:nvSpPr>
      <xdr:spPr>
        <a:xfrm>
          <a:off x="6921500" y="9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134502</xdr:rowOff>
    </xdr:from>
    <xdr:ext cx="534377" cy="259045"/>
    <xdr:sp macro="" textlink="">
      <xdr:nvSpPr>
        <xdr:cNvPr id="369" name="テキスト ボックス 368"/>
        <xdr:cNvSpPr txBox="1"/>
      </xdr:nvSpPr>
      <xdr:spPr>
        <a:xfrm>
          <a:off x="6705111" y="97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111260</xdr:rowOff>
    </xdr:from>
    <xdr:to>
      <xdr:col>55</xdr:col>
      <xdr:colOff>0</xdr:colOff>
      <xdr:row>78</xdr:row>
      <xdr:rowOff>123828</xdr:rowOff>
    </xdr:to>
    <xdr:cxnSp macro="">
      <xdr:nvCxnSpPr>
        <xdr:cNvPr id="396" name="直線コネクタ 395"/>
        <xdr:cNvCxnSpPr/>
      </xdr:nvCxnSpPr>
      <xdr:spPr>
        <a:xfrm flipV="1">
          <a:off x="9639300" y="13484360"/>
          <a:ext cx="8382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60970</xdr:rowOff>
    </xdr:from>
    <xdr:to>
      <xdr:col>50</xdr:col>
      <xdr:colOff>114300</xdr:colOff>
      <xdr:row>78</xdr:row>
      <xdr:rowOff>123828</xdr:rowOff>
    </xdr:to>
    <xdr:cxnSp macro="">
      <xdr:nvCxnSpPr>
        <xdr:cNvPr id="399" name="直線コネクタ 398"/>
        <xdr:cNvCxnSpPr/>
      </xdr:nvCxnSpPr>
      <xdr:spPr>
        <a:xfrm>
          <a:off x="8750300" y="13434070"/>
          <a:ext cx="889000" cy="6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16779</xdr:rowOff>
    </xdr:from>
    <xdr:to>
      <xdr:col>45</xdr:col>
      <xdr:colOff>177800</xdr:colOff>
      <xdr:row>78</xdr:row>
      <xdr:rowOff>60970</xdr:rowOff>
    </xdr:to>
    <xdr:cxnSp macro="">
      <xdr:nvCxnSpPr>
        <xdr:cNvPr id="402" name="直線コネクタ 401"/>
        <xdr:cNvCxnSpPr/>
      </xdr:nvCxnSpPr>
      <xdr:spPr>
        <a:xfrm>
          <a:off x="7861300" y="13389879"/>
          <a:ext cx="889000" cy="4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60460</xdr:rowOff>
    </xdr:from>
    <xdr:to>
      <xdr:col>55</xdr:col>
      <xdr:colOff>50800</xdr:colOff>
      <xdr:row>78</xdr:row>
      <xdr:rowOff>162060</xdr:rowOff>
    </xdr:to>
    <xdr:sp macro="" textlink="">
      <xdr:nvSpPr>
        <xdr:cNvPr id="412" name="楕円 411"/>
        <xdr:cNvSpPr/>
      </xdr:nvSpPr>
      <xdr:spPr>
        <a:xfrm>
          <a:off x="10426700" y="13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534377" cy="259045"/>
    <xdr:sp macro="" textlink="">
      <xdr:nvSpPr>
        <xdr:cNvPr id="413" name="普通建設事業費 （ うち新規整備　）該当値テキスト"/>
        <xdr:cNvSpPr txBox="1"/>
      </xdr:nvSpPr>
      <xdr:spPr>
        <a:xfrm>
          <a:off x="10528300" y="134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73028</xdr:rowOff>
    </xdr:from>
    <xdr:to>
      <xdr:col>50</xdr:col>
      <xdr:colOff>165100</xdr:colOff>
      <xdr:row>79</xdr:row>
      <xdr:rowOff>3178</xdr:rowOff>
    </xdr:to>
    <xdr:sp macro="" textlink="">
      <xdr:nvSpPr>
        <xdr:cNvPr id="414" name="楕円 413"/>
        <xdr:cNvSpPr/>
      </xdr:nvSpPr>
      <xdr:spPr>
        <a:xfrm>
          <a:off x="9588500" y="134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165755</xdr:rowOff>
    </xdr:from>
    <xdr:ext cx="469744" cy="259045"/>
    <xdr:sp macro="" textlink="">
      <xdr:nvSpPr>
        <xdr:cNvPr id="415" name="テキスト ボックス 414"/>
        <xdr:cNvSpPr txBox="1"/>
      </xdr:nvSpPr>
      <xdr:spPr>
        <a:xfrm>
          <a:off x="9404428" y="1353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10170</xdr:rowOff>
    </xdr:from>
    <xdr:to>
      <xdr:col>46</xdr:col>
      <xdr:colOff>38100</xdr:colOff>
      <xdr:row>78</xdr:row>
      <xdr:rowOff>111770</xdr:rowOff>
    </xdr:to>
    <xdr:sp macro="" textlink="">
      <xdr:nvSpPr>
        <xdr:cNvPr id="416" name="楕円 415"/>
        <xdr:cNvSpPr/>
      </xdr:nvSpPr>
      <xdr:spPr>
        <a:xfrm>
          <a:off x="8699500" y="13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128297</xdr:rowOff>
    </xdr:from>
    <xdr:ext cx="534377" cy="259045"/>
    <xdr:sp macro="" textlink="">
      <xdr:nvSpPr>
        <xdr:cNvPr id="417" name="テキスト ボックス 416"/>
        <xdr:cNvSpPr txBox="1"/>
      </xdr:nvSpPr>
      <xdr:spPr>
        <a:xfrm>
          <a:off x="8483111" y="131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137429</xdr:rowOff>
    </xdr:from>
    <xdr:to>
      <xdr:col>41</xdr:col>
      <xdr:colOff>101600</xdr:colOff>
      <xdr:row>78</xdr:row>
      <xdr:rowOff>67579</xdr:rowOff>
    </xdr:to>
    <xdr:sp macro="" textlink="">
      <xdr:nvSpPr>
        <xdr:cNvPr id="418" name="楕円 417"/>
        <xdr:cNvSpPr/>
      </xdr:nvSpPr>
      <xdr:spPr>
        <a:xfrm>
          <a:off x="7810500" y="133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84106</xdr:rowOff>
    </xdr:from>
    <xdr:ext cx="534377" cy="259045"/>
    <xdr:sp macro="" textlink="">
      <xdr:nvSpPr>
        <xdr:cNvPr id="419" name="テキスト ボックス 418"/>
        <xdr:cNvSpPr txBox="1"/>
      </xdr:nvSpPr>
      <xdr:spPr>
        <a:xfrm>
          <a:off x="7594111" y="1311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20447</xdr:rowOff>
    </xdr:from>
    <xdr:to>
      <xdr:col>55</xdr:col>
      <xdr:colOff>0</xdr:colOff>
      <xdr:row>95</xdr:row>
      <xdr:rowOff>133890</xdr:rowOff>
    </xdr:to>
    <xdr:cxnSp macro="">
      <xdr:nvCxnSpPr>
        <xdr:cNvPr id="448" name="直線コネクタ 447"/>
        <xdr:cNvCxnSpPr/>
      </xdr:nvCxnSpPr>
      <xdr:spPr>
        <a:xfrm flipV="1">
          <a:off x="9639300" y="16136747"/>
          <a:ext cx="838200" cy="28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133890</xdr:rowOff>
    </xdr:from>
    <xdr:to>
      <xdr:col>50</xdr:col>
      <xdr:colOff>114300</xdr:colOff>
      <xdr:row>98</xdr:row>
      <xdr:rowOff>83865</xdr:rowOff>
    </xdr:to>
    <xdr:cxnSp macro="">
      <xdr:nvCxnSpPr>
        <xdr:cNvPr id="451" name="直線コネクタ 450"/>
        <xdr:cNvCxnSpPr/>
      </xdr:nvCxnSpPr>
      <xdr:spPr>
        <a:xfrm flipV="1">
          <a:off x="8750300" y="16421640"/>
          <a:ext cx="889000" cy="4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151758</xdr:rowOff>
    </xdr:from>
    <xdr:to>
      <xdr:col>45</xdr:col>
      <xdr:colOff>177800</xdr:colOff>
      <xdr:row>98</xdr:row>
      <xdr:rowOff>83865</xdr:rowOff>
    </xdr:to>
    <xdr:cxnSp macro="">
      <xdr:nvCxnSpPr>
        <xdr:cNvPr id="454" name="直線コネクタ 453"/>
        <xdr:cNvCxnSpPr/>
      </xdr:nvCxnSpPr>
      <xdr:spPr>
        <a:xfrm>
          <a:off x="7861300" y="16610958"/>
          <a:ext cx="889000" cy="27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141097</xdr:rowOff>
    </xdr:from>
    <xdr:to>
      <xdr:col>55</xdr:col>
      <xdr:colOff>50800</xdr:colOff>
      <xdr:row>94</xdr:row>
      <xdr:rowOff>71247</xdr:rowOff>
    </xdr:to>
    <xdr:sp macro="" textlink="">
      <xdr:nvSpPr>
        <xdr:cNvPr id="464" name="楕円 463"/>
        <xdr:cNvSpPr/>
      </xdr:nvSpPr>
      <xdr:spPr>
        <a:xfrm>
          <a:off x="10426700" y="160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163974</xdr:rowOff>
    </xdr:from>
    <xdr:ext cx="534377" cy="259045"/>
    <xdr:sp macro="" textlink="">
      <xdr:nvSpPr>
        <xdr:cNvPr id="465" name="普通建設事業費 （ うち更新整備　）該当値テキスト"/>
        <xdr:cNvSpPr txBox="1"/>
      </xdr:nvSpPr>
      <xdr:spPr>
        <a:xfrm>
          <a:off x="10528300" y="159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83090</xdr:rowOff>
    </xdr:from>
    <xdr:to>
      <xdr:col>50</xdr:col>
      <xdr:colOff>165100</xdr:colOff>
      <xdr:row>96</xdr:row>
      <xdr:rowOff>13240</xdr:rowOff>
    </xdr:to>
    <xdr:sp macro="" textlink="">
      <xdr:nvSpPr>
        <xdr:cNvPr id="466" name="楕円 465"/>
        <xdr:cNvSpPr/>
      </xdr:nvSpPr>
      <xdr:spPr>
        <a:xfrm>
          <a:off x="9588500" y="163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29767</xdr:rowOff>
    </xdr:from>
    <xdr:ext cx="534377" cy="259045"/>
    <xdr:sp macro="" textlink="">
      <xdr:nvSpPr>
        <xdr:cNvPr id="467" name="テキスト ボックス 466"/>
        <xdr:cNvSpPr txBox="1"/>
      </xdr:nvSpPr>
      <xdr:spPr>
        <a:xfrm>
          <a:off x="9372111" y="161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33065</xdr:rowOff>
    </xdr:from>
    <xdr:to>
      <xdr:col>46</xdr:col>
      <xdr:colOff>38100</xdr:colOff>
      <xdr:row>98</xdr:row>
      <xdr:rowOff>134665</xdr:rowOff>
    </xdr:to>
    <xdr:sp macro="" textlink="">
      <xdr:nvSpPr>
        <xdr:cNvPr id="468" name="楕円 467"/>
        <xdr:cNvSpPr/>
      </xdr:nvSpPr>
      <xdr:spPr>
        <a:xfrm>
          <a:off x="8699500" y="168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125792</xdr:rowOff>
    </xdr:from>
    <xdr:ext cx="469744" cy="259045"/>
    <xdr:sp macro="" textlink="">
      <xdr:nvSpPr>
        <xdr:cNvPr id="469" name="テキスト ボックス 468"/>
        <xdr:cNvSpPr txBox="1"/>
      </xdr:nvSpPr>
      <xdr:spPr>
        <a:xfrm>
          <a:off x="8515428" y="1692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100958</xdr:rowOff>
    </xdr:from>
    <xdr:to>
      <xdr:col>41</xdr:col>
      <xdr:colOff>101600</xdr:colOff>
      <xdr:row>97</xdr:row>
      <xdr:rowOff>31108</xdr:rowOff>
    </xdr:to>
    <xdr:sp macro="" textlink="">
      <xdr:nvSpPr>
        <xdr:cNvPr id="470" name="楕円 469"/>
        <xdr:cNvSpPr/>
      </xdr:nvSpPr>
      <xdr:spPr>
        <a:xfrm>
          <a:off x="7810500" y="165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22235</xdr:rowOff>
    </xdr:from>
    <xdr:ext cx="534377" cy="259045"/>
    <xdr:sp macro="" textlink="">
      <xdr:nvSpPr>
        <xdr:cNvPr id="471" name="テキスト ボックス 470"/>
        <xdr:cNvSpPr txBox="1"/>
      </xdr:nvSpPr>
      <xdr:spPr>
        <a:xfrm>
          <a:off x="7594111" y="166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153619</xdr:rowOff>
    </xdr:from>
    <xdr:to>
      <xdr:col>85</xdr:col>
      <xdr:colOff>127000</xdr:colOff>
      <xdr:row>39</xdr:row>
      <xdr:rowOff>14465</xdr:rowOff>
    </xdr:to>
    <xdr:cxnSp macro="">
      <xdr:nvCxnSpPr>
        <xdr:cNvPr id="500" name="直線コネクタ 499"/>
        <xdr:cNvCxnSpPr/>
      </xdr:nvCxnSpPr>
      <xdr:spPr>
        <a:xfrm flipV="1">
          <a:off x="15481300" y="6668719"/>
          <a:ext cx="8382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14465</xdr:rowOff>
    </xdr:from>
    <xdr:to>
      <xdr:col>81</xdr:col>
      <xdr:colOff>50800</xdr:colOff>
      <xdr:row>39</xdr:row>
      <xdr:rowOff>39154</xdr:rowOff>
    </xdr:to>
    <xdr:cxnSp macro="">
      <xdr:nvCxnSpPr>
        <xdr:cNvPr id="503" name="直線コネクタ 502"/>
        <xdr:cNvCxnSpPr/>
      </xdr:nvCxnSpPr>
      <xdr:spPr>
        <a:xfrm flipV="1">
          <a:off x="14592300" y="670101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57002</xdr:rowOff>
    </xdr:from>
    <xdr:ext cx="469744" cy="259045"/>
    <xdr:sp macro="" textlink="">
      <xdr:nvSpPr>
        <xdr:cNvPr id="505" name="テキスト ボックス 504"/>
        <xdr:cNvSpPr txBox="1"/>
      </xdr:nvSpPr>
      <xdr:spPr>
        <a:xfrm>
          <a:off x="15246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5411</xdr:rowOff>
    </xdr:from>
    <xdr:to>
      <xdr:col>76</xdr:col>
      <xdr:colOff>114300</xdr:colOff>
      <xdr:row>39</xdr:row>
      <xdr:rowOff>39154</xdr:rowOff>
    </xdr:to>
    <xdr:cxnSp macro="">
      <xdr:nvCxnSpPr>
        <xdr:cNvPr id="506" name="直線コネクタ 505"/>
        <xdr:cNvCxnSpPr/>
      </xdr:nvCxnSpPr>
      <xdr:spPr>
        <a:xfrm>
          <a:off x="13703300" y="6691961"/>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5411</xdr:rowOff>
    </xdr:from>
    <xdr:to>
      <xdr:col>71</xdr:col>
      <xdr:colOff>177800</xdr:colOff>
      <xdr:row>39</xdr:row>
      <xdr:rowOff>18834</xdr:rowOff>
    </xdr:to>
    <xdr:cxnSp macro="">
      <xdr:nvCxnSpPr>
        <xdr:cNvPr id="509" name="直線コネクタ 508"/>
        <xdr:cNvCxnSpPr/>
      </xdr:nvCxnSpPr>
      <xdr:spPr>
        <a:xfrm flipV="1">
          <a:off x="12814300" y="6691961"/>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102819</xdr:rowOff>
    </xdr:from>
    <xdr:to>
      <xdr:col>85</xdr:col>
      <xdr:colOff>177800</xdr:colOff>
      <xdr:row>39</xdr:row>
      <xdr:rowOff>32969</xdr:rowOff>
    </xdr:to>
    <xdr:sp macro="" textlink="">
      <xdr:nvSpPr>
        <xdr:cNvPr id="519" name="楕円 518"/>
        <xdr:cNvSpPr/>
      </xdr:nvSpPr>
      <xdr:spPr>
        <a:xfrm>
          <a:off x="16268700" y="6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62196</xdr:rowOff>
    </xdr:from>
    <xdr:ext cx="469744" cy="259045"/>
    <xdr:sp macro="" textlink="">
      <xdr:nvSpPr>
        <xdr:cNvPr id="520" name="災害復旧事業費該当値テキスト"/>
        <xdr:cNvSpPr txBox="1"/>
      </xdr:nvSpPr>
      <xdr:spPr>
        <a:xfrm>
          <a:off x="16370300" y="640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135115</xdr:rowOff>
    </xdr:from>
    <xdr:to>
      <xdr:col>81</xdr:col>
      <xdr:colOff>101600</xdr:colOff>
      <xdr:row>39</xdr:row>
      <xdr:rowOff>65265</xdr:rowOff>
    </xdr:to>
    <xdr:sp macro="" textlink="">
      <xdr:nvSpPr>
        <xdr:cNvPr id="521" name="楕円 520"/>
        <xdr:cNvSpPr/>
      </xdr:nvSpPr>
      <xdr:spPr>
        <a:xfrm>
          <a:off x="15430500" y="66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81792</xdr:rowOff>
    </xdr:from>
    <xdr:ext cx="469744" cy="259045"/>
    <xdr:sp macro="" textlink="">
      <xdr:nvSpPr>
        <xdr:cNvPr id="522" name="テキスト ボックス 521"/>
        <xdr:cNvSpPr txBox="1"/>
      </xdr:nvSpPr>
      <xdr:spPr>
        <a:xfrm>
          <a:off x="15246428"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159804</xdr:rowOff>
    </xdr:from>
    <xdr:to>
      <xdr:col>76</xdr:col>
      <xdr:colOff>165100</xdr:colOff>
      <xdr:row>39</xdr:row>
      <xdr:rowOff>89954</xdr:rowOff>
    </xdr:to>
    <xdr:sp macro="" textlink="">
      <xdr:nvSpPr>
        <xdr:cNvPr id="523" name="楕円 522"/>
        <xdr:cNvSpPr/>
      </xdr:nvSpPr>
      <xdr:spPr>
        <a:xfrm>
          <a:off x="14541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81081</xdr:rowOff>
    </xdr:from>
    <xdr:ext cx="378565" cy="259045"/>
    <xdr:sp macro="" textlink="">
      <xdr:nvSpPr>
        <xdr:cNvPr id="524" name="テキスト ボックス 523"/>
        <xdr:cNvSpPr txBox="1"/>
      </xdr:nvSpPr>
      <xdr:spPr>
        <a:xfrm>
          <a:off x="14403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126061</xdr:rowOff>
    </xdr:from>
    <xdr:to>
      <xdr:col>72</xdr:col>
      <xdr:colOff>38100</xdr:colOff>
      <xdr:row>39</xdr:row>
      <xdr:rowOff>56211</xdr:rowOff>
    </xdr:to>
    <xdr:sp macro="" textlink="">
      <xdr:nvSpPr>
        <xdr:cNvPr id="525" name="楕円 524"/>
        <xdr:cNvSpPr/>
      </xdr:nvSpPr>
      <xdr:spPr>
        <a:xfrm>
          <a:off x="13652500" y="66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47338</xdr:rowOff>
    </xdr:from>
    <xdr:ext cx="469744" cy="259045"/>
    <xdr:sp macro="" textlink="">
      <xdr:nvSpPr>
        <xdr:cNvPr id="526" name="テキスト ボックス 525"/>
        <xdr:cNvSpPr txBox="1"/>
      </xdr:nvSpPr>
      <xdr:spPr>
        <a:xfrm>
          <a:off x="13468428" y="67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139484</xdr:rowOff>
    </xdr:from>
    <xdr:to>
      <xdr:col>67</xdr:col>
      <xdr:colOff>101600</xdr:colOff>
      <xdr:row>39</xdr:row>
      <xdr:rowOff>69634</xdr:rowOff>
    </xdr:to>
    <xdr:sp macro="" textlink="">
      <xdr:nvSpPr>
        <xdr:cNvPr id="527" name="楕円 526"/>
        <xdr:cNvSpPr/>
      </xdr:nvSpPr>
      <xdr:spPr>
        <a:xfrm>
          <a:off x="12763500" y="66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60761</xdr:rowOff>
    </xdr:from>
    <xdr:ext cx="469744" cy="259045"/>
    <xdr:sp macro="" textlink="">
      <xdr:nvSpPr>
        <xdr:cNvPr id="528" name="テキスト ボックス 527"/>
        <xdr:cNvSpPr txBox="1"/>
      </xdr:nvSpPr>
      <xdr:spPr>
        <a:xfrm>
          <a:off x="12579428" y="674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81496</xdr:rowOff>
    </xdr:from>
    <xdr:to>
      <xdr:col>85</xdr:col>
      <xdr:colOff>127000</xdr:colOff>
      <xdr:row>73</xdr:row>
      <xdr:rowOff>37338</xdr:rowOff>
    </xdr:to>
    <xdr:cxnSp macro="">
      <xdr:nvCxnSpPr>
        <xdr:cNvPr id="606" name="直線コネクタ 605"/>
        <xdr:cNvCxnSpPr/>
      </xdr:nvCxnSpPr>
      <xdr:spPr>
        <a:xfrm>
          <a:off x="15481300" y="12425896"/>
          <a:ext cx="838200" cy="1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81496</xdr:rowOff>
    </xdr:from>
    <xdr:to>
      <xdr:col>81</xdr:col>
      <xdr:colOff>50800</xdr:colOff>
      <xdr:row>72</xdr:row>
      <xdr:rowOff>142977</xdr:rowOff>
    </xdr:to>
    <xdr:cxnSp macro="">
      <xdr:nvCxnSpPr>
        <xdr:cNvPr id="609" name="直線コネクタ 608"/>
        <xdr:cNvCxnSpPr/>
      </xdr:nvCxnSpPr>
      <xdr:spPr>
        <a:xfrm flipV="1">
          <a:off x="14592300" y="12425896"/>
          <a:ext cx="8890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26276</xdr:rowOff>
    </xdr:from>
    <xdr:to>
      <xdr:col>76</xdr:col>
      <xdr:colOff>114300</xdr:colOff>
      <xdr:row>72</xdr:row>
      <xdr:rowOff>142977</xdr:rowOff>
    </xdr:to>
    <xdr:cxnSp macro="">
      <xdr:nvCxnSpPr>
        <xdr:cNvPr id="612" name="直線コネクタ 611"/>
        <xdr:cNvCxnSpPr/>
      </xdr:nvCxnSpPr>
      <xdr:spPr>
        <a:xfrm>
          <a:off x="13703300" y="12370676"/>
          <a:ext cx="889000" cy="1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26276</xdr:rowOff>
    </xdr:from>
    <xdr:to>
      <xdr:col>71</xdr:col>
      <xdr:colOff>177800</xdr:colOff>
      <xdr:row>72</xdr:row>
      <xdr:rowOff>53036</xdr:rowOff>
    </xdr:to>
    <xdr:cxnSp macro="">
      <xdr:nvCxnSpPr>
        <xdr:cNvPr id="615" name="直線コネクタ 614"/>
        <xdr:cNvCxnSpPr/>
      </xdr:nvCxnSpPr>
      <xdr:spPr>
        <a:xfrm flipV="1">
          <a:off x="12814300" y="12370676"/>
          <a:ext cx="889000" cy="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157988</xdr:rowOff>
    </xdr:from>
    <xdr:to>
      <xdr:col>85</xdr:col>
      <xdr:colOff>177800</xdr:colOff>
      <xdr:row>73</xdr:row>
      <xdr:rowOff>88138</xdr:rowOff>
    </xdr:to>
    <xdr:sp macro="" textlink="">
      <xdr:nvSpPr>
        <xdr:cNvPr id="625" name="楕円 624"/>
        <xdr:cNvSpPr/>
      </xdr:nvSpPr>
      <xdr:spPr>
        <a:xfrm>
          <a:off x="16268700" y="125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9415</xdr:rowOff>
    </xdr:from>
    <xdr:ext cx="534377" cy="259045"/>
    <xdr:sp macro="" textlink="">
      <xdr:nvSpPr>
        <xdr:cNvPr id="626" name="公債費該当値テキスト"/>
        <xdr:cNvSpPr txBox="1"/>
      </xdr:nvSpPr>
      <xdr:spPr>
        <a:xfrm>
          <a:off x="16370300" y="123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30696</xdr:rowOff>
    </xdr:from>
    <xdr:to>
      <xdr:col>81</xdr:col>
      <xdr:colOff>101600</xdr:colOff>
      <xdr:row>72</xdr:row>
      <xdr:rowOff>132296</xdr:rowOff>
    </xdr:to>
    <xdr:sp macro="" textlink="">
      <xdr:nvSpPr>
        <xdr:cNvPr id="627" name="楕円 626"/>
        <xdr:cNvSpPr/>
      </xdr:nvSpPr>
      <xdr:spPr>
        <a:xfrm>
          <a:off x="15430500" y="123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148823</xdr:rowOff>
    </xdr:from>
    <xdr:ext cx="534377" cy="259045"/>
    <xdr:sp macro="" textlink="">
      <xdr:nvSpPr>
        <xdr:cNvPr id="628" name="テキスト ボックス 627"/>
        <xdr:cNvSpPr txBox="1"/>
      </xdr:nvSpPr>
      <xdr:spPr>
        <a:xfrm>
          <a:off x="15214111" y="1215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92177</xdr:rowOff>
    </xdr:from>
    <xdr:to>
      <xdr:col>76</xdr:col>
      <xdr:colOff>165100</xdr:colOff>
      <xdr:row>73</xdr:row>
      <xdr:rowOff>22327</xdr:rowOff>
    </xdr:to>
    <xdr:sp macro="" textlink="">
      <xdr:nvSpPr>
        <xdr:cNvPr id="629" name="楕円 628"/>
        <xdr:cNvSpPr/>
      </xdr:nvSpPr>
      <xdr:spPr>
        <a:xfrm>
          <a:off x="14541500" y="124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38854</xdr:rowOff>
    </xdr:from>
    <xdr:ext cx="534377" cy="259045"/>
    <xdr:sp macro="" textlink="">
      <xdr:nvSpPr>
        <xdr:cNvPr id="630" name="テキスト ボックス 629"/>
        <xdr:cNvSpPr txBox="1"/>
      </xdr:nvSpPr>
      <xdr:spPr>
        <a:xfrm>
          <a:off x="14325111" y="12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146926</xdr:rowOff>
    </xdr:from>
    <xdr:to>
      <xdr:col>72</xdr:col>
      <xdr:colOff>38100</xdr:colOff>
      <xdr:row>72</xdr:row>
      <xdr:rowOff>77076</xdr:rowOff>
    </xdr:to>
    <xdr:sp macro="" textlink="">
      <xdr:nvSpPr>
        <xdr:cNvPr id="631" name="楕円 630"/>
        <xdr:cNvSpPr/>
      </xdr:nvSpPr>
      <xdr:spPr>
        <a:xfrm>
          <a:off x="13652500" y="123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93603</xdr:rowOff>
    </xdr:from>
    <xdr:ext cx="534377" cy="259045"/>
    <xdr:sp macro="" textlink="">
      <xdr:nvSpPr>
        <xdr:cNvPr id="632" name="テキスト ボックス 631"/>
        <xdr:cNvSpPr txBox="1"/>
      </xdr:nvSpPr>
      <xdr:spPr>
        <a:xfrm>
          <a:off x="13436111" y="1209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2236</xdr:rowOff>
    </xdr:from>
    <xdr:to>
      <xdr:col>67</xdr:col>
      <xdr:colOff>101600</xdr:colOff>
      <xdr:row>72</xdr:row>
      <xdr:rowOff>103836</xdr:rowOff>
    </xdr:to>
    <xdr:sp macro="" textlink="">
      <xdr:nvSpPr>
        <xdr:cNvPr id="633" name="楕円 632"/>
        <xdr:cNvSpPr/>
      </xdr:nvSpPr>
      <xdr:spPr>
        <a:xfrm>
          <a:off x="12763500" y="123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120363</xdr:rowOff>
    </xdr:from>
    <xdr:ext cx="534377" cy="259045"/>
    <xdr:sp macro="" textlink="">
      <xdr:nvSpPr>
        <xdr:cNvPr id="634" name="テキスト ボックス 633"/>
        <xdr:cNvSpPr txBox="1"/>
      </xdr:nvSpPr>
      <xdr:spPr>
        <a:xfrm>
          <a:off x="12547111" y="1212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56480</xdr:rowOff>
    </xdr:from>
    <xdr:to>
      <xdr:col>85</xdr:col>
      <xdr:colOff>127000</xdr:colOff>
      <xdr:row>98</xdr:row>
      <xdr:rowOff>59520</xdr:rowOff>
    </xdr:to>
    <xdr:cxnSp macro="">
      <xdr:nvCxnSpPr>
        <xdr:cNvPr id="661" name="直線コネクタ 660"/>
        <xdr:cNvCxnSpPr/>
      </xdr:nvCxnSpPr>
      <xdr:spPr>
        <a:xfrm>
          <a:off x="15481300" y="16858580"/>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110503</xdr:rowOff>
    </xdr:from>
    <xdr:to>
      <xdr:col>81</xdr:col>
      <xdr:colOff>50800</xdr:colOff>
      <xdr:row>98</xdr:row>
      <xdr:rowOff>56480</xdr:rowOff>
    </xdr:to>
    <xdr:cxnSp macro="">
      <xdr:nvCxnSpPr>
        <xdr:cNvPr id="664" name="直線コネクタ 663"/>
        <xdr:cNvCxnSpPr/>
      </xdr:nvCxnSpPr>
      <xdr:spPr>
        <a:xfrm>
          <a:off x="14592300" y="16741153"/>
          <a:ext cx="889000" cy="1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110503</xdr:rowOff>
    </xdr:from>
    <xdr:to>
      <xdr:col>76</xdr:col>
      <xdr:colOff>114300</xdr:colOff>
      <xdr:row>98</xdr:row>
      <xdr:rowOff>43473</xdr:rowOff>
    </xdr:to>
    <xdr:cxnSp macro="">
      <xdr:nvCxnSpPr>
        <xdr:cNvPr id="667" name="直線コネクタ 666"/>
        <xdr:cNvCxnSpPr/>
      </xdr:nvCxnSpPr>
      <xdr:spPr>
        <a:xfrm flipV="1">
          <a:off x="13703300" y="16741153"/>
          <a:ext cx="889000" cy="1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13329</xdr:rowOff>
    </xdr:from>
    <xdr:to>
      <xdr:col>71</xdr:col>
      <xdr:colOff>177800</xdr:colOff>
      <xdr:row>98</xdr:row>
      <xdr:rowOff>43473</xdr:rowOff>
    </xdr:to>
    <xdr:cxnSp macro="">
      <xdr:nvCxnSpPr>
        <xdr:cNvPr id="670" name="直線コネクタ 669"/>
        <xdr:cNvCxnSpPr/>
      </xdr:nvCxnSpPr>
      <xdr:spPr>
        <a:xfrm>
          <a:off x="12814300" y="16815429"/>
          <a:ext cx="8890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102627</xdr:rowOff>
    </xdr:from>
    <xdr:ext cx="534377" cy="259045"/>
    <xdr:sp macro="" textlink="">
      <xdr:nvSpPr>
        <xdr:cNvPr id="672" name="テキスト ボックス 671"/>
        <xdr:cNvSpPr txBox="1"/>
      </xdr:nvSpPr>
      <xdr:spPr>
        <a:xfrm>
          <a:off x="13436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90905</xdr:rowOff>
    </xdr:from>
    <xdr:ext cx="534377" cy="259045"/>
    <xdr:sp macro="" textlink="">
      <xdr:nvSpPr>
        <xdr:cNvPr id="674" name="テキスト ボックス 673"/>
        <xdr:cNvSpPr txBox="1"/>
      </xdr:nvSpPr>
      <xdr:spPr>
        <a:xfrm>
          <a:off x="12547111" y="168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8720</xdr:rowOff>
    </xdr:from>
    <xdr:to>
      <xdr:col>85</xdr:col>
      <xdr:colOff>177800</xdr:colOff>
      <xdr:row>98</xdr:row>
      <xdr:rowOff>110320</xdr:rowOff>
    </xdr:to>
    <xdr:sp macro="" textlink="">
      <xdr:nvSpPr>
        <xdr:cNvPr id="680" name="楕円 679"/>
        <xdr:cNvSpPr/>
      </xdr:nvSpPr>
      <xdr:spPr>
        <a:xfrm>
          <a:off x="16268700" y="168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139547</xdr:rowOff>
    </xdr:from>
    <xdr:ext cx="534377" cy="259045"/>
    <xdr:sp macro="" textlink="">
      <xdr:nvSpPr>
        <xdr:cNvPr id="681" name="積立金該当値テキスト"/>
        <xdr:cNvSpPr txBox="1"/>
      </xdr:nvSpPr>
      <xdr:spPr>
        <a:xfrm>
          <a:off x="16370300" y="165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5680</xdr:rowOff>
    </xdr:from>
    <xdr:to>
      <xdr:col>81</xdr:col>
      <xdr:colOff>101600</xdr:colOff>
      <xdr:row>98</xdr:row>
      <xdr:rowOff>107280</xdr:rowOff>
    </xdr:to>
    <xdr:sp macro="" textlink="">
      <xdr:nvSpPr>
        <xdr:cNvPr id="682" name="楕円 681"/>
        <xdr:cNvSpPr/>
      </xdr:nvSpPr>
      <xdr:spPr>
        <a:xfrm>
          <a:off x="15430500" y="168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123807</xdr:rowOff>
    </xdr:from>
    <xdr:ext cx="534377" cy="259045"/>
    <xdr:sp macro="" textlink="">
      <xdr:nvSpPr>
        <xdr:cNvPr id="683" name="テキスト ボックス 682"/>
        <xdr:cNvSpPr txBox="1"/>
      </xdr:nvSpPr>
      <xdr:spPr>
        <a:xfrm>
          <a:off x="15214111" y="1658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59703</xdr:rowOff>
    </xdr:from>
    <xdr:to>
      <xdr:col>76</xdr:col>
      <xdr:colOff>165100</xdr:colOff>
      <xdr:row>97</xdr:row>
      <xdr:rowOff>161303</xdr:rowOff>
    </xdr:to>
    <xdr:sp macro="" textlink="">
      <xdr:nvSpPr>
        <xdr:cNvPr id="684" name="楕円 683"/>
        <xdr:cNvSpPr/>
      </xdr:nvSpPr>
      <xdr:spPr>
        <a:xfrm>
          <a:off x="14541500" y="166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6380</xdr:rowOff>
    </xdr:from>
    <xdr:ext cx="534377" cy="259045"/>
    <xdr:sp macro="" textlink="">
      <xdr:nvSpPr>
        <xdr:cNvPr id="685" name="テキスト ボックス 684"/>
        <xdr:cNvSpPr txBox="1"/>
      </xdr:nvSpPr>
      <xdr:spPr>
        <a:xfrm>
          <a:off x="14325111" y="164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164123</xdr:rowOff>
    </xdr:from>
    <xdr:to>
      <xdr:col>72</xdr:col>
      <xdr:colOff>38100</xdr:colOff>
      <xdr:row>98</xdr:row>
      <xdr:rowOff>94273</xdr:rowOff>
    </xdr:to>
    <xdr:sp macro="" textlink="">
      <xdr:nvSpPr>
        <xdr:cNvPr id="686" name="楕円 685"/>
        <xdr:cNvSpPr/>
      </xdr:nvSpPr>
      <xdr:spPr>
        <a:xfrm>
          <a:off x="13652500" y="167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110800</xdr:rowOff>
    </xdr:from>
    <xdr:ext cx="534377" cy="259045"/>
    <xdr:sp macro="" textlink="">
      <xdr:nvSpPr>
        <xdr:cNvPr id="687" name="テキスト ボックス 686"/>
        <xdr:cNvSpPr txBox="1"/>
      </xdr:nvSpPr>
      <xdr:spPr>
        <a:xfrm>
          <a:off x="13436111" y="165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133979</xdr:rowOff>
    </xdr:from>
    <xdr:to>
      <xdr:col>67</xdr:col>
      <xdr:colOff>101600</xdr:colOff>
      <xdr:row>98</xdr:row>
      <xdr:rowOff>64129</xdr:rowOff>
    </xdr:to>
    <xdr:sp macro="" textlink="">
      <xdr:nvSpPr>
        <xdr:cNvPr id="688" name="楕円 687"/>
        <xdr:cNvSpPr/>
      </xdr:nvSpPr>
      <xdr:spPr>
        <a:xfrm>
          <a:off x="12763500" y="167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80656</xdr:rowOff>
    </xdr:from>
    <xdr:ext cx="534377" cy="259045"/>
    <xdr:sp macro="" textlink="">
      <xdr:nvSpPr>
        <xdr:cNvPr id="689" name="テキスト ボックス 688"/>
        <xdr:cNvSpPr txBox="1"/>
      </xdr:nvSpPr>
      <xdr:spPr>
        <a:xfrm>
          <a:off x="12547111" y="165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03" name="テキスト ボックス 70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05" name="テキスト ボックス 70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07" name="テキスト ボックス 70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147766</xdr:rowOff>
    </xdr:from>
    <xdr:to>
      <xdr:col>116</xdr:col>
      <xdr:colOff>62864</xdr:colOff>
      <xdr:row>39</xdr:row>
      <xdr:rowOff>98878</xdr:rowOff>
    </xdr:to>
    <xdr:cxnSp macro="">
      <xdr:nvCxnSpPr>
        <xdr:cNvPr id="715" name="直線コネクタ 714"/>
        <xdr:cNvCxnSpPr/>
      </xdr:nvCxnSpPr>
      <xdr:spPr>
        <a:xfrm flipV="1">
          <a:off x="22159595" y="5977066"/>
          <a:ext cx="1269" cy="80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94443</xdr:rowOff>
    </xdr:from>
    <xdr:ext cx="534377" cy="259045"/>
    <xdr:sp macro="" textlink="">
      <xdr:nvSpPr>
        <xdr:cNvPr id="718" name="投資及び出資金最大値テキスト"/>
        <xdr:cNvSpPr txBox="1"/>
      </xdr:nvSpPr>
      <xdr:spPr>
        <a:xfrm>
          <a:off x="22212300" y="575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147766</xdr:rowOff>
    </xdr:from>
    <xdr:to>
      <xdr:col>116</xdr:col>
      <xdr:colOff>152400</xdr:colOff>
      <xdr:row>34</xdr:row>
      <xdr:rowOff>147766</xdr:rowOff>
    </xdr:to>
    <xdr:cxnSp macro="">
      <xdr:nvCxnSpPr>
        <xdr:cNvPr id="719" name="直線コネクタ 718"/>
        <xdr:cNvCxnSpPr/>
      </xdr:nvCxnSpPr>
      <xdr:spPr>
        <a:xfrm>
          <a:off x="22072600" y="597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113052</xdr:rowOff>
    </xdr:from>
    <xdr:to>
      <xdr:col>116</xdr:col>
      <xdr:colOff>63500</xdr:colOff>
      <xdr:row>37</xdr:row>
      <xdr:rowOff>35393</xdr:rowOff>
    </xdr:to>
    <xdr:cxnSp macro="">
      <xdr:nvCxnSpPr>
        <xdr:cNvPr id="720" name="直線コネクタ 719"/>
        <xdr:cNvCxnSpPr/>
      </xdr:nvCxnSpPr>
      <xdr:spPr>
        <a:xfrm>
          <a:off x="21323300" y="5256552"/>
          <a:ext cx="838200" cy="11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123628</xdr:rowOff>
    </xdr:from>
    <xdr:ext cx="469744" cy="259045"/>
    <xdr:sp macro="" textlink="">
      <xdr:nvSpPr>
        <xdr:cNvPr id="721" name="投資及び出資金平均値テキスト"/>
        <xdr:cNvSpPr txBox="1"/>
      </xdr:nvSpPr>
      <xdr:spPr>
        <a:xfrm>
          <a:off x="22212300" y="6638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145201</xdr:rowOff>
    </xdr:from>
    <xdr:to>
      <xdr:col>116</xdr:col>
      <xdr:colOff>114300</xdr:colOff>
      <xdr:row>39</xdr:row>
      <xdr:rowOff>75351</xdr:rowOff>
    </xdr:to>
    <xdr:sp macro="" textlink="">
      <xdr:nvSpPr>
        <xdr:cNvPr id="722" name="フローチャート: 判断 721"/>
        <xdr:cNvSpPr/>
      </xdr:nvSpPr>
      <xdr:spPr>
        <a:xfrm>
          <a:off x="22110700" y="66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113052</xdr:rowOff>
    </xdr:from>
    <xdr:to>
      <xdr:col>111</xdr:col>
      <xdr:colOff>177800</xdr:colOff>
      <xdr:row>32</xdr:row>
      <xdr:rowOff>45060</xdr:rowOff>
    </xdr:to>
    <xdr:cxnSp macro="">
      <xdr:nvCxnSpPr>
        <xdr:cNvPr id="723" name="直線コネクタ 722"/>
        <xdr:cNvCxnSpPr/>
      </xdr:nvCxnSpPr>
      <xdr:spPr>
        <a:xfrm flipV="1">
          <a:off x="20434300" y="5256552"/>
          <a:ext cx="889000" cy="27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150654</xdr:rowOff>
    </xdr:from>
    <xdr:to>
      <xdr:col>112</xdr:col>
      <xdr:colOff>38100</xdr:colOff>
      <xdr:row>39</xdr:row>
      <xdr:rowOff>80804</xdr:rowOff>
    </xdr:to>
    <xdr:sp macro="" textlink="">
      <xdr:nvSpPr>
        <xdr:cNvPr id="724" name="フローチャート: 判断 723"/>
        <xdr:cNvSpPr/>
      </xdr:nvSpPr>
      <xdr:spPr>
        <a:xfrm>
          <a:off x="212725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71931</xdr:rowOff>
    </xdr:from>
    <xdr:ext cx="469744" cy="259045"/>
    <xdr:sp macro="" textlink="">
      <xdr:nvSpPr>
        <xdr:cNvPr id="725" name="テキスト ボックス 724"/>
        <xdr:cNvSpPr txBox="1"/>
      </xdr:nvSpPr>
      <xdr:spPr>
        <a:xfrm>
          <a:off x="21088428" y="675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45060</xdr:rowOff>
    </xdr:from>
    <xdr:to>
      <xdr:col>107</xdr:col>
      <xdr:colOff>50800</xdr:colOff>
      <xdr:row>38</xdr:row>
      <xdr:rowOff>127421</xdr:rowOff>
    </xdr:to>
    <xdr:cxnSp macro="">
      <xdr:nvCxnSpPr>
        <xdr:cNvPr id="726" name="直線コネクタ 725"/>
        <xdr:cNvCxnSpPr/>
      </xdr:nvCxnSpPr>
      <xdr:spPr>
        <a:xfrm flipV="1">
          <a:off x="19545300" y="5531460"/>
          <a:ext cx="889000" cy="1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157611</xdr:rowOff>
    </xdr:from>
    <xdr:to>
      <xdr:col>107</xdr:col>
      <xdr:colOff>101600</xdr:colOff>
      <xdr:row>39</xdr:row>
      <xdr:rowOff>87761</xdr:rowOff>
    </xdr:to>
    <xdr:sp macro="" textlink="">
      <xdr:nvSpPr>
        <xdr:cNvPr id="727" name="フローチャート: 判断 726"/>
        <xdr:cNvSpPr/>
      </xdr:nvSpPr>
      <xdr:spPr>
        <a:xfrm>
          <a:off x="20383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78888</xdr:rowOff>
    </xdr:from>
    <xdr:ext cx="469744" cy="259045"/>
    <xdr:sp macro="" textlink="">
      <xdr:nvSpPr>
        <xdr:cNvPr id="728" name="テキスト ボックス 727"/>
        <xdr:cNvSpPr txBox="1"/>
      </xdr:nvSpPr>
      <xdr:spPr>
        <a:xfrm>
          <a:off x="20199428"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127421</xdr:rowOff>
    </xdr:from>
    <xdr:to>
      <xdr:col>102</xdr:col>
      <xdr:colOff>114300</xdr:colOff>
      <xdr:row>38</xdr:row>
      <xdr:rowOff>135944</xdr:rowOff>
    </xdr:to>
    <xdr:cxnSp macro="">
      <xdr:nvCxnSpPr>
        <xdr:cNvPr id="729" name="直線コネクタ 728"/>
        <xdr:cNvCxnSpPr/>
      </xdr:nvCxnSpPr>
      <xdr:spPr>
        <a:xfrm flipV="1">
          <a:off x="18656300" y="6642521"/>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7420</xdr:rowOff>
    </xdr:from>
    <xdr:to>
      <xdr:col>102</xdr:col>
      <xdr:colOff>165100</xdr:colOff>
      <xdr:row>39</xdr:row>
      <xdr:rowOff>109020</xdr:rowOff>
    </xdr:to>
    <xdr:sp macro="" textlink="">
      <xdr:nvSpPr>
        <xdr:cNvPr id="730" name="フローチャート: 判断 729"/>
        <xdr:cNvSpPr/>
      </xdr:nvSpPr>
      <xdr:spPr>
        <a:xfrm>
          <a:off x="19494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100147</xdr:rowOff>
    </xdr:from>
    <xdr:ext cx="469744" cy="259045"/>
    <xdr:sp macro="" textlink="">
      <xdr:nvSpPr>
        <xdr:cNvPr id="731" name="テキスト ボックス 730"/>
        <xdr:cNvSpPr txBox="1"/>
      </xdr:nvSpPr>
      <xdr:spPr>
        <a:xfrm>
          <a:off x="19310428"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164502</xdr:rowOff>
    </xdr:from>
    <xdr:to>
      <xdr:col>98</xdr:col>
      <xdr:colOff>38100</xdr:colOff>
      <xdr:row>39</xdr:row>
      <xdr:rowOff>94652</xdr:rowOff>
    </xdr:to>
    <xdr:sp macro="" textlink="">
      <xdr:nvSpPr>
        <xdr:cNvPr id="732" name="フローチャート: 判断 731"/>
        <xdr:cNvSpPr/>
      </xdr:nvSpPr>
      <xdr:spPr>
        <a:xfrm>
          <a:off x="18605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85779</xdr:rowOff>
    </xdr:from>
    <xdr:ext cx="469744" cy="259045"/>
    <xdr:sp macro="" textlink="">
      <xdr:nvSpPr>
        <xdr:cNvPr id="733" name="テキスト ボックス 732"/>
        <xdr:cNvSpPr txBox="1"/>
      </xdr:nvSpPr>
      <xdr:spPr>
        <a:xfrm>
          <a:off x="18421428"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156043</xdr:rowOff>
    </xdr:from>
    <xdr:to>
      <xdr:col>116</xdr:col>
      <xdr:colOff>114300</xdr:colOff>
      <xdr:row>37</xdr:row>
      <xdr:rowOff>86193</xdr:rowOff>
    </xdr:to>
    <xdr:sp macro="" textlink="">
      <xdr:nvSpPr>
        <xdr:cNvPr id="739" name="楕円 738"/>
        <xdr:cNvSpPr/>
      </xdr:nvSpPr>
      <xdr:spPr>
        <a:xfrm>
          <a:off x="22110700" y="63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7470</xdr:rowOff>
    </xdr:from>
    <xdr:ext cx="534377" cy="259045"/>
    <xdr:sp macro="" textlink="">
      <xdr:nvSpPr>
        <xdr:cNvPr id="740" name="投資及び出資金該当値テキスト"/>
        <xdr:cNvSpPr txBox="1"/>
      </xdr:nvSpPr>
      <xdr:spPr>
        <a:xfrm>
          <a:off x="22212300" y="61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62252</xdr:rowOff>
    </xdr:from>
    <xdr:to>
      <xdr:col>112</xdr:col>
      <xdr:colOff>38100</xdr:colOff>
      <xdr:row>30</xdr:row>
      <xdr:rowOff>163852</xdr:rowOff>
    </xdr:to>
    <xdr:sp macro="" textlink="">
      <xdr:nvSpPr>
        <xdr:cNvPr id="741" name="楕円 740"/>
        <xdr:cNvSpPr/>
      </xdr:nvSpPr>
      <xdr:spPr>
        <a:xfrm>
          <a:off x="21272500" y="52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8929</xdr:rowOff>
    </xdr:from>
    <xdr:ext cx="534377" cy="259045"/>
    <xdr:sp macro="" textlink="">
      <xdr:nvSpPr>
        <xdr:cNvPr id="742" name="テキスト ボックス 741"/>
        <xdr:cNvSpPr txBox="1"/>
      </xdr:nvSpPr>
      <xdr:spPr>
        <a:xfrm>
          <a:off x="21056111" y="498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165710</xdr:rowOff>
    </xdr:from>
    <xdr:to>
      <xdr:col>107</xdr:col>
      <xdr:colOff>101600</xdr:colOff>
      <xdr:row>32</xdr:row>
      <xdr:rowOff>95860</xdr:rowOff>
    </xdr:to>
    <xdr:sp macro="" textlink="">
      <xdr:nvSpPr>
        <xdr:cNvPr id="743" name="楕円 742"/>
        <xdr:cNvSpPr/>
      </xdr:nvSpPr>
      <xdr:spPr>
        <a:xfrm>
          <a:off x="20383500" y="54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112387</xdr:rowOff>
    </xdr:from>
    <xdr:ext cx="534377" cy="259045"/>
    <xdr:sp macro="" textlink="">
      <xdr:nvSpPr>
        <xdr:cNvPr id="744" name="テキスト ボックス 743"/>
        <xdr:cNvSpPr txBox="1"/>
      </xdr:nvSpPr>
      <xdr:spPr>
        <a:xfrm>
          <a:off x="20167111" y="525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76621</xdr:rowOff>
    </xdr:from>
    <xdr:to>
      <xdr:col>102</xdr:col>
      <xdr:colOff>165100</xdr:colOff>
      <xdr:row>39</xdr:row>
      <xdr:rowOff>6771</xdr:rowOff>
    </xdr:to>
    <xdr:sp macro="" textlink="">
      <xdr:nvSpPr>
        <xdr:cNvPr id="745" name="楕円 744"/>
        <xdr:cNvSpPr/>
      </xdr:nvSpPr>
      <xdr:spPr>
        <a:xfrm>
          <a:off x="19494500" y="65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23298</xdr:rowOff>
    </xdr:from>
    <xdr:ext cx="469744" cy="259045"/>
    <xdr:sp macro="" textlink="">
      <xdr:nvSpPr>
        <xdr:cNvPr id="746" name="テキスト ボックス 745"/>
        <xdr:cNvSpPr txBox="1"/>
      </xdr:nvSpPr>
      <xdr:spPr>
        <a:xfrm>
          <a:off x="19310428" y="636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85144</xdr:rowOff>
    </xdr:from>
    <xdr:to>
      <xdr:col>98</xdr:col>
      <xdr:colOff>38100</xdr:colOff>
      <xdr:row>39</xdr:row>
      <xdr:rowOff>15294</xdr:rowOff>
    </xdr:to>
    <xdr:sp macro="" textlink="">
      <xdr:nvSpPr>
        <xdr:cNvPr id="747" name="楕円 746"/>
        <xdr:cNvSpPr/>
      </xdr:nvSpPr>
      <xdr:spPr>
        <a:xfrm>
          <a:off x="18605500" y="66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31821</xdr:rowOff>
    </xdr:from>
    <xdr:ext cx="469744" cy="259045"/>
    <xdr:sp macro="" textlink="">
      <xdr:nvSpPr>
        <xdr:cNvPr id="748" name="テキスト ボックス 747"/>
        <xdr:cNvSpPr txBox="1"/>
      </xdr:nvSpPr>
      <xdr:spPr>
        <a:xfrm>
          <a:off x="18421428" y="637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72" name="直線コネクタ 771"/>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5"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6" name="直線コネクタ 775"/>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110668</xdr:rowOff>
    </xdr:from>
    <xdr:to>
      <xdr:col>116</xdr:col>
      <xdr:colOff>63500</xdr:colOff>
      <xdr:row>58</xdr:row>
      <xdr:rowOff>111773</xdr:rowOff>
    </xdr:to>
    <xdr:cxnSp macro="">
      <xdr:nvCxnSpPr>
        <xdr:cNvPr id="777" name="直線コネクタ 776"/>
        <xdr:cNvCxnSpPr/>
      </xdr:nvCxnSpPr>
      <xdr:spPr>
        <a:xfrm flipV="1">
          <a:off x="21323300" y="10054768"/>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8"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9" name="フローチャート: 判断 778"/>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111773</xdr:rowOff>
    </xdr:from>
    <xdr:to>
      <xdr:col>111</xdr:col>
      <xdr:colOff>177800</xdr:colOff>
      <xdr:row>58</xdr:row>
      <xdr:rowOff>126784</xdr:rowOff>
    </xdr:to>
    <xdr:cxnSp macro="">
      <xdr:nvCxnSpPr>
        <xdr:cNvPr id="780" name="直線コネクタ 779"/>
        <xdr:cNvCxnSpPr/>
      </xdr:nvCxnSpPr>
      <xdr:spPr>
        <a:xfrm flipV="1">
          <a:off x="20434300" y="1005587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81" name="フローチャート: 判断 780"/>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82" name="テキスト ボックス 781"/>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126784</xdr:rowOff>
    </xdr:from>
    <xdr:to>
      <xdr:col>107</xdr:col>
      <xdr:colOff>50800</xdr:colOff>
      <xdr:row>58</xdr:row>
      <xdr:rowOff>139471</xdr:rowOff>
    </xdr:to>
    <xdr:cxnSp macro="">
      <xdr:nvCxnSpPr>
        <xdr:cNvPr id="783" name="直線コネクタ 782"/>
        <xdr:cNvCxnSpPr/>
      </xdr:nvCxnSpPr>
      <xdr:spPr>
        <a:xfrm flipV="1">
          <a:off x="19545300" y="1007088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4" name="フローチャート: 判断 783"/>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5" name="テキスト ボックス 784"/>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134062</xdr:rowOff>
    </xdr:from>
    <xdr:to>
      <xdr:col>102</xdr:col>
      <xdr:colOff>114300</xdr:colOff>
      <xdr:row>58</xdr:row>
      <xdr:rowOff>139471</xdr:rowOff>
    </xdr:to>
    <xdr:cxnSp macro="">
      <xdr:nvCxnSpPr>
        <xdr:cNvPr id="786" name="直線コネクタ 785"/>
        <xdr:cNvCxnSpPr/>
      </xdr:nvCxnSpPr>
      <xdr:spPr>
        <a:xfrm>
          <a:off x="18656300" y="10078162"/>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7" name="フローチャート: 判断 786"/>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8" name="テキスト ボックス 787"/>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9" name="フローチャート: 判断 788"/>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90" name="テキスト ボックス 789"/>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59868</xdr:rowOff>
    </xdr:from>
    <xdr:to>
      <xdr:col>116</xdr:col>
      <xdr:colOff>114300</xdr:colOff>
      <xdr:row>58</xdr:row>
      <xdr:rowOff>161468</xdr:rowOff>
    </xdr:to>
    <xdr:sp macro="" textlink="">
      <xdr:nvSpPr>
        <xdr:cNvPr id="796" name="楕円 795"/>
        <xdr:cNvSpPr/>
      </xdr:nvSpPr>
      <xdr:spPr>
        <a:xfrm>
          <a:off x="221107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146245</xdr:rowOff>
    </xdr:from>
    <xdr:ext cx="469744" cy="259045"/>
    <xdr:sp macro="" textlink="">
      <xdr:nvSpPr>
        <xdr:cNvPr id="797" name="貸付金該当値テキスト"/>
        <xdr:cNvSpPr txBox="1"/>
      </xdr:nvSpPr>
      <xdr:spPr>
        <a:xfrm>
          <a:off x="22212300" y="991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60973</xdr:rowOff>
    </xdr:from>
    <xdr:to>
      <xdr:col>112</xdr:col>
      <xdr:colOff>38100</xdr:colOff>
      <xdr:row>58</xdr:row>
      <xdr:rowOff>162573</xdr:rowOff>
    </xdr:to>
    <xdr:sp macro="" textlink="">
      <xdr:nvSpPr>
        <xdr:cNvPr id="798" name="楕円 797"/>
        <xdr:cNvSpPr/>
      </xdr:nvSpPr>
      <xdr:spPr>
        <a:xfrm>
          <a:off x="212725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153700</xdr:rowOff>
    </xdr:from>
    <xdr:ext cx="469744" cy="259045"/>
    <xdr:sp macro="" textlink="">
      <xdr:nvSpPr>
        <xdr:cNvPr id="799" name="テキスト ボックス 798"/>
        <xdr:cNvSpPr txBox="1"/>
      </xdr:nvSpPr>
      <xdr:spPr>
        <a:xfrm>
          <a:off x="21088428" y="100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75984</xdr:rowOff>
    </xdr:from>
    <xdr:to>
      <xdr:col>107</xdr:col>
      <xdr:colOff>101600</xdr:colOff>
      <xdr:row>59</xdr:row>
      <xdr:rowOff>6134</xdr:rowOff>
    </xdr:to>
    <xdr:sp macro="" textlink="">
      <xdr:nvSpPr>
        <xdr:cNvPr id="800" name="楕円 799"/>
        <xdr:cNvSpPr/>
      </xdr:nvSpPr>
      <xdr:spPr>
        <a:xfrm>
          <a:off x="203835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168711</xdr:rowOff>
    </xdr:from>
    <xdr:ext cx="469744" cy="259045"/>
    <xdr:sp macro="" textlink="">
      <xdr:nvSpPr>
        <xdr:cNvPr id="801" name="テキスト ボックス 800"/>
        <xdr:cNvSpPr txBox="1"/>
      </xdr:nvSpPr>
      <xdr:spPr>
        <a:xfrm>
          <a:off x="20199428" y="1011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88671</xdr:rowOff>
    </xdr:from>
    <xdr:to>
      <xdr:col>102</xdr:col>
      <xdr:colOff>165100</xdr:colOff>
      <xdr:row>59</xdr:row>
      <xdr:rowOff>18821</xdr:rowOff>
    </xdr:to>
    <xdr:sp macro="" textlink="">
      <xdr:nvSpPr>
        <xdr:cNvPr id="802" name="楕円 801"/>
        <xdr:cNvSpPr/>
      </xdr:nvSpPr>
      <xdr:spPr>
        <a:xfrm>
          <a:off x="19494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9948</xdr:rowOff>
    </xdr:from>
    <xdr:ext cx="469744" cy="259045"/>
    <xdr:sp macro="" textlink="">
      <xdr:nvSpPr>
        <xdr:cNvPr id="803" name="テキスト ボックス 802"/>
        <xdr:cNvSpPr txBox="1"/>
      </xdr:nvSpPr>
      <xdr:spPr>
        <a:xfrm>
          <a:off x="19310428" y="101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83262</xdr:rowOff>
    </xdr:from>
    <xdr:to>
      <xdr:col>98</xdr:col>
      <xdr:colOff>38100</xdr:colOff>
      <xdr:row>59</xdr:row>
      <xdr:rowOff>13412</xdr:rowOff>
    </xdr:to>
    <xdr:sp macro="" textlink="">
      <xdr:nvSpPr>
        <xdr:cNvPr id="804" name="楕円 803"/>
        <xdr:cNvSpPr/>
      </xdr:nvSpPr>
      <xdr:spPr>
        <a:xfrm>
          <a:off x="186055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4539</xdr:rowOff>
    </xdr:from>
    <xdr:ext cx="469744" cy="259045"/>
    <xdr:sp macro="" textlink="">
      <xdr:nvSpPr>
        <xdr:cNvPr id="805" name="テキスト ボックス 804"/>
        <xdr:cNvSpPr txBox="1"/>
      </xdr:nvSpPr>
      <xdr:spPr>
        <a:xfrm>
          <a:off x="18421428" y="1012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30" name="直線コネクタ 829"/>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31"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32" name="直線コネクタ 831"/>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33"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4" name="直線コネクタ 833"/>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15570</xdr:rowOff>
    </xdr:from>
    <xdr:to>
      <xdr:col>116</xdr:col>
      <xdr:colOff>63500</xdr:colOff>
      <xdr:row>75</xdr:row>
      <xdr:rowOff>80531</xdr:rowOff>
    </xdr:to>
    <xdr:cxnSp macro="">
      <xdr:nvCxnSpPr>
        <xdr:cNvPr id="835" name="直線コネクタ 834"/>
        <xdr:cNvCxnSpPr/>
      </xdr:nvCxnSpPr>
      <xdr:spPr>
        <a:xfrm>
          <a:off x="21323300" y="12874320"/>
          <a:ext cx="8382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6"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7" name="フローチャート: 判断 836"/>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160293</xdr:rowOff>
    </xdr:from>
    <xdr:to>
      <xdr:col>111</xdr:col>
      <xdr:colOff>177800</xdr:colOff>
      <xdr:row>75</xdr:row>
      <xdr:rowOff>15570</xdr:rowOff>
    </xdr:to>
    <xdr:cxnSp macro="">
      <xdr:nvCxnSpPr>
        <xdr:cNvPr id="838" name="直線コネクタ 837"/>
        <xdr:cNvCxnSpPr/>
      </xdr:nvCxnSpPr>
      <xdr:spPr>
        <a:xfrm>
          <a:off x="20434300" y="12847593"/>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9" name="フローチャート: 判断 838"/>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40" name="テキスト ボックス 839"/>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160293</xdr:rowOff>
    </xdr:from>
    <xdr:to>
      <xdr:col>107</xdr:col>
      <xdr:colOff>50800</xdr:colOff>
      <xdr:row>75</xdr:row>
      <xdr:rowOff>24409</xdr:rowOff>
    </xdr:to>
    <xdr:cxnSp macro="">
      <xdr:nvCxnSpPr>
        <xdr:cNvPr id="841" name="直線コネクタ 840"/>
        <xdr:cNvCxnSpPr/>
      </xdr:nvCxnSpPr>
      <xdr:spPr>
        <a:xfrm flipV="1">
          <a:off x="19545300" y="12847593"/>
          <a:ext cx="8890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42" name="フローチャート: 判断 841"/>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43" name="テキスト ボックス 842"/>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24409</xdr:rowOff>
    </xdr:from>
    <xdr:to>
      <xdr:col>102</xdr:col>
      <xdr:colOff>114300</xdr:colOff>
      <xdr:row>75</xdr:row>
      <xdr:rowOff>84550</xdr:rowOff>
    </xdr:to>
    <xdr:cxnSp macro="">
      <xdr:nvCxnSpPr>
        <xdr:cNvPr id="844" name="直線コネクタ 843"/>
        <xdr:cNvCxnSpPr/>
      </xdr:nvCxnSpPr>
      <xdr:spPr>
        <a:xfrm flipV="1">
          <a:off x="18656300" y="12883159"/>
          <a:ext cx="8890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5" name="フローチャート: 判断 844"/>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6" name="テキスト ボックス 845"/>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7" name="フローチャート: 判断 846"/>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8" name="テキスト ボックス 847"/>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29731</xdr:rowOff>
    </xdr:from>
    <xdr:to>
      <xdr:col>116</xdr:col>
      <xdr:colOff>114300</xdr:colOff>
      <xdr:row>75</xdr:row>
      <xdr:rowOff>131331</xdr:rowOff>
    </xdr:to>
    <xdr:sp macro="" textlink="">
      <xdr:nvSpPr>
        <xdr:cNvPr id="854" name="楕円 853"/>
        <xdr:cNvSpPr/>
      </xdr:nvSpPr>
      <xdr:spPr>
        <a:xfrm>
          <a:off x="22110700" y="128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52608</xdr:rowOff>
    </xdr:from>
    <xdr:ext cx="534377" cy="259045"/>
    <xdr:sp macro="" textlink="">
      <xdr:nvSpPr>
        <xdr:cNvPr id="855" name="繰出金該当値テキスト"/>
        <xdr:cNvSpPr txBox="1"/>
      </xdr:nvSpPr>
      <xdr:spPr>
        <a:xfrm>
          <a:off x="22212300" y="127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136220</xdr:rowOff>
    </xdr:from>
    <xdr:to>
      <xdr:col>112</xdr:col>
      <xdr:colOff>38100</xdr:colOff>
      <xdr:row>75</xdr:row>
      <xdr:rowOff>66370</xdr:rowOff>
    </xdr:to>
    <xdr:sp macro="" textlink="">
      <xdr:nvSpPr>
        <xdr:cNvPr id="856" name="楕円 855"/>
        <xdr:cNvSpPr/>
      </xdr:nvSpPr>
      <xdr:spPr>
        <a:xfrm>
          <a:off x="21272500" y="128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82897</xdr:rowOff>
    </xdr:from>
    <xdr:ext cx="534377" cy="259045"/>
    <xdr:sp macro="" textlink="">
      <xdr:nvSpPr>
        <xdr:cNvPr id="857" name="テキスト ボックス 856"/>
        <xdr:cNvSpPr txBox="1"/>
      </xdr:nvSpPr>
      <xdr:spPr>
        <a:xfrm>
          <a:off x="21056111" y="125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109493</xdr:rowOff>
    </xdr:from>
    <xdr:to>
      <xdr:col>107</xdr:col>
      <xdr:colOff>101600</xdr:colOff>
      <xdr:row>75</xdr:row>
      <xdr:rowOff>39643</xdr:rowOff>
    </xdr:to>
    <xdr:sp macro="" textlink="">
      <xdr:nvSpPr>
        <xdr:cNvPr id="858" name="楕円 857"/>
        <xdr:cNvSpPr/>
      </xdr:nvSpPr>
      <xdr:spPr>
        <a:xfrm>
          <a:off x="20383500" y="127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56170</xdr:rowOff>
    </xdr:from>
    <xdr:ext cx="534377" cy="259045"/>
    <xdr:sp macro="" textlink="">
      <xdr:nvSpPr>
        <xdr:cNvPr id="859" name="テキスト ボックス 858"/>
        <xdr:cNvSpPr txBox="1"/>
      </xdr:nvSpPr>
      <xdr:spPr>
        <a:xfrm>
          <a:off x="20167111" y="12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145059</xdr:rowOff>
    </xdr:from>
    <xdr:to>
      <xdr:col>102</xdr:col>
      <xdr:colOff>165100</xdr:colOff>
      <xdr:row>75</xdr:row>
      <xdr:rowOff>75209</xdr:rowOff>
    </xdr:to>
    <xdr:sp macro="" textlink="">
      <xdr:nvSpPr>
        <xdr:cNvPr id="860" name="楕円 859"/>
        <xdr:cNvSpPr/>
      </xdr:nvSpPr>
      <xdr:spPr>
        <a:xfrm>
          <a:off x="19494500" y="128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91736</xdr:rowOff>
    </xdr:from>
    <xdr:ext cx="534377" cy="259045"/>
    <xdr:sp macro="" textlink="">
      <xdr:nvSpPr>
        <xdr:cNvPr id="861" name="テキスト ボックス 860"/>
        <xdr:cNvSpPr txBox="1"/>
      </xdr:nvSpPr>
      <xdr:spPr>
        <a:xfrm>
          <a:off x="19278111" y="1260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33750</xdr:rowOff>
    </xdr:from>
    <xdr:to>
      <xdr:col>98</xdr:col>
      <xdr:colOff>38100</xdr:colOff>
      <xdr:row>75</xdr:row>
      <xdr:rowOff>135350</xdr:rowOff>
    </xdr:to>
    <xdr:sp macro="" textlink="">
      <xdr:nvSpPr>
        <xdr:cNvPr id="862" name="楕円 861"/>
        <xdr:cNvSpPr/>
      </xdr:nvSpPr>
      <xdr:spPr>
        <a:xfrm>
          <a:off x="18605500" y="128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151877</xdr:rowOff>
    </xdr:from>
    <xdr:ext cx="534377" cy="259045"/>
    <xdr:sp macro="" textlink="">
      <xdr:nvSpPr>
        <xdr:cNvPr id="863" name="テキスト ボックス 862"/>
        <xdr:cNvSpPr txBox="1"/>
      </xdr:nvSpPr>
      <xdr:spPr>
        <a:xfrm>
          <a:off x="18389111" y="126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フローチャート: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8" name="フローチャート: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9" name="テキスト ボックス 88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1" name="フローチャート: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2" name="テキスト ボックス 89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4" name="フローチャート: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5" name="テキスト ボックス 89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フローチャート: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7" name="テキスト ボックス 89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5" name="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6" name="テキスト ボックス 90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7" name="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8" name="テキスト ボックス 90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9" name="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0" name="テキスト ボックス 90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2" name="テキスト ボックス 91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年度と比較し大きく変動しているのは、補助費等、公債費、投資及び出資金、普通建設事業費並びに災害復旧事業費の内訳である。</a:t>
          </a:r>
        </a:p>
        <a:p>
          <a:r>
            <a:rPr kumimoji="1" lang="ja-JP" altLang="en-US" sz="1300">
              <a:latin typeface="ＭＳ Ｐゴシック" panose="020B0600070205080204" pitchFamily="50" charset="-128"/>
              <a:ea typeface="ＭＳ Ｐゴシック" panose="020B0600070205080204" pitchFamily="50" charset="-128"/>
            </a:rPr>
            <a:t>　補助費等は水道事業会計負担金（旧簡水）、診療所事業会計負担金、病院事業会計補助金が大きく増加したため、前年度比</a:t>
          </a:r>
          <a:r>
            <a:rPr kumimoji="1" lang="en-US" altLang="ja-JP" sz="1300">
              <a:latin typeface="ＭＳ Ｐゴシック" panose="020B0600070205080204" pitchFamily="50" charset="-128"/>
              <a:ea typeface="ＭＳ Ｐゴシック" panose="020B0600070205080204" pitchFamily="50" charset="-128"/>
            </a:rPr>
            <a:t>5,747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公債費は、前年度比</a:t>
          </a:r>
          <a:r>
            <a:rPr kumimoji="1" lang="en-US" altLang="ja-JP" sz="1300">
              <a:latin typeface="ＭＳ Ｐゴシック" panose="020B0600070205080204" pitchFamily="50" charset="-128"/>
              <a:ea typeface="ＭＳ Ｐゴシック" panose="020B0600070205080204" pitchFamily="50" charset="-128"/>
            </a:rPr>
            <a:t>10,023</a:t>
          </a:r>
          <a:r>
            <a:rPr kumimoji="1" lang="ja-JP" altLang="en-US" sz="1300">
              <a:latin typeface="ＭＳ Ｐゴシック" panose="020B0600070205080204" pitchFamily="50" charset="-128"/>
              <a:ea typeface="ＭＳ Ｐゴシック" panose="020B0600070205080204" pitchFamily="50" charset="-128"/>
            </a:rPr>
            <a:t>円の減となっているものの、繰上償還の実施により類似団体平均を大きく上回っている。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投資及び出資金は、前年度は市立恵那病院建設に伴い病院事業会計への出資があったため一時的に増加しており、前年度比</a:t>
          </a:r>
          <a:r>
            <a:rPr kumimoji="1" lang="en-US" altLang="ja-JP" sz="1300">
              <a:latin typeface="ＭＳ Ｐゴシック" panose="020B0600070205080204" pitchFamily="50" charset="-128"/>
              <a:ea typeface="ＭＳ Ｐゴシック" panose="020B0600070205080204" pitchFamily="50" charset="-128"/>
            </a:rPr>
            <a:t>34,372</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普通建設事業費は、こども園建設事業工事請負費、小学校建設事業工事請負費、観光資源活用事業工事請負費、中学校改修事業工事請負費の増により、前年度比</a:t>
          </a:r>
          <a:r>
            <a:rPr kumimoji="1" lang="en-US" altLang="ja-JP" sz="1300">
              <a:latin typeface="ＭＳ Ｐゴシック" panose="020B0600070205080204" pitchFamily="50" charset="-128"/>
              <a:ea typeface="ＭＳ Ｐゴシック" panose="020B0600070205080204" pitchFamily="50" charset="-128"/>
            </a:rPr>
            <a:t>19,077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災害復旧事業費は、災害被害の増加により、前年度比</a:t>
          </a:r>
          <a:r>
            <a:rPr kumimoji="1" lang="en-US" altLang="ja-JP" sz="1300">
              <a:latin typeface="ＭＳ Ｐゴシック" panose="020B0600070205080204" pitchFamily="50" charset="-128"/>
              <a:ea typeface="ＭＳ Ｐゴシック" panose="020B0600070205080204" pitchFamily="50" charset="-128"/>
            </a:rPr>
            <a:t>2,543</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50,934
50,243
504.24
28,606,113
27,186,116
1,308,547
17,109,719
29,457,839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29591</xdr:rowOff>
    </xdr:from>
    <xdr:to>
      <xdr:col>24</xdr:col>
      <xdr:colOff>63500</xdr:colOff>
      <xdr:row>35</xdr:row>
      <xdr:rowOff>31115</xdr:rowOff>
    </xdr:to>
    <xdr:cxnSp macro="">
      <xdr:nvCxnSpPr>
        <xdr:cNvPr id="61" name="直線コネクタ 60"/>
        <xdr:cNvCxnSpPr/>
      </xdr:nvCxnSpPr>
      <xdr:spPr>
        <a:xfrm flipV="1">
          <a:off x="3797300" y="603034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90932</xdr:rowOff>
    </xdr:from>
    <xdr:to>
      <xdr:col>19</xdr:col>
      <xdr:colOff>177800</xdr:colOff>
      <xdr:row>35</xdr:row>
      <xdr:rowOff>31115</xdr:rowOff>
    </xdr:to>
    <xdr:cxnSp macro="">
      <xdr:nvCxnSpPr>
        <xdr:cNvPr id="64" name="直線コネクタ 63"/>
        <xdr:cNvCxnSpPr/>
      </xdr:nvCxnSpPr>
      <xdr:spPr>
        <a:xfrm>
          <a:off x="2908300" y="5920232"/>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90932</xdr:rowOff>
    </xdr:from>
    <xdr:to>
      <xdr:col>15</xdr:col>
      <xdr:colOff>50800</xdr:colOff>
      <xdr:row>35</xdr:row>
      <xdr:rowOff>20828</xdr:rowOff>
    </xdr:to>
    <xdr:cxnSp macro="">
      <xdr:nvCxnSpPr>
        <xdr:cNvPr id="67" name="直線コネクタ 66"/>
        <xdr:cNvCxnSpPr/>
      </xdr:nvCxnSpPr>
      <xdr:spPr>
        <a:xfrm flipV="1">
          <a:off x="2019300" y="592023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20828</xdr:rowOff>
    </xdr:from>
    <xdr:to>
      <xdr:col>10</xdr:col>
      <xdr:colOff>114300</xdr:colOff>
      <xdr:row>35</xdr:row>
      <xdr:rowOff>52070</xdr:rowOff>
    </xdr:to>
    <xdr:cxnSp macro="">
      <xdr:nvCxnSpPr>
        <xdr:cNvPr id="70" name="直線コネクタ 69"/>
        <xdr:cNvCxnSpPr/>
      </xdr:nvCxnSpPr>
      <xdr:spPr>
        <a:xfrm flipV="1">
          <a:off x="1130300" y="602157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150241</xdr:rowOff>
    </xdr:from>
    <xdr:to>
      <xdr:col>24</xdr:col>
      <xdr:colOff>114300</xdr:colOff>
      <xdr:row>35</xdr:row>
      <xdr:rowOff>80391</xdr:rowOff>
    </xdr:to>
    <xdr:sp macro="" textlink="">
      <xdr:nvSpPr>
        <xdr:cNvPr id="80" name="楕円 79"/>
        <xdr:cNvSpPr/>
      </xdr:nvSpPr>
      <xdr:spPr>
        <a:xfrm>
          <a:off x="45847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1668</xdr:rowOff>
    </xdr:from>
    <xdr:ext cx="469744" cy="259045"/>
    <xdr:sp macro="" textlink="">
      <xdr:nvSpPr>
        <xdr:cNvPr id="81" name="議会費該当値テキスト"/>
        <xdr:cNvSpPr txBox="1"/>
      </xdr:nvSpPr>
      <xdr:spPr>
        <a:xfrm>
          <a:off x="4686300"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151765</xdr:rowOff>
    </xdr:from>
    <xdr:to>
      <xdr:col>20</xdr:col>
      <xdr:colOff>38100</xdr:colOff>
      <xdr:row>35</xdr:row>
      <xdr:rowOff>81915</xdr:rowOff>
    </xdr:to>
    <xdr:sp macro="" textlink="">
      <xdr:nvSpPr>
        <xdr:cNvPr id="82" name="楕円 81"/>
        <xdr:cNvSpPr/>
      </xdr:nvSpPr>
      <xdr:spPr>
        <a:xfrm>
          <a:off x="3746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98442</xdr:rowOff>
    </xdr:from>
    <xdr:ext cx="469744" cy="259045"/>
    <xdr:sp macro="" textlink="">
      <xdr:nvSpPr>
        <xdr:cNvPr id="83" name="テキスト ボックス 82"/>
        <xdr:cNvSpPr txBox="1"/>
      </xdr:nvSpPr>
      <xdr:spPr>
        <a:xfrm>
          <a:off x="3562428" y="575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40132</xdr:rowOff>
    </xdr:from>
    <xdr:to>
      <xdr:col>15</xdr:col>
      <xdr:colOff>101600</xdr:colOff>
      <xdr:row>34</xdr:row>
      <xdr:rowOff>141732</xdr:rowOff>
    </xdr:to>
    <xdr:sp macro="" textlink="">
      <xdr:nvSpPr>
        <xdr:cNvPr id="84" name="楕円 83"/>
        <xdr:cNvSpPr/>
      </xdr:nvSpPr>
      <xdr:spPr>
        <a:xfrm>
          <a:off x="2857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158259</xdr:rowOff>
    </xdr:from>
    <xdr:ext cx="469744" cy="259045"/>
    <xdr:sp macro="" textlink="">
      <xdr:nvSpPr>
        <xdr:cNvPr id="85" name="テキスト ボックス 84"/>
        <xdr:cNvSpPr txBox="1"/>
      </xdr:nvSpPr>
      <xdr:spPr>
        <a:xfrm>
          <a:off x="2673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141478</xdr:rowOff>
    </xdr:from>
    <xdr:to>
      <xdr:col>10</xdr:col>
      <xdr:colOff>165100</xdr:colOff>
      <xdr:row>35</xdr:row>
      <xdr:rowOff>71628</xdr:rowOff>
    </xdr:to>
    <xdr:sp macro="" textlink="">
      <xdr:nvSpPr>
        <xdr:cNvPr id="86" name="楕円 85"/>
        <xdr:cNvSpPr/>
      </xdr:nvSpPr>
      <xdr:spPr>
        <a:xfrm>
          <a:off x="1968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88155</xdr:rowOff>
    </xdr:from>
    <xdr:ext cx="469744" cy="259045"/>
    <xdr:sp macro="" textlink="">
      <xdr:nvSpPr>
        <xdr:cNvPr id="87" name="テキスト ボックス 86"/>
        <xdr:cNvSpPr txBox="1"/>
      </xdr:nvSpPr>
      <xdr:spPr>
        <a:xfrm>
          <a:off x="1784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1270</xdr:rowOff>
    </xdr:from>
    <xdr:to>
      <xdr:col>6</xdr:col>
      <xdr:colOff>38100</xdr:colOff>
      <xdr:row>35</xdr:row>
      <xdr:rowOff>102870</xdr:rowOff>
    </xdr:to>
    <xdr:sp macro="" textlink="">
      <xdr:nvSpPr>
        <xdr:cNvPr id="88" name="楕円 87"/>
        <xdr:cNvSpPr/>
      </xdr:nvSpPr>
      <xdr:spPr>
        <a:xfrm>
          <a:off x="1079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119397</xdr:rowOff>
    </xdr:from>
    <xdr:ext cx="469744" cy="259045"/>
    <xdr:sp macro="" textlink="">
      <xdr:nvSpPr>
        <xdr:cNvPr id="89" name="テキスト ボックス 88"/>
        <xdr:cNvSpPr txBox="1"/>
      </xdr:nvSpPr>
      <xdr:spPr>
        <a:xfrm>
          <a:off x="895428"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103577</xdr:rowOff>
    </xdr:from>
    <xdr:to>
      <xdr:col>24</xdr:col>
      <xdr:colOff>63500</xdr:colOff>
      <xdr:row>56</xdr:row>
      <xdr:rowOff>132929</xdr:rowOff>
    </xdr:to>
    <xdr:cxnSp macro="">
      <xdr:nvCxnSpPr>
        <xdr:cNvPr id="116" name="直線コネクタ 115"/>
        <xdr:cNvCxnSpPr/>
      </xdr:nvCxnSpPr>
      <xdr:spPr>
        <a:xfrm>
          <a:off x="3797300" y="9704777"/>
          <a:ext cx="8382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26995</xdr:rowOff>
    </xdr:from>
    <xdr:to>
      <xdr:col>19</xdr:col>
      <xdr:colOff>177800</xdr:colOff>
      <xdr:row>56</xdr:row>
      <xdr:rowOff>103577</xdr:rowOff>
    </xdr:to>
    <xdr:cxnSp macro="">
      <xdr:nvCxnSpPr>
        <xdr:cNvPr id="119" name="直線コネクタ 118"/>
        <xdr:cNvCxnSpPr/>
      </xdr:nvCxnSpPr>
      <xdr:spPr>
        <a:xfrm>
          <a:off x="2908300" y="9628195"/>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26995</xdr:rowOff>
    </xdr:from>
    <xdr:to>
      <xdr:col>15</xdr:col>
      <xdr:colOff>50800</xdr:colOff>
      <xdr:row>56</xdr:row>
      <xdr:rowOff>130643</xdr:rowOff>
    </xdr:to>
    <xdr:cxnSp macro="">
      <xdr:nvCxnSpPr>
        <xdr:cNvPr id="122" name="直線コネクタ 121"/>
        <xdr:cNvCxnSpPr/>
      </xdr:nvCxnSpPr>
      <xdr:spPr>
        <a:xfrm flipV="1">
          <a:off x="2019300" y="9628195"/>
          <a:ext cx="889000" cy="10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59873</xdr:rowOff>
    </xdr:from>
    <xdr:to>
      <xdr:col>10</xdr:col>
      <xdr:colOff>114300</xdr:colOff>
      <xdr:row>56</xdr:row>
      <xdr:rowOff>130643</xdr:rowOff>
    </xdr:to>
    <xdr:cxnSp macro="">
      <xdr:nvCxnSpPr>
        <xdr:cNvPr id="125" name="直線コネクタ 124"/>
        <xdr:cNvCxnSpPr/>
      </xdr:nvCxnSpPr>
      <xdr:spPr>
        <a:xfrm>
          <a:off x="1130300" y="9661073"/>
          <a:ext cx="889000" cy="7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7" name="テキスト ボックス 126"/>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82129</xdr:rowOff>
    </xdr:from>
    <xdr:to>
      <xdr:col>24</xdr:col>
      <xdr:colOff>114300</xdr:colOff>
      <xdr:row>57</xdr:row>
      <xdr:rowOff>12279</xdr:rowOff>
    </xdr:to>
    <xdr:sp macro="" textlink="">
      <xdr:nvSpPr>
        <xdr:cNvPr id="135" name="楕円 134"/>
        <xdr:cNvSpPr/>
      </xdr:nvSpPr>
      <xdr:spPr>
        <a:xfrm>
          <a:off x="4584700" y="9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105006</xdr:rowOff>
    </xdr:from>
    <xdr:ext cx="534377" cy="259045"/>
    <xdr:sp macro="" textlink="">
      <xdr:nvSpPr>
        <xdr:cNvPr id="136" name="総務費該当値テキスト"/>
        <xdr:cNvSpPr txBox="1"/>
      </xdr:nvSpPr>
      <xdr:spPr>
        <a:xfrm>
          <a:off x="4686300" y="95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52777</xdr:rowOff>
    </xdr:from>
    <xdr:to>
      <xdr:col>20</xdr:col>
      <xdr:colOff>38100</xdr:colOff>
      <xdr:row>56</xdr:row>
      <xdr:rowOff>154377</xdr:rowOff>
    </xdr:to>
    <xdr:sp macro="" textlink="">
      <xdr:nvSpPr>
        <xdr:cNvPr id="137" name="楕円 136"/>
        <xdr:cNvSpPr/>
      </xdr:nvSpPr>
      <xdr:spPr>
        <a:xfrm>
          <a:off x="3746500" y="96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170904</xdr:rowOff>
    </xdr:from>
    <xdr:ext cx="534377" cy="259045"/>
    <xdr:sp macro="" textlink="">
      <xdr:nvSpPr>
        <xdr:cNvPr id="138" name="テキスト ボックス 137"/>
        <xdr:cNvSpPr txBox="1"/>
      </xdr:nvSpPr>
      <xdr:spPr>
        <a:xfrm>
          <a:off x="3530111" y="942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147645</xdr:rowOff>
    </xdr:from>
    <xdr:to>
      <xdr:col>15</xdr:col>
      <xdr:colOff>101600</xdr:colOff>
      <xdr:row>56</xdr:row>
      <xdr:rowOff>77795</xdr:rowOff>
    </xdr:to>
    <xdr:sp macro="" textlink="">
      <xdr:nvSpPr>
        <xdr:cNvPr id="139" name="楕円 138"/>
        <xdr:cNvSpPr/>
      </xdr:nvSpPr>
      <xdr:spPr>
        <a:xfrm>
          <a:off x="2857500" y="957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94322</xdr:rowOff>
    </xdr:from>
    <xdr:ext cx="534377" cy="259045"/>
    <xdr:sp macro="" textlink="">
      <xdr:nvSpPr>
        <xdr:cNvPr id="140" name="テキスト ボックス 139"/>
        <xdr:cNvSpPr txBox="1"/>
      </xdr:nvSpPr>
      <xdr:spPr>
        <a:xfrm>
          <a:off x="2641111" y="93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79843</xdr:rowOff>
    </xdr:from>
    <xdr:to>
      <xdr:col>10</xdr:col>
      <xdr:colOff>165100</xdr:colOff>
      <xdr:row>57</xdr:row>
      <xdr:rowOff>9993</xdr:rowOff>
    </xdr:to>
    <xdr:sp macro="" textlink="">
      <xdr:nvSpPr>
        <xdr:cNvPr id="141" name="楕円 140"/>
        <xdr:cNvSpPr/>
      </xdr:nvSpPr>
      <xdr:spPr>
        <a:xfrm>
          <a:off x="1968500" y="96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26520</xdr:rowOff>
    </xdr:from>
    <xdr:ext cx="534377" cy="259045"/>
    <xdr:sp macro="" textlink="">
      <xdr:nvSpPr>
        <xdr:cNvPr id="142" name="テキスト ボックス 141"/>
        <xdr:cNvSpPr txBox="1"/>
      </xdr:nvSpPr>
      <xdr:spPr>
        <a:xfrm>
          <a:off x="1752111" y="945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9073</xdr:rowOff>
    </xdr:from>
    <xdr:to>
      <xdr:col>6</xdr:col>
      <xdr:colOff>38100</xdr:colOff>
      <xdr:row>56</xdr:row>
      <xdr:rowOff>110673</xdr:rowOff>
    </xdr:to>
    <xdr:sp macro="" textlink="">
      <xdr:nvSpPr>
        <xdr:cNvPr id="143" name="楕円 142"/>
        <xdr:cNvSpPr/>
      </xdr:nvSpPr>
      <xdr:spPr>
        <a:xfrm>
          <a:off x="1079500" y="96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127200</xdr:rowOff>
    </xdr:from>
    <xdr:ext cx="534377" cy="259045"/>
    <xdr:sp macro="" textlink="">
      <xdr:nvSpPr>
        <xdr:cNvPr id="144" name="テキスト ボックス 143"/>
        <xdr:cNvSpPr txBox="1"/>
      </xdr:nvSpPr>
      <xdr:spPr>
        <a:xfrm>
          <a:off x="863111" y="93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103009</xdr:rowOff>
    </xdr:from>
    <xdr:to>
      <xdr:col>24</xdr:col>
      <xdr:colOff>63500</xdr:colOff>
      <xdr:row>77</xdr:row>
      <xdr:rowOff>138040</xdr:rowOff>
    </xdr:to>
    <xdr:cxnSp macro="">
      <xdr:nvCxnSpPr>
        <xdr:cNvPr id="172" name="直線コネクタ 171"/>
        <xdr:cNvCxnSpPr/>
      </xdr:nvCxnSpPr>
      <xdr:spPr>
        <a:xfrm flipV="1">
          <a:off x="3797300" y="13304659"/>
          <a:ext cx="8382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138040</xdr:rowOff>
    </xdr:from>
    <xdr:to>
      <xdr:col>19</xdr:col>
      <xdr:colOff>177800</xdr:colOff>
      <xdr:row>77</xdr:row>
      <xdr:rowOff>159155</xdr:rowOff>
    </xdr:to>
    <xdr:cxnSp macro="">
      <xdr:nvCxnSpPr>
        <xdr:cNvPr id="175" name="直線コネクタ 174"/>
        <xdr:cNvCxnSpPr/>
      </xdr:nvCxnSpPr>
      <xdr:spPr>
        <a:xfrm flipV="1">
          <a:off x="2908300" y="13339690"/>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155327</xdr:rowOff>
    </xdr:from>
    <xdr:to>
      <xdr:col>15</xdr:col>
      <xdr:colOff>50800</xdr:colOff>
      <xdr:row>77</xdr:row>
      <xdr:rowOff>159155</xdr:rowOff>
    </xdr:to>
    <xdr:cxnSp macro="">
      <xdr:nvCxnSpPr>
        <xdr:cNvPr id="178" name="直線コネクタ 177"/>
        <xdr:cNvCxnSpPr/>
      </xdr:nvCxnSpPr>
      <xdr:spPr>
        <a:xfrm>
          <a:off x="2019300" y="13356977"/>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155327</xdr:rowOff>
    </xdr:from>
    <xdr:to>
      <xdr:col>10</xdr:col>
      <xdr:colOff>114300</xdr:colOff>
      <xdr:row>78</xdr:row>
      <xdr:rowOff>45380</xdr:rowOff>
    </xdr:to>
    <xdr:cxnSp macro="">
      <xdr:nvCxnSpPr>
        <xdr:cNvPr id="181" name="直線コネクタ 180"/>
        <xdr:cNvCxnSpPr/>
      </xdr:nvCxnSpPr>
      <xdr:spPr>
        <a:xfrm flipV="1">
          <a:off x="1130300" y="13356977"/>
          <a:ext cx="88900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52209</xdr:rowOff>
    </xdr:from>
    <xdr:to>
      <xdr:col>24</xdr:col>
      <xdr:colOff>114300</xdr:colOff>
      <xdr:row>77</xdr:row>
      <xdr:rowOff>153809</xdr:rowOff>
    </xdr:to>
    <xdr:sp macro="" textlink="">
      <xdr:nvSpPr>
        <xdr:cNvPr id="191" name="楕円 190"/>
        <xdr:cNvSpPr/>
      </xdr:nvSpPr>
      <xdr:spPr>
        <a:xfrm>
          <a:off x="4584700" y="132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75086</xdr:rowOff>
    </xdr:from>
    <xdr:ext cx="599010" cy="259045"/>
    <xdr:sp macro="" textlink="">
      <xdr:nvSpPr>
        <xdr:cNvPr id="192" name="民生費該当値テキスト"/>
        <xdr:cNvSpPr txBox="1"/>
      </xdr:nvSpPr>
      <xdr:spPr>
        <a:xfrm>
          <a:off x="4686300" y="1310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87240</xdr:rowOff>
    </xdr:from>
    <xdr:to>
      <xdr:col>20</xdr:col>
      <xdr:colOff>38100</xdr:colOff>
      <xdr:row>78</xdr:row>
      <xdr:rowOff>17390</xdr:rowOff>
    </xdr:to>
    <xdr:sp macro="" textlink="">
      <xdr:nvSpPr>
        <xdr:cNvPr id="193" name="楕円 192"/>
        <xdr:cNvSpPr/>
      </xdr:nvSpPr>
      <xdr:spPr>
        <a:xfrm>
          <a:off x="3746500" y="132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8517</xdr:rowOff>
    </xdr:from>
    <xdr:ext cx="599010" cy="259045"/>
    <xdr:sp macro="" textlink="">
      <xdr:nvSpPr>
        <xdr:cNvPr id="194" name="テキスト ボックス 193"/>
        <xdr:cNvSpPr txBox="1"/>
      </xdr:nvSpPr>
      <xdr:spPr>
        <a:xfrm>
          <a:off x="3497795" y="1338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108355</xdr:rowOff>
    </xdr:from>
    <xdr:to>
      <xdr:col>15</xdr:col>
      <xdr:colOff>101600</xdr:colOff>
      <xdr:row>78</xdr:row>
      <xdr:rowOff>38505</xdr:rowOff>
    </xdr:to>
    <xdr:sp macro="" textlink="">
      <xdr:nvSpPr>
        <xdr:cNvPr id="195" name="楕円 194"/>
        <xdr:cNvSpPr/>
      </xdr:nvSpPr>
      <xdr:spPr>
        <a:xfrm>
          <a:off x="2857500" y="133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55032</xdr:rowOff>
    </xdr:from>
    <xdr:ext cx="599010" cy="259045"/>
    <xdr:sp macro="" textlink="">
      <xdr:nvSpPr>
        <xdr:cNvPr id="196" name="テキスト ボックス 195"/>
        <xdr:cNvSpPr txBox="1"/>
      </xdr:nvSpPr>
      <xdr:spPr>
        <a:xfrm>
          <a:off x="2608795" y="1308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104527</xdr:rowOff>
    </xdr:from>
    <xdr:to>
      <xdr:col>10</xdr:col>
      <xdr:colOff>165100</xdr:colOff>
      <xdr:row>78</xdr:row>
      <xdr:rowOff>34677</xdr:rowOff>
    </xdr:to>
    <xdr:sp macro="" textlink="">
      <xdr:nvSpPr>
        <xdr:cNvPr id="197" name="楕円 196"/>
        <xdr:cNvSpPr/>
      </xdr:nvSpPr>
      <xdr:spPr>
        <a:xfrm>
          <a:off x="1968500" y="133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25804</xdr:rowOff>
    </xdr:from>
    <xdr:ext cx="599010" cy="259045"/>
    <xdr:sp macro="" textlink="">
      <xdr:nvSpPr>
        <xdr:cNvPr id="198" name="テキスト ボックス 197"/>
        <xdr:cNvSpPr txBox="1"/>
      </xdr:nvSpPr>
      <xdr:spPr>
        <a:xfrm>
          <a:off x="1719795" y="133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166030</xdr:rowOff>
    </xdr:from>
    <xdr:to>
      <xdr:col>6</xdr:col>
      <xdr:colOff>38100</xdr:colOff>
      <xdr:row>78</xdr:row>
      <xdr:rowOff>96180</xdr:rowOff>
    </xdr:to>
    <xdr:sp macro="" textlink="">
      <xdr:nvSpPr>
        <xdr:cNvPr id="199" name="楕円 198"/>
        <xdr:cNvSpPr/>
      </xdr:nvSpPr>
      <xdr:spPr>
        <a:xfrm>
          <a:off x="1079500" y="133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87307</xdr:rowOff>
    </xdr:from>
    <xdr:ext cx="599010" cy="259045"/>
    <xdr:sp macro="" textlink="">
      <xdr:nvSpPr>
        <xdr:cNvPr id="200" name="テキスト ボックス 199"/>
        <xdr:cNvSpPr txBox="1"/>
      </xdr:nvSpPr>
      <xdr:spPr>
        <a:xfrm>
          <a:off x="830795" y="1346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159055</xdr:rowOff>
    </xdr:from>
    <xdr:to>
      <xdr:col>24</xdr:col>
      <xdr:colOff>62865</xdr:colOff>
      <xdr:row>99</xdr:row>
      <xdr:rowOff>43326</xdr:rowOff>
    </xdr:to>
    <xdr:cxnSp macro="">
      <xdr:nvCxnSpPr>
        <xdr:cNvPr id="225" name="直線コネクタ 224"/>
        <xdr:cNvCxnSpPr/>
      </xdr:nvCxnSpPr>
      <xdr:spPr>
        <a:xfrm flipV="1">
          <a:off x="4633595" y="15932455"/>
          <a:ext cx="1270" cy="108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47153</xdr:rowOff>
    </xdr:from>
    <xdr:ext cx="534377" cy="259045"/>
    <xdr:sp macro="" textlink="">
      <xdr:nvSpPr>
        <xdr:cNvPr id="226" name="衛生費最小値テキスト"/>
        <xdr:cNvSpPr txBox="1"/>
      </xdr:nvSpPr>
      <xdr:spPr>
        <a:xfrm>
          <a:off x="4686300" y="170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43326</xdr:rowOff>
    </xdr:from>
    <xdr:to>
      <xdr:col>24</xdr:col>
      <xdr:colOff>152400</xdr:colOff>
      <xdr:row>99</xdr:row>
      <xdr:rowOff>43326</xdr:rowOff>
    </xdr:to>
    <xdr:cxnSp macro="">
      <xdr:nvCxnSpPr>
        <xdr:cNvPr id="227" name="直線コネクタ 226"/>
        <xdr:cNvCxnSpPr/>
      </xdr:nvCxnSpPr>
      <xdr:spPr>
        <a:xfrm>
          <a:off x="4546600" y="1701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105732</xdr:rowOff>
    </xdr:from>
    <xdr:ext cx="534377" cy="259045"/>
    <xdr:sp macro="" textlink="">
      <xdr:nvSpPr>
        <xdr:cNvPr id="228" name="衛生費最大値テキスト"/>
        <xdr:cNvSpPr txBox="1"/>
      </xdr:nvSpPr>
      <xdr:spPr>
        <a:xfrm>
          <a:off x="4686300" y="157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159055</xdr:rowOff>
    </xdr:from>
    <xdr:to>
      <xdr:col>24</xdr:col>
      <xdr:colOff>152400</xdr:colOff>
      <xdr:row>92</xdr:row>
      <xdr:rowOff>159055</xdr:rowOff>
    </xdr:to>
    <xdr:cxnSp macro="">
      <xdr:nvCxnSpPr>
        <xdr:cNvPr id="229" name="直線コネクタ 228"/>
        <xdr:cNvCxnSpPr/>
      </xdr:nvCxnSpPr>
      <xdr:spPr>
        <a:xfrm>
          <a:off x="4546600" y="1593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3417</xdr:rowOff>
    </xdr:from>
    <xdr:to>
      <xdr:col>24</xdr:col>
      <xdr:colOff>63500</xdr:colOff>
      <xdr:row>94</xdr:row>
      <xdr:rowOff>168047</xdr:rowOff>
    </xdr:to>
    <xdr:cxnSp macro="">
      <xdr:nvCxnSpPr>
        <xdr:cNvPr id="230" name="直線コネクタ 229"/>
        <xdr:cNvCxnSpPr/>
      </xdr:nvCxnSpPr>
      <xdr:spPr>
        <a:xfrm>
          <a:off x="3797300" y="15605367"/>
          <a:ext cx="838200" cy="67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17702</xdr:rowOff>
    </xdr:from>
    <xdr:ext cx="534377" cy="259045"/>
    <xdr:sp macro="" textlink="">
      <xdr:nvSpPr>
        <xdr:cNvPr id="231" name="衛生費平均値テキスト"/>
        <xdr:cNvSpPr txBox="1"/>
      </xdr:nvSpPr>
      <xdr:spPr>
        <a:xfrm>
          <a:off x="4686300" y="16648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39275</xdr:rowOff>
    </xdr:from>
    <xdr:to>
      <xdr:col>24</xdr:col>
      <xdr:colOff>114300</xdr:colOff>
      <xdr:row>97</xdr:row>
      <xdr:rowOff>140875</xdr:rowOff>
    </xdr:to>
    <xdr:sp macro="" textlink="">
      <xdr:nvSpPr>
        <xdr:cNvPr id="232" name="フローチャート: 判断 231"/>
        <xdr:cNvSpPr/>
      </xdr:nvSpPr>
      <xdr:spPr>
        <a:xfrm>
          <a:off x="45847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3417</xdr:rowOff>
    </xdr:from>
    <xdr:to>
      <xdr:col>19</xdr:col>
      <xdr:colOff>177800</xdr:colOff>
      <xdr:row>91</xdr:row>
      <xdr:rowOff>154826</xdr:rowOff>
    </xdr:to>
    <xdr:cxnSp macro="">
      <xdr:nvCxnSpPr>
        <xdr:cNvPr id="233" name="直線コネクタ 232"/>
        <xdr:cNvCxnSpPr/>
      </xdr:nvCxnSpPr>
      <xdr:spPr>
        <a:xfrm flipV="1">
          <a:off x="2908300" y="15605367"/>
          <a:ext cx="889000" cy="1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33483</xdr:rowOff>
    </xdr:from>
    <xdr:to>
      <xdr:col>20</xdr:col>
      <xdr:colOff>38100</xdr:colOff>
      <xdr:row>97</xdr:row>
      <xdr:rowOff>135083</xdr:rowOff>
    </xdr:to>
    <xdr:sp macro="" textlink="">
      <xdr:nvSpPr>
        <xdr:cNvPr id="234" name="フローチャート: 判断 233"/>
        <xdr:cNvSpPr/>
      </xdr:nvSpPr>
      <xdr:spPr>
        <a:xfrm>
          <a:off x="3746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126210</xdr:rowOff>
    </xdr:from>
    <xdr:ext cx="534377" cy="259045"/>
    <xdr:sp macro="" textlink="">
      <xdr:nvSpPr>
        <xdr:cNvPr id="235" name="テキスト ボックス 234"/>
        <xdr:cNvSpPr txBox="1"/>
      </xdr:nvSpPr>
      <xdr:spPr>
        <a:xfrm>
          <a:off x="3530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154826</xdr:rowOff>
    </xdr:from>
    <xdr:to>
      <xdr:col>15</xdr:col>
      <xdr:colOff>50800</xdr:colOff>
      <xdr:row>92</xdr:row>
      <xdr:rowOff>63748</xdr:rowOff>
    </xdr:to>
    <xdr:cxnSp macro="">
      <xdr:nvCxnSpPr>
        <xdr:cNvPr id="236" name="直線コネクタ 235"/>
        <xdr:cNvCxnSpPr/>
      </xdr:nvCxnSpPr>
      <xdr:spPr>
        <a:xfrm flipV="1">
          <a:off x="2019300" y="15756776"/>
          <a:ext cx="889000" cy="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37" name="フローチャート: 判断 236"/>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93882</xdr:rowOff>
    </xdr:from>
    <xdr:ext cx="534377" cy="259045"/>
    <xdr:sp macro="" textlink="">
      <xdr:nvSpPr>
        <xdr:cNvPr id="238" name="テキスト ボックス 237"/>
        <xdr:cNvSpPr txBox="1"/>
      </xdr:nvSpPr>
      <xdr:spPr>
        <a:xfrm>
          <a:off x="2641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63748</xdr:rowOff>
    </xdr:from>
    <xdr:to>
      <xdr:col>10</xdr:col>
      <xdr:colOff>114300</xdr:colOff>
      <xdr:row>95</xdr:row>
      <xdr:rowOff>88227</xdr:rowOff>
    </xdr:to>
    <xdr:cxnSp macro="">
      <xdr:nvCxnSpPr>
        <xdr:cNvPr id="239" name="直線コネクタ 238"/>
        <xdr:cNvCxnSpPr/>
      </xdr:nvCxnSpPr>
      <xdr:spPr>
        <a:xfrm flipV="1">
          <a:off x="1130300" y="15837148"/>
          <a:ext cx="889000" cy="5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0" name="フローチャート: 判断 239"/>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1" name="テキスト ボックス 240"/>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2" name="フローチャート: 判断 241"/>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3" name="テキスト ボックス 242"/>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117247</xdr:rowOff>
    </xdr:from>
    <xdr:to>
      <xdr:col>24</xdr:col>
      <xdr:colOff>114300</xdr:colOff>
      <xdr:row>95</xdr:row>
      <xdr:rowOff>47397</xdr:rowOff>
    </xdr:to>
    <xdr:sp macro="" textlink="">
      <xdr:nvSpPr>
        <xdr:cNvPr id="249" name="楕円 248"/>
        <xdr:cNvSpPr/>
      </xdr:nvSpPr>
      <xdr:spPr>
        <a:xfrm>
          <a:off x="4584700" y="162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140124</xdr:rowOff>
    </xdr:from>
    <xdr:ext cx="534377" cy="259045"/>
    <xdr:sp macro="" textlink="">
      <xdr:nvSpPr>
        <xdr:cNvPr id="250" name="衛生費該当値テキスト"/>
        <xdr:cNvSpPr txBox="1"/>
      </xdr:nvSpPr>
      <xdr:spPr>
        <a:xfrm>
          <a:off x="4686300" y="160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124067</xdr:rowOff>
    </xdr:from>
    <xdr:to>
      <xdr:col>20</xdr:col>
      <xdr:colOff>38100</xdr:colOff>
      <xdr:row>91</xdr:row>
      <xdr:rowOff>54217</xdr:rowOff>
    </xdr:to>
    <xdr:sp macro="" textlink="">
      <xdr:nvSpPr>
        <xdr:cNvPr id="251" name="楕円 250"/>
        <xdr:cNvSpPr/>
      </xdr:nvSpPr>
      <xdr:spPr>
        <a:xfrm>
          <a:off x="3746500" y="155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70744</xdr:rowOff>
    </xdr:from>
    <xdr:ext cx="534377" cy="259045"/>
    <xdr:sp macro="" textlink="">
      <xdr:nvSpPr>
        <xdr:cNvPr id="252" name="テキスト ボックス 251"/>
        <xdr:cNvSpPr txBox="1"/>
      </xdr:nvSpPr>
      <xdr:spPr>
        <a:xfrm>
          <a:off x="3530111" y="153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104026</xdr:rowOff>
    </xdr:from>
    <xdr:to>
      <xdr:col>15</xdr:col>
      <xdr:colOff>101600</xdr:colOff>
      <xdr:row>92</xdr:row>
      <xdr:rowOff>34176</xdr:rowOff>
    </xdr:to>
    <xdr:sp macro="" textlink="">
      <xdr:nvSpPr>
        <xdr:cNvPr id="253" name="楕円 252"/>
        <xdr:cNvSpPr/>
      </xdr:nvSpPr>
      <xdr:spPr>
        <a:xfrm>
          <a:off x="2857500" y="157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50703</xdr:rowOff>
    </xdr:from>
    <xdr:ext cx="534377" cy="259045"/>
    <xdr:sp macro="" textlink="">
      <xdr:nvSpPr>
        <xdr:cNvPr id="254" name="テキスト ボックス 253"/>
        <xdr:cNvSpPr txBox="1"/>
      </xdr:nvSpPr>
      <xdr:spPr>
        <a:xfrm>
          <a:off x="2641111" y="154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12948</xdr:rowOff>
    </xdr:from>
    <xdr:to>
      <xdr:col>10</xdr:col>
      <xdr:colOff>165100</xdr:colOff>
      <xdr:row>92</xdr:row>
      <xdr:rowOff>114548</xdr:rowOff>
    </xdr:to>
    <xdr:sp macro="" textlink="">
      <xdr:nvSpPr>
        <xdr:cNvPr id="255" name="楕円 254"/>
        <xdr:cNvSpPr/>
      </xdr:nvSpPr>
      <xdr:spPr>
        <a:xfrm>
          <a:off x="1968500" y="157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131075</xdr:rowOff>
    </xdr:from>
    <xdr:ext cx="534377" cy="259045"/>
    <xdr:sp macro="" textlink="">
      <xdr:nvSpPr>
        <xdr:cNvPr id="256" name="テキスト ボックス 255"/>
        <xdr:cNvSpPr txBox="1"/>
      </xdr:nvSpPr>
      <xdr:spPr>
        <a:xfrm>
          <a:off x="1752111" y="155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37427</xdr:rowOff>
    </xdr:from>
    <xdr:to>
      <xdr:col>6</xdr:col>
      <xdr:colOff>38100</xdr:colOff>
      <xdr:row>95</xdr:row>
      <xdr:rowOff>139027</xdr:rowOff>
    </xdr:to>
    <xdr:sp macro="" textlink="">
      <xdr:nvSpPr>
        <xdr:cNvPr id="257" name="楕円 256"/>
        <xdr:cNvSpPr/>
      </xdr:nvSpPr>
      <xdr:spPr>
        <a:xfrm>
          <a:off x="1079500" y="163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155554</xdr:rowOff>
    </xdr:from>
    <xdr:ext cx="534377" cy="259045"/>
    <xdr:sp macro="" textlink="">
      <xdr:nvSpPr>
        <xdr:cNvPr id="258" name="テキスト ボックス 257"/>
        <xdr:cNvSpPr txBox="1"/>
      </xdr:nvSpPr>
      <xdr:spPr>
        <a:xfrm>
          <a:off x="863111" y="161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80" name="直線コネクタ 279"/>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3"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4" name="直線コネクタ 283"/>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90688</xdr:rowOff>
    </xdr:from>
    <xdr:to>
      <xdr:col>55</xdr:col>
      <xdr:colOff>0</xdr:colOff>
      <xdr:row>38</xdr:row>
      <xdr:rowOff>91374</xdr:rowOff>
    </xdr:to>
    <xdr:cxnSp macro="">
      <xdr:nvCxnSpPr>
        <xdr:cNvPr id="285" name="直線コネクタ 284"/>
        <xdr:cNvCxnSpPr/>
      </xdr:nvCxnSpPr>
      <xdr:spPr>
        <a:xfrm flipV="1">
          <a:off x="9639300" y="660578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6"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7" name="フローチャート: 判断 286"/>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91374</xdr:rowOff>
    </xdr:from>
    <xdr:to>
      <xdr:col>50</xdr:col>
      <xdr:colOff>114300</xdr:colOff>
      <xdr:row>38</xdr:row>
      <xdr:rowOff>95214</xdr:rowOff>
    </xdr:to>
    <xdr:cxnSp macro="">
      <xdr:nvCxnSpPr>
        <xdr:cNvPr id="288" name="直線コネクタ 287"/>
        <xdr:cNvCxnSpPr/>
      </xdr:nvCxnSpPr>
      <xdr:spPr>
        <a:xfrm flipV="1">
          <a:off x="8750300" y="6606474"/>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9" name="フローチャート: 判断 288"/>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90" name="テキスト ボックス 289"/>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95214</xdr:rowOff>
    </xdr:from>
    <xdr:to>
      <xdr:col>45</xdr:col>
      <xdr:colOff>177800</xdr:colOff>
      <xdr:row>38</xdr:row>
      <xdr:rowOff>100701</xdr:rowOff>
    </xdr:to>
    <xdr:cxnSp macro="">
      <xdr:nvCxnSpPr>
        <xdr:cNvPr id="291" name="直線コネクタ 290"/>
        <xdr:cNvCxnSpPr/>
      </xdr:nvCxnSpPr>
      <xdr:spPr>
        <a:xfrm flipV="1">
          <a:off x="7861300" y="661031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2" name="フローチャート: 判断 291"/>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3" name="テキスト ボックス 292"/>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92380</xdr:rowOff>
    </xdr:from>
    <xdr:to>
      <xdr:col>41</xdr:col>
      <xdr:colOff>50800</xdr:colOff>
      <xdr:row>38</xdr:row>
      <xdr:rowOff>100701</xdr:rowOff>
    </xdr:to>
    <xdr:cxnSp macro="">
      <xdr:nvCxnSpPr>
        <xdr:cNvPr id="294" name="直線コネクタ 293"/>
        <xdr:cNvCxnSpPr/>
      </xdr:nvCxnSpPr>
      <xdr:spPr>
        <a:xfrm>
          <a:off x="6972300" y="6607480"/>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5" name="フローチャート: 判断 294"/>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6" name="テキスト ボックス 295"/>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7" name="フローチャート: 判断 296"/>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8" name="テキスト ボックス 297"/>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39888</xdr:rowOff>
    </xdr:from>
    <xdr:to>
      <xdr:col>55</xdr:col>
      <xdr:colOff>50800</xdr:colOff>
      <xdr:row>38</xdr:row>
      <xdr:rowOff>141488</xdr:rowOff>
    </xdr:to>
    <xdr:sp macro="" textlink="">
      <xdr:nvSpPr>
        <xdr:cNvPr id="304" name="楕円 303"/>
        <xdr:cNvSpPr/>
      </xdr:nvSpPr>
      <xdr:spPr>
        <a:xfrm>
          <a:off x="10426700" y="65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469744" cy="259045"/>
    <xdr:sp macro="" textlink="">
      <xdr:nvSpPr>
        <xdr:cNvPr id="305" name="労働費該当値テキスト"/>
        <xdr:cNvSpPr txBox="1"/>
      </xdr:nvSpPr>
      <xdr:spPr>
        <a:xfrm>
          <a:off x="10528300"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40574</xdr:rowOff>
    </xdr:from>
    <xdr:to>
      <xdr:col>50</xdr:col>
      <xdr:colOff>165100</xdr:colOff>
      <xdr:row>38</xdr:row>
      <xdr:rowOff>142174</xdr:rowOff>
    </xdr:to>
    <xdr:sp macro="" textlink="">
      <xdr:nvSpPr>
        <xdr:cNvPr id="306" name="楕円 305"/>
        <xdr:cNvSpPr/>
      </xdr:nvSpPr>
      <xdr:spPr>
        <a:xfrm>
          <a:off x="9588500" y="65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133301</xdr:rowOff>
    </xdr:from>
    <xdr:ext cx="469744" cy="259045"/>
    <xdr:sp macro="" textlink="">
      <xdr:nvSpPr>
        <xdr:cNvPr id="307" name="テキスト ボックス 306"/>
        <xdr:cNvSpPr txBox="1"/>
      </xdr:nvSpPr>
      <xdr:spPr>
        <a:xfrm>
          <a:off x="9404428" y="66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44414</xdr:rowOff>
    </xdr:from>
    <xdr:to>
      <xdr:col>46</xdr:col>
      <xdr:colOff>38100</xdr:colOff>
      <xdr:row>38</xdr:row>
      <xdr:rowOff>146014</xdr:rowOff>
    </xdr:to>
    <xdr:sp macro="" textlink="">
      <xdr:nvSpPr>
        <xdr:cNvPr id="308" name="楕円 307"/>
        <xdr:cNvSpPr/>
      </xdr:nvSpPr>
      <xdr:spPr>
        <a:xfrm>
          <a:off x="8699500" y="65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137141</xdr:rowOff>
    </xdr:from>
    <xdr:ext cx="378565" cy="259045"/>
    <xdr:sp macro="" textlink="">
      <xdr:nvSpPr>
        <xdr:cNvPr id="309" name="テキスト ボックス 308"/>
        <xdr:cNvSpPr txBox="1"/>
      </xdr:nvSpPr>
      <xdr:spPr>
        <a:xfrm>
          <a:off x="8561017" y="6652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49901</xdr:rowOff>
    </xdr:from>
    <xdr:to>
      <xdr:col>41</xdr:col>
      <xdr:colOff>101600</xdr:colOff>
      <xdr:row>38</xdr:row>
      <xdr:rowOff>151501</xdr:rowOff>
    </xdr:to>
    <xdr:sp macro="" textlink="">
      <xdr:nvSpPr>
        <xdr:cNvPr id="310" name="楕円 309"/>
        <xdr:cNvSpPr/>
      </xdr:nvSpPr>
      <xdr:spPr>
        <a:xfrm>
          <a:off x="7810500" y="65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142628</xdr:rowOff>
    </xdr:from>
    <xdr:ext cx="378565" cy="259045"/>
    <xdr:sp macro="" textlink="">
      <xdr:nvSpPr>
        <xdr:cNvPr id="311" name="テキスト ボックス 310"/>
        <xdr:cNvSpPr txBox="1"/>
      </xdr:nvSpPr>
      <xdr:spPr>
        <a:xfrm>
          <a:off x="7672017" y="665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41580</xdr:rowOff>
    </xdr:from>
    <xdr:to>
      <xdr:col>36</xdr:col>
      <xdr:colOff>165100</xdr:colOff>
      <xdr:row>38</xdr:row>
      <xdr:rowOff>143180</xdr:rowOff>
    </xdr:to>
    <xdr:sp macro="" textlink="">
      <xdr:nvSpPr>
        <xdr:cNvPr id="312" name="楕円 311"/>
        <xdr:cNvSpPr/>
      </xdr:nvSpPr>
      <xdr:spPr>
        <a:xfrm>
          <a:off x="69215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134307</xdr:rowOff>
    </xdr:from>
    <xdr:ext cx="469744" cy="259045"/>
    <xdr:sp macro="" textlink="">
      <xdr:nvSpPr>
        <xdr:cNvPr id="313" name="テキスト ボックス 312"/>
        <xdr:cNvSpPr txBox="1"/>
      </xdr:nvSpPr>
      <xdr:spPr>
        <a:xfrm>
          <a:off x="6737428" y="66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4" name="直線コネクタ 32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5" name="テキスト ボックス 32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8" name="直線コネクタ 32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9" name="テキスト ボックス 32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3" name="直線コネクタ 332"/>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4"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5" name="直線コネクタ 334"/>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6"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7" name="直線コネクタ 336"/>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64594</xdr:rowOff>
    </xdr:from>
    <xdr:to>
      <xdr:col>55</xdr:col>
      <xdr:colOff>0</xdr:colOff>
      <xdr:row>57</xdr:row>
      <xdr:rowOff>65936</xdr:rowOff>
    </xdr:to>
    <xdr:cxnSp macro="">
      <xdr:nvCxnSpPr>
        <xdr:cNvPr id="338" name="直線コネクタ 337"/>
        <xdr:cNvCxnSpPr/>
      </xdr:nvCxnSpPr>
      <xdr:spPr>
        <a:xfrm>
          <a:off x="9639300" y="9837244"/>
          <a:ext cx="838200" cy="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9"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40" name="フローチャート: 判断 339"/>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62050</xdr:rowOff>
    </xdr:from>
    <xdr:to>
      <xdr:col>50</xdr:col>
      <xdr:colOff>114300</xdr:colOff>
      <xdr:row>57</xdr:row>
      <xdr:rowOff>64594</xdr:rowOff>
    </xdr:to>
    <xdr:cxnSp macro="">
      <xdr:nvCxnSpPr>
        <xdr:cNvPr id="341" name="直線コネクタ 340"/>
        <xdr:cNvCxnSpPr/>
      </xdr:nvCxnSpPr>
      <xdr:spPr>
        <a:xfrm>
          <a:off x="8750300" y="9834700"/>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2" name="フローチャート: 判断 341"/>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3" name="テキスト ボックス 342"/>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61839</xdr:rowOff>
    </xdr:from>
    <xdr:to>
      <xdr:col>45</xdr:col>
      <xdr:colOff>177800</xdr:colOff>
      <xdr:row>57</xdr:row>
      <xdr:rowOff>62050</xdr:rowOff>
    </xdr:to>
    <xdr:cxnSp macro="">
      <xdr:nvCxnSpPr>
        <xdr:cNvPr id="344" name="直線コネクタ 343"/>
        <xdr:cNvCxnSpPr/>
      </xdr:nvCxnSpPr>
      <xdr:spPr>
        <a:xfrm>
          <a:off x="7861300" y="9834489"/>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5" name="フローチャート: 判断 344"/>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6" name="テキスト ボックス 345"/>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60278</xdr:rowOff>
    </xdr:from>
    <xdr:to>
      <xdr:col>41</xdr:col>
      <xdr:colOff>50800</xdr:colOff>
      <xdr:row>57</xdr:row>
      <xdr:rowOff>61839</xdr:rowOff>
    </xdr:to>
    <xdr:cxnSp macro="">
      <xdr:nvCxnSpPr>
        <xdr:cNvPr id="347" name="直線コネクタ 346"/>
        <xdr:cNvCxnSpPr/>
      </xdr:nvCxnSpPr>
      <xdr:spPr>
        <a:xfrm>
          <a:off x="6972300" y="9832928"/>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8" name="フローチャート: 判断 347"/>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9" name="テキスト ボックス 348"/>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50" name="フローチャート: 判断 349"/>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51" name="テキスト ボックス 350"/>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15136</xdr:rowOff>
    </xdr:from>
    <xdr:to>
      <xdr:col>55</xdr:col>
      <xdr:colOff>50800</xdr:colOff>
      <xdr:row>57</xdr:row>
      <xdr:rowOff>116736</xdr:rowOff>
    </xdr:to>
    <xdr:sp macro="" textlink="">
      <xdr:nvSpPr>
        <xdr:cNvPr id="357" name="楕円 356"/>
        <xdr:cNvSpPr/>
      </xdr:nvSpPr>
      <xdr:spPr>
        <a:xfrm>
          <a:off x="10426700" y="97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38013</xdr:rowOff>
    </xdr:from>
    <xdr:ext cx="534377" cy="259045"/>
    <xdr:sp macro="" textlink="">
      <xdr:nvSpPr>
        <xdr:cNvPr id="358" name="農林水産業費該当値テキスト"/>
        <xdr:cNvSpPr txBox="1"/>
      </xdr:nvSpPr>
      <xdr:spPr>
        <a:xfrm>
          <a:off x="10528300" y="96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13794</xdr:rowOff>
    </xdr:from>
    <xdr:to>
      <xdr:col>50</xdr:col>
      <xdr:colOff>165100</xdr:colOff>
      <xdr:row>57</xdr:row>
      <xdr:rowOff>115394</xdr:rowOff>
    </xdr:to>
    <xdr:sp macro="" textlink="">
      <xdr:nvSpPr>
        <xdr:cNvPr id="359" name="楕円 358"/>
        <xdr:cNvSpPr/>
      </xdr:nvSpPr>
      <xdr:spPr>
        <a:xfrm>
          <a:off x="9588500" y="97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131921</xdr:rowOff>
    </xdr:from>
    <xdr:ext cx="534377" cy="259045"/>
    <xdr:sp macro="" textlink="">
      <xdr:nvSpPr>
        <xdr:cNvPr id="360" name="テキスト ボックス 359"/>
        <xdr:cNvSpPr txBox="1"/>
      </xdr:nvSpPr>
      <xdr:spPr>
        <a:xfrm>
          <a:off x="9372111" y="956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11250</xdr:rowOff>
    </xdr:from>
    <xdr:to>
      <xdr:col>46</xdr:col>
      <xdr:colOff>38100</xdr:colOff>
      <xdr:row>57</xdr:row>
      <xdr:rowOff>112850</xdr:rowOff>
    </xdr:to>
    <xdr:sp macro="" textlink="">
      <xdr:nvSpPr>
        <xdr:cNvPr id="361" name="楕円 360"/>
        <xdr:cNvSpPr/>
      </xdr:nvSpPr>
      <xdr:spPr>
        <a:xfrm>
          <a:off x="8699500" y="97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129377</xdr:rowOff>
    </xdr:from>
    <xdr:ext cx="534377" cy="259045"/>
    <xdr:sp macro="" textlink="">
      <xdr:nvSpPr>
        <xdr:cNvPr id="362" name="テキスト ボックス 361"/>
        <xdr:cNvSpPr txBox="1"/>
      </xdr:nvSpPr>
      <xdr:spPr>
        <a:xfrm>
          <a:off x="8483111" y="95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11039</xdr:rowOff>
    </xdr:from>
    <xdr:to>
      <xdr:col>41</xdr:col>
      <xdr:colOff>101600</xdr:colOff>
      <xdr:row>57</xdr:row>
      <xdr:rowOff>112639</xdr:rowOff>
    </xdr:to>
    <xdr:sp macro="" textlink="">
      <xdr:nvSpPr>
        <xdr:cNvPr id="363" name="楕円 362"/>
        <xdr:cNvSpPr/>
      </xdr:nvSpPr>
      <xdr:spPr>
        <a:xfrm>
          <a:off x="7810500" y="97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129166</xdr:rowOff>
    </xdr:from>
    <xdr:ext cx="534377" cy="259045"/>
    <xdr:sp macro="" textlink="">
      <xdr:nvSpPr>
        <xdr:cNvPr id="364" name="テキスト ボックス 363"/>
        <xdr:cNvSpPr txBox="1"/>
      </xdr:nvSpPr>
      <xdr:spPr>
        <a:xfrm>
          <a:off x="7594111" y="95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9478</xdr:rowOff>
    </xdr:from>
    <xdr:to>
      <xdr:col>36</xdr:col>
      <xdr:colOff>165100</xdr:colOff>
      <xdr:row>57</xdr:row>
      <xdr:rowOff>111078</xdr:rowOff>
    </xdr:to>
    <xdr:sp macro="" textlink="">
      <xdr:nvSpPr>
        <xdr:cNvPr id="365" name="楕円 364"/>
        <xdr:cNvSpPr/>
      </xdr:nvSpPr>
      <xdr:spPr>
        <a:xfrm>
          <a:off x="6921500" y="97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127605</xdr:rowOff>
    </xdr:from>
    <xdr:ext cx="534377" cy="259045"/>
    <xdr:sp macro="" textlink="">
      <xdr:nvSpPr>
        <xdr:cNvPr id="366" name="テキスト ボックス 365"/>
        <xdr:cNvSpPr txBox="1"/>
      </xdr:nvSpPr>
      <xdr:spPr>
        <a:xfrm>
          <a:off x="6705111" y="95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90" name="直線コネクタ 389"/>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91"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2" name="直線コネクタ 391"/>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3"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4" name="直線コネクタ 393"/>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117830</xdr:rowOff>
    </xdr:from>
    <xdr:to>
      <xdr:col>55</xdr:col>
      <xdr:colOff>0</xdr:colOff>
      <xdr:row>77</xdr:row>
      <xdr:rowOff>8617</xdr:rowOff>
    </xdr:to>
    <xdr:cxnSp macro="">
      <xdr:nvCxnSpPr>
        <xdr:cNvPr id="395" name="直線コネクタ 394"/>
        <xdr:cNvCxnSpPr/>
      </xdr:nvCxnSpPr>
      <xdr:spPr>
        <a:xfrm flipV="1">
          <a:off x="9639300" y="13148030"/>
          <a:ext cx="838200" cy="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6"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7" name="フローチャート: 判断 396"/>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8617</xdr:rowOff>
    </xdr:from>
    <xdr:to>
      <xdr:col>50</xdr:col>
      <xdr:colOff>114300</xdr:colOff>
      <xdr:row>77</xdr:row>
      <xdr:rowOff>81483</xdr:rowOff>
    </xdr:to>
    <xdr:cxnSp macro="">
      <xdr:nvCxnSpPr>
        <xdr:cNvPr id="398" name="直線コネクタ 397"/>
        <xdr:cNvCxnSpPr/>
      </xdr:nvCxnSpPr>
      <xdr:spPr>
        <a:xfrm flipV="1">
          <a:off x="8750300" y="13210267"/>
          <a:ext cx="8890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9" name="フローチャート: 判断 398"/>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400" name="テキスト ボックス 399"/>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81483</xdr:rowOff>
    </xdr:from>
    <xdr:to>
      <xdr:col>45</xdr:col>
      <xdr:colOff>177800</xdr:colOff>
      <xdr:row>77</xdr:row>
      <xdr:rowOff>119335</xdr:rowOff>
    </xdr:to>
    <xdr:cxnSp macro="">
      <xdr:nvCxnSpPr>
        <xdr:cNvPr id="401" name="直線コネクタ 400"/>
        <xdr:cNvCxnSpPr/>
      </xdr:nvCxnSpPr>
      <xdr:spPr>
        <a:xfrm flipV="1">
          <a:off x="7861300" y="13283133"/>
          <a:ext cx="8890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2" name="フローチャート: 判断 401"/>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3" name="テキスト ボックス 402"/>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119335</xdr:rowOff>
    </xdr:from>
    <xdr:to>
      <xdr:col>41</xdr:col>
      <xdr:colOff>50800</xdr:colOff>
      <xdr:row>78</xdr:row>
      <xdr:rowOff>52927</xdr:rowOff>
    </xdr:to>
    <xdr:cxnSp macro="">
      <xdr:nvCxnSpPr>
        <xdr:cNvPr id="404" name="直線コネクタ 403"/>
        <xdr:cNvCxnSpPr/>
      </xdr:nvCxnSpPr>
      <xdr:spPr>
        <a:xfrm flipV="1">
          <a:off x="6972300" y="13320985"/>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5" name="フローチャート: 判断 404"/>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6" name="テキスト ボックス 405"/>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7" name="フローチャート: 判断 406"/>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8" name="テキスト ボックス 407"/>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67030</xdr:rowOff>
    </xdr:from>
    <xdr:to>
      <xdr:col>55</xdr:col>
      <xdr:colOff>50800</xdr:colOff>
      <xdr:row>76</xdr:row>
      <xdr:rowOff>168630</xdr:rowOff>
    </xdr:to>
    <xdr:sp macro="" textlink="">
      <xdr:nvSpPr>
        <xdr:cNvPr id="414" name="楕円 413"/>
        <xdr:cNvSpPr/>
      </xdr:nvSpPr>
      <xdr:spPr>
        <a:xfrm>
          <a:off x="10426700" y="130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89908</xdr:rowOff>
    </xdr:from>
    <xdr:ext cx="534377" cy="259045"/>
    <xdr:sp macro="" textlink="">
      <xdr:nvSpPr>
        <xdr:cNvPr id="415" name="商工費該当値テキスト"/>
        <xdr:cNvSpPr txBox="1"/>
      </xdr:nvSpPr>
      <xdr:spPr>
        <a:xfrm>
          <a:off x="10528300" y="129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129267</xdr:rowOff>
    </xdr:from>
    <xdr:to>
      <xdr:col>50</xdr:col>
      <xdr:colOff>165100</xdr:colOff>
      <xdr:row>77</xdr:row>
      <xdr:rowOff>59417</xdr:rowOff>
    </xdr:to>
    <xdr:sp macro="" textlink="">
      <xdr:nvSpPr>
        <xdr:cNvPr id="416" name="楕円 415"/>
        <xdr:cNvSpPr/>
      </xdr:nvSpPr>
      <xdr:spPr>
        <a:xfrm>
          <a:off x="9588500" y="131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75944</xdr:rowOff>
    </xdr:from>
    <xdr:ext cx="534377" cy="259045"/>
    <xdr:sp macro="" textlink="">
      <xdr:nvSpPr>
        <xdr:cNvPr id="417" name="テキスト ボックス 416"/>
        <xdr:cNvSpPr txBox="1"/>
      </xdr:nvSpPr>
      <xdr:spPr>
        <a:xfrm>
          <a:off x="9372111" y="129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30683</xdr:rowOff>
    </xdr:from>
    <xdr:to>
      <xdr:col>46</xdr:col>
      <xdr:colOff>38100</xdr:colOff>
      <xdr:row>77</xdr:row>
      <xdr:rowOff>132283</xdr:rowOff>
    </xdr:to>
    <xdr:sp macro="" textlink="">
      <xdr:nvSpPr>
        <xdr:cNvPr id="418" name="楕円 417"/>
        <xdr:cNvSpPr/>
      </xdr:nvSpPr>
      <xdr:spPr>
        <a:xfrm>
          <a:off x="8699500" y="132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148810</xdr:rowOff>
    </xdr:from>
    <xdr:ext cx="534377" cy="259045"/>
    <xdr:sp macro="" textlink="">
      <xdr:nvSpPr>
        <xdr:cNvPr id="419" name="テキスト ボックス 418"/>
        <xdr:cNvSpPr txBox="1"/>
      </xdr:nvSpPr>
      <xdr:spPr>
        <a:xfrm>
          <a:off x="8483111" y="130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68535</xdr:rowOff>
    </xdr:from>
    <xdr:to>
      <xdr:col>41</xdr:col>
      <xdr:colOff>101600</xdr:colOff>
      <xdr:row>77</xdr:row>
      <xdr:rowOff>170135</xdr:rowOff>
    </xdr:to>
    <xdr:sp macro="" textlink="">
      <xdr:nvSpPr>
        <xdr:cNvPr id="420" name="楕円 419"/>
        <xdr:cNvSpPr/>
      </xdr:nvSpPr>
      <xdr:spPr>
        <a:xfrm>
          <a:off x="7810500" y="132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15212</xdr:rowOff>
    </xdr:from>
    <xdr:ext cx="534377" cy="259045"/>
    <xdr:sp macro="" textlink="">
      <xdr:nvSpPr>
        <xdr:cNvPr id="421" name="テキスト ボックス 420"/>
        <xdr:cNvSpPr txBox="1"/>
      </xdr:nvSpPr>
      <xdr:spPr>
        <a:xfrm>
          <a:off x="7594111" y="130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2127</xdr:rowOff>
    </xdr:from>
    <xdr:to>
      <xdr:col>36</xdr:col>
      <xdr:colOff>165100</xdr:colOff>
      <xdr:row>78</xdr:row>
      <xdr:rowOff>103727</xdr:rowOff>
    </xdr:to>
    <xdr:sp macro="" textlink="">
      <xdr:nvSpPr>
        <xdr:cNvPr id="422" name="楕円 421"/>
        <xdr:cNvSpPr/>
      </xdr:nvSpPr>
      <xdr:spPr>
        <a:xfrm>
          <a:off x="6921500" y="133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94854</xdr:rowOff>
    </xdr:from>
    <xdr:ext cx="469744" cy="259045"/>
    <xdr:sp macro="" textlink="">
      <xdr:nvSpPr>
        <xdr:cNvPr id="423" name="テキスト ボックス 422"/>
        <xdr:cNvSpPr txBox="1"/>
      </xdr:nvSpPr>
      <xdr:spPr>
        <a:xfrm>
          <a:off x="6737428" y="1346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7" name="テキスト ボックス 43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9" name="テキスト ボックス 43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9" name="直線コネクタ 448"/>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50"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51" name="直線コネクタ 450"/>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2"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3" name="直線コネクタ 452"/>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165843</xdr:rowOff>
    </xdr:from>
    <xdr:to>
      <xdr:col>55</xdr:col>
      <xdr:colOff>0</xdr:colOff>
      <xdr:row>98</xdr:row>
      <xdr:rowOff>167207</xdr:rowOff>
    </xdr:to>
    <xdr:cxnSp macro="">
      <xdr:nvCxnSpPr>
        <xdr:cNvPr id="454" name="直線コネクタ 453"/>
        <xdr:cNvCxnSpPr/>
      </xdr:nvCxnSpPr>
      <xdr:spPr>
        <a:xfrm>
          <a:off x="9639300" y="16967943"/>
          <a:ext cx="8382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5"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6" name="フローチャート: 判断 455"/>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153167</xdr:rowOff>
    </xdr:from>
    <xdr:to>
      <xdr:col>50</xdr:col>
      <xdr:colOff>114300</xdr:colOff>
      <xdr:row>98</xdr:row>
      <xdr:rowOff>165843</xdr:rowOff>
    </xdr:to>
    <xdr:cxnSp macro="">
      <xdr:nvCxnSpPr>
        <xdr:cNvPr id="457" name="直線コネクタ 456"/>
        <xdr:cNvCxnSpPr/>
      </xdr:nvCxnSpPr>
      <xdr:spPr>
        <a:xfrm>
          <a:off x="8750300" y="16955267"/>
          <a:ext cx="889000" cy="1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8" name="フローチャート: 判断 457"/>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9" name="テキスト ボックス 458"/>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137041</xdr:rowOff>
    </xdr:from>
    <xdr:to>
      <xdr:col>45</xdr:col>
      <xdr:colOff>177800</xdr:colOff>
      <xdr:row>98</xdr:row>
      <xdr:rowOff>153167</xdr:rowOff>
    </xdr:to>
    <xdr:cxnSp macro="">
      <xdr:nvCxnSpPr>
        <xdr:cNvPr id="460" name="直線コネクタ 459"/>
        <xdr:cNvCxnSpPr/>
      </xdr:nvCxnSpPr>
      <xdr:spPr>
        <a:xfrm>
          <a:off x="7861300" y="16939141"/>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61" name="フローチャート: 判断 460"/>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2" name="テキスト ボックス 461"/>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119450</xdr:rowOff>
    </xdr:from>
    <xdr:to>
      <xdr:col>41</xdr:col>
      <xdr:colOff>50800</xdr:colOff>
      <xdr:row>98</xdr:row>
      <xdr:rowOff>137041</xdr:rowOff>
    </xdr:to>
    <xdr:cxnSp macro="">
      <xdr:nvCxnSpPr>
        <xdr:cNvPr id="463" name="直線コネクタ 462"/>
        <xdr:cNvCxnSpPr/>
      </xdr:nvCxnSpPr>
      <xdr:spPr>
        <a:xfrm>
          <a:off x="6972300" y="16921550"/>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4" name="フローチャート: 判断 463"/>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5" name="テキスト ボックス 464"/>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6" name="フローチャート: 判断 465"/>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7" name="テキスト ボックス 466"/>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116407</xdr:rowOff>
    </xdr:from>
    <xdr:to>
      <xdr:col>55</xdr:col>
      <xdr:colOff>50800</xdr:colOff>
      <xdr:row>99</xdr:row>
      <xdr:rowOff>46557</xdr:rowOff>
    </xdr:to>
    <xdr:sp macro="" textlink="">
      <xdr:nvSpPr>
        <xdr:cNvPr id="473" name="楕円 472"/>
        <xdr:cNvSpPr/>
      </xdr:nvSpPr>
      <xdr:spPr>
        <a:xfrm>
          <a:off x="10426700" y="169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4"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115043</xdr:rowOff>
    </xdr:from>
    <xdr:to>
      <xdr:col>50</xdr:col>
      <xdr:colOff>165100</xdr:colOff>
      <xdr:row>99</xdr:row>
      <xdr:rowOff>45193</xdr:rowOff>
    </xdr:to>
    <xdr:sp macro="" textlink="">
      <xdr:nvSpPr>
        <xdr:cNvPr id="475" name="楕円 474"/>
        <xdr:cNvSpPr/>
      </xdr:nvSpPr>
      <xdr:spPr>
        <a:xfrm>
          <a:off x="9588500" y="169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36320</xdr:rowOff>
    </xdr:from>
    <xdr:ext cx="534377" cy="259045"/>
    <xdr:sp macro="" textlink="">
      <xdr:nvSpPr>
        <xdr:cNvPr id="476" name="テキスト ボックス 475"/>
        <xdr:cNvSpPr txBox="1"/>
      </xdr:nvSpPr>
      <xdr:spPr>
        <a:xfrm>
          <a:off x="9372111" y="170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102367</xdr:rowOff>
    </xdr:from>
    <xdr:to>
      <xdr:col>46</xdr:col>
      <xdr:colOff>38100</xdr:colOff>
      <xdr:row>99</xdr:row>
      <xdr:rowOff>32517</xdr:rowOff>
    </xdr:to>
    <xdr:sp macro="" textlink="">
      <xdr:nvSpPr>
        <xdr:cNvPr id="477" name="楕円 476"/>
        <xdr:cNvSpPr/>
      </xdr:nvSpPr>
      <xdr:spPr>
        <a:xfrm>
          <a:off x="8699500" y="1690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23644</xdr:rowOff>
    </xdr:from>
    <xdr:ext cx="534377" cy="259045"/>
    <xdr:sp macro="" textlink="">
      <xdr:nvSpPr>
        <xdr:cNvPr id="478" name="テキスト ボックス 477"/>
        <xdr:cNvSpPr txBox="1"/>
      </xdr:nvSpPr>
      <xdr:spPr>
        <a:xfrm>
          <a:off x="8483111" y="1699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86241</xdr:rowOff>
    </xdr:from>
    <xdr:to>
      <xdr:col>41</xdr:col>
      <xdr:colOff>101600</xdr:colOff>
      <xdr:row>99</xdr:row>
      <xdr:rowOff>16391</xdr:rowOff>
    </xdr:to>
    <xdr:sp macro="" textlink="">
      <xdr:nvSpPr>
        <xdr:cNvPr id="479" name="楕円 478"/>
        <xdr:cNvSpPr/>
      </xdr:nvSpPr>
      <xdr:spPr>
        <a:xfrm>
          <a:off x="7810500" y="168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7518</xdr:rowOff>
    </xdr:from>
    <xdr:ext cx="534377" cy="259045"/>
    <xdr:sp macro="" textlink="">
      <xdr:nvSpPr>
        <xdr:cNvPr id="480" name="テキスト ボックス 479"/>
        <xdr:cNvSpPr txBox="1"/>
      </xdr:nvSpPr>
      <xdr:spPr>
        <a:xfrm>
          <a:off x="7594111" y="169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68650</xdr:rowOff>
    </xdr:from>
    <xdr:to>
      <xdr:col>36</xdr:col>
      <xdr:colOff>165100</xdr:colOff>
      <xdr:row>98</xdr:row>
      <xdr:rowOff>170250</xdr:rowOff>
    </xdr:to>
    <xdr:sp macro="" textlink="">
      <xdr:nvSpPr>
        <xdr:cNvPr id="481" name="楕円 480"/>
        <xdr:cNvSpPr/>
      </xdr:nvSpPr>
      <xdr:spPr>
        <a:xfrm>
          <a:off x="6921500" y="168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161377</xdr:rowOff>
    </xdr:from>
    <xdr:ext cx="534377" cy="259045"/>
    <xdr:sp macro="" textlink="">
      <xdr:nvSpPr>
        <xdr:cNvPr id="482" name="テキスト ボックス 481"/>
        <xdr:cNvSpPr txBox="1"/>
      </xdr:nvSpPr>
      <xdr:spPr>
        <a:xfrm>
          <a:off x="6705111" y="1696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5" name="直線コネクタ 504"/>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6"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7" name="直線コネクタ 506"/>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8"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9" name="直線コネクタ 508"/>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92289</xdr:rowOff>
    </xdr:from>
    <xdr:to>
      <xdr:col>85</xdr:col>
      <xdr:colOff>127000</xdr:colOff>
      <xdr:row>36</xdr:row>
      <xdr:rowOff>143037</xdr:rowOff>
    </xdr:to>
    <xdr:cxnSp macro="">
      <xdr:nvCxnSpPr>
        <xdr:cNvPr id="510" name="直線コネクタ 509"/>
        <xdr:cNvCxnSpPr/>
      </xdr:nvCxnSpPr>
      <xdr:spPr>
        <a:xfrm flipV="1">
          <a:off x="15481300" y="6264489"/>
          <a:ext cx="8382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11"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2" name="フローチャート: 判断 511"/>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27457</xdr:rowOff>
    </xdr:from>
    <xdr:to>
      <xdr:col>81</xdr:col>
      <xdr:colOff>50800</xdr:colOff>
      <xdr:row>36</xdr:row>
      <xdr:rowOff>143037</xdr:rowOff>
    </xdr:to>
    <xdr:cxnSp macro="">
      <xdr:nvCxnSpPr>
        <xdr:cNvPr id="513" name="直線コネクタ 512"/>
        <xdr:cNvCxnSpPr/>
      </xdr:nvCxnSpPr>
      <xdr:spPr>
        <a:xfrm>
          <a:off x="14592300" y="5856757"/>
          <a:ext cx="889000" cy="45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4" name="フローチャート: 判断 513"/>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5" name="テキスト ボックス 514"/>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27457</xdr:rowOff>
    </xdr:from>
    <xdr:to>
      <xdr:col>76</xdr:col>
      <xdr:colOff>114300</xdr:colOff>
      <xdr:row>36</xdr:row>
      <xdr:rowOff>106325</xdr:rowOff>
    </xdr:to>
    <xdr:cxnSp macro="">
      <xdr:nvCxnSpPr>
        <xdr:cNvPr id="516" name="直線コネクタ 515"/>
        <xdr:cNvCxnSpPr/>
      </xdr:nvCxnSpPr>
      <xdr:spPr>
        <a:xfrm flipV="1">
          <a:off x="13703300" y="5856757"/>
          <a:ext cx="889000" cy="4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7" name="フローチャート: 判断 516"/>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8" name="テキスト ボックス 517"/>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106325</xdr:rowOff>
    </xdr:from>
    <xdr:to>
      <xdr:col>71</xdr:col>
      <xdr:colOff>177800</xdr:colOff>
      <xdr:row>36</xdr:row>
      <xdr:rowOff>126030</xdr:rowOff>
    </xdr:to>
    <xdr:cxnSp macro="">
      <xdr:nvCxnSpPr>
        <xdr:cNvPr id="519" name="直線コネクタ 518"/>
        <xdr:cNvCxnSpPr/>
      </xdr:nvCxnSpPr>
      <xdr:spPr>
        <a:xfrm flipV="1">
          <a:off x="12814300" y="6278525"/>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0" name="フローチャート: 判断 51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1" name="テキスト ボックス 520"/>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2" name="フローチャート: 判断 52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3" name="テキスト ボックス 52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41489</xdr:rowOff>
    </xdr:from>
    <xdr:to>
      <xdr:col>85</xdr:col>
      <xdr:colOff>177800</xdr:colOff>
      <xdr:row>36</xdr:row>
      <xdr:rowOff>143089</xdr:rowOff>
    </xdr:to>
    <xdr:sp macro="" textlink="">
      <xdr:nvSpPr>
        <xdr:cNvPr id="529" name="楕円 528"/>
        <xdr:cNvSpPr/>
      </xdr:nvSpPr>
      <xdr:spPr>
        <a:xfrm>
          <a:off x="16268700" y="62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64366</xdr:rowOff>
    </xdr:from>
    <xdr:ext cx="534377" cy="259045"/>
    <xdr:sp macro="" textlink="">
      <xdr:nvSpPr>
        <xdr:cNvPr id="530" name="消防費該当値テキスト"/>
        <xdr:cNvSpPr txBox="1"/>
      </xdr:nvSpPr>
      <xdr:spPr>
        <a:xfrm>
          <a:off x="16370300" y="60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92237</xdr:rowOff>
    </xdr:from>
    <xdr:to>
      <xdr:col>81</xdr:col>
      <xdr:colOff>101600</xdr:colOff>
      <xdr:row>37</xdr:row>
      <xdr:rowOff>22387</xdr:rowOff>
    </xdr:to>
    <xdr:sp macro="" textlink="">
      <xdr:nvSpPr>
        <xdr:cNvPr id="531" name="楕円 530"/>
        <xdr:cNvSpPr/>
      </xdr:nvSpPr>
      <xdr:spPr>
        <a:xfrm>
          <a:off x="15430500" y="62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38914</xdr:rowOff>
    </xdr:from>
    <xdr:ext cx="534377" cy="259045"/>
    <xdr:sp macro="" textlink="">
      <xdr:nvSpPr>
        <xdr:cNvPr id="532" name="テキスト ボックス 531"/>
        <xdr:cNvSpPr txBox="1"/>
      </xdr:nvSpPr>
      <xdr:spPr>
        <a:xfrm>
          <a:off x="15214111" y="603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148107</xdr:rowOff>
    </xdr:from>
    <xdr:to>
      <xdr:col>76</xdr:col>
      <xdr:colOff>165100</xdr:colOff>
      <xdr:row>34</xdr:row>
      <xdr:rowOff>78257</xdr:rowOff>
    </xdr:to>
    <xdr:sp macro="" textlink="">
      <xdr:nvSpPr>
        <xdr:cNvPr id="533" name="楕円 532"/>
        <xdr:cNvSpPr/>
      </xdr:nvSpPr>
      <xdr:spPr>
        <a:xfrm>
          <a:off x="14541500" y="58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94784</xdr:rowOff>
    </xdr:from>
    <xdr:ext cx="534377" cy="259045"/>
    <xdr:sp macro="" textlink="">
      <xdr:nvSpPr>
        <xdr:cNvPr id="534" name="テキスト ボックス 533"/>
        <xdr:cNvSpPr txBox="1"/>
      </xdr:nvSpPr>
      <xdr:spPr>
        <a:xfrm>
          <a:off x="14325111" y="55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55525</xdr:rowOff>
    </xdr:from>
    <xdr:to>
      <xdr:col>72</xdr:col>
      <xdr:colOff>38100</xdr:colOff>
      <xdr:row>36</xdr:row>
      <xdr:rowOff>157125</xdr:rowOff>
    </xdr:to>
    <xdr:sp macro="" textlink="">
      <xdr:nvSpPr>
        <xdr:cNvPr id="535" name="楕円 534"/>
        <xdr:cNvSpPr/>
      </xdr:nvSpPr>
      <xdr:spPr>
        <a:xfrm>
          <a:off x="13652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2202</xdr:rowOff>
    </xdr:from>
    <xdr:ext cx="534377" cy="259045"/>
    <xdr:sp macro="" textlink="">
      <xdr:nvSpPr>
        <xdr:cNvPr id="536" name="テキスト ボックス 535"/>
        <xdr:cNvSpPr txBox="1"/>
      </xdr:nvSpPr>
      <xdr:spPr>
        <a:xfrm>
          <a:off x="13436111" y="6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75230</xdr:rowOff>
    </xdr:from>
    <xdr:to>
      <xdr:col>67</xdr:col>
      <xdr:colOff>101600</xdr:colOff>
      <xdr:row>37</xdr:row>
      <xdr:rowOff>5380</xdr:rowOff>
    </xdr:to>
    <xdr:sp macro="" textlink="">
      <xdr:nvSpPr>
        <xdr:cNvPr id="537" name="楕円 536"/>
        <xdr:cNvSpPr/>
      </xdr:nvSpPr>
      <xdr:spPr>
        <a:xfrm>
          <a:off x="12763500" y="62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21907</xdr:rowOff>
    </xdr:from>
    <xdr:ext cx="534377" cy="259045"/>
    <xdr:sp macro="" textlink="">
      <xdr:nvSpPr>
        <xdr:cNvPr id="538" name="テキスト ボックス 537"/>
        <xdr:cNvSpPr txBox="1"/>
      </xdr:nvSpPr>
      <xdr:spPr>
        <a:xfrm>
          <a:off x="12547111" y="60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3" name="直線コネクタ 562"/>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4"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5" name="直線コネクタ 564"/>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6"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7" name="直線コネクタ 566"/>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105549</xdr:rowOff>
    </xdr:from>
    <xdr:to>
      <xdr:col>85</xdr:col>
      <xdr:colOff>127000</xdr:colOff>
      <xdr:row>57</xdr:row>
      <xdr:rowOff>148489</xdr:rowOff>
    </xdr:to>
    <xdr:cxnSp macro="">
      <xdr:nvCxnSpPr>
        <xdr:cNvPr id="568" name="直線コネクタ 567"/>
        <xdr:cNvCxnSpPr/>
      </xdr:nvCxnSpPr>
      <xdr:spPr>
        <a:xfrm flipV="1">
          <a:off x="15481300" y="9706749"/>
          <a:ext cx="838200" cy="2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9"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70" name="フローチャート: 判断 569"/>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136042</xdr:rowOff>
    </xdr:from>
    <xdr:to>
      <xdr:col>81</xdr:col>
      <xdr:colOff>50800</xdr:colOff>
      <xdr:row>57</xdr:row>
      <xdr:rowOff>148489</xdr:rowOff>
    </xdr:to>
    <xdr:cxnSp macro="">
      <xdr:nvCxnSpPr>
        <xdr:cNvPr id="571" name="直線コネクタ 570"/>
        <xdr:cNvCxnSpPr/>
      </xdr:nvCxnSpPr>
      <xdr:spPr>
        <a:xfrm>
          <a:off x="14592300" y="9908692"/>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2" name="フローチャート: 判断 571"/>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3" name="テキスト ボックス 572"/>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105943</xdr:rowOff>
    </xdr:from>
    <xdr:to>
      <xdr:col>76</xdr:col>
      <xdr:colOff>114300</xdr:colOff>
      <xdr:row>57</xdr:row>
      <xdr:rowOff>136042</xdr:rowOff>
    </xdr:to>
    <xdr:cxnSp macro="">
      <xdr:nvCxnSpPr>
        <xdr:cNvPr id="574" name="直線コネクタ 573"/>
        <xdr:cNvCxnSpPr/>
      </xdr:nvCxnSpPr>
      <xdr:spPr>
        <a:xfrm>
          <a:off x="13703300" y="9878593"/>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5" name="フローチャート: 判断 574"/>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6" name="テキスト ボックス 575"/>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100241</xdr:rowOff>
    </xdr:from>
    <xdr:to>
      <xdr:col>71</xdr:col>
      <xdr:colOff>177800</xdr:colOff>
      <xdr:row>57</xdr:row>
      <xdr:rowOff>105943</xdr:rowOff>
    </xdr:to>
    <xdr:cxnSp macro="">
      <xdr:nvCxnSpPr>
        <xdr:cNvPr id="577" name="直線コネクタ 576"/>
        <xdr:cNvCxnSpPr/>
      </xdr:nvCxnSpPr>
      <xdr:spPr>
        <a:xfrm>
          <a:off x="12814300" y="9872891"/>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8" name="フローチャート: 判断 577"/>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9" name="テキスト ボックス 578"/>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80" name="フローチャート: 判断 579"/>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81" name="テキスト ボックス 580"/>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54749</xdr:rowOff>
    </xdr:from>
    <xdr:to>
      <xdr:col>85</xdr:col>
      <xdr:colOff>177800</xdr:colOff>
      <xdr:row>56</xdr:row>
      <xdr:rowOff>156349</xdr:rowOff>
    </xdr:to>
    <xdr:sp macro="" textlink="">
      <xdr:nvSpPr>
        <xdr:cNvPr id="587" name="楕円 586"/>
        <xdr:cNvSpPr/>
      </xdr:nvSpPr>
      <xdr:spPr>
        <a:xfrm>
          <a:off x="16268700" y="96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77626</xdr:rowOff>
    </xdr:from>
    <xdr:ext cx="534377" cy="259045"/>
    <xdr:sp macro="" textlink="">
      <xdr:nvSpPr>
        <xdr:cNvPr id="588" name="教育費該当値テキスト"/>
        <xdr:cNvSpPr txBox="1"/>
      </xdr:nvSpPr>
      <xdr:spPr>
        <a:xfrm>
          <a:off x="16370300" y="95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97689</xdr:rowOff>
    </xdr:from>
    <xdr:to>
      <xdr:col>81</xdr:col>
      <xdr:colOff>101600</xdr:colOff>
      <xdr:row>58</xdr:row>
      <xdr:rowOff>27839</xdr:rowOff>
    </xdr:to>
    <xdr:sp macro="" textlink="">
      <xdr:nvSpPr>
        <xdr:cNvPr id="589" name="楕円 588"/>
        <xdr:cNvSpPr/>
      </xdr:nvSpPr>
      <xdr:spPr>
        <a:xfrm>
          <a:off x="15430500" y="98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44366</xdr:rowOff>
    </xdr:from>
    <xdr:ext cx="534377" cy="259045"/>
    <xdr:sp macro="" textlink="">
      <xdr:nvSpPr>
        <xdr:cNvPr id="590" name="テキスト ボックス 589"/>
        <xdr:cNvSpPr txBox="1"/>
      </xdr:nvSpPr>
      <xdr:spPr>
        <a:xfrm>
          <a:off x="15214111" y="96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85242</xdr:rowOff>
    </xdr:from>
    <xdr:to>
      <xdr:col>76</xdr:col>
      <xdr:colOff>165100</xdr:colOff>
      <xdr:row>58</xdr:row>
      <xdr:rowOff>15392</xdr:rowOff>
    </xdr:to>
    <xdr:sp macro="" textlink="">
      <xdr:nvSpPr>
        <xdr:cNvPr id="591" name="楕円 590"/>
        <xdr:cNvSpPr/>
      </xdr:nvSpPr>
      <xdr:spPr>
        <a:xfrm>
          <a:off x="145415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31919</xdr:rowOff>
    </xdr:from>
    <xdr:ext cx="534377" cy="259045"/>
    <xdr:sp macro="" textlink="">
      <xdr:nvSpPr>
        <xdr:cNvPr id="592" name="テキスト ボックス 591"/>
        <xdr:cNvSpPr txBox="1"/>
      </xdr:nvSpPr>
      <xdr:spPr>
        <a:xfrm>
          <a:off x="14325111" y="96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55143</xdr:rowOff>
    </xdr:from>
    <xdr:to>
      <xdr:col>72</xdr:col>
      <xdr:colOff>38100</xdr:colOff>
      <xdr:row>57</xdr:row>
      <xdr:rowOff>156743</xdr:rowOff>
    </xdr:to>
    <xdr:sp macro="" textlink="">
      <xdr:nvSpPr>
        <xdr:cNvPr id="593" name="楕円 592"/>
        <xdr:cNvSpPr/>
      </xdr:nvSpPr>
      <xdr:spPr>
        <a:xfrm>
          <a:off x="13652500" y="98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1820</xdr:rowOff>
    </xdr:from>
    <xdr:ext cx="534377" cy="259045"/>
    <xdr:sp macro="" textlink="">
      <xdr:nvSpPr>
        <xdr:cNvPr id="594" name="テキスト ボックス 593"/>
        <xdr:cNvSpPr txBox="1"/>
      </xdr:nvSpPr>
      <xdr:spPr>
        <a:xfrm>
          <a:off x="13436111" y="96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49441</xdr:rowOff>
    </xdr:from>
    <xdr:to>
      <xdr:col>67</xdr:col>
      <xdr:colOff>101600</xdr:colOff>
      <xdr:row>57</xdr:row>
      <xdr:rowOff>151041</xdr:rowOff>
    </xdr:to>
    <xdr:sp macro="" textlink="">
      <xdr:nvSpPr>
        <xdr:cNvPr id="595" name="楕円 594"/>
        <xdr:cNvSpPr/>
      </xdr:nvSpPr>
      <xdr:spPr>
        <a:xfrm>
          <a:off x="12763500" y="98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167568</xdr:rowOff>
    </xdr:from>
    <xdr:ext cx="534377" cy="259045"/>
    <xdr:sp macro="" textlink="">
      <xdr:nvSpPr>
        <xdr:cNvPr id="596" name="テキスト ボックス 595"/>
        <xdr:cNvSpPr txBox="1"/>
      </xdr:nvSpPr>
      <xdr:spPr>
        <a:xfrm>
          <a:off x="12547111" y="95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20" name="直線コネクタ 619"/>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21"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3"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4" name="直線コネクタ 623"/>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153619</xdr:rowOff>
    </xdr:from>
    <xdr:to>
      <xdr:col>85</xdr:col>
      <xdr:colOff>127000</xdr:colOff>
      <xdr:row>79</xdr:row>
      <xdr:rowOff>14466</xdr:rowOff>
    </xdr:to>
    <xdr:cxnSp macro="">
      <xdr:nvCxnSpPr>
        <xdr:cNvPr id="625" name="直線コネクタ 624"/>
        <xdr:cNvCxnSpPr/>
      </xdr:nvCxnSpPr>
      <xdr:spPr>
        <a:xfrm flipV="1">
          <a:off x="15481300" y="13526719"/>
          <a:ext cx="8382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6"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7" name="フローチャート: 判断 626"/>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14466</xdr:rowOff>
    </xdr:from>
    <xdr:to>
      <xdr:col>81</xdr:col>
      <xdr:colOff>50800</xdr:colOff>
      <xdr:row>79</xdr:row>
      <xdr:rowOff>39154</xdr:rowOff>
    </xdr:to>
    <xdr:cxnSp macro="">
      <xdr:nvCxnSpPr>
        <xdr:cNvPr id="628" name="直線コネクタ 627"/>
        <xdr:cNvCxnSpPr/>
      </xdr:nvCxnSpPr>
      <xdr:spPr>
        <a:xfrm flipV="1">
          <a:off x="14592300" y="1355901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9" name="フローチャート: 判断 628"/>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57002</xdr:rowOff>
    </xdr:from>
    <xdr:ext cx="469744" cy="259045"/>
    <xdr:sp macro="" textlink="">
      <xdr:nvSpPr>
        <xdr:cNvPr id="630" name="テキスト ボックス 629"/>
        <xdr:cNvSpPr txBox="1"/>
      </xdr:nvSpPr>
      <xdr:spPr>
        <a:xfrm>
          <a:off x="15246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5411</xdr:rowOff>
    </xdr:from>
    <xdr:to>
      <xdr:col>76</xdr:col>
      <xdr:colOff>114300</xdr:colOff>
      <xdr:row>79</xdr:row>
      <xdr:rowOff>39154</xdr:rowOff>
    </xdr:to>
    <xdr:cxnSp macro="">
      <xdr:nvCxnSpPr>
        <xdr:cNvPr id="631" name="直線コネクタ 630"/>
        <xdr:cNvCxnSpPr/>
      </xdr:nvCxnSpPr>
      <xdr:spPr>
        <a:xfrm>
          <a:off x="13703300" y="13549961"/>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2" name="フローチャート: 判断 631"/>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3" name="テキスト ボックス 632"/>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5411</xdr:rowOff>
    </xdr:from>
    <xdr:to>
      <xdr:col>71</xdr:col>
      <xdr:colOff>177800</xdr:colOff>
      <xdr:row>79</xdr:row>
      <xdr:rowOff>18835</xdr:rowOff>
    </xdr:to>
    <xdr:cxnSp macro="">
      <xdr:nvCxnSpPr>
        <xdr:cNvPr id="634" name="直線コネクタ 633"/>
        <xdr:cNvCxnSpPr/>
      </xdr:nvCxnSpPr>
      <xdr:spPr>
        <a:xfrm flipV="1">
          <a:off x="12814300" y="13549961"/>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5" name="フローチャート: 判断 634"/>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6" name="テキスト ボックス 635"/>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7" name="フローチャート: 判断 636"/>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8" name="テキスト ボックス 637"/>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102819</xdr:rowOff>
    </xdr:from>
    <xdr:to>
      <xdr:col>85</xdr:col>
      <xdr:colOff>177800</xdr:colOff>
      <xdr:row>79</xdr:row>
      <xdr:rowOff>32969</xdr:rowOff>
    </xdr:to>
    <xdr:sp macro="" textlink="">
      <xdr:nvSpPr>
        <xdr:cNvPr id="644" name="楕円 643"/>
        <xdr:cNvSpPr/>
      </xdr:nvSpPr>
      <xdr:spPr>
        <a:xfrm>
          <a:off x="16268700" y="134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62196</xdr:rowOff>
    </xdr:from>
    <xdr:ext cx="469744" cy="259045"/>
    <xdr:sp macro="" textlink="">
      <xdr:nvSpPr>
        <xdr:cNvPr id="645" name="災害復旧費該当値テキスト"/>
        <xdr:cNvSpPr txBox="1"/>
      </xdr:nvSpPr>
      <xdr:spPr>
        <a:xfrm>
          <a:off x="16370300" y="132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135116</xdr:rowOff>
    </xdr:from>
    <xdr:to>
      <xdr:col>81</xdr:col>
      <xdr:colOff>101600</xdr:colOff>
      <xdr:row>79</xdr:row>
      <xdr:rowOff>65266</xdr:rowOff>
    </xdr:to>
    <xdr:sp macro="" textlink="">
      <xdr:nvSpPr>
        <xdr:cNvPr id="646" name="楕円 645"/>
        <xdr:cNvSpPr/>
      </xdr:nvSpPr>
      <xdr:spPr>
        <a:xfrm>
          <a:off x="15430500" y="13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81793</xdr:rowOff>
    </xdr:from>
    <xdr:ext cx="469744" cy="259045"/>
    <xdr:sp macro="" textlink="">
      <xdr:nvSpPr>
        <xdr:cNvPr id="647" name="テキスト ボックス 646"/>
        <xdr:cNvSpPr txBox="1"/>
      </xdr:nvSpPr>
      <xdr:spPr>
        <a:xfrm>
          <a:off x="15246428" y="132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159804</xdr:rowOff>
    </xdr:from>
    <xdr:to>
      <xdr:col>76</xdr:col>
      <xdr:colOff>165100</xdr:colOff>
      <xdr:row>79</xdr:row>
      <xdr:rowOff>89954</xdr:rowOff>
    </xdr:to>
    <xdr:sp macro="" textlink="">
      <xdr:nvSpPr>
        <xdr:cNvPr id="648" name="楕円 647"/>
        <xdr:cNvSpPr/>
      </xdr:nvSpPr>
      <xdr:spPr>
        <a:xfrm>
          <a:off x="14541500" y="135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81081</xdr:rowOff>
    </xdr:from>
    <xdr:ext cx="378565" cy="259045"/>
    <xdr:sp macro="" textlink="">
      <xdr:nvSpPr>
        <xdr:cNvPr id="649" name="テキスト ボックス 648"/>
        <xdr:cNvSpPr txBox="1"/>
      </xdr:nvSpPr>
      <xdr:spPr>
        <a:xfrm>
          <a:off x="14403017" y="13625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126061</xdr:rowOff>
    </xdr:from>
    <xdr:to>
      <xdr:col>72</xdr:col>
      <xdr:colOff>38100</xdr:colOff>
      <xdr:row>79</xdr:row>
      <xdr:rowOff>56211</xdr:rowOff>
    </xdr:to>
    <xdr:sp macro="" textlink="">
      <xdr:nvSpPr>
        <xdr:cNvPr id="650" name="楕円 649"/>
        <xdr:cNvSpPr/>
      </xdr:nvSpPr>
      <xdr:spPr>
        <a:xfrm>
          <a:off x="13652500" y="1349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47338</xdr:rowOff>
    </xdr:from>
    <xdr:ext cx="469744" cy="259045"/>
    <xdr:sp macro="" textlink="">
      <xdr:nvSpPr>
        <xdr:cNvPr id="651" name="テキスト ボックス 650"/>
        <xdr:cNvSpPr txBox="1"/>
      </xdr:nvSpPr>
      <xdr:spPr>
        <a:xfrm>
          <a:off x="13468428" y="135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139485</xdr:rowOff>
    </xdr:from>
    <xdr:to>
      <xdr:col>67</xdr:col>
      <xdr:colOff>101600</xdr:colOff>
      <xdr:row>79</xdr:row>
      <xdr:rowOff>69635</xdr:rowOff>
    </xdr:to>
    <xdr:sp macro="" textlink="">
      <xdr:nvSpPr>
        <xdr:cNvPr id="652" name="楕円 651"/>
        <xdr:cNvSpPr/>
      </xdr:nvSpPr>
      <xdr:spPr>
        <a:xfrm>
          <a:off x="12763500" y="135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60762</xdr:rowOff>
    </xdr:from>
    <xdr:ext cx="469744" cy="259045"/>
    <xdr:sp macro="" textlink="">
      <xdr:nvSpPr>
        <xdr:cNvPr id="653" name="テキスト ボックス 652"/>
        <xdr:cNvSpPr txBox="1"/>
      </xdr:nvSpPr>
      <xdr:spPr>
        <a:xfrm>
          <a:off x="12579428" y="1360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7" name="直線コネクタ 676"/>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8"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9" name="直線コネクタ 678"/>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80"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81" name="直線コネクタ 680"/>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81496</xdr:rowOff>
    </xdr:from>
    <xdr:to>
      <xdr:col>85</xdr:col>
      <xdr:colOff>127000</xdr:colOff>
      <xdr:row>93</xdr:row>
      <xdr:rowOff>37337</xdr:rowOff>
    </xdr:to>
    <xdr:cxnSp macro="">
      <xdr:nvCxnSpPr>
        <xdr:cNvPr id="682" name="直線コネクタ 681"/>
        <xdr:cNvCxnSpPr/>
      </xdr:nvCxnSpPr>
      <xdr:spPr>
        <a:xfrm>
          <a:off x="15481300" y="15854896"/>
          <a:ext cx="838200" cy="1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3"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4" name="フローチャート: 判断 683"/>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81496</xdr:rowOff>
    </xdr:from>
    <xdr:to>
      <xdr:col>81</xdr:col>
      <xdr:colOff>50800</xdr:colOff>
      <xdr:row>92</xdr:row>
      <xdr:rowOff>139255</xdr:rowOff>
    </xdr:to>
    <xdr:cxnSp macro="">
      <xdr:nvCxnSpPr>
        <xdr:cNvPr id="685" name="直線コネクタ 684"/>
        <xdr:cNvCxnSpPr/>
      </xdr:nvCxnSpPr>
      <xdr:spPr>
        <a:xfrm flipV="1">
          <a:off x="14592300" y="15854896"/>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6" name="フローチャート: 判断 685"/>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7" name="テキスト ボックス 686"/>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11671</xdr:rowOff>
    </xdr:from>
    <xdr:to>
      <xdr:col>76</xdr:col>
      <xdr:colOff>114300</xdr:colOff>
      <xdr:row>92</xdr:row>
      <xdr:rowOff>139255</xdr:rowOff>
    </xdr:to>
    <xdr:cxnSp macro="">
      <xdr:nvCxnSpPr>
        <xdr:cNvPr id="688" name="直線コネクタ 687"/>
        <xdr:cNvCxnSpPr/>
      </xdr:nvCxnSpPr>
      <xdr:spPr>
        <a:xfrm>
          <a:off x="13703300" y="15785071"/>
          <a:ext cx="889000" cy="1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9" name="フローチャート: 判断 688"/>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90" name="テキスト ボックス 689"/>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11671</xdr:rowOff>
    </xdr:from>
    <xdr:to>
      <xdr:col>71</xdr:col>
      <xdr:colOff>177800</xdr:colOff>
      <xdr:row>92</xdr:row>
      <xdr:rowOff>53036</xdr:rowOff>
    </xdr:to>
    <xdr:cxnSp macro="">
      <xdr:nvCxnSpPr>
        <xdr:cNvPr id="691" name="直線コネクタ 690"/>
        <xdr:cNvCxnSpPr/>
      </xdr:nvCxnSpPr>
      <xdr:spPr>
        <a:xfrm flipV="1">
          <a:off x="12814300" y="15785071"/>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2" name="フローチャート: 判断 69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3" name="テキスト ボックス 69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4" name="フローチャート: 判断 69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5" name="テキスト ボックス 69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157987</xdr:rowOff>
    </xdr:from>
    <xdr:to>
      <xdr:col>85</xdr:col>
      <xdr:colOff>177800</xdr:colOff>
      <xdr:row>93</xdr:row>
      <xdr:rowOff>88137</xdr:rowOff>
    </xdr:to>
    <xdr:sp macro="" textlink="">
      <xdr:nvSpPr>
        <xdr:cNvPr id="701" name="楕円 700"/>
        <xdr:cNvSpPr/>
      </xdr:nvSpPr>
      <xdr:spPr>
        <a:xfrm>
          <a:off x="16268700" y="1593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9414</xdr:rowOff>
    </xdr:from>
    <xdr:ext cx="534377" cy="259045"/>
    <xdr:sp macro="" textlink="">
      <xdr:nvSpPr>
        <xdr:cNvPr id="702" name="公債費該当値テキスト"/>
        <xdr:cNvSpPr txBox="1"/>
      </xdr:nvSpPr>
      <xdr:spPr>
        <a:xfrm>
          <a:off x="16370300" y="157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30696</xdr:rowOff>
    </xdr:from>
    <xdr:to>
      <xdr:col>81</xdr:col>
      <xdr:colOff>101600</xdr:colOff>
      <xdr:row>92</xdr:row>
      <xdr:rowOff>132296</xdr:rowOff>
    </xdr:to>
    <xdr:sp macro="" textlink="">
      <xdr:nvSpPr>
        <xdr:cNvPr id="703" name="楕円 702"/>
        <xdr:cNvSpPr/>
      </xdr:nvSpPr>
      <xdr:spPr>
        <a:xfrm>
          <a:off x="15430500" y="158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148823</xdr:rowOff>
    </xdr:from>
    <xdr:ext cx="534377" cy="259045"/>
    <xdr:sp macro="" textlink="">
      <xdr:nvSpPr>
        <xdr:cNvPr id="704" name="テキスト ボックス 703"/>
        <xdr:cNvSpPr txBox="1"/>
      </xdr:nvSpPr>
      <xdr:spPr>
        <a:xfrm>
          <a:off x="15214111" y="155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88455</xdr:rowOff>
    </xdr:from>
    <xdr:to>
      <xdr:col>76</xdr:col>
      <xdr:colOff>165100</xdr:colOff>
      <xdr:row>93</xdr:row>
      <xdr:rowOff>18605</xdr:rowOff>
    </xdr:to>
    <xdr:sp macro="" textlink="">
      <xdr:nvSpPr>
        <xdr:cNvPr id="705" name="楕円 704"/>
        <xdr:cNvSpPr/>
      </xdr:nvSpPr>
      <xdr:spPr>
        <a:xfrm>
          <a:off x="14541500" y="158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35132</xdr:rowOff>
    </xdr:from>
    <xdr:ext cx="534377" cy="259045"/>
    <xdr:sp macro="" textlink="">
      <xdr:nvSpPr>
        <xdr:cNvPr id="706" name="テキスト ボックス 705"/>
        <xdr:cNvSpPr txBox="1"/>
      </xdr:nvSpPr>
      <xdr:spPr>
        <a:xfrm>
          <a:off x="14325111" y="156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132321</xdr:rowOff>
    </xdr:from>
    <xdr:to>
      <xdr:col>72</xdr:col>
      <xdr:colOff>38100</xdr:colOff>
      <xdr:row>92</xdr:row>
      <xdr:rowOff>62471</xdr:rowOff>
    </xdr:to>
    <xdr:sp macro="" textlink="">
      <xdr:nvSpPr>
        <xdr:cNvPr id="707" name="楕円 706"/>
        <xdr:cNvSpPr/>
      </xdr:nvSpPr>
      <xdr:spPr>
        <a:xfrm>
          <a:off x="13652500" y="157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78998</xdr:rowOff>
    </xdr:from>
    <xdr:ext cx="534377" cy="259045"/>
    <xdr:sp macro="" textlink="">
      <xdr:nvSpPr>
        <xdr:cNvPr id="708" name="テキスト ボックス 707"/>
        <xdr:cNvSpPr txBox="1"/>
      </xdr:nvSpPr>
      <xdr:spPr>
        <a:xfrm>
          <a:off x="13436111" y="155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2236</xdr:rowOff>
    </xdr:from>
    <xdr:to>
      <xdr:col>67</xdr:col>
      <xdr:colOff>101600</xdr:colOff>
      <xdr:row>92</xdr:row>
      <xdr:rowOff>103836</xdr:rowOff>
    </xdr:to>
    <xdr:sp macro="" textlink="">
      <xdr:nvSpPr>
        <xdr:cNvPr id="709" name="楕円 708"/>
        <xdr:cNvSpPr/>
      </xdr:nvSpPr>
      <xdr:spPr>
        <a:xfrm>
          <a:off x="12763500" y="157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120363</xdr:rowOff>
    </xdr:from>
    <xdr:ext cx="534377" cy="259045"/>
    <xdr:sp macro="" textlink="">
      <xdr:nvSpPr>
        <xdr:cNvPr id="710" name="テキスト ボックス 709"/>
        <xdr:cNvSpPr txBox="1"/>
      </xdr:nvSpPr>
      <xdr:spPr>
        <a:xfrm>
          <a:off x="12547111" y="155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4" name="直線コネクタ 733"/>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5"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7"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8" name="直線コネクタ 737"/>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40"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41" name="フローチャート: 判断 740"/>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3" name="フローチャート: 判断 742"/>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4" name="テキスト ボックス 743"/>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6" name="フローチャート: 判断 745"/>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7" name="テキスト ボックス 746"/>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9" name="フローチャート: 判断 748"/>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50" name="テキスト ボックス 749"/>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51" name="フローチャート: 判断 750"/>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2" name="テキスト ボックス 751"/>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9"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年度と比較し大きく変動しているのは、衛生費、商工費、教育費、災害復旧費、公債費である。</a:t>
          </a:r>
        </a:p>
        <a:p>
          <a:r>
            <a:rPr kumimoji="1" lang="ja-JP" altLang="en-US" sz="1300">
              <a:latin typeface="ＭＳ Ｐゴシック" panose="020B0600070205080204" pitchFamily="50" charset="-128"/>
              <a:ea typeface="ＭＳ Ｐゴシック" panose="020B0600070205080204" pitchFamily="50" charset="-128"/>
            </a:rPr>
            <a:t>　衛生費は、前年度は市立恵那病院建設に伴い病院事業会計への出資があったため一時的に増加しており、前年度比</a:t>
          </a:r>
          <a:r>
            <a:rPr kumimoji="1" lang="en-US" altLang="ja-JP" sz="1300">
              <a:latin typeface="ＭＳ Ｐゴシック" panose="020B0600070205080204" pitchFamily="50" charset="-128"/>
              <a:ea typeface="ＭＳ Ｐゴシック" panose="020B0600070205080204" pitchFamily="50" charset="-128"/>
            </a:rPr>
            <a:t>35,642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商工費は、くしはら温泉再整備事業や恵那峡再整備事業の実施により、前年度比</a:t>
          </a:r>
          <a:r>
            <a:rPr kumimoji="1" lang="en-US" altLang="ja-JP" sz="1300">
              <a:latin typeface="ＭＳ Ｐゴシック" panose="020B0600070205080204" pitchFamily="50" charset="-128"/>
              <a:ea typeface="ＭＳ Ｐゴシック" panose="020B0600070205080204" pitchFamily="50" charset="-128"/>
            </a:rPr>
            <a:t>3,267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教育費は、武並小学校体育館改築工事、恵那東中学校大規模改造工事、こども園建設工事の実施により、前年度比</a:t>
          </a:r>
          <a:r>
            <a:rPr kumimoji="1" lang="en-US" altLang="ja-JP" sz="1300">
              <a:latin typeface="ＭＳ Ｐゴシック" panose="020B0600070205080204" pitchFamily="50" charset="-128"/>
              <a:ea typeface="ＭＳ Ｐゴシック" panose="020B0600070205080204" pitchFamily="50" charset="-128"/>
            </a:rPr>
            <a:t>16,881</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災害復旧費は、災害被害の増加により、前年度比</a:t>
          </a:r>
          <a:r>
            <a:rPr kumimoji="1" lang="en-US" altLang="ja-JP" sz="1300">
              <a:latin typeface="ＭＳ Ｐゴシック" panose="020B0600070205080204" pitchFamily="50" charset="-128"/>
              <a:ea typeface="ＭＳ Ｐゴシック" panose="020B0600070205080204" pitchFamily="50" charset="-128"/>
            </a:rPr>
            <a:t>2,543</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公債費は、前年度比</a:t>
          </a:r>
          <a:r>
            <a:rPr kumimoji="1" lang="en-US" altLang="ja-JP" sz="1300">
              <a:latin typeface="ＭＳ Ｐゴシック" panose="020B0600070205080204" pitchFamily="50" charset="-128"/>
              <a:ea typeface="ＭＳ Ｐゴシック" panose="020B0600070205080204" pitchFamily="50" charset="-128"/>
            </a:rPr>
            <a:t>10,023</a:t>
          </a:r>
          <a:r>
            <a:rPr kumimoji="1" lang="ja-JP" altLang="en-US" sz="1300">
              <a:latin typeface="ＭＳ Ｐゴシック" panose="020B0600070205080204" pitchFamily="50" charset="-128"/>
              <a:ea typeface="ＭＳ Ｐゴシック" panose="020B0600070205080204" pitchFamily="50" charset="-128"/>
            </a:rPr>
            <a:t>円の減となっているものの、繰上償還の実施により類似団体平均を大きく上回っている。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年度の実質収支額は前年度比</a:t>
          </a:r>
          <a:r>
            <a:rPr kumimoji="1" lang="en-US" altLang="ja-JP" sz="1400">
              <a:latin typeface="ＭＳ ゴシック" pitchFamily="49" charset="-128"/>
              <a:ea typeface="ＭＳ ゴシック" pitchFamily="49" charset="-128"/>
            </a:rPr>
            <a:t>4,362</a:t>
          </a:r>
          <a:r>
            <a:rPr kumimoji="1" lang="ja-JP" altLang="en-US" sz="1400">
              <a:latin typeface="ＭＳ ゴシック" pitchFamily="49" charset="-128"/>
              <a:ea typeface="ＭＳ ゴシック" pitchFamily="49" charset="-128"/>
            </a:rPr>
            <a:t>千円の減であったが、標準財政規模比では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ポイント増加した。しかし、実質単年度収支の標準財政規模比は</a:t>
          </a:r>
          <a:r>
            <a:rPr kumimoji="1" lang="en-US" altLang="ja-JP" sz="1400">
              <a:latin typeface="ＭＳ ゴシック" pitchFamily="49" charset="-128"/>
              <a:ea typeface="ＭＳ ゴシック" pitchFamily="49" charset="-128"/>
            </a:rPr>
            <a:t>5.18%</a:t>
          </a:r>
          <a:r>
            <a:rPr kumimoji="1" lang="ja-JP" altLang="en-US" sz="1400">
              <a:latin typeface="ＭＳ ゴシック" pitchFamily="49" charset="-128"/>
              <a:ea typeface="ＭＳ ゴシック" pitchFamily="49" charset="-128"/>
            </a:rPr>
            <a:t>と前年度比較で</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ポイント減少した。これは、支出総額は減少したものの、地方交付税の減少等により収入総額も減少したためである。</a:t>
          </a:r>
        </a:p>
        <a:p>
          <a:r>
            <a:rPr kumimoji="1" lang="ja-JP" altLang="en-US" sz="1400">
              <a:latin typeface="ＭＳ ゴシック" pitchFamily="49" charset="-128"/>
              <a:ea typeface="ＭＳ ゴシック" pitchFamily="49" charset="-128"/>
            </a:rPr>
            <a:t>　今後も一定程度の基金積立金を確保しつつ、収支のバランスを崩すことのないよう、安定的な財政運営に努める。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病院事業会計、一般会計、国保診療所事業会計、国民健康保険事業特別会計で増加しており、水道事業会計、介護老人保健施設事業会計、介護保険特別会計で減少している。全体としては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及び介護老人保健施設事業においては、施設の稼働率を向上させることで施設の健全経営に努める。水道事業及び下水道事業では再編・統合をすすめ、施設の合理化や稼働率向上に努めるとともに、適切な料金設定を目指す。また、下水道事業では普及率の低い地区を中心に、加入促進による水洗化率の向上に努める。</a:t>
          </a:r>
        </a:p>
        <a:p>
          <a:r>
            <a:rPr kumimoji="1" lang="ja-JP" altLang="en-US" sz="1400">
              <a:latin typeface="ＭＳ ゴシック" pitchFamily="49" charset="-128"/>
              <a:ea typeface="ＭＳ ゴシック" pitchFamily="49" charset="-128"/>
            </a:rPr>
            <a:t>　また、収納体制や滞納処分の強化等により料金収納率の向上を図り、各事業の健全運営に努める。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28606113</v>
      </c>
      <c r="BO4" s="410"/>
      <c r="BP4" s="410"/>
      <c r="BQ4" s="410"/>
      <c r="BR4" s="410"/>
      <c r="BS4" s="410"/>
      <c r="BT4" s="410"/>
      <c r="BU4" s="411"/>
      <c r="BV4" s="409">
        <v>30071932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7.6</v>
      </c>
      <c r="CU4" s="416"/>
      <c r="CV4" s="416"/>
      <c r="CW4" s="416"/>
      <c r="CX4" s="416"/>
      <c r="CY4" s="416"/>
      <c r="CZ4" s="416"/>
      <c r="DA4" s="417"/>
      <c r="DB4" s="415">
        <v>7.4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27186116</v>
      </c>
      <c r="BO5" s="447"/>
      <c r="BP5" s="447"/>
      <c r="BQ5" s="447"/>
      <c r="BR5" s="447"/>
      <c r="BS5" s="447"/>
      <c r="BT5" s="447"/>
      <c r="BU5" s="448"/>
      <c r="BV5" s="446">
        <v>28675502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v>
      </c>
      <c r="CU5" s="444"/>
      <c r="CV5" s="444"/>
      <c r="CW5" s="444"/>
      <c r="CX5" s="444"/>
      <c r="CY5" s="444"/>
      <c r="CZ5" s="444"/>
      <c r="DA5" s="445"/>
      <c r="DB5" s="443">
        <v>85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1419997</v>
      </c>
      <c r="BO6" s="447"/>
      <c r="BP6" s="447"/>
      <c r="BQ6" s="447"/>
      <c r="BR6" s="447"/>
      <c r="BS6" s="447"/>
      <c r="BT6" s="447"/>
      <c r="BU6" s="448"/>
      <c r="BV6" s="446">
        <v>1396430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90.6</v>
      </c>
      <c r="CU6" s="484"/>
      <c r="CV6" s="484"/>
      <c r="CW6" s="484"/>
      <c r="CX6" s="484"/>
      <c r="CY6" s="484"/>
      <c r="CZ6" s="484"/>
      <c r="DA6" s="485"/>
      <c r="DB6" s="483">
        <v>89.5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111450</v>
      </c>
      <c r="BO7" s="447"/>
      <c r="BP7" s="447"/>
      <c r="BQ7" s="447"/>
      <c r="BR7" s="447"/>
      <c r="BS7" s="447"/>
      <c r="BT7" s="447"/>
      <c r="BU7" s="448"/>
      <c r="BV7" s="446">
        <v>83521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17109719</v>
      </c>
      <c r="CU7" s="447"/>
      <c r="CV7" s="447"/>
      <c r="CW7" s="447"/>
      <c r="CX7" s="447"/>
      <c r="CY7" s="447"/>
      <c r="CZ7" s="447"/>
      <c r="DA7" s="448"/>
      <c r="DB7" s="446">
        <v>17630166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1308547</v>
      </c>
      <c r="BO8" s="447"/>
      <c r="BP8" s="447"/>
      <c r="BQ8" s="447"/>
      <c r="BR8" s="447"/>
      <c r="BS8" s="447"/>
      <c r="BT8" s="447"/>
      <c r="BU8" s="448"/>
      <c r="BV8" s="446">
        <v>1312909</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0.46</v>
      </c>
      <c r="CU8" s="487"/>
      <c r="CV8" s="487"/>
      <c r="CW8" s="487"/>
      <c r="CX8" s="487"/>
      <c r="CY8" s="487"/>
      <c r="CZ8" s="487"/>
      <c r="DA8" s="488"/>
      <c r="DB8" s="486">
        <v>0.47</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51073</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-4362</v>
      </c>
      <c r="BO9" s="447"/>
      <c r="BP9" s="447"/>
      <c r="BQ9" s="447"/>
      <c r="BR9" s="447"/>
      <c r="BS9" s="447"/>
      <c r="BT9" s="447"/>
      <c r="BU9" s="448"/>
      <c r="BV9" s="446">
        <v>-127452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19.3</v>
      </c>
      <c r="CU9" s="444"/>
      <c r="CV9" s="444"/>
      <c r="CW9" s="444"/>
      <c r="CX9" s="444"/>
      <c r="CY9" s="444"/>
      <c r="CZ9" s="444"/>
      <c r="DA9" s="445"/>
      <c r="DB9" s="443">
        <v>21.8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53718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11988</v>
      </c>
      <c r="BO10" s="447"/>
      <c r="BP10" s="447"/>
      <c r="BQ10" s="447"/>
      <c r="BR10" s="447"/>
      <c r="BS10" s="447"/>
      <c r="BT10" s="447"/>
      <c r="BU10" s="448"/>
      <c r="BV10" s="446">
        <v>2096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108</v>
      </c>
      <c r="AV11" s="479"/>
      <c r="AW11" s="479"/>
      <c r="AX11" s="479"/>
      <c r="AY11" s="480" t="s">
        <v>119</v>
      </c>
      <c r="AZ11" s="481"/>
      <c r="BA11" s="481"/>
      <c r="BB11" s="481"/>
      <c r="BC11" s="481"/>
      <c r="BD11" s="481"/>
      <c r="BE11" s="481"/>
      <c r="BF11" s="481"/>
      <c r="BG11" s="481"/>
      <c r="BH11" s="481"/>
      <c r="BI11" s="481"/>
      <c r="BJ11" s="481"/>
      <c r="BK11" s="481"/>
      <c r="BL11" s="481"/>
      <c r="BM11" s="482"/>
      <c r="BN11" s="446">
        <v>878707</v>
      </c>
      <c r="BO11" s="447"/>
      <c r="BP11" s="447"/>
      <c r="BQ11" s="447"/>
      <c r="BR11" s="447"/>
      <c r="BS11" s="447"/>
      <c r="BT11" s="447"/>
      <c r="BU11" s="448"/>
      <c r="BV11" s="446">
        <v>1283260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50934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50243</v>
      </c>
      <c r="S13" s="528"/>
      <c r="T13" s="528"/>
      <c r="U13" s="528"/>
      <c r="V13" s="529"/>
      <c r="W13" s="462" t="s">
        <v>133</v>
      </c>
      <c r="X13" s="463"/>
      <c r="Y13" s="463"/>
      <c r="Z13" s="463"/>
      <c r="AA13" s="463"/>
      <c r="AB13" s="453"/>
      <c r="AC13" s="497">
        <v>1435</v>
      </c>
      <c r="AD13" s="498"/>
      <c r="AE13" s="498"/>
      <c r="AF13" s="498"/>
      <c r="AG13" s="537"/>
      <c r="AH13" s="497">
        <v>1500</v>
      </c>
      <c r="AI13" s="498"/>
      <c r="AJ13" s="498"/>
      <c r="AK13" s="498"/>
      <c r="AL13" s="499"/>
      <c r="AM13" s="475" t="s">
        <v>134</v>
      </c>
      <c r="AN13" s="476"/>
      <c r="AO13" s="476"/>
      <c r="AP13" s="476"/>
      <c r="AQ13" s="476"/>
      <c r="AR13" s="476"/>
      <c r="AS13" s="476"/>
      <c r="AT13" s="477"/>
      <c r="AU13" s="478" t="s">
        <v>108</v>
      </c>
      <c r="AV13" s="479"/>
      <c r="AW13" s="479"/>
      <c r="AX13" s="479"/>
      <c r="AY13" s="480" t="s">
        <v>135</v>
      </c>
      <c r="AZ13" s="481"/>
      <c r="BA13" s="481"/>
      <c r="BB13" s="481"/>
      <c r="BC13" s="481"/>
      <c r="BD13" s="481"/>
      <c r="BE13" s="481"/>
      <c r="BF13" s="481"/>
      <c r="BG13" s="481"/>
      <c r="BH13" s="481"/>
      <c r="BI13" s="481"/>
      <c r="BJ13" s="481"/>
      <c r="BK13" s="481"/>
      <c r="BL13" s="481"/>
      <c r="BM13" s="482"/>
      <c r="BN13" s="446">
        <v>886333</v>
      </c>
      <c r="BO13" s="447"/>
      <c r="BP13" s="447"/>
      <c r="BQ13" s="447"/>
      <c r="BR13" s="447"/>
      <c r="BS13" s="447"/>
      <c r="BT13" s="447"/>
      <c r="BU13" s="448"/>
      <c r="BV13" s="446">
        <v>1157904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v>
      </c>
      <c r="CU13" s="444"/>
      <c r="CV13" s="444"/>
      <c r="CW13" s="444"/>
      <c r="CX13" s="444"/>
      <c r="CY13" s="444"/>
      <c r="CZ13" s="444"/>
      <c r="DA13" s="445"/>
      <c r="DB13" s="443">
        <v>7.1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51667</v>
      </c>
      <c r="S14" s="528"/>
      <c r="T14" s="528"/>
      <c r="U14" s="528"/>
      <c r="V14" s="529"/>
      <c r="W14" s="436"/>
      <c r="X14" s="437"/>
      <c r="Y14" s="437"/>
      <c r="Z14" s="437"/>
      <c r="AA14" s="437"/>
      <c r="AB14" s="426"/>
      <c r="AC14" s="530">
        <v>5.6</v>
      </c>
      <c r="AD14" s="531"/>
      <c r="AE14" s="531"/>
      <c r="AF14" s="531"/>
      <c r="AG14" s="532"/>
      <c r="AH14" s="530">
        <v>5.7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v>13.3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51060</v>
      </c>
      <c r="S15" s="528"/>
      <c r="T15" s="528"/>
      <c r="U15" s="528"/>
      <c r="V15" s="529"/>
      <c r="W15" s="462" t="s">
        <v>140</v>
      </c>
      <c r="X15" s="463"/>
      <c r="Y15" s="463"/>
      <c r="Z15" s="463"/>
      <c r="AA15" s="463"/>
      <c r="AB15" s="453"/>
      <c r="AC15" s="497">
        <v>9108</v>
      </c>
      <c r="AD15" s="498"/>
      <c r="AE15" s="498"/>
      <c r="AF15" s="498"/>
      <c r="AG15" s="537"/>
      <c r="AH15" s="497">
        <v>9561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6381510</v>
      </c>
      <c r="BO15" s="410"/>
      <c r="BP15" s="410"/>
      <c r="BQ15" s="410"/>
      <c r="BR15" s="410"/>
      <c r="BS15" s="410"/>
      <c r="BT15" s="410"/>
      <c r="BU15" s="411"/>
      <c r="BV15" s="409">
        <v>6385392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35.700000000000003</v>
      </c>
      <c r="AD16" s="531"/>
      <c r="AE16" s="531"/>
      <c r="AF16" s="531"/>
      <c r="AG16" s="532"/>
      <c r="AH16" s="530">
        <v>36.6</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13772508</v>
      </c>
      <c r="BO16" s="447"/>
      <c r="BP16" s="447"/>
      <c r="BQ16" s="447"/>
      <c r="BR16" s="447"/>
      <c r="BS16" s="447"/>
      <c r="BT16" s="447"/>
      <c r="BU16" s="448"/>
      <c r="BV16" s="446">
        <v>13887522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14980</v>
      </c>
      <c r="AD17" s="498"/>
      <c r="AE17" s="498"/>
      <c r="AF17" s="498"/>
      <c r="AG17" s="537"/>
      <c r="AH17" s="497">
        <v>15055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8124102</v>
      </c>
      <c r="BO17" s="447"/>
      <c r="BP17" s="447"/>
      <c r="BQ17" s="447"/>
      <c r="BR17" s="447"/>
      <c r="BS17" s="447"/>
      <c r="BT17" s="447"/>
      <c r="BU17" s="448"/>
      <c r="BV17" s="446">
        <v>8115242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504.24</v>
      </c>
      <c r="M18" s="559"/>
      <c r="N18" s="559"/>
      <c r="O18" s="559"/>
      <c r="P18" s="559"/>
      <c r="Q18" s="559"/>
      <c r="R18" s="560"/>
      <c r="S18" s="560"/>
      <c r="T18" s="560"/>
      <c r="U18" s="560"/>
      <c r="V18" s="561"/>
      <c r="W18" s="464"/>
      <c r="X18" s="465"/>
      <c r="Y18" s="465"/>
      <c r="Z18" s="465"/>
      <c r="AA18" s="465"/>
      <c r="AB18" s="456"/>
      <c r="AC18" s="562">
        <v>58.7</v>
      </c>
      <c r="AD18" s="563"/>
      <c r="AE18" s="563"/>
      <c r="AF18" s="563"/>
      <c r="AG18" s="564"/>
      <c r="AH18" s="562">
        <v>57.6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15047168</v>
      </c>
      <c r="BO18" s="447"/>
      <c r="BP18" s="447"/>
      <c r="BQ18" s="447"/>
      <c r="BR18" s="447"/>
      <c r="BS18" s="447"/>
      <c r="BT18" s="447"/>
      <c r="BU18" s="448"/>
      <c r="BV18" s="446">
        <v>15161482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101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21155278</v>
      </c>
      <c r="BO19" s="447"/>
      <c r="BP19" s="447"/>
      <c r="BQ19" s="447"/>
      <c r="BR19" s="447"/>
      <c r="BS19" s="447"/>
      <c r="BT19" s="447"/>
      <c r="BU19" s="448"/>
      <c r="BV19" s="446">
        <v>21490220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18106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29457839</v>
      </c>
      <c r="BO23" s="447"/>
      <c r="BP23" s="447"/>
      <c r="BQ23" s="447"/>
      <c r="BR23" s="447"/>
      <c r="BS23" s="447"/>
      <c r="BT23" s="447"/>
      <c r="BU23" s="448"/>
      <c r="BV23" s="446">
        <v>30768421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8000</v>
      </c>
      <c r="R24" s="498"/>
      <c r="S24" s="498"/>
      <c r="T24" s="498"/>
      <c r="U24" s="498"/>
      <c r="V24" s="537"/>
      <c r="W24" s="596"/>
      <c r="X24" s="584"/>
      <c r="Y24" s="585"/>
      <c r="Z24" s="496" t="s">
        <v>164</v>
      </c>
      <c r="AA24" s="476"/>
      <c r="AB24" s="476"/>
      <c r="AC24" s="476"/>
      <c r="AD24" s="476"/>
      <c r="AE24" s="476"/>
      <c r="AF24" s="476"/>
      <c r="AG24" s="477"/>
      <c r="AH24" s="497">
        <v>531</v>
      </c>
      <c r="AI24" s="498"/>
      <c r="AJ24" s="498"/>
      <c r="AK24" s="498"/>
      <c r="AL24" s="537"/>
      <c r="AM24" s="497">
        <v>1677960</v>
      </c>
      <c r="AN24" s="498"/>
      <c r="AO24" s="498"/>
      <c r="AP24" s="498"/>
      <c r="AQ24" s="498"/>
      <c r="AR24" s="537"/>
      <c r="AS24" s="497">
        <v>3160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17399439</v>
      </c>
      <c r="BO24" s="447"/>
      <c r="BP24" s="447"/>
      <c r="BQ24" s="447"/>
      <c r="BR24" s="447"/>
      <c r="BS24" s="447"/>
      <c r="BT24" s="447"/>
      <c r="BU24" s="448"/>
      <c r="BV24" s="446">
        <v>18123909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6870</v>
      </c>
      <c r="R25" s="498"/>
      <c r="S25" s="498"/>
      <c r="T25" s="498"/>
      <c r="U25" s="498"/>
      <c r="V25" s="537"/>
      <c r="W25" s="596"/>
      <c r="X25" s="584"/>
      <c r="Y25" s="585"/>
      <c r="Z25" s="496" t="s">
        <v>167</v>
      </c>
      <c r="AA25" s="476"/>
      <c r="AB25" s="476"/>
      <c r="AC25" s="476"/>
      <c r="AD25" s="476"/>
      <c r="AE25" s="476"/>
      <c r="AF25" s="476"/>
      <c r="AG25" s="477"/>
      <c r="AH25" s="497">
        <v>80</v>
      </c>
      <c r="AI25" s="498"/>
      <c r="AJ25" s="498"/>
      <c r="AK25" s="498"/>
      <c r="AL25" s="537"/>
      <c r="AM25" s="497">
        <v>252000</v>
      </c>
      <c r="AN25" s="498"/>
      <c r="AO25" s="498"/>
      <c r="AP25" s="498"/>
      <c r="AQ25" s="498"/>
      <c r="AR25" s="537"/>
      <c r="AS25" s="497">
        <v>3150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549889</v>
      </c>
      <c r="BO25" s="410"/>
      <c r="BP25" s="410"/>
      <c r="BQ25" s="410"/>
      <c r="BR25" s="410"/>
      <c r="BS25" s="410"/>
      <c r="BT25" s="410"/>
      <c r="BU25" s="411"/>
      <c r="BV25" s="409">
        <v>375118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6000</v>
      </c>
      <c r="R26" s="498"/>
      <c r="S26" s="498"/>
      <c r="T26" s="498"/>
      <c r="U26" s="498"/>
      <c r="V26" s="537"/>
      <c r="W26" s="596"/>
      <c r="X26" s="584"/>
      <c r="Y26" s="585"/>
      <c r="Z26" s="496" t="s">
        <v>170</v>
      </c>
      <c r="AA26" s="606"/>
      <c r="AB26" s="606"/>
      <c r="AC26" s="606"/>
      <c r="AD26" s="606"/>
      <c r="AE26" s="606"/>
      <c r="AF26" s="606"/>
      <c r="AG26" s="607"/>
      <c r="AH26" s="497">
        <v>55</v>
      </c>
      <c r="AI26" s="498"/>
      <c r="AJ26" s="498"/>
      <c r="AK26" s="498"/>
      <c r="AL26" s="537"/>
      <c r="AM26" s="497">
        <v>177430</v>
      </c>
      <c r="AN26" s="498"/>
      <c r="AO26" s="498"/>
      <c r="AP26" s="498"/>
      <c r="AQ26" s="498"/>
      <c r="AR26" s="537"/>
      <c r="AS26" s="497">
        <v>3226</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4240</v>
      </c>
      <c r="R27" s="498"/>
      <c r="S27" s="498"/>
      <c r="T27" s="498"/>
      <c r="U27" s="498"/>
      <c r="V27" s="537"/>
      <c r="W27" s="596"/>
      <c r="X27" s="584"/>
      <c r="Y27" s="585"/>
      <c r="Z27" s="496" t="s">
        <v>173</v>
      </c>
      <c r="AA27" s="476"/>
      <c r="AB27" s="476"/>
      <c r="AC27" s="476"/>
      <c r="AD27" s="476"/>
      <c r="AE27" s="476"/>
      <c r="AF27" s="476"/>
      <c r="AG27" s="477"/>
      <c r="AH27" s="497" t="s">
        <v>174</v>
      </c>
      <c r="AI27" s="498"/>
      <c r="AJ27" s="498"/>
      <c r="AK27" s="498"/>
      <c r="AL27" s="537"/>
      <c r="AM27" s="497" t="s">
        <v>131</v>
      </c>
      <c r="AN27" s="498"/>
      <c r="AO27" s="498"/>
      <c r="AP27" s="498"/>
      <c r="AQ27" s="498"/>
      <c r="AR27" s="537"/>
      <c r="AS27" s="497" t="s">
        <v>131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977287</v>
      </c>
      <c r="BO27" s="620"/>
      <c r="BP27" s="620"/>
      <c r="BQ27" s="620"/>
      <c r="BR27" s="620"/>
      <c r="BS27" s="620"/>
      <c r="BT27" s="620"/>
      <c r="BU27" s="621"/>
      <c r="BV27" s="619">
        <v>977115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3820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131</v>
      </c>
      <c r="AN28" s="498"/>
      <c r="AO28" s="498"/>
      <c r="AP28" s="498"/>
      <c r="AQ28" s="498"/>
      <c r="AR28" s="537"/>
      <c r="AS28" s="497" t="s">
        <v>131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2770950</v>
      </c>
      <c r="BO28" s="410"/>
      <c r="BP28" s="410"/>
      <c r="BQ28" s="410"/>
      <c r="BR28" s="410"/>
      <c r="BS28" s="410"/>
      <c r="BT28" s="410"/>
      <c r="BU28" s="411"/>
      <c r="BV28" s="409">
        <v>2758962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16</v>
      </c>
      <c r="M29" s="498"/>
      <c r="N29" s="498"/>
      <c r="O29" s="498"/>
      <c r="P29" s="537"/>
      <c r="Q29" s="497">
        <v>3620</v>
      </c>
      <c r="R29" s="498"/>
      <c r="S29" s="498"/>
      <c r="T29" s="498"/>
      <c r="U29" s="498"/>
      <c r="V29" s="537"/>
      <c r="W29" s="597"/>
      <c r="X29" s="598"/>
      <c r="Y29" s="599"/>
      <c r="Z29" s="496" t="s">
        <v>180</v>
      </c>
      <c r="AA29" s="476"/>
      <c r="AB29" s="476"/>
      <c r="AC29" s="476"/>
      <c r="AD29" s="476"/>
      <c r="AE29" s="476"/>
      <c r="AF29" s="476"/>
      <c r="AG29" s="477"/>
      <c r="AH29" s="497">
        <v>531</v>
      </c>
      <c r="AI29" s="498"/>
      <c r="AJ29" s="498"/>
      <c r="AK29" s="498"/>
      <c r="AL29" s="537"/>
      <c r="AM29" s="497">
        <v>1677960</v>
      </c>
      <c r="AN29" s="498"/>
      <c r="AO29" s="498"/>
      <c r="AP29" s="498"/>
      <c r="AQ29" s="498"/>
      <c r="AR29" s="537"/>
      <c r="AS29" s="497">
        <v>3160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2159399</v>
      </c>
      <c r="BO29" s="447"/>
      <c r="BP29" s="447"/>
      <c r="BQ29" s="447"/>
      <c r="BR29" s="447"/>
      <c r="BS29" s="447"/>
      <c r="BT29" s="447"/>
      <c r="BU29" s="448"/>
      <c r="BV29" s="446">
        <v>2328462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11664300</v>
      </c>
      <c r="BO30" s="620"/>
      <c r="BP30" s="620"/>
      <c r="BQ30" s="620"/>
      <c r="BR30" s="620"/>
      <c r="BS30" s="620"/>
      <c r="BT30" s="620"/>
      <c r="BU30" s="621"/>
      <c r="BV30" s="619">
        <v>11205642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IF('各会計、関係団体の財政状況及び健全化判断比率'!B36="","",'各会計、関係団体の財政状況及び健全化判断比率'!B36)</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岐阜県市町村職員退職手当組合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国民宿舎恵那山荘</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介護保険特別会計（事業勘定）</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IF('各会計、関係団体の財政状況及び健全化判断比率'!B37="","",'各会計、関係団体の財政状況及び健全化判断比率'!B37)</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岐阜県市町村会館組合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恵那市体育連盟</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介護保険特別会計（サービス勘定）</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IF('各会計、関係団体の財政状況及び健全化判断比率'!B34="","",'各会計、関係団体の財政状況及び健全化判断比率'!B34)</f>
        <v>介護老人保健施設事業会計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土岐川防災ダム一部事務組合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恵那市文化振興会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f t="shared" si="0"/>
        <v>9</v>
      </c>
      <c r="AN37" s="632"/>
      <c r="AO37" s="633" t="str">
        <f>IF('各会計、関係団体の財政状況及び健全化判断比率'!B35="","",'各会計、関係団体の財政状況及び健全化判断比率'!B35)</f>
        <v>国民健康保険診療所事業会計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岐阜県後期高齢者医療広域連合（一般会計分）</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恵那市施設管理公社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岐阜県後期高齢者医療広域連合（特別会計分）</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中山道広重美術館</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東濃農業共済事務組合</v>
      </c>
      <c r="BZ39" s="633"/>
      <c r="CA39" s="633"/>
      <c r="CB39" s="633"/>
      <c r="CC39" s="633"/>
      <c r="CD39" s="633"/>
      <c r="CE39" s="633"/>
      <c r="CF39" s="633"/>
      <c r="CG39" s="633"/>
      <c r="CH39" s="633"/>
      <c r="CI39" s="633"/>
      <c r="CJ39" s="633"/>
      <c r="CK39" s="633"/>
      <c r="CL39" s="633"/>
      <c r="CM39" s="633"/>
      <c r="CN39" s="193"/>
      <c r="CO39" s="632">
        <f t="shared" si="3"/>
        <v>23</v>
      </c>
      <c r="CP39" s="632"/>
      <c r="CQ39" s="633" t="str">
        <f>IF('各会計、関係団体の財政状況及び健全化判断比率'!BS12="","",'各会計、関係団体の財政状況及び健全化判断比率'!BS12)</f>
        <v>恵那市土地開発公社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24</v>
      </c>
      <c r="CP40" s="632"/>
      <c r="CQ40" s="633" t="str">
        <f>IF('各会計、関係団体の財政状況及び健全化判断比率'!BS13="","",'各会計、関係団体の財政状況及び健全化判断比率'!BS13)</f>
        <v>日本大正村</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25</v>
      </c>
      <c r="CP41" s="632"/>
      <c r="CQ41" s="633" t="str">
        <f>IF('各会計、関係団体の財政状況及び健全化判断比率'!BS14="","",'各会計、関係団体の財政状況及び健全化判断比率'!BS14)</f>
        <v>大正ロマン</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26</v>
      </c>
      <c r="CP42" s="632"/>
      <c r="CQ42" s="633" t="str">
        <f>IF('各会計、関係団体の財政状況及び健全化判断比率'!BS15="","",'各会計、関係団体の財政状況及び健全化判断比率'!BS15)</f>
        <v>くしはらの里</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lwUV3PYeSry2MMx1vqiisYyNxlSgnl5Ho6d6ifbpNvRUYSTyLochYUZ/ooEfrKlp1dU2VaGWTkc97crCuEA/g==" saltValue="GZ6/nfe2L42NtZ8mNuiJ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547</v>
      </c>
      <c r="D34" s="1224"/>
      <c r="E34" s="1225"/>
      <c r="F34" s="32">
        <v>10.36</v>
      </c>
      <c r="G34" s="33">
        <v>11.26</v>
      </c>
      <c r="H34" s="33">
        <v>12.03</v>
      </c>
      <c r="I34" s="33">
        <v>12.93</v>
      </c>
      <c r="J34" s="34">
        <v>14.05</v>
      </c>
      <c r="K34" s="22"/>
      <c r="L34" s="22"/>
      <c r="M34" s="22"/>
      <c r="N34" s="22"/>
      <c r="O34" s="22"/>
      <c r="P34" s="22"/>
    </row>
    <row r="35" spans="1:16" ht="39" customHeight="1" x14ac:dyDescent="0.15">
      <c r="A35" s="22"/>
      <c r="B35" s="35"/>
      <c r="C35" s="1218" t="s">
        <v>548</v>
      </c>
      <c r="D35" s="1219"/>
      <c r="E35" s="1220"/>
      <c r="F35" s="36">
        <v>9.43</v>
      </c>
      <c r="G35" s="37">
        <v>11.17</v>
      </c>
      <c r="H35" s="37">
        <v>12.31</v>
      </c>
      <c r="I35" s="37">
        <v>13.93</v>
      </c>
      <c r="J35" s="38">
        <v>13.22</v>
      </c>
      <c r="K35" s="22"/>
      <c r="L35" s="22"/>
      <c r="M35" s="22"/>
      <c r="N35" s="22"/>
      <c r="O35" s="22"/>
      <c r="P35" s="22"/>
    </row>
    <row r="36" spans="1:16" ht="39" customHeight="1" x14ac:dyDescent="0.15">
      <c r="A36" s="22"/>
      <c r="B36" s="35"/>
      <c r="C36" s="1218" t="s">
        <v>549</v>
      </c>
      <c r="D36" s="1219"/>
      <c r="E36" s="1220"/>
      <c r="F36" s="36">
        <v>8.6999999999999993</v>
      </c>
      <c r="G36" s="37">
        <v>6.41</v>
      </c>
      <c r="H36" s="37">
        <v>7.95</v>
      </c>
      <c r="I36" s="37">
        <v>7.44</v>
      </c>
      <c r="J36" s="38">
        <v>7.64</v>
      </c>
      <c r="K36" s="22"/>
      <c r="L36" s="22"/>
      <c r="M36" s="22"/>
      <c r="N36" s="22"/>
      <c r="O36" s="22"/>
      <c r="P36" s="22"/>
    </row>
    <row r="37" spans="1:16" ht="39" customHeight="1" x14ac:dyDescent="0.15">
      <c r="A37" s="22"/>
      <c r="B37" s="35"/>
      <c r="C37" s="1218" t="s">
        <v>550</v>
      </c>
      <c r="D37" s="1219"/>
      <c r="E37" s="1220"/>
      <c r="F37" s="36">
        <v>1.69</v>
      </c>
      <c r="G37" s="37">
        <v>2.15</v>
      </c>
      <c r="H37" s="37">
        <v>2.89</v>
      </c>
      <c r="I37" s="37">
        <v>3.3</v>
      </c>
      <c r="J37" s="38">
        <v>3.78</v>
      </c>
      <c r="K37" s="22"/>
      <c r="L37" s="22"/>
      <c r="M37" s="22"/>
      <c r="N37" s="22"/>
      <c r="O37" s="22"/>
      <c r="P37" s="22"/>
    </row>
    <row r="38" spans="1:16" ht="39" customHeight="1" x14ac:dyDescent="0.15">
      <c r="A38" s="22"/>
      <c r="B38" s="35"/>
      <c r="C38" s="1218" t="s">
        <v>551</v>
      </c>
      <c r="D38" s="1219"/>
      <c r="E38" s="1220"/>
      <c r="F38" s="36">
        <v>1.45</v>
      </c>
      <c r="G38" s="37">
        <v>1.45</v>
      </c>
      <c r="H38" s="37">
        <v>1.26</v>
      </c>
      <c r="I38" s="37">
        <v>1.5</v>
      </c>
      <c r="J38" s="38">
        <v>1.72</v>
      </c>
      <c r="K38" s="22"/>
      <c r="L38" s="22"/>
      <c r="M38" s="22"/>
      <c r="N38" s="22"/>
      <c r="O38" s="22"/>
      <c r="P38" s="22"/>
    </row>
    <row r="39" spans="1:16" ht="39" customHeight="1" x14ac:dyDescent="0.15">
      <c r="A39" s="22"/>
      <c r="B39" s="35"/>
      <c r="C39" s="1218" t="s">
        <v>552</v>
      </c>
      <c r="D39" s="1219"/>
      <c r="E39" s="1220"/>
      <c r="F39" s="36">
        <v>1.46</v>
      </c>
      <c r="G39" s="37">
        <v>1.38</v>
      </c>
      <c r="H39" s="37">
        <v>1.18</v>
      </c>
      <c r="I39" s="37">
        <v>0.98</v>
      </c>
      <c r="J39" s="38">
        <v>0.71</v>
      </c>
      <c r="K39" s="22"/>
      <c r="L39" s="22"/>
      <c r="M39" s="22"/>
      <c r="N39" s="22"/>
      <c r="O39" s="22"/>
      <c r="P39" s="22"/>
    </row>
    <row r="40" spans="1:16" ht="39" customHeight="1" x14ac:dyDescent="0.15">
      <c r="A40" s="22"/>
      <c r="B40" s="35"/>
      <c r="C40" s="1218" t="s">
        <v>553</v>
      </c>
      <c r="D40" s="1219"/>
      <c r="E40" s="1220"/>
      <c r="F40" s="36">
        <v>0.6</v>
      </c>
      <c r="G40" s="37">
        <v>0.68</v>
      </c>
      <c r="H40" s="37">
        <v>0.69</v>
      </c>
      <c r="I40" s="37">
        <v>1.29</v>
      </c>
      <c r="J40" s="38">
        <v>0.46</v>
      </c>
      <c r="K40" s="22"/>
      <c r="L40" s="22"/>
      <c r="M40" s="22"/>
      <c r="N40" s="22"/>
      <c r="O40" s="22"/>
      <c r="P40" s="22"/>
    </row>
    <row r="41" spans="1:16" ht="39" customHeight="1" x14ac:dyDescent="0.15">
      <c r="A41" s="22"/>
      <c r="B41" s="35"/>
      <c r="C41" s="1218" t="s">
        <v>554</v>
      </c>
      <c r="D41" s="1219"/>
      <c r="E41" s="1220"/>
      <c r="F41" s="36">
        <v>0.06</v>
      </c>
      <c r="G41" s="37">
        <v>0.08</v>
      </c>
      <c r="H41" s="37">
        <v>0.06</v>
      </c>
      <c r="I41" s="37">
        <v>7.0000000000000007E-2</v>
      </c>
      <c r="J41" s="38">
        <v>7.0000000000000007E-2</v>
      </c>
      <c r="K41" s="22"/>
      <c r="L41" s="22"/>
      <c r="M41" s="22"/>
      <c r="N41" s="22"/>
      <c r="O41" s="22"/>
      <c r="P41" s="22"/>
    </row>
    <row r="42" spans="1:16" ht="39" customHeight="1" x14ac:dyDescent="0.15">
      <c r="A42" s="22"/>
      <c r="B42" s="39"/>
      <c r="C42" s="1218" t="s">
        <v>555</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556</v>
      </c>
      <c r="D43" s="1222"/>
      <c r="E43" s="1223"/>
      <c r="F43" s="41">
        <v>0.43</v>
      </c>
      <c r="G43" s="42">
        <v>0.35</v>
      </c>
      <c r="H43" s="42">
        <v>0.27</v>
      </c>
      <c r="I43" s="42">
        <v>0.32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durLZW1EZjcVtbS/IkQkTzai1cnLM2UczuTq5mVRKtprcXumW6BvaqjoqEFWwFnk5KxjjbjcwX5an3Gw78Ffg==" saltValue="zdRXjXeBoTUQCvn+OlSf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4152</v>
      </c>
      <c r="L45" s="60">
        <v>3979</v>
      </c>
      <c r="M45" s="60">
        <v>3705</v>
      </c>
      <c r="N45" s="60">
        <v>3449</v>
      </c>
      <c r="O45" s="61">
        <v>3275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1028</v>
      </c>
      <c r="L48" s="64">
        <v>1108</v>
      </c>
      <c r="M48" s="64">
        <v>1099</v>
      </c>
      <c r="N48" s="64">
        <v>1001</v>
      </c>
      <c r="O48" s="65">
        <v>970</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500</v>
      </c>
      <c r="L49" s="64" t="s">
        <v>500</v>
      </c>
      <c r="M49" s="64" t="s">
        <v>500</v>
      </c>
      <c r="N49" s="64" t="s">
        <v>500</v>
      </c>
      <c r="O49" s="65" t="s">
        <v>500</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3769</v>
      </c>
      <c r="L52" s="64">
        <v>3876</v>
      </c>
      <c r="M52" s="64">
        <v>3727</v>
      </c>
      <c r="N52" s="64">
        <v>3637</v>
      </c>
      <c r="O52" s="65">
        <v>3538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1411</v>
      </c>
      <c r="L53" s="69">
        <v>1211</v>
      </c>
      <c r="M53" s="69">
        <v>1077</v>
      </c>
      <c r="N53" s="69">
        <v>813</v>
      </c>
      <c r="O53" s="70">
        <v>707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YJSPcNdz2xyOc6EiaFOjeD9Inc/ATadomVCPLg3kCwx0Db6DuMgx2komvByHVHFD6LrzaFpDBo2/rHu6i4HUw==" saltValue="xRsw/T57y+6Bw+iGLGj9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42" t="s">
        <v>24</v>
      </c>
      <c r="C41" s="1243"/>
      <c r="D41" s="81"/>
      <c r="E41" s="1248" t="s">
        <v>25</v>
      </c>
      <c r="F41" s="1248"/>
      <c r="G41" s="1248"/>
      <c r="H41" s="1249"/>
      <c r="I41" s="82">
        <v>35489</v>
      </c>
      <c r="J41" s="83">
        <v>34222</v>
      </c>
      <c r="K41" s="83">
        <v>32327</v>
      </c>
      <c r="L41" s="83">
        <v>30768</v>
      </c>
      <c r="M41" s="84">
        <v>29458</v>
      </c>
    </row>
    <row r="42" spans="2:13" ht="27.75" customHeight="1" x14ac:dyDescent="0.15">
      <c r="B42" s="1244"/>
      <c r="C42" s="1245"/>
      <c r="D42" s="85"/>
      <c r="E42" s="1250" t="s">
        <v>26</v>
      </c>
      <c r="F42" s="1250"/>
      <c r="G42" s="1250"/>
      <c r="H42" s="1251"/>
      <c r="I42" s="86" t="s">
        <v>500</v>
      </c>
      <c r="J42" s="87" t="s">
        <v>500</v>
      </c>
      <c r="K42" s="87" t="s">
        <v>500</v>
      </c>
      <c r="L42" s="87" t="s">
        <v>500</v>
      </c>
      <c r="M42" s="88" t="s">
        <v>500</v>
      </c>
    </row>
    <row r="43" spans="2:13" ht="27.75" customHeight="1" x14ac:dyDescent="0.15">
      <c r="B43" s="1244"/>
      <c r="C43" s="1245"/>
      <c r="D43" s="85"/>
      <c r="E43" s="1250" t="s">
        <v>27</v>
      </c>
      <c r="F43" s="1250"/>
      <c r="G43" s="1250"/>
      <c r="H43" s="1251"/>
      <c r="I43" s="86">
        <v>13294</v>
      </c>
      <c r="J43" s="87">
        <v>13098</v>
      </c>
      <c r="K43" s="87">
        <v>12221</v>
      </c>
      <c r="L43" s="87">
        <v>14144</v>
      </c>
      <c r="M43" s="88">
        <v>12893</v>
      </c>
    </row>
    <row r="44" spans="2:13" ht="27.75" customHeight="1" x14ac:dyDescent="0.15">
      <c r="B44" s="1244"/>
      <c r="C44" s="1245"/>
      <c r="D44" s="85"/>
      <c r="E44" s="1250" t="s">
        <v>28</v>
      </c>
      <c r="F44" s="1250"/>
      <c r="G44" s="1250"/>
      <c r="H44" s="1251"/>
      <c r="I44" s="86" t="s">
        <v>500</v>
      </c>
      <c r="J44" s="87" t="s">
        <v>500</v>
      </c>
      <c r="K44" s="87" t="s">
        <v>500</v>
      </c>
      <c r="L44" s="87" t="s">
        <v>500</v>
      </c>
      <c r="M44" s="88" t="s">
        <v>500</v>
      </c>
    </row>
    <row r="45" spans="2:13" ht="27.75" customHeight="1" x14ac:dyDescent="0.15">
      <c r="B45" s="1244"/>
      <c r="C45" s="1245"/>
      <c r="D45" s="85"/>
      <c r="E45" s="1250" t="s">
        <v>29</v>
      </c>
      <c r="F45" s="1250"/>
      <c r="G45" s="1250"/>
      <c r="H45" s="1251"/>
      <c r="I45" s="86">
        <v>5639</v>
      </c>
      <c r="J45" s="87">
        <v>5485</v>
      </c>
      <c r="K45" s="87">
        <v>5501</v>
      </c>
      <c r="L45" s="87">
        <v>5448</v>
      </c>
      <c r="M45" s="88">
        <v>4688</v>
      </c>
    </row>
    <row r="46" spans="2:13" ht="27.75" customHeight="1" x14ac:dyDescent="0.15">
      <c r="B46" s="1244"/>
      <c r="C46" s="1245"/>
      <c r="D46" s="89"/>
      <c r="E46" s="1250" t="s">
        <v>30</v>
      </c>
      <c r="F46" s="1250"/>
      <c r="G46" s="1250"/>
      <c r="H46" s="1251"/>
      <c r="I46" s="86">
        <v>17</v>
      </c>
      <c r="J46" s="87">
        <v>19</v>
      </c>
      <c r="K46" s="87">
        <v>1</v>
      </c>
      <c r="L46" s="87">
        <v>29</v>
      </c>
      <c r="M46" s="88">
        <v>33</v>
      </c>
    </row>
    <row r="47" spans="2:13" ht="27.75" customHeight="1" x14ac:dyDescent="0.15">
      <c r="B47" s="1244"/>
      <c r="C47" s="1245"/>
      <c r="D47" s="90"/>
      <c r="E47" s="1252" t="s">
        <v>31</v>
      </c>
      <c r="F47" s="1253"/>
      <c r="G47" s="1253"/>
      <c r="H47" s="1254"/>
      <c r="I47" s="86" t="s">
        <v>500</v>
      </c>
      <c r="J47" s="87" t="s">
        <v>500</v>
      </c>
      <c r="K47" s="87" t="s">
        <v>500</v>
      </c>
      <c r="L47" s="87" t="s">
        <v>500</v>
      </c>
      <c r="M47" s="88" t="s">
        <v>500</v>
      </c>
    </row>
    <row r="48" spans="2:13" ht="27.75" customHeight="1" x14ac:dyDescent="0.15">
      <c r="B48" s="1244"/>
      <c r="C48" s="1245"/>
      <c r="D48" s="85"/>
      <c r="E48" s="1250" t="s">
        <v>32</v>
      </c>
      <c r="F48" s="1250"/>
      <c r="G48" s="1250"/>
      <c r="H48" s="1251"/>
      <c r="I48" s="86" t="s">
        <v>500</v>
      </c>
      <c r="J48" s="87" t="s">
        <v>500</v>
      </c>
      <c r="K48" s="87" t="s">
        <v>500</v>
      </c>
      <c r="L48" s="87" t="s">
        <v>500</v>
      </c>
      <c r="M48" s="88" t="s">
        <v>500</v>
      </c>
    </row>
    <row r="49" spans="2:13" ht="27.75" customHeight="1" x14ac:dyDescent="0.15">
      <c r="B49" s="1246"/>
      <c r="C49" s="1247"/>
      <c r="D49" s="85"/>
      <c r="E49" s="1250" t="s">
        <v>33</v>
      </c>
      <c r="F49" s="1250"/>
      <c r="G49" s="1250"/>
      <c r="H49" s="1251"/>
      <c r="I49" s="86" t="s">
        <v>500</v>
      </c>
      <c r="J49" s="87" t="s">
        <v>500</v>
      </c>
      <c r="K49" s="87" t="s">
        <v>500</v>
      </c>
      <c r="L49" s="87" t="s">
        <v>500</v>
      </c>
      <c r="M49" s="88" t="s">
        <v>500</v>
      </c>
    </row>
    <row r="50" spans="2:13" ht="27.75" customHeight="1" x14ac:dyDescent="0.15">
      <c r="B50" s="1255" t="s">
        <v>34</v>
      </c>
      <c r="C50" s="1256"/>
      <c r="D50" s="91"/>
      <c r="E50" s="1250" t="s">
        <v>35</v>
      </c>
      <c r="F50" s="1250"/>
      <c r="G50" s="1250"/>
      <c r="H50" s="1251"/>
      <c r="I50" s="86">
        <v>13785</v>
      </c>
      <c r="J50" s="87">
        <v>14979</v>
      </c>
      <c r="K50" s="87">
        <v>14576</v>
      </c>
      <c r="L50" s="87">
        <v>13755</v>
      </c>
      <c r="M50" s="88">
        <v>14467</v>
      </c>
    </row>
    <row r="51" spans="2:13" ht="27.75" customHeight="1" x14ac:dyDescent="0.15">
      <c r="B51" s="1244"/>
      <c r="C51" s="1245"/>
      <c r="D51" s="85"/>
      <c r="E51" s="1250" t="s">
        <v>36</v>
      </c>
      <c r="F51" s="1250"/>
      <c r="G51" s="1250"/>
      <c r="H51" s="1251"/>
      <c r="I51" s="86">
        <v>4131</v>
      </c>
      <c r="J51" s="87">
        <v>3997</v>
      </c>
      <c r="K51" s="87">
        <v>3271</v>
      </c>
      <c r="L51" s="87">
        <v>3351</v>
      </c>
      <c r="M51" s="88">
        <v>2914</v>
      </c>
    </row>
    <row r="52" spans="2:13" ht="27.75" customHeight="1" x14ac:dyDescent="0.15">
      <c r="B52" s="1246"/>
      <c r="C52" s="1247"/>
      <c r="D52" s="85"/>
      <c r="E52" s="1250" t="s">
        <v>37</v>
      </c>
      <c r="F52" s="1250"/>
      <c r="G52" s="1250"/>
      <c r="H52" s="1251"/>
      <c r="I52" s="86">
        <v>33891</v>
      </c>
      <c r="J52" s="87">
        <v>33059</v>
      </c>
      <c r="K52" s="87">
        <v>32655</v>
      </c>
      <c r="L52" s="87">
        <v>31376</v>
      </c>
      <c r="M52" s="88">
        <v>30775</v>
      </c>
    </row>
    <row r="53" spans="2:13" ht="27.75" customHeight="1" thickBot="1" x14ac:dyDescent="0.2">
      <c r="B53" s="1257" t="s">
        <v>38</v>
      </c>
      <c r="C53" s="1258"/>
      <c r="D53" s="92"/>
      <c r="E53" s="1259" t="s">
        <v>39</v>
      </c>
      <c r="F53" s="1259"/>
      <c r="G53" s="1259"/>
      <c r="H53" s="1260"/>
      <c r="I53" s="93">
        <v>2631</v>
      </c>
      <c r="J53" s="94">
        <v>789</v>
      </c>
      <c r="K53" s="94">
        <v>-452</v>
      </c>
      <c r="L53" s="94">
        <v>1907</v>
      </c>
      <c r="M53" s="95">
        <v>-1084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xXBAmA9Sjea9IYUkPwdc09w3o9ZGVZztNJphqm8sU40WS0mKadhorU5c+Z9UIN5lcQfCqc1NjVz6neDLCU0zg==" saltValue="1JonQGrmYvE2HmTjpmik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2757</v>
      </c>
      <c r="G55" s="107">
        <v>2759</v>
      </c>
      <c r="H55" s="108">
        <v>2771</v>
      </c>
    </row>
    <row r="56" spans="2:8" ht="52.5" customHeight="1" x14ac:dyDescent="0.15">
      <c r="B56" s="109"/>
      <c r="C56" s="1271" t="s">
        <v>43</v>
      </c>
      <c r="D56" s="1271"/>
      <c r="E56" s="1272"/>
      <c r="F56" s="110">
        <v>2327</v>
      </c>
      <c r="G56" s="110">
        <v>2328</v>
      </c>
      <c r="H56" s="111">
        <v>2159</v>
      </c>
    </row>
    <row r="57" spans="2:8" ht="53.25" customHeight="1" x14ac:dyDescent="0.15">
      <c r="B57" s="109"/>
      <c r="C57" s="1273" t="s">
        <v>44</v>
      </c>
      <c r="D57" s="1273"/>
      <c r="E57" s="1274"/>
      <c r="F57" s="112">
        <v>11582</v>
      </c>
      <c r="G57" s="112">
        <v>11206</v>
      </c>
      <c r="H57" s="113">
        <v>11664</v>
      </c>
    </row>
    <row r="58" spans="2:8" ht="45.75" customHeight="1" x14ac:dyDescent="0.15">
      <c r="B58" s="114"/>
      <c r="C58" s="1261" t="s">
        <v>579</v>
      </c>
      <c r="D58" s="1262"/>
      <c r="E58" s="1263"/>
      <c r="F58" s="115">
        <v>3546</v>
      </c>
      <c r="G58" s="115">
        <v>3622</v>
      </c>
      <c r="H58" s="116">
        <v>3646</v>
      </c>
    </row>
    <row r="59" spans="2:8" ht="45.75" customHeight="1" x14ac:dyDescent="0.15">
      <c r="B59" s="114"/>
      <c r="C59" s="1261" t="s">
        <v>580</v>
      </c>
      <c r="D59" s="1262"/>
      <c r="E59" s="1263"/>
      <c r="F59" s="115">
        <v>2390</v>
      </c>
      <c r="G59" s="115">
        <v>2921</v>
      </c>
      <c r="H59" s="116">
        <v>3636</v>
      </c>
    </row>
    <row r="60" spans="2:8" ht="45.75" customHeight="1" x14ac:dyDescent="0.15">
      <c r="B60" s="114"/>
      <c r="C60" s="1261" t="s">
        <v>581</v>
      </c>
      <c r="D60" s="1262"/>
      <c r="E60" s="1263"/>
      <c r="F60" s="115">
        <v>2627</v>
      </c>
      <c r="G60" s="115">
        <v>1526</v>
      </c>
      <c r="H60" s="116">
        <v>1364</v>
      </c>
    </row>
    <row r="61" spans="2:8" ht="45.75" customHeight="1" x14ac:dyDescent="0.15">
      <c r="B61" s="114"/>
      <c r="C61" s="1261" t="s">
        <v>582</v>
      </c>
      <c r="D61" s="1262"/>
      <c r="E61" s="1263"/>
      <c r="F61" s="115">
        <v>1292</v>
      </c>
      <c r="G61" s="115">
        <v>1246</v>
      </c>
      <c r="H61" s="116">
        <v>1145</v>
      </c>
    </row>
    <row r="62" spans="2:8" ht="45.75" customHeight="1" thickBot="1" x14ac:dyDescent="0.2">
      <c r="B62" s="117"/>
      <c r="C62" s="1264" t="s">
        <v>583</v>
      </c>
      <c r="D62" s="1265"/>
      <c r="E62" s="1266"/>
      <c r="F62" s="118">
        <v>579</v>
      </c>
      <c r="G62" s="118">
        <v>524</v>
      </c>
      <c r="H62" s="119">
        <v>509</v>
      </c>
    </row>
    <row r="63" spans="2:8" ht="52.5" customHeight="1" thickBot="1" x14ac:dyDescent="0.2">
      <c r="B63" s="120"/>
      <c r="C63" s="1267" t="s">
        <v>45</v>
      </c>
      <c r="D63" s="1267"/>
      <c r="E63" s="1268"/>
      <c r="F63" s="121">
        <v>16666</v>
      </c>
      <c r="G63" s="121">
        <v>16293</v>
      </c>
      <c r="H63" s="122">
        <v>16595</v>
      </c>
    </row>
    <row r="64" spans="2:8" ht="15" customHeight="1" x14ac:dyDescent="0.15"/>
    <row r="65" ht="0" hidden="1" customHeight="1" x14ac:dyDescent="0.15"/>
    <row r="66" ht="0" hidden="1" customHeight="1" x14ac:dyDescent="0.15"/>
  </sheetData>
  <sheetProtection algorithmName="SHA-512" hashValue="3/KATrkvSgUeXA0enzts7j3VTV9EKt4S9k4SX5StJJeH7wZ+H+ZBPcH2v4NPLEtyaZE0EYO3aWgS9Kmg8i/hxA==" saltValue="BqvfXyROIc3Wgcl84tvW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7" zoomScale="70" zoomScaleNormal="70" zoomScaleSheetLayoutView="55" workbookViewId="0">
      <selection activeCell="CJ15" sqref="CJ15"/>
    </sheetView>
  </sheetViews>
  <sheetFormatPr defaultColWidth="0" defaultRowHeight="0" customHeight="1" zeroHeight="1" x14ac:dyDescent="0.15"/>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595</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588</v>
      </c>
    </row>
    <row r="50" spans="1:109" ht="13.5" x14ac:dyDescent="0.1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542</v>
      </c>
      <c r="BQ50" s="1277"/>
      <c r="BR50" s="1277"/>
      <c r="BS50" s="1277"/>
      <c r="BT50" s="1277"/>
      <c r="BU50" s="1277"/>
      <c r="BV50" s="1277"/>
      <c r="BW50" s="1277"/>
      <c r="BX50" s="1277" t="s">
        <v>543</v>
      </c>
      <c r="BY50" s="1277"/>
      <c r="BZ50" s="1277"/>
      <c r="CA50" s="1277"/>
      <c r="CB50" s="1277"/>
      <c r="CC50" s="1277"/>
      <c r="CD50" s="1277"/>
      <c r="CE50" s="1277"/>
      <c r="CF50" s="1277" t="s">
        <v>544</v>
      </c>
      <c r="CG50" s="1277"/>
      <c r="CH50" s="1277"/>
      <c r="CI50" s="1277"/>
      <c r="CJ50" s="1277"/>
      <c r="CK50" s="1277"/>
      <c r="CL50" s="1277"/>
      <c r="CM50" s="1277"/>
      <c r="CN50" s="1277" t="s">
        <v>545</v>
      </c>
      <c r="CO50" s="1277"/>
      <c r="CP50" s="1277"/>
      <c r="CQ50" s="1277"/>
      <c r="CR50" s="1277"/>
      <c r="CS50" s="1277"/>
      <c r="CT50" s="1277"/>
      <c r="CU50" s="1277"/>
      <c r="CV50" s="1277" t="s">
        <v>546</v>
      </c>
      <c r="CW50" s="1277"/>
      <c r="CX50" s="1277"/>
      <c r="CY50" s="1277"/>
      <c r="CZ50" s="1277"/>
      <c r="DA50" s="1277"/>
      <c r="DB50" s="1277"/>
      <c r="DC50" s="1277"/>
    </row>
    <row r="51" spans="1:109" ht="13.5" customHeight="1" x14ac:dyDescent="0.15">
      <c r="B51" s="366"/>
      <c r="G51" s="1286"/>
      <c r="H51" s="1286"/>
      <c r="I51" s="1297"/>
      <c r="J51" s="1297"/>
      <c r="K51" s="1282"/>
      <c r="L51" s="1282"/>
      <c r="M51" s="1282"/>
      <c r="N51" s="1282"/>
      <c r="AM51" s="373"/>
      <c r="AN51" s="1278" t="s">
        <v>587</v>
      </c>
      <c r="AO51" s="1278"/>
      <c r="AP51" s="1278"/>
      <c r="AQ51" s="1278"/>
      <c r="AR51" s="1278"/>
      <c r="AS51" s="1278"/>
      <c r="AT51" s="1278"/>
      <c r="AU51" s="1278"/>
      <c r="AV51" s="1278"/>
      <c r="AW51" s="1278"/>
      <c r="AX51" s="1278"/>
      <c r="AY51" s="1278"/>
      <c r="AZ51" s="1278"/>
      <c r="BA51" s="1278"/>
      <c r="BB51" s="1278" t="s">
        <v>593</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v>13.3</v>
      </c>
      <c r="CO51" s="1275"/>
      <c r="CP51" s="1275"/>
      <c r="CQ51" s="1275"/>
      <c r="CR51" s="1275"/>
      <c r="CS51" s="1275"/>
      <c r="CT51" s="1275"/>
      <c r="CU51" s="1275"/>
      <c r="CV51" s="1275"/>
      <c r="CW51" s="1275"/>
      <c r="CX51" s="1275"/>
      <c r="CY51" s="1275"/>
      <c r="CZ51" s="1275"/>
      <c r="DA51" s="1275"/>
      <c r="DB51" s="1275"/>
      <c r="DC51" s="1275"/>
    </row>
    <row r="52" spans="1:109" ht="13.5" x14ac:dyDescent="0.1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592</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59.4</v>
      </c>
      <c r="CO53" s="1275"/>
      <c r="CP53" s="1275"/>
      <c r="CQ53" s="1275"/>
      <c r="CR53" s="1275"/>
      <c r="CS53" s="1275"/>
      <c r="CT53" s="1275"/>
      <c r="CU53" s="1275"/>
      <c r="CV53" s="1275">
        <v>60.8</v>
      </c>
      <c r="CW53" s="1275"/>
      <c r="CX53" s="1275"/>
      <c r="CY53" s="1275"/>
      <c r="CZ53" s="1275"/>
      <c r="DA53" s="1275"/>
      <c r="DB53" s="1275"/>
      <c r="DC53" s="1275"/>
    </row>
    <row r="54" spans="1:109" ht="13.5" x14ac:dyDescent="0.1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1"/>
      <c r="H55" s="1281"/>
      <c r="I55" s="1281"/>
      <c r="J55" s="1281"/>
      <c r="K55" s="1282"/>
      <c r="L55" s="1282"/>
      <c r="M55" s="1282"/>
      <c r="N55" s="1282"/>
      <c r="AN55" s="1277" t="s">
        <v>594</v>
      </c>
      <c r="AO55" s="1277"/>
      <c r="AP55" s="1277"/>
      <c r="AQ55" s="1277"/>
      <c r="AR55" s="1277"/>
      <c r="AS55" s="1277"/>
      <c r="AT55" s="1277"/>
      <c r="AU55" s="1277"/>
      <c r="AV55" s="1277"/>
      <c r="AW55" s="1277"/>
      <c r="AX55" s="1277"/>
      <c r="AY55" s="1277"/>
      <c r="AZ55" s="1277"/>
      <c r="BA55" s="1277"/>
      <c r="BB55" s="1278" t="s">
        <v>593</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33.1</v>
      </c>
      <c r="CO55" s="1275"/>
      <c r="CP55" s="1275"/>
      <c r="CQ55" s="1275"/>
      <c r="CR55" s="1275"/>
      <c r="CS55" s="1275"/>
      <c r="CT55" s="1275"/>
      <c r="CU55" s="1275"/>
      <c r="CV55" s="1275">
        <v>31.3</v>
      </c>
      <c r="CW55" s="1275"/>
      <c r="CX55" s="1275"/>
      <c r="CY55" s="1275"/>
      <c r="CZ55" s="1275"/>
      <c r="DA55" s="1275"/>
      <c r="DB55" s="1275"/>
      <c r="DC55" s="1275"/>
    </row>
    <row r="56" spans="1:109" ht="13.5" x14ac:dyDescent="0.1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592</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57.2</v>
      </c>
      <c r="CO57" s="1275"/>
      <c r="CP57" s="1275"/>
      <c r="CQ57" s="1275"/>
      <c r="CR57" s="1275"/>
      <c r="CS57" s="1275"/>
      <c r="CT57" s="1275"/>
      <c r="CU57" s="1275"/>
      <c r="CV57" s="1275">
        <v>58.5</v>
      </c>
      <c r="CW57" s="1275"/>
      <c r="CX57" s="1275"/>
      <c r="CY57" s="1275"/>
      <c r="CZ57" s="1275"/>
      <c r="DA57" s="1275"/>
      <c r="DB57" s="1275"/>
      <c r="DC57" s="1275"/>
      <c r="DD57" s="392"/>
      <c r="DE57" s="387"/>
    </row>
    <row r="58" spans="1:109" s="381" customFormat="1" ht="13.5" x14ac:dyDescent="0.1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591</v>
      </c>
    </row>
    <row r="64" spans="1:109" ht="13.5" x14ac:dyDescent="0.15">
      <c r="B64" s="366"/>
      <c r="G64" s="382"/>
      <c r="I64" s="384"/>
      <c r="J64" s="384"/>
      <c r="K64" s="384"/>
      <c r="L64" s="384"/>
      <c r="M64" s="384"/>
      <c r="N64" s="383"/>
      <c r="AM64" s="382"/>
      <c r="AN64" s="382" t="s">
        <v>590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589</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588</v>
      </c>
    </row>
    <row r="72" spans="2:107" ht="13.5" x14ac:dyDescent="0.1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542</v>
      </c>
      <c r="BQ72" s="1277"/>
      <c r="BR72" s="1277"/>
      <c r="BS72" s="1277"/>
      <c r="BT72" s="1277"/>
      <c r="BU72" s="1277"/>
      <c r="BV72" s="1277"/>
      <c r="BW72" s="1277"/>
      <c r="BX72" s="1277" t="s">
        <v>543</v>
      </c>
      <c r="BY72" s="1277"/>
      <c r="BZ72" s="1277"/>
      <c r="CA72" s="1277"/>
      <c r="CB72" s="1277"/>
      <c r="CC72" s="1277"/>
      <c r="CD72" s="1277"/>
      <c r="CE72" s="1277"/>
      <c r="CF72" s="1277" t="s">
        <v>544</v>
      </c>
      <c r="CG72" s="1277"/>
      <c r="CH72" s="1277"/>
      <c r="CI72" s="1277"/>
      <c r="CJ72" s="1277"/>
      <c r="CK72" s="1277"/>
      <c r="CL72" s="1277"/>
      <c r="CM72" s="1277"/>
      <c r="CN72" s="1277" t="s">
        <v>545</v>
      </c>
      <c r="CO72" s="1277"/>
      <c r="CP72" s="1277"/>
      <c r="CQ72" s="1277"/>
      <c r="CR72" s="1277"/>
      <c r="CS72" s="1277"/>
      <c r="CT72" s="1277"/>
      <c r="CU72" s="1277"/>
      <c r="CV72" s="1277" t="s">
        <v>546</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587</v>
      </c>
      <c r="AO73" s="1278"/>
      <c r="AP73" s="1278"/>
      <c r="AQ73" s="1278"/>
      <c r="AR73" s="1278"/>
      <c r="AS73" s="1278"/>
      <c r="AT73" s="1278"/>
      <c r="AU73" s="1278"/>
      <c r="AV73" s="1278"/>
      <c r="AW73" s="1278"/>
      <c r="AX73" s="1278"/>
      <c r="AY73" s="1278"/>
      <c r="AZ73" s="1278"/>
      <c r="BA73" s="1278"/>
      <c r="BB73" s="1278" t="s">
        <v>585</v>
      </c>
      <c r="BC73" s="1278"/>
      <c r="BD73" s="1278"/>
      <c r="BE73" s="1278"/>
      <c r="BF73" s="1278"/>
      <c r="BG73" s="1278"/>
      <c r="BH73" s="1278"/>
      <c r="BI73" s="1278"/>
      <c r="BJ73" s="1278"/>
      <c r="BK73" s="1278"/>
      <c r="BL73" s="1278"/>
      <c r="BM73" s="1278"/>
      <c r="BN73" s="1278"/>
      <c r="BO73" s="1278"/>
      <c r="BP73" s="1275">
        <v>17.8</v>
      </c>
      <c r="BQ73" s="1275"/>
      <c r="BR73" s="1275"/>
      <c r="BS73" s="1275"/>
      <c r="BT73" s="1275"/>
      <c r="BU73" s="1275"/>
      <c r="BV73" s="1275"/>
      <c r="BW73" s="1275"/>
      <c r="BX73" s="1275">
        <v>5.4</v>
      </c>
      <c r="BY73" s="1275"/>
      <c r="BZ73" s="1275"/>
      <c r="CA73" s="1275"/>
      <c r="CB73" s="1275"/>
      <c r="CC73" s="1275"/>
      <c r="CD73" s="1275"/>
      <c r="CE73" s="1275"/>
      <c r="CF73" s="1275"/>
      <c r="CG73" s="1275"/>
      <c r="CH73" s="1275"/>
      <c r="CI73" s="1275"/>
      <c r="CJ73" s="1275"/>
      <c r="CK73" s="1275"/>
      <c r="CL73" s="1275"/>
      <c r="CM73" s="1275"/>
      <c r="CN73" s="1275">
        <v>13.3</v>
      </c>
      <c r="CO73" s="1275"/>
      <c r="CP73" s="1275"/>
      <c r="CQ73" s="1275"/>
      <c r="CR73" s="1275"/>
      <c r="CS73" s="1275"/>
      <c r="CT73" s="1275"/>
      <c r="CU73" s="1275"/>
      <c r="CV73" s="1275"/>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584</v>
      </c>
      <c r="BC75" s="1278"/>
      <c r="BD75" s="1278"/>
      <c r="BE75" s="1278"/>
      <c r="BF75" s="1278"/>
      <c r="BG75" s="1278"/>
      <c r="BH75" s="1278"/>
      <c r="BI75" s="1278"/>
      <c r="BJ75" s="1278"/>
      <c r="BK75" s="1278"/>
      <c r="BL75" s="1278"/>
      <c r="BM75" s="1278"/>
      <c r="BN75" s="1278"/>
      <c r="BO75" s="1278"/>
      <c r="BP75" s="1275">
        <v>10.1</v>
      </c>
      <c r="BQ75" s="1275"/>
      <c r="BR75" s="1275"/>
      <c r="BS75" s="1275"/>
      <c r="BT75" s="1275"/>
      <c r="BU75" s="1275"/>
      <c r="BV75" s="1275"/>
      <c r="BW75" s="1275"/>
      <c r="BX75" s="1275">
        <v>9.3000000000000007</v>
      </c>
      <c r="BY75" s="1275"/>
      <c r="BZ75" s="1275"/>
      <c r="CA75" s="1275"/>
      <c r="CB75" s="1275"/>
      <c r="CC75" s="1275"/>
      <c r="CD75" s="1275"/>
      <c r="CE75" s="1275"/>
      <c r="CF75" s="1275">
        <v>8.4</v>
      </c>
      <c r="CG75" s="1275"/>
      <c r="CH75" s="1275"/>
      <c r="CI75" s="1275"/>
      <c r="CJ75" s="1275"/>
      <c r="CK75" s="1275"/>
      <c r="CL75" s="1275"/>
      <c r="CM75" s="1275"/>
      <c r="CN75" s="1275">
        <v>7.1</v>
      </c>
      <c r="CO75" s="1275"/>
      <c r="CP75" s="1275"/>
      <c r="CQ75" s="1275"/>
      <c r="CR75" s="1275"/>
      <c r="CS75" s="1275"/>
      <c r="CT75" s="1275"/>
      <c r="CU75" s="1275"/>
      <c r="CV75" s="1275">
        <v>6</v>
      </c>
      <c r="CW75" s="1275"/>
      <c r="CX75" s="1275"/>
      <c r="CY75" s="1275"/>
      <c r="CZ75" s="1275"/>
      <c r="DA75" s="1275"/>
      <c r="DB75" s="1275"/>
      <c r="DC75" s="1275"/>
    </row>
    <row r="76" spans="2:107" ht="13.5" x14ac:dyDescent="0.1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1"/>
      <c r="H77" s="1281"/>
      <c r="I77" s="1281"/>
      <c r="J77" s="1281"/>
      <c r="K77" s="1276"/>
      <c r="L77" s="1276"/>
      <c r="M77" s="1276"/>
      <c r="N77" s="1276"/>
      <c r="AN77" s="1277" t="s">
        <v>586</v>
      </c>
      <c r="AO77" s="1277"/>
      <c r="AP77" s="1277"/>
      <c r="AQ77" s="1277"/>
      <c r="AR77" s="1277"/>
      <c r="AS77" s="1277"/>
      <c r="AT77" s="1277"/>
      <c r="AU77" s="1277"/>
      <c r="AV77" s="1277"/>
      <c r="AW77" s="1277"/>
      <c r="AX77" s="1277"/>
      <c r="AY77" s="1277"/>
      <c r="AZ77" s="1277"/>
      <c r="BA77" s="1277"/>
      <c r="BB77" s="1278" t="s">
        <v>585</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ht="13.5" x14ac:dyDescent="0.1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584</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ht="13.5" x14ac:dyDescent="0.1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RFV9VDp+UswhgEaHkoClkHABF12YGhwHscDtDu0Bk4gcukfMIm1XVi2+nrpGH7yilhi6U5QQ1gpBJR0onhE+A==" saltValue="xctpxtwDLkUaqUs6ljGF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6" zoomScale="70" zoomScaleNormal="70" zoomScaleSheetLayoutView="70"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EoNRBct5lGhCbA3dJ/gD1/QM3V8eISQZVXnbC08T95UkFckc8FU51mtMbeL5P4DMQEyQirKX9njT8T+/vqhQw==" saltValue="S5a7o/OpHFzRTXt8+gMI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6" zoomScale="70" zoomScaleNormal="70" zoomScaleSheetLayoutView="55" workbookViewId="0">
      <selection activeCell="CE16" sqref="CE16"/>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O/+iiGm7iHRiOuKsBxDTEjFX+5Hd1x3YWl2E7x56ZG27XWVecIFlnTzruEBkIS3r+0SnJRNdU4Vr0kpj39p/Q==" saltValue="rBXjQ/muGe1GaRkxJnaT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78071</v>
      </c>
      <c r="E3" s="141"/>
      <c r="F3" s="142">
        <v>63956</v>
      </c>
      <c r="G3" s="143"/>
      <c r="H3" s="144"/>
    </row>
    <row r="4" spans="1:8" x14ac:dyDescent="0.15">
      <c r="A4" s="145"/>
      <c r="B4" s="146"/>
      <c r="C4" s="147"/>
      <c r="D4" s="148">
        <v>47994</v>
      </c>
      <c r="E4" s="149"/>
      <c r="F4" s="150">
        <v>29239</v>
      </c>
      <c r="G4" s="151"/>
      <c r="H4" s="152"/>
    </row>
    <row r="5" spans="1:8" x14ac:dyDescent="0.15">
      <c r="A5" s="133" t="s">
        <v>534</v>
      </c>
      <c r="B5" s="138"/>
      <c r="C5" s="139"/>
      <c r="D5" s="140">
        <v>82857</v>
      </c>
      <c r="E5" s="141"/>
      <c r="F5" s="142">
        <v>66255</v>
      </c>
      <c r="G5" s="143"/>
      <c r="H5" s="144"/>
    </row>
    <row r="6" spans="1:8" x14ac:dyDescent="0.15">
      <c r="A6" s="145"/>
      <c r="B6" s="146"/>
      <c r="C6" s="147"/>
      <c r="D6" s="148">
        <v>59746</v>
      </c>
      <c r="E6" s="149"/>
      <c r="F6" s="150">
        <v>31822</v>
      </c>
      <c r="G6" s="151"/>
      <c r="H6" s="152"/>
    </row>
    <row r="7" spans="1:8" x14ac:dyDescent="0.15">
      <c r="A7" s="133" t="s">
        <v>535</v>
      </c>
      <c r="B7" s="138"/>
      <c r="C7" s="139"/>
      <c r="D7" s="140">
        <v>49528</v>
      </c>
      <c r="E7" s="141"/>
      <c r="F7" s="142">
        <v>54227</v>
      </c>
      <c r="G7" s="143"/>
      <c r="H7" s="144"/>
    </row>
    <row r="8" spans="1:8" x14ac:dyDescent="0.15">
      <c r="A8" s="145"/>
      <c r="B8" s="146"/>
      <c r="C8" s="147"/>
      <c r="D8" s="148">
        <v>29308</v>
      </c>
      <c r="E8" s="149"/>
      <c r="F8" s="150">
        <v>29694</v>
      </c>
      <c r="G8" s="151"/>
      <c r="H8" s="152"/>
    </row>
    <row r="9" spans="1:8" x14ac:dyDescent="0.15">
      <c r="A9" s="133" t="s">
        <v>536</v>
      </c>
      <c r="B9" s="138"/>
      <c r="C9" s="139"/>
      <c r="D9" s="140">
        <v>49367</v>
      </c>
      <c r="E9" s="141"/>
      <c r="F9" s="142">
        <v>57295</v>
      </c>
      <c r="G9" s="143"/>
      <c r="H9" s="144"/>
    </row>
    <row r="10" spans="1:8" x14ac:dyDescent="0.15">
      <c r="A10" s="145"/>
      <c r="B10" s="146"/>
      <c r="C10" s="147"/>
      <c r="D10" s="148">
        <v>29394</v>
      </c>
      <c r="E10" s="149"/>
      <c r="F10" s="150">
        <v>32771</v>
      </c>
      <c r="G10" s="151"/>
      <c r="H10" s="152"/>
    </row>
    <row r="11" spans="1:8" x14ac:dyDescent="0.15">
      <c r="A11" s="133" t="s">
        <v>537</v>
      </c>
      <c r="B11" s="138"/>
      <c r="C11" s="139"/>
      <c r="D11" s="140">
        <v>68444</v>
      </c>
      <c r="E11" s="141"/>
      <c r="F11" s="142">
        <v>54110</v>
      </c>
      <c r="G11" s="143"/>
      <c r="H11" s="144"/>
    </row>
    <row r="12" spans="1:8" x14ac:dyDescent="0.15">
      <c r="A12" s="145"/>
      <c r="B12" s="146"/>
      <c r="C12" s="153"/>
      <c r="D12" s="148">
        <v>39165</v>
      </c>
      <c r="E12" s="149"/>
      <c r="F12" s="150">
        <v>30620</v>
      </c>
      <c r="G12" s="151"/>
      <c r="H12" s="152"/>
    </row>
    <row r="13" spans="1:8" x14ac:dyDescent="0.15">
      <c r="A13" s="133"/>
      <c r="B13" s="138"/>
      <c r="C13" s="154"/>
      <c r="D13" s="155">
        <v>65653</v>
      </c>
      <c r="E13" s="156"/>
      <c r="F13" s="157">
        <v>59169</v>
      </c>
      <c r="G13" s="158"/>
      <c r="H13" s="144"/>
    </row>
    <row r="14" spans="1:8" x14ac:dyDescent="0.15">
      <c r="A14" s="145"/>
      <c r="B14" s="146"/>
      <c r="C14" s="147"/>
      <c r="D14" s="148">
        <v>41121</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8.6999999999999993</v>
      </c>
      <c r="C19" s="159">
        <f>ROUND(VALUE(SUBSTITUTE(実質収支比率等に係る経年分析!G$48,"▲","-")),2)</f>
        <v>6.42</v>
      </c>
      <c r="D19" s="159">
        <f>ROUND(VALUE(SUBSTITUTE(実質収支比率等に係る経年分析!H$48,"▲","-")),2)</f>
        <v>7.95</v>
      </c>
      <c r="E19" s="159">
        <f>ROUND(VALUE(SUBSTITUTE(実質収支比率等に係る経年分析!I$48,"▲","-")),2)</f>
        <v>7.45</v>
      </c>
      <c r="F19" s="159">
        <f>ROUND(VALUE(SUBSTITUTE(実質収支比率等に係る経年分析!J$48,"▲","-")),2)</f>
        <v>7.65</v>
      </c>
    </row>
    <row r="20" spans="1:11" x14ac:dyDescent="0.15">
      <c r="A20" s="159" t="s">
        <v>49</v>
      </c>
      <c r="B20" s="159">
        <f>ROUND(VALUE(SUBSTITUTE(実質収支比率等に係る経年分析!F$47,"▲","-")),2)</f>
        <v>15.05</v>
      </c>
      <c r="C20" s="159">
        <f>ROUND(VALUE(SUBSTITUTE(実質収支比率等に係る経年分析!G$47,"▲","-")),2)</f>
        <v>15.24</v>
      </c>
      <c r="D20" s="159">
        <f>ROUND(VALUE(SUBSTITUTE(実質収支比率等に係る経年分析!H$47,"▲","-")),2)</f>
        <v>15.22</v>
      </c>
      <c r="E20" s="159">
        <f>ROUND(VALUE(SUBSTITUTE(実質収支比率等に係る経年分析!I$47,"▲","-")),2)</f>
        <v>15.65</v>
      </c>
      <c r="F20" s="159">
        <f>ROUND(VALUE(SUBSTITUTE(実質収支比率等に係る経年分析!J$47,"▲","-")),2)</f>
        <v>16.2</v>
      </c>
    </row>
    <row r="21" spans="1:11" x14ac:dyDescent="0.15">
      <c r="A21" s="159" t="s">
        <v>50</v>
      </c>
      <c r="B21" s="159">
        <f>IF(ISNUMBER(VALUE(SUBSTITUTE(実質収支比率等に係る経年分析!F$49,"▲","-"))),ROUND(VALUE(SUBSTITUTE(実質収支比率等に係る経年分析!F$49,"▲","-")),2),NA())</f>
        <v>5.8</v>
      </c>
      <c r="C21" s="159">
        <f>IF(ISNUMBER(VALUE(SUBSTITUTE(実質収支比率等に係る経年分析!G$49,"▲","-"))),ROUND(VALUE(SUBSTITUTE(実質収支比率等に係る経年分析!G$49,"▲","-")),2),NA())</f>
        <v>3.79</v>
      </c>
      <c r="D21" s="159">
        <f>IF(ISNUMBER(VALUE(SUBSTITUTE(実質収支比率等に係る経年分析!H$49,"▲","-"))),ROUND(VALUE(SUBSTITUTE(実質収支比率等に係る経年分析!H$49,"▲","-")),2),NA())</f>
        <v>6.17</v>
      </c>
      <c r="E21" s="159">
        <f>IF(ISNUMBER(VALUE(SUBSTITUTE(実質収支比率等に係る経年分析!I$49,"▲","-"))),ROUND(VALUE(SUBSTITUTE(実質収支比率等に係る経年分析!I$49,"▲","-")),2),NA())</f>
        <v>6.57</v>
      </c>
      <c r="F21" s="159">
        <f>IF(ISNUMBER(VALUE(SUBSTITUTE(実質収支比率等に係る経年分析!J$49,"▲","-"))),ROUND(VALUE(SUBSTITUTE(実質収支比率等に係る経年分析!J$49,"▲","-")),2),NA())</f>
        <v>5.18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x14ac:dyDescent="0.15">
      <c r="A30" s="160" t="str">
        <f>IF(連結実質赤字比率に係る赤字・黒字の構成分析!C$40="",NA(),連結実質赤字比率に係る赤字・黒字の構成分析!C$40)</f>
        <v>介護保険特別会計（事業勘定）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1.29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0.46</v>
      </c>
    </row>
    <row r="31" spans="1:11" x14ac:dyDescent="0.15">
      <c r="A31" s="160" t="str">
        <f>IF(連結実質赤字比率に係る赤字・黒字の構成分析!C$39="",NA(),連結実質赤字比率に係る赤字・黒字の構成分析!C$39)</f>
        <v>介護老人保健施設事業会計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1.38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0.71</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1.72</v>
      </c>
    </row>
    <row r="33" spans="1:16" x14ac:dyDescent="0.15">
      <c r="A33" s="160" t="str">
        <f>IF(連結実質赤字比率に係る赤字・黒字の構成分析!C$37="",NA(),連結実質赤字比率に係る赤字・黒字の構成分析!C$37)</f>
        <v>国民健康保険診療所事業会計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3.78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8.6999999999999993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6.41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7.64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12.31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13.22</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14.05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3769</v>
      </c>
      <c r="E42" s="161"/>
      <c r="F42" s="161"/>
      <c r="G42" s="161">
        <f>'実質公債費比率（分子）の構造'!L$52</f>
        <v>3876</v>
      </c>
      <c r="H42" s="161"/>
      <c r="I42" s="161"/>
      <c r="J42" s="161">
        <f>'実質公債費比率（分子）の構造'!M$52</f>
        <v>3727</v>
      </c>
      <c r="K42" s="161"/>
      <c r="L42" s="161"/>
      <c r="M42" s="161">
        <f>'実質公債費比率（分子）の構造'!N$52</f>
        <v>3637</v>
      </c>
      <c r="N42" s="161"/>
      <c r="O42" s="161"/>
      <c r="P42" s="161">
        <f>'実質公債費比率（分子）の構造'!O$52</f>
        <v>3538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1028</v>
      </c>
      <c r="C46" s="161"/>
      <c r="D46" s="161"/>
      <c r="E46" s="161">
        <f>'実質公債費比率（分子）の構造'!L$48</f>
        <v>1108</v>
      </c>
      <c r="F46" s="161"/>
      <c r="G46" s="161"/>
      <c r="H46" s="161">
        <f>'実質公債費比率（分子）の構造'!M$48</f>
        <v>1099</v>
      </c>
      <c r="I46" s="161"/>
      <c r="J46" s="161"/>
      <c r="K46" s="161">
        <f>'実質公債費比率（分子）の構造'!N$48</f>
        <v>1001</v>
      </c>
      <c r="L46" s="161"/>
      <c r="M46" s="161"/>
      <c r="N46" s="161">
        <f>'実質公債費比率（分子）の構造'!O$48</f>
        <v>970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4152</v>
      </c>
      <c r="C49" s="161"/>
      <c r="D49" s="161"/>
      <c r="E49" s="161">
        <f>'実質公債費比率（分子）の構造'!L$45</f>
        <v>3979</v>
      </c>
      <c r="F49" s="161"/>
      <c r="G49" s="161"/>
      <c r="H49" s="161">
        <f>'実質公債費比率（分子）の構造'!M$45</f>
        <v>3705</v>
      </c>
      <c r="I49" s="161"/>
      <c r="J49" s="161"/>
      <c r="K49" s="161">
        <f>'実質公債費比率（分子）の構造'!N$45</f>
        <v>3449</v>
      </c>
      <c r="L49" s="161"/>
      <c r="M49" s="161"/>
      <c r="N49" s="161">
        <f>'実質公債費比率（分子）の構造'!O$45</f>
        <v>3275</v>
      </c>
      <c r="O49" s="161"/>
      <c r="P49" s="161"/>
    </row>
    <row r="50" spans="1:16" x14ac:dyDescent="0.15">
      <c r="A50" s="161" t="s">
        <v>65</v>
      </c>
      <c r="B50" s="161" t="e">
        <f>NA()</f>
        <v>#N/A</v>
      </c>
      <c r="C50" s="161">
        <f>IF(ISNUMBER('実質公債費比率（分子）の構造'!K$53),'実質公債費比率（分子）の構造'!K$53,NA())</f>
        <v>1411</v>
      </c>
      <c r="D50" s="161" t="e">
        <f>NA()</f>
        <v>#N/A</v>
      </c>
      <c r="E50" s="161" t="e">
        <f>NA()</f>
        <v>#N/A</v>
      </c>
      <c r="F50" s="161">
        <f>IF(ISNUMBER('実質公債費比率（分子）の構造'!L$53),'実質公債費比率（分子）の構造'!L$53,NA())</f>
        <v>1211</v>
      </c>
      <c r="G50" s="161" t="e">
        <f>NA()</f>
        <v>#N/A</v>
      </c>
      <c r="H50" s="161" t="e">
        <f>NA()</f>
        <v>#N/A</v>
      </c>
      <c r="I50" s="161">
        <f>IF(ISNUMBER('実質公債費比率（分子）の構造'!M$53),'実質公債費比率（分子）の構造'!M$53,NA())</f>
        <v>1077</v>
      </c>
      <c r="J50" s="161" t="e">
        <f>NA()</f>
        <v>#N/A</v>
      </c>
      <c r="K50" s="161" t="e">
        <f>NA()</f>
        <v>#N/A</v>
      </c>
      <c r="L50" s="161">
        <f>IF(ISNUMBER('実質公債費比率（分子）の構造'!N$53),'実質公債費比率（分子）の構造'!N$53,NA())</f>
        <v>813</v>
      </c>
      <c r="M50" s="161" t="e">
        <f>NA()</f>
        <v>#N/A</v>
      </c>
      <c r="N50" s="161" t="e">
        <f>NA()</f>
        <v>#N/A</v>
      </c>
      <c r="O50" s="161">
        <f>IF(ISNUMBER('実質公債費比率（分子）の構造'!O$53),'実質公債費比率（分子）の構造'!O$53,NA())</f>
        <v>707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33891</v>
      </c>
      <c r="E56" s="160"/>
      <c r="F56" s="160"/>
      <c r="G56" s="160">
        <f>'将来負担比率（分子）の構造'!J$52</f>
        <v>33059</v>
      </c>
      <c r="H56" s="160"/>
      <c r="I56" s="160"/>
      <c r="J56" s="160">
        <f>'将来負担比率（分子）の構造'!K$52</f>
        <v>32655</v>
      </c>
      <c r="K56" s="160"/>
      <c r="L56" s="160"/>
      <c r="M56" s="160">
        <f>'将来負担比率（分子）の構造'!L$52</f>
        <v>31376</v>
      </c>
      <c r="N56" s="160"/>
      <c r="O56" s="160"/>
      <c r="P56" s="160">
        <f>'将来負担比率（分子）の構造'!M$52</f>
        <v>30775</v>
      </c>
    </row>
    <row r="57" spans="1:16" x14ac:dyDescent="0.15">
      <c r="A57" s="160" t="s">
        <v>36</v>
      </c>
      <c r="B57" s="160"/>
      <c r="C57" s="160"/>
      <c r="D57" s="160">
        <f>'将来負担比率（分子）の構造'!I$51</f>
        <v>4131</v>
      </c>
      <c r="E57" s="160"/>
      <c r="F57" s="160"/>
      <c r="G57" s="160">
        <f>'将来負担比率（分子）の構造'!J$51</f>
        <v>3997</v>
      </c>
      <c r="H57" s="160"/>
      <c r="I57" s="160"/>
      <c r="J57" s="160">
        <f>'将来負担比率（分子）の構造'!K$51</f>
        <v>3271</v>
      </c>
      <c r="K57" s="160"/>
      <c r="L57" s="160"/>
      <c r="M57" s="160">
        <f>'将来負担比率（分子）の構造'!L$51</f>
        <v>3351</v>
      </c>
      <c r="N57" s="160"/>
      <c r="O57" s="160"/>
      <c r="P57" s="160">
        <f>'将来負担比率（分子）の構造'!M$51</f>
        <v>2914</v>
      </c>
    </row>
    <row r="58" spans="1:16" x14ac:dyDescent="0.15">
      <c r="A58" s="160" t="s">
        <v>35</v>
      </c>
      <c r="B58" s="160"/>
      <c r="C58" s="160"/>
      <c r="D58" s="160">
        <f>'将来負担比率（分子）の構造'!I$50</f>
        <v>13785</v>
      </c>
      <c r="E58" s="160"/>
      <c r="F58" s="160"/>
      <c r="G58" s="160">
        <f>'将来負担比率（分子）の構造'!J$50</f>
        <v>14979</v>
      </c>
      <c r="H58" s="160"/>
      <c r="I58" s="160"/>
      <c r="J58" s="160">
        <f>'将来負担比率（分子）の構造'!K$50</f>
        <v>14576</v>
      </c>
      <c r="K58" s="160"/>
      <c r="L58" s="160"/>
      <c r="M58" s="160">
        <f>'将来負担比率（分子）の構造'!L$50</f>
        <v>13755</v>
      </c>
      <c r="N58" s="160"/>
      <c r="O58" s="160"/>
      <c r="P58" s="160">
        <f>'将来負担比率（分子）の構造'!M$50</f>
        <v>14467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17</v>
      </c>
      <c r="C61" s="160"/>
      <c r="D61" s="160"/>
      <c r="E61" s="160">
        <f>'将来負担比率（分子）の構造'!J$46</f>
        <v>19</v>
      </c>
      <c r="F61" s="160"/>
      <c r="G61" s="160"/>
      <c r="H61" s="160">
        <f>'将来負担比率（分子）の構造'!K$46</f>
        <v>1</v>
      </c>
      <c r="I61" s="160"/>
      <c r="J61" s="160"/>
      <c r="K61" s="160">
        <f>'将来負担比率（分子）の構造'!L$46</f>
        <v>29</v>
      </c>
      <c r="L61" s="160"/>
      <c r="M61" s="160"/>
      <c r="N61" s="160">
        <f>'将来負担比率（分子）の構造'!M$46</f>
        <v>33</v>
      </c>
      <c r="O61" s="160"/>
      <c r="P61" s="160"/>
    </row>
    <row r="62" spans="1:16" x14ac:dyDescent="0.15">
      <c r="A62" s="160" t="s">
        <v>29</v>
      </c>
      <c r="B62" s="160">
        <f>'将来負担比率（分子）の構造'!I$45</f>
        <v>5639</v>
      </c>
      <c r="C62" s="160"/>
      <c r="D62" s="160"/>
      <c r="E62" s="160">
        <f>'将来負担比率（分子）の構造'!J$45</f>
        <v>5485</v>
      </c>
      <c r="F62" s="160"/>
      <c r="G62" s="160"/>
      <c r="H62" s="160">
        <f>'将来負担比率（分子）の構造'!K$45</f>
        <v>5501</v>
      </c>
      <c r="I62" s="160"/>
      <c r="J62" s="160"/>
      <c r="K62" s="160">
        <f>'将来負担比率（分子）の構造'!L$45</f>
        <v>5448</v>
      </c>
      <c r="L62" s="160"/>
      <c r="M62" s="160"/>
      <c r="N62" s="160">
        <f>'将来負担比率（分子）の構造'!M$45</f>
        <v>4688</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13294</v>
      </c>
      <c r="C64" s="160"/>
      <c r="D64" s="160"/>
      <c r="E64" s="160">
        <f>'将来負担比率（分子）の構造'!J$43</f>
        <v>13098</v>
      </c>
      <c r="F64" s="160"/>
      <c r="G64" s="160"/>
      <c r="H64" s="160">
        <f>'将来負担比率（分子）の構造'!K$43</f>
        <v>12221</v>
      </c>
      <c r="I64" s="160"/>
      <c r="J64" s="160"/>
      <c r="K64" s="160">
        <f>'将来負担比率（分子）の構造'!L$43</f>
        <v>14144</v>
      </c>
      <c r="L64" s="160"/>
      <c r="M64" s="160"/>
      <c r="N64" s="160">
        <f>'将来負担比率（分子）の構造'!M$43</f>
        <v>12893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35489</v>
      </c>
      <c r="C66" s="160"/>
      <c r="D66" s="160"/>
      <c r="E66" s="160">
        <f>'将来負担比率（分子）の構造'!J$41</f>
        <v>34222</v>
      </c>
      <c r="F66" s="160"/>
      <c r="G66" s="160"/>
      <c r="H66" s="160">
        <f>'将来負担比率（分子）の構造'!K$41</f>
        <v>32327</v>
      </c>
      <c r="I66" s="160"/>
      <c r="J66" s="160"/>
      <c r="K66" s="160">
        <f>'将来負担比率（分子）の構造'!L$41</f>
        <v>30768</v>
      </c>
      <c r="L66" s="160"/>
      <c r="M66" s="160"/>
      <c r="N66" s="160">
        <f>'将来負担比率（分子）の構造'!M$41</f>
        <v>29458</v>
      </c>
      <c r="O66" s="160"/>
      <c r="P66" s="160"/>
    </row>
    <row r="67" spans="1:16" x14ac:dyDescent="0.15">
      <c r="A67" s="160" t="s">
        <v>69</v>
      </c>
      <c r="B67" s="160" t="e">
        <f>NA()</f>
        <v>#N/A</v>
      </c>
      <c r="C67" s="160">
        <f>IF(ISNUMBER('将来負担比率（分子）の構造'!I$53), IF('将来負担比率（分子）の構造'!I$53 &lt; 0, 0, '将来負担比率（分子）の構造'!I$53), NA())</f>
        <v>2631</v>
      </c>
      <c r="D67" s="160" t="e">
        <f>NA()</f>
        <v>#N/A</v>
      </c>
      <c r="E67" s="160" t="e">
        <f>NA()</f>
        <v>#N/A</v>
      </c>
      <c r="F67" s="160">
        <f>IF(ISNUMBER('将来負担比率（分子）の構造'!J$53), IF('将来負担比率（分子）の構造'!J$53 &lt; 0, 0, '将来負担比率（分子）の構造'!J$53), NA())</f>
        <v>789</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1907</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2757</v>
      </c>
      <c r="C72" s="164">
        <f>基金残高に係る経年分析!G55</f>
        <v>2759</v>
      </c>
      <c r="D72" s="164">
        <f>基金残高に係る経年分析!H55</f>
        <v>2771</v>
      </c>
    </row>
    <row r="73" spans="1:16" x14ac:dyDescent="0.15">
      <c r="A73" s="163" t="s">
        <v>72</v>
      </c>
      <c r="B73" s="164">
        <f>基金残高に係る経年分析!F56</f>
        <v>2327</v>
      </c>
      <c r="C73" s="164">
        <f>基金残高に係る経年分析!G56</f>
        <v>2328</v>
      </c>
      <c r="D73" s="164">
        <f>基金残高に係る経年分析!H56</f>
        <v>2159</v>
      </c>
    </row>
    <row r="74" spans="1:16" x14ac:dyDescent="0.15">
      <c r="A74" s="163" t="s">
        <v>73</v>
      </c>
      <c r="B74" s="164">
        <f>基金残高に係る経年分析!F57</f>
        <v>11582</v>
      </c>
      <c r="C74" s="164">
        <f>基金残高に係る経年分析!G57</f>
        <v>11206</v>
      </c>
      <c r="D74" s="164">
        <f>基金残高に係る経年分析!H57</f>
        <v>11664</v>
      </c>
    </row>
  </sheetData>
  <sheetProtection algorithmName="SHA-512" hashValue="Cuz3gDTt5Ady2WJmM6AMihB4sCTxj35YVICUy9B2Ik62Qc6cTygNwP9AsWaor5W8GiWNaR38gmPyE5+wxshtXg==" saltValue="d02XzAo/Q55/4F1EivrL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7183308</v>
      </c>
      <c r="S5" s="649"/>
      <c r="T5" s="649"/>
      <c r="U5" s="649"/>
      <c r="V5" s="649"/>
      <c r="W5" s="649"/>
      <c r="X5" s="649"/>
      <c r="Y5" s="650"/>
      <c r="Z5" s="651">
        <v>25.1</v>
      </c>
      <c r="AA5" s="651"/>
      <c r="AB5" s="651"/>
      <c r="AC5" s="651"/>
      <c r="AD5" s="652">
        <v>6905445</v>
      </c>
      <c r="AE5" s="652"/>
      <c r="AF5" s="652"/>
      <c r="AG5" s="652"/>
      <c r="AH5" s="652"/>
      <c r="AI5" s="652"/>
      <c r="AJ5" s="652"/>
      <c r="AK5" s="652"/>
      <c r="AL5" s="653">
        <v>41.6</v>
      </c>
      <c r="AM5" s="654"/>
      <c r="AN5" s="654"/>
      <c r="AO5" s="655"/>
      <c r="AP5" s="645" t="s">
        <v>220</v>
      </c>
      <c r="AQ5" s="646"/>
      <c r="AR5" s="646"/>
      <c r="AS5" s="646"/>
      <c r="AT5" s="646"/>
      <c r="AU5" s="646"/>
      <c r="AV5" s="646"/>
      <c r="AW5" s="646"/>
      <c r="AX5" s="646"/>
      <c r="AY5" s="646"/>
      <c r="AZ5" s="646"/>
      <c r="BA5" s="646"/>
      <c r="BB5" s="646"/>
      <c r="BC5" s="646"/>
      <c r="BD5" s="646"/>
      <c r="BE5" s="646"/>
      <c r="BF5" s="647"/>
      <c r="BG5" s="659">
        <v>6864579</v>
      </c>
      <c r="BH5" s="660"/>
      <c r="BI5" s="660"/>
      <c r="BJ5" s="660"/>
      <c r="BK5" s="660"/>
      <c r="BL5" s="660"/>
      <c r="BM5" s="660"/>
      <c r="BN5" s="661"/>
      <c r="BO5" s="662">
        <v>95.6</v>
      </c>
      <c r="BP5" s="662"/>
      <c r="BQ5" s="662"/>
      <c r="BR5" s="662"/>
      <c r="BS5" s="663">
        <v>78755</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283423</v>
      </c>
      <c r="S6" s="660"/>
      <c r="T6" s="660"/>
      <c r="U6" s="660"/>
      <c r="V6" s="660"/>
      <c r="W6" s="660"/>
      <c r="X6" s="660"/>
      <c r="Y6" s="661"/>
      <c r="Z6" s="662">
        <v>1</v>
      </c>
      <c r="AA6" s="662"/>
      <c r="AB6" s="662"/>
      <c r="AC6" s="662"/>
      <c r="AD6" s="663">
        <v>283423</v>
      </c>
      <c r="AE6" s="663"/>
      <c r="AF6" s="663"/>
      <c r="AG6" s="663"/>
      <c r="AH6" s="663"/>
      <c r="AI6" s="663"/>
      <c r="AJ6" s="663"/>
      <c r="AK6" s="663"/>
      <c r="AL6" s="664">
        <v>1.7</v>
      </c>
      <c r="AM6" s="665"/>
      <c r="AN6" s="665"/>
      <c r="AO6" s="666"/>
      <c r="AP6" s="656" t="s">
        <v>225</v>
      </c>
      <c r="AQ6" s="657"/>
      <c r="AR6" s="657"/>
      <c r="AS6" s="657"/>
      <c r="AT6" s="657"/>
      <c r="AU6" s="657"/>
      <c r="AV6" s="657"/>
      <c r="AW6" s="657"/>
      <c r="AX6" s="657"/>
      <c r="AY6" s="657"/>
      <c r="AZ6" s="657"/>
      <c r="BA6" s="657"/>
      <c r="BB6" s="657"/>
      <c r="BC6" s="657"/>
      <c r="BD6" s="657"/>
      <c r="BE6" s="657"/>
      <c r="BF6" s="658"/>
      <c r="BG6" s="659">
        <v>6864579</v>
      </c>
      <c r="BH6" s="660"/>
      <c r="BI6" s="660"/>
      <c r="BJ6" s="660"/>
      <c r="BK6" s="660"/>
      <c r="BL6" s="660"/>
      <c r="BM6" s="660"/>
      <c r="BN6" s="661"/>
      <c r="BO6" s="662">
        <v>95.6</v>
      </c>
      <c r="BP6" s="662"/>
      <c r="BQ6" s="662"/>
      <c r="BR6" s="662"/>
      <c r="BS6" s="663">
        <v>78755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195531</v>
      </c>
      <c r="CS6" s="660"/>
      <c r="CT6" s="660"/>
      <c r="CU6" s="660"/>
      <c r="CV6" s="660"/>
      <c r="CW6" s="660"/>
      <c r="CX6" s="660"/>
      <c r="CY6" s="661"/>
      <c r="CZ6" s="653">
        <v>0.7</v>
      </c>
      <c r="DA6" s="654"/>
      <c r="DB6" s="654"/>
      <c r="DC6" s="673"/>
      <c r="DD6" s="668">
        <v>2699</v>
      </c>
      <c r="DE6" s="660"/>
      <c r="DF6" s="660"/>
      <c r="DG6" s="660"/>
      <c r="DH6" s="660"/>
      <c r="DI6" s="660"/>
      <c r="DJ6" s="660"/>
      <c r="DK6" s="660"/>
      <c r="DL6" s="660"/>
      <c r="DM6" s="660"/>
      <c r="DN6" s="660"/>
      <c r="DO6" s="660"/>
      <c r="DP6" s="661"/>
      <c r="DQ6" s="668">
        <v>195530</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15268</v>
      </c>
      <c r="S7" s="660"/>
      <c r="T7" s="660"/>
      <c r="U7" s="660"/>
      <c r="V7" s="660"/>
      <c r="W7" s="660"/>
      <c r="X7" s="660"/>
      <c r="Y7" s="661"/>
      <c r="Z7" s="662">
        <v>0.1</v>
      </c>
      <c r="AA7" s="662"/>
      <c r="AB7" s="662"/>
      <c r="AC7" s="662"/>
      <c r="AD7" s="663">
        <v>15268</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2814654</v>
      </c>
      <c r="BH7" s="660"/>
      <c r="BI7" s="660"/>
      <c r="BJ7" s="660"/>
      <c r="BK7" s="660"/>
      <c r="BL7" s="660"/>
      <c r="BM7" s="660"/>
      <c r="BN7" s="661"/>
      <c r="BO7" s="662">
        <v>39.200000000000003</v>
      </c>
      <c r="BP7" s="662"/>
      <c r="BQ7" s="662"/>
      <c r="BR7" s="662"/>
      <c r="BS7" s="663">
        <v>78755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3895474</v>
      </c>
      <c r="CS7" s="660"/>
      <c r="CT7" s="660"/>
      <c r="CU7" s="660"/>
      <c r="CV7" s="660"/>
      <c r="CW7" s="660"/>
      <c r="CX7" s="660"/>
      <c r="CY7" s="661"/>
      <c r="CZ7" s="662">
        <v>14.3</v>
      </c>
      <c r="DA7" s="662"/>
      <c r="DB7" s="662"/>
      <c r="DC7" s="662"/>
      <c r="DD7" s="668">
        <v>186971</v>
      </c>
      <c r="DE7" s="660"/>
      <c r="DF7" s="660"/>
      <c r="DG7" s="660"/>
      <c r="DH7" s="660"/>
      <c r="DI7" s="660"/>
      <c r="DJ7" s="660"/>
      <c r="DK7" s="660"/>
      <c r="DL7" s="660"/>
      <c r="DM7" s="660"/>
      <c r="DN7" s="660"/>
      <c r="DO7" s="660"/>
      <c r="DP7" s="661"/>
      <c r="DQ7" s="668">
        <v>3128840</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29968</v>
      </c>
      <c r="S8" s="660"/>
      <c r="T8" s="660"/>
      <c r="U8" s="660"/>
      <c r="V8" s="660"/>
      <c r="W8" s="660"/>
      <c r="X8" s="660"/>
      <c r="Y8" s="661"/>
      <c r="Z8" s="662">
        <v>0.1</v>
      </c>
      <c r="AA8" s="662"/>
      <c r="AB8" s="662"/>
      <c r="AC8" s="662"/>
      <c r="AD8" s="663">
        <v>29968</v>
      </c>
      <c r="AE8" s="663"/>
      <c r="AF8" s="663"/>
      <c r="AG8" s="663"/>
      <c r="AH8" s="663"/>
      <c r="AI8" s="663"/>
      <c r="AJ8" s="663"/>
      <c r="AK8" s="663"/>
      <c r="AL8" s="664">
        <v>0.2</v>
      </c>
      <c r="AM8" s="665"/>
      <c r="AN8" s="665"/>
      <c r="AO8" s="666"/>
      <c r="AP8" s="656" t="s">
        <v>231</v>
      </c>
      <c r="AQ8" s="657"/>
      <c r="AR8" s="657"/>
      <c r="AS8" s="657"/>
      <c r="AT8" s="657"/>
      <c r="AU8" s="657"/>
      <c r="AV8" s="657"/>
      <c r="AW8" s="657"/>
      <c r="AX8" s="657"/>
      <c r="AY8" s="657"/>
      <c r="AZ8" s="657"/>
      <c r="BA8" s="657"/>
      <c r="BB8" s="657"/>
      <c r="BC8" s="657"/>
      <c r="BD8" s="657"/>
      <c r="BE8" s="657"/>
      <c r="BF8" s="658"/>
      <c r="BG8" s="659">
        <v>91841</v>
      </c>
      <c r="BH8" s="660"/>
      <c r="BI8" s="660"/>
      <c r="BJ8" s="660"/>
      <c r="BK8" s="660"/>
      <c r="BL8" s="660"/>
      <c r="BM8" s="660"/>
      <c r="BN8" s="661"/>
      <c r="BO8" s="662">
        <v>1.3</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7412152</v>
      </c>
      <c r="CS8" s="660"/>
      <c r="CT8" s="660"/>
      <c r="CU8" s="660"/>
      <c r="CV8" s="660"/>
      <c r="CW8" s="660"/>
      <c r="CX8" s="660"/>
      <c r="CY8" s="661"/>
      <c r="CZ8" s="662">
        <v>27.3</v>
      </c>
      <c r="DA8" s="662"/>
      <c r="DB8" s="662"/>
      <c r="DC8" s="662"/>
      <c r="DD8" s="668">
        <v>523181</v>
      </c>
      <c r="DE8" s="660"/>
      <c r="DF8" s="660"/>
      <c r="DG8" s="660"/>
      <c r="DH8" s="660"/>
      <c r="DI8" s="660"/>
      <c r="DJ8" s="660"/>
      <c r="DK8" s="660"/>
      <c r="DL8" s="660"/>
      <c r="DM8" s="660"/>
      <c r="DN8" s="660"/>
      <c r="DO8" s="660"/>
      <c r="DP8" s="661"/>
      <c r="DQ8" s="668">
        <v>4286468</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34965</v>
      </c>
      <c r="S9" s="660"/>
      <c r="T9" s="660"/>
      <c r="U9" s="660"/>
      <c r="V9" s="660"/>
      <c r="W9" s="660"/>
      <c r="X9" s="660"/>
      <c r="Y9" s="661"/>
      <c r="Z9" s="662">
        <v>0.1</v>
      </c>
      <c r="AA9" s="662"/>
      <c r="AB9" s="662"/>
      <c r="AC9" s="662"/>
      <c r="AD9" s="663">
        <v>34965</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2179038</v>
      </c>
      <c r="BH9" s="660"/>
      <c r="BI9" s="660"/>
      <c r="BJ9" s="660"/>
      <c r="BK9" s="660"/>
      <c r="BL9" s="660"/>
      <c r="BM9" s="660"/>
      <c r="BN9" s="661"/>
      <c r="BO9" s="662">
        <v>30.3</v>
      </c>
      <c r="BP9" s="662"/>
      <c r="BQ9" s="662"/>
      <c r="BR9" s="662"/>
      <c r="BS9" s="668" t="s">
        <v>232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2980244</v>
      </c>
      <c r="CS9" s="660"/>
      <c r="CT9" s="660"/>
      <c r="CU9" s="660"/>
      <c r="CV9" s="660"/>
      <c r="CW9" s="660"/>
      <c r="CX9" s="660"/>
      <c r="CY9" s="661"/>
      <c r="CZ9" s="662">
        <v>11</v>
      </c>
      <c r="DA9" s="662"/>
      <c r="DB9" s="662"/>
      <c r="DC9" s="662"/>
      <c r="DD9" s="668">
        <v>371014</v>
      </c>
      <c r="DE9" s="660"/>
      <c r="DF9" s="660"/>
      <c r="DG9" s="660"/>
      <c r="DH9" s="660"/>
      <c r="DI9" s="660"/>
      <c r="DJ9" s="660"/>
      <c r="DK9" s="660"/>
      <c r="DL9" s="660"/>
      <c r="DM9" s="660"/>
      <c r="DN9" s="660"/>
      <c r="DO9" s="660"/>
      <c r="DP9" s="661"/>
      <c r="DQ9" s="668">
        <v>2533693</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238</v>
      </c>
      <c r="S10" s="660"/>
      <c r="T10" s="660"/>
      <c r="U10" s="660"/>
      <c r="V10" s="660"/>
      <c r="W10" s="660"/>
      <c r="X10" s="660"/>
      <c r="Y10" s="661"/>
      <c r="Z10" s="662" t="s">
        <v>238</v>
      </c>
      <c r="AA10" s="662"/>
      <c r="AB10" s="662"/>
      <c r="AC10" s="662"/>
      <c r="AD10" s="663" t="s">
        <v>238</v>
      </c>
      <c r="AE10" s="663"/>
      <c r="AF10" s="663"/>
      <c r="AG10" s="663"/>
      <c r="AH10" s="663"/>
      <c r="AI10" s="663"/>
      <c r="AJ10" s="663"/>
      <c r="AK10" s="663"/>
      <c r="AL10" s="664" t="s">
        <v>238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155212</v>
      </c>
      <c r="BH10" s="660"/>
      <c r="BI10" s="660"/>
      <c r="BJ10" s="660"/>
      <c r="BK10" s="660"/>
      <c r="BL10" s="660"/>
      <c r="BM10" s="660"/>
      <c r="BN10" s="661"/>
      <c r="BO10" s="662">
        <v>2.2000000000000002</v>
      </c>
      <c r="BP10" s="662"/>
      <c r="BQ10" s="662"/>
      <c r="BR10" s="662"/>
      <c r="BS10" s="668" t="s">
        <v>232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54620</v>
      </c>
      <c r="CS10" s="660"/>
      <c r="CT10" s="660"/>
      <c r="CU10" s="660"/>
      <c r="CV10" s="660"/>
      <c r="CW10" s="660"/>
      <c r="CX10" s="660"/>
      <c r="CY10" s="661"/>
      <c r="CZ10" s="662">
        <v>0.2</v>
      </c>
      <c r="DA10" s="662"/>
      <c r="DB10" s="662"/>
      <c r="DC10" s="662"/>
      <c r="DD10" s="668" t="s">
        <v>232</v>
      </c>
      <c r="DE10" s="660"/>
      <c r="DF10" s="660"/>
      <c r="DG10" s="660"/>
      <c r="DH10" s="660"/>
      <c r="DI10" s="660"/>
      <c r="DJ10" s="660"/>
      <c r="DK10" s="660"/>
      <c r="DL10" s="660"/>
      <c r="DM10" s="660"/>
      <c r="DN10" s="660"/>
      <c r="DO10" s="660"/>
      <c r="DP10" s="661"/>
      <c r="DQ10" s="668">
        <v>14620</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232</v>
      </c>
      <c r="S11" s="660"/>
      <c r="T11" s="660"/>
      <c r="U11" s="660"/>
      <c r="V11" s="660"/>
      <c r="W11" s="660"/>
      <c r="X11" s="660"/>
      <c r="Y11" s="661"/>
      <c r="Z11" s="662" t="s">
        <v>238</v>
      </c>
      <c r="AA11" s="662"/>
      <c r="AB11" s="662"/>
      <c r="AC11" s="662"/>
      <c r="AD11" s="663" t="s">
        <v>238</v>
      </c>
      <c r="AE11" s="663"/>
      <c r="AF11" s="663"/>
      <c r="AG11" s="663"/>
      <c r="AH11" s="663"/>
      <c r="AI11" s="663"/>
      <c r="AJ11" s="663"/>
      <c r="AK11" s="663"/>
      <c r="AL11" s="664" t="s">
        <v>238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388563</v>
      </c>
      <c r="BH11" s="660"/>
      <c r="BI11" s="660"/>
      <c r="BJ11" s="660"/>
      <c r="BK11" s="660"/>
      <c r="BL11" s="660"/>
      <c r="BM11" s="660"/>
      <c r="BN11" s="661"/>
      <c r="BO11" s="662">
        <v>5.4</v>
      </c>
      <c r="BP11" s="662"/>
      <c r="BQ11" s="662"/>
      <c r="BR11" s="662"/>
      <c r="BS11" s="668">
        <v>78755</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1166742</v>
      </c>
      <c r="CS11" s="660"/>
      <c r="CT11" s="660"/>
      <c r="CU11" s="660"/>
      <c r="CV11" s="660"/>
      <c r="CW11" s="660"/>
      <c r="CX11" s="660"/>
      <c r="CY11" s="661"/>
      <c r="CZ11" s="662">
        <v>4.3</v>
      </c>
      <c r="DA11" s="662"/>
      <c r="DB11" s="662"/>
      <c r="DC11" s="662"/>
      <c r="DD11" s="668">
        <v>259016</v>
      </c>
      <c r="DE11" s="660"/>
      <c r="DF11" s="660"/>
      <c r="DG11" s="660"/>
      <c r="DH11" s="660"/>
      <c r="DI11" s="660"/>
      <c r="DJ11" s="660"/>
      <c r="DK11" s="660"/>
      <c r="DL11" s="660"/>
      <c r="DM11" s="660"/>
      <c r="DN11" s="660"/>
      <c r="DO11" s="660"/>
      <c r="DP11" s="661"/>
      <c r="DQ11" s="668">
        <v>705400</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927856</v>
      </c>
      <c r="S12" s="660"/>
      <c r="T12" s="660"/>
      <c r="U12" s="660"/>
      <c r="V12" s="660"/>
      <c r="W12" s="660"/>
      <c r="X12" s="660"/>
      <c r="Y12" s="661"/>
      <c r="Z12" s="662">
        <v>3.2</v>
      </c>
      <c r="AA12" s="662"/>
      <c r="AB12" s="662"/>
      <c r="AC12" s="662"/>
      <c r="AD12" s="663">
        <v>927856</v>
      </c>
      <c r="AE12" s="663"/>
      <c r="AF12" s="663"/>
      <c r="AG12" s="663"/>
      <c r="AH12" s="663"/>
      <c r="AI12" s="663"/>
      <c r="AJ12" s="663"/>
      <c r="AK12" s="663"/>
      <c r="AL12" s="664">
        <v>5.6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3546062</v>
      </c>
      <c r="BH12" s="660"/>
      <c r="BI12" s="660"/>
      <c r="BJ12" s="660"/>
      <c r="BK12" s="660"/>
      <c r="BL12" s="660"/>
      <c r="BM12" s="660"/>
      <c r="BN12" s="661"/>
      <c r="BO12" s="662">
        <v>49.4</v>
      </c>
      <c r="BP12" s="662"/>
      <c r="BQ12" s="662"/>
      <c r="BR12" s="662"/>
      <c r="BS12" s="668" t="s">
        <v>232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1179044</v>
      </c>
      <c r="CS12" s="660"/>
      <c r="CT12" s="660"/>
      <c r="CU12" s="660"/>
      <c r="CV12" s="660"/>
      <c r="CW12" s="660"/>
      <c r="CX12" s="660"/>
      <c r="CY12" s="661"/>
      <c r="CZ12" s="662">
        <v>4.3</v>
      </c>
      <c r="DA12" s="662"/>
      <c r="DB12" s="662"/>
      <c r="DC12" s="662"/>
      <c r="DD12" s="668">
        <v>527187</v>
      </c>
      <c r="DE12" s="660"/>
      <c r="DF12" s="660"/>
      <c r="DG12" s="660"/>
      <c r="DH12" s="660"/>
      <c r="DI12" s="660"/>
      <c r="DJ12" s="660"/>
      <c r="DK12" s="660"/>
      <c r="DL12" s="660"/>
      <c r="DM12" s="660"/>
      <c r="DN12" s="660"/>
      <c r="DO12" s="660"/>
      <c r="DP12" s="661"/>
      <c r="DQ12" s="668">
        <v>562507</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113610</v>
      </c>
      <c r="S13" s="660"/>
      <c r="T13" s="660"/>
      <c r="U13" s="660"/>
      <c r="V13" s="660"/>
      <c r="W13" s="660"/>
      <c r="X13" s="660"/>
      <c r="Y13" s="661"/>
      <c r="Z13" s="662">
        <v>0.4</v>
      </c>
      <c r="AA13" s="662"/>
      <c r="AB13" s="662"/>
      <c r="AC13" s="662"/>
      <c r="AD13" s="663">
        <v>113610</v>
      </c>
      <c r="AE13" s="663"/>
      <c r="AF13" s="663"/>
      <c r="AG13" s="663"/>
      <c r="AH13" s="663"/>
      <c r="AI13" s="663"/>
      <c r="AJ13" s="663"/>
      <c r="AK13" s="663"/>
      <c r="AL13" s="664">
        <v>0.7</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3513617</v>
      </c>
      <c r="BH13" s="660"/>
      <c r="BI13" s="660"/>
      <c r="BJ13" s="660"/>
      <c r="BK13" s="660"/>
      <c r="BL13" s="660"/>
      <c r="BM13" s="660"/>
      <c r="BN13" s="661"/>
      <c r="BO13" s="662">
        <v>48.9</v>
      </c>
      <c r="BP13" s="662"/>
      <c r="BQ13" s="662"/>
      <c r="BR13" s="662"/>
      <c r="BS13" s="668" t="s">
        <v>238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1608360</v>
      </c>
      <c r="CS13" s="660"/>
      <c r="CT13" s="660"/>
      <c r="CU13" s="660"/>
      <c r="CV13" s="660"/>
      <c r="CW13" s="660"/>
      <c r="CX13" s="660"/>
      <c r="CY13" s="661"/>
      <c r="CZ13" s="662">
        <v>5.9</v>
      </c>
      <c r="DA13" s="662"/>
      <c r="DB13" s="662"/>
      <c r="DC13" s="662"/>
      <c r="DD13" s="668">
        <v>601496</v>
      </c>
      <c r="DE13" s="660"/>
      <c r="DF13" s="660"/>
      <c r="DG13" s="660"/>
      <c r="DH13" s="660"/>
      <c r="DI13" s="660"/>
      <c r="DJ13" s="660"/>
      <c r="DK13" s="660"/>
      <c r="DL13" s="660"/>
      <c r="DM13" s="660"/>
      <c r="DN13" s="660"/>
      <c r="DO13" s="660"/>
      <c r="DP13" s="661"/>
      <c r="DQ13" s="668">
        <v>1212139</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232</v>
      </c>
      <c r="AA14" s="662"/>
      <c r="AB14" s="662"/>
      <c r="AC14" s="662"/>
      <c r="AD14" s="663" t="s">
        <v>232</v>
      </c>
      <c r="AE14" s="663"/>
      <c r="AF14" s="663"/>
      <c r="AG14" s="663"/>
      <c r="AH14" s="663"/>
      <c r="AI14" s="663"/>
      <c r="AJ14" s="663"/>
      <c r="AK14" s="663"/>
      <c r="AL14" s="664" t="s">
        <v>238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161264</v>
      </c>
      <c r="BH14" s="660"/>
      <c r="BI14" s="660"/>
      <c r="BJ14" s="660"/>
      <c r="BK14" s="660"/>
      <c r="BL14" s="660"/>
      <c r="BM14" s="660"/>
      <c r="BN14" s="661"/>
      <c r="BO14" s="662">
        <v>2.2000000000000002</v>
      </c>
      <c r="BP14" s="662"/>
      <c r="BQ14" s="662"/>
      <c r="BR14" s="662"/>
      <c r="BS14" s="668" t="s">
        <v>232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944166</v>
      </c>
      <c r="CS14" s="660"/>
      <c r="CT14" s="660"/>
      <c r="CU14" s="660"/>
      <c r="CV14" s="660"/>
      <c r="CW14" s="660"/>
      <c r="CX14" s="660"/>
      <c r="CY14" s="661"/>
      <c r="CZ14" s="662">
        <v>3.5</v>
      </c>
      <c r="DA14" s="662"/>
      <c r="DB14" s="662"/>
      <c r="DC14" s="662"/>
      <c r="DD14" s="668">
        <v>104434</v>
      </c>
      <c r="DE14" s="660"/>
      <c r="DF14" s="660"/>
      <c r="DG14" s="660"/>
      <c r="DH14" s="660"/>
      <c r="DI14" s="660"/>
      <c r="DJ14" s="660"/>
      <c r="DK14" s="660"/>
      <c r="DL14" s="660"/>
      <c r="DM14" s="660"/>
      <c r="DN14" s="660"/>
      <c r="DO14" s="660"/>
      <c r="DP14" s="661"/>
      <c r="DQ14" s="668">
        <v>837713</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87199</v>
      </c>
      <c r="S15" s="660"/>
      <c r="T15" s="660"/>
      <c r="U15" s="660"/>
      <c r="V15" s="660"/>
      <c r="W15" s="660"/>
      <c r="X15" s="660"/>
      <c r="Y15" s="661"/>
      <c r="Z15" s="662">
        <v>0.3</v>
      </c>
      <c r="AA15" s="662"/>
      <c r="AB15" s="662"/>
      <c r="AC15" s="662"/>
      <c r="AD15" s="663">
        <v>87199</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341037</v>
      </c>
      <c r="BH15" s="660"/>
      <c r="BI15" s="660"/>
      <c r="BJ15" s="660"/>
      <c r="BK15" s="660"/>
      <c r="BL15" s="660"/>
      <c r="BM15" s="660"/>
      <c r="BN15" s="661"/>
      <c r="BO15" s="662">
        <v>4.7</v>
      </c>
      <c r="BP15" s="662"/>
      <c r="BQ15" s="662"/>
      <c r="BR15" s="662"/>
      <c r="BS15" s="668" t="s">
        <v>238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3345817</v>
      </c>
      <c r="CS15" s="660"/>
      <c r="CT15" s="660"/>
      <c r="CU15" s="660"/>
      <c r="CV15" s="660"/>
      <c r="CW15" s="660"/>
      <c r="CX15" s="660"/>
      <c r="CY15" s="661"/>
      <c r="CZ15" s="662">
        <v>12.3</v>
      </c>
      <c r="DA15" s="662"/>
      <c r="DB15" s="662"/>
      <c r="DC15" s="662"/>
      <c r="DD15" s="668">
        <v>910154</v>
      </c>
      <c r="DE15" s="660"/>
      <c r="DF15" s="660"/>
      <c r="DG15" s="660"/>
      <c r="DH15" s="660"/>
      <c r="DI15" s="660"/>
      <c r="DJ15" s="660"/>
      <c r="DK15" s="660"/>
      <c r="DL15" s="660"/>
      <c r="DM15" s="660"/>
      <c r="DN15" s="660"/>
      <c r="DO15" s="660"/>
      <c r="DP15" s="661"/>
      <c r="DQ15" s="668">
        <v>2113399</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238</v>
      </c>
      <c r="S16" s="660"/>
      <c r="T16" s="660"/>
      <c r="U16" s="660"/>
      <c r="V16" s="660"/>
      <c r="W16" s="660"/>
      <c r="X16" s="660"/>
      <c r="Y16" s="661"/>
      <c r="Z16" s="662" t="s">
        <v>238</v>
      </c>
      <c r="AA16" s="662"/>
      <c r="AB16" s="662"/>
      <c r="AC16" s="662"/>
      <c r="AD16" s="663" t="s">
        <v>238</v>
      </c>
      <c r="AE16" s="663"/>
      <c r="AF16" s="663"/>
      <c r="AG16" s="663"/>
      <c r="AH16" s="663"/>
      <c r="AI16" s="663"/>
      <c r="AJ16" s="663"/>
      <c r="AK16" s="663"/>
      <c r="AL16" s="664" t="s">
        <v>232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v>1562</v>
      </c>
      <c r="BH16" s="660"/>
      <c r="BI16" s="660"/>
      <c r="BJ16" s="660"/>
      <c r="BK16" s="660"/>
      <c r="BL16" s="660"/>
      <c r="BM16" s="660"/>
      <c r="BN16" s="661"/>
      <c r="BO16" s="662">
        <v>0</v>
      </c>
      <c r="BP16" s="662"/>
      <c r="BQ16" s="662"/>
      <c r="BR16" s="662"/>
      <c r="BS16" s="668" t="s">
        <v>232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249770</v>
      </c>
      <c r="CS16" s="660"/>
      <c r="CT16" s="660"/>
      <c r="CU16" s="660"/>
      <c r="CV16" s="660"/>
      <c r="CW16" s="660"/>
      <c r="CX16" s="660"/>
      <c r="CY16" s="661"/>
      <c r="CZ16" s="662">
        <v>0.9</v>
      </c>
      <c r="DA16" s="662"/>
      <c r="DB16" s="662"/>
      <c r="DC16" s="662"/>
      <c r="DD16" s="668" t="s">
        <v>238</v>
      </c>
      <c r="DE16" s="660"/>
      <c r="DF16" s="660"/>
      <c r="DG16" s="660"/>
      <c r="DH16" s="660"/>
      <c r="DI16" s="660"/>
      <c r="DJ16" s="660"/>
      <c r="DK16" s="660"/>
      <c r="DL16" s="660"/>
      <c r="DM16" s="660"/>
      <c r="DN16" s="660"/>
      <c r="DO16" s="660"/>
      <c r="DP16" s="661"/>
      <c r="DQ16" s="668">
        <v>55358</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23910</v>
      </c>
      <c r="S17" s="660"/>
      <c r="T17" s="660"/>
      <c r="U17" s="660"/>
      <c r="V17" s="660"/>
      <c r="W17" s="660"/>
      <c r="X17" s="660"/>
      <c r="Y17" s="661"/>
      <c r="Z17" s="662">
        <v>0.1</v>
      </c>
      <c r="AA17" s="662"/>
      <c r="AB17" s="662"/>
      <c r="AC17" s="662"/>
      <c r="AD17" s="663">
        <v>23910</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232</v>
      </c>
      <c r="BP17" s="662"/>
      <c r="BQ17" s="662"/>
      <c r="BR17" s="662"/>
      <c r="BS17" s="668" t="s">
        <v>232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4154196</v>
      </c>
      <c r="CS17" s="660"/>
      <c r="CT17" s="660"/>
      <c r="CU17" s="660"/>
      <c r="CV17" s="660"/>
      <c r="CW17" s="660"/>
      <c r="CX17" s="660"/>
      <c r="CY17" s="661"/>
      <c r="CZ17" s="662">
        <v>15.3</v>
      </c>
      <c r="DA17" s="662"/>
      <c r="DB17" s="662"/>
      <c r="DC17" s="662"/>
      <c r="DD17" s="668" t="s">
        <v>238</v>
      </c>
      <c r="DE17" s="660"/>
      <c r="DF17" s="660"/>
      <c r="DG17" s="660"/>
      <c r="DH17" s="660"/>
      <c r="DI17" s="660"/>
      <c r="DJ17" s="660"/>
      <c r="DK17" s="660"/>
      <c r="DL17" s="660"/>
      <c r="DM17" s="660"/>
      <c r="DN17" s="660"/>
      <c r="DO17" s="660"/>
      <c r="DP17" s="661"/>
      <c r="DQ17" s="668">
        <v>4089614</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9538279</v>
      </c>
      <c r="S18" s="660"/>
      <c r="T18" s="660"/>
      <c r="U18" s="660"/>
      <c r="V18" s="660"/>
      <c r="W18" s="660"/>
      <c r="X18" s="660"/>
      <c r="Y18" s="661"/>
      <c r="Z18" s="662">
        <v>33.299999999999997</v>
      </c>
      <c r="AA18" s="662"/>
      <c r="AB18" s="662"/>
      <c r="AC18" s="662"/>
      <c r="AD18" s="663">
        <v>8099010</v>
      </c>
      <c r="AE18" s="663"/>
      <c r="AF18" s="663"/>
      <c r="AG18" s="663"/>
      <c r="AH18" s="663"/>
      <c r="AI18" s="663"/>
      <c r="AJ18" s="663"/>
      <c r="AK18" s="663"/>
      <c r="AL18" s="664">
        <v>48.8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238</v>
      </c>
      <c r="BH18" s="660"/>
      <c r="BI18" s="660"/>
      <c r="BJ18" s="660"/>
      <c r="BK18" s="660"/>
      <c r="BL18" s="660"/>
      <c r="BM18" s="660"/>
      <c r="BN18" s="661"/>
      <c r="BO18" s="662" t="s">
        <v>232</v>
      </c>
      <c r="BP18" s="662"/>
      <c r="BQ18" s="662"/>
      <c r="BR18" s="662"/>
      <c r="BS18" s="668" t="s">
        <v>232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238</v>
      </c>
      <c r="DA18" s="662"/>
      <c r="DB18" s="662"/>
      <c r="DC18" s="662"/>
      <c r="DD18" s="668" t="s">
        <v>232</v>
      </c>
      <c r="DE18" s="660"/>
      <c r="DF18" s="660"/>
      <c r="DG18" s="660"/>
      <c r="DH18" s="660"/>
      <c r="DI18" s="660"/>
      <c r="DJ18" s="660"/>
      <c r="DK18" s="660"/>
      <c r="DL18" s="660"/>
      <c r="DM18" s="660"/>
      <c r="DN18" s="660"/>
      <c r="DO18" s="660"/>
      <c r="DP18" s="661"/>
      <c r="DQ18" s="668" t="s">
        <v>232</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8099010</v>
      </c>
      <c r="S19" s="660"/>
      <c r="T19" s="660"/>
      <c r="U19" s="660"/>
      <c r="V19" s="660"/>
      <c r="W19" s="660"/>
      <c r="X19" s="660"/>
      <c r="Y19" s="661"/>
      <c r="Z19" s="662">
        <v>28.3</v>
      </c>
      <c r="AA19" s="662"/>
      <c r="AB19" s="662"/>
      <c r="AC19" s="662"/>
      <c r="AD19" s="663">
        <v>8099010</v>
      </c>
      <c r="AE19" s="663"/>
      <c r="AF19" s="663"/>
      <c r="AG19" s="663"/>
      <c r="AH19" s="663"/>
      <c r="AI19" s="663"/>
      <c r="AJ19" s="663"/>
      <c r="AK19" s="663"/>
      <c r="AL19" s="664">
        <v>48.8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318729</v>
      </c>
      <c r="BH19" s="660"/>
      <c r="BI19" s="660"/>
      <c r="BJ19" s="660"/>
      <c r="BK19" s="660"/>
      <c r="BL19" s="660"/>
      <c r="BM19" s="660"/>
      <c r="BN19" s="661"/>
      <c r="BO19" s="662">
        <v>4.4000000000000004</v>
      </c>
      <c r="BP19" s="662"/>
      <c r="BQ19" s="662"/>
      <c r="BR19" s="662"/>
      <c r="BS19" s="668" t="s">
        <v>232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232</v>
      </c>
      <c r="DA19" s="662"/>
      <c r="DB19" s="662"/>
      <c r="DC19" s="662"/>
      <c r="DD19" s="668" t="s">
        <v>232</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1439269</v>
      </c>
      <c r="S20" s="660"/>
      <c r="T20" s="660"/>
      <c r="U20" s="660"/>
      <c r="V20" s="660"/>
      <c r="W20" s="660"/>
      <c r="X20" s="660"/>
      <c r="Y20" s="661"/>
      <c r="Z20" s="662">
        <v>5</v>
      </c>
      <c r="AA20" s="662"/>
      <c r="AB20" s="662"/>
      <c r="AC20" s="662"/>
      <c r="AD20" s="663" t="s">
        <v>232</v>
      </c>
      <c r="AE20" s="663"/>
      <c r="AF20" s="663"/>
      <c r="AG20" s="663"/>
      <c r="AH20" s="663"/>
      <c r="AI20" s="663"/>
      <c r="AJ20" s="663"/>
      <c r="AK20" s="663"/>
      <c r="AL20" s="664" t="s">
        <v>232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318729</v>
      </c>
      <c r="BH20" s="660"/>
      <c r="BI20" s="660"/>
      <c r="BJ20" s="660"/>
      <c r="BK20" s="660"/>
      <c r="BL20" s="660"/>
      <c r="BM20" s="660"/>
      <c r="BN20" s="661"/>
      <c r="BO20" s="662">
        <v>4.4000000000000004</v>
      </c>
      <c r="BP20" s="662"/>
      <c r="BQ20" s="662"/>
      <c r="BR20" s="662"/>
      <c r="BS20" s="668" t="s">
        <v>238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27186116</v>
      </c>
      <c r="CS20" s="660"/>
      <c r="CT20" s="660"/>
      <c r="CU20" s="660"/>
      <c r="CV20" s="660"/>
      <c r="CW20" s="660"/>
      <c r="CX20" s="660"/>
      <c r="CY20" s="661"/>
      <c r="CZ20" s="662">
        <v>100</v>
      </c>
      <c r="DA20" s="662"/>
      <c r="DB20" s="662"/>
      <c r="DC20" s="662"/>
      <c r="DD20" s="668">
        <v>3486152</v>
      </c>
      <c r="DE20" s="660"/>
      <c r="DF20" s="660"/>
      <c r="DG20" s="660"/>
      <c r="DH20" s="660"/>
      <c r="DI20" s="660"/>
      <c r="DJ20" s="660"/>
      <c r="DK20" s="660"/>
      <c r="DL20" s="660"/>
      <c r="DM20" s="660"/>
      <c r="DN20" s="660"/>
      <c r="DO20" s="660"/>
      <c r="DP20" s="661"/>
      <c r="DQ20" s="668">
        <v>19735281</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238</v>
      </c>
      <c r="S21" s="660"/>
      <c r="T21" s="660"/>
      <c r="U21" s="660"/>
      <c r="V21" s="660"/>
      <c r="W21" s="660"/>
      <c r="X21" s="660"/>
      <c r="Y21" s="661"/>
      <c r="Z21" s="662" t="s">
        <v>232</v>
      </c>
      <c r="AA21" s="662"/>
      <c r="AB21" s="662"/>
      <c r="AC21" s="662"/>
      <c r="AD21" s="663" t="s">
        <v>238</v>
      </c>
      <c r="AE21" s="663"/>
      <c r="AF21" s="663"/>
      <c r="AG21" s="663"/>
      <c r="AH21" s="663"/>
      <c r="AI21" s="663"/>
      <c r="AJ21" s="663"/>
      <c r="AK21" s="663"/>
      <c r="AL21" s="664" t="s">
        <v>232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40866</v>
      </c>
      <c r="BH21" s="660"/>
      <c r="BI21" s="660"/>
      <c r="BJ21" s="660"/>
      <c r="BK21" s="660"/>
      <c r="BL21" s="660"/>
      <c r="BM21" s="660"/>
      <c r="BN21" s="661"/>
      <c r="BO21" s="662">
        <v>0.6</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18237786</v>
      </c>
      <c r="S22" s="660"/>
      <c r="T22" s="660"/>
      <c r="U22" s="660"/>
      <c r="V22" s="660"/>
      <c r="W22" s="660"/>
      <c r="X22" s="660"/>
      <c r="Y22" s="661"/>
      <c r="Z22" s="662">
        <v>63.8</v>
      </c>
      <c r="AA22" s="662"/>
      <c r="AB22" s="662"/>
      <c r="AC22" s="662"/>
      <c r="AD22" s="663">
        <v>16520654</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238</v>
      </c>
      <c r="BP22" s="662"/>
      <c r="BQ22" s="662"/>
      <c r="BR22" s="662"/>
      <c r="BS22" s="668" t="s">
        <v>238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5362</v>
      </c>
      <c r="S23" s="660"/>
      <c r="T23" s="660"/>
      <c r="U23" s="660"/>
      <c r="V23" s="660"/>
      <c r="W23" s="660"/>
      <c r="X23" s="660"/>
      <c r="Y23" s="661"/>
      <c r="Z23" s="662">
        <v>0</v>
      </c>
      <c r="AA23" s="662"/>
      <c r="AB23" s="662"/>
      <c r="AC23" s="662"/>
      <c r="AD23" s="663">
        <v>5362</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277863</v>
      </c>
      <c r="BH23" s="660"/>
      <c r="BI23" s="660"/>
      <c r="BJ23" s="660"/>
      <c r="BK23" s="660"/>
      <c r="BL23" s="660"/>
      <c r="BM23" s="660"/>
      <c r="BN23" s="661"/>
      <c r="BO23" s="662">
        <v>3.9</v>
      </c>
      <c r="BP23" s="662"/>
      <c r="BQ23" s="662"/>
      <c r="BR23" s="662"/>
      <c r="BS23" s="668" t="s">
        <v>232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88664</v>
      </c>
      <c r="S24" s="660"/>
      <c r="T24" s="660"/>
      <c r="U24" s="660"/>
      <c r="V24" s="660"/>
      <c r="W24" s="660"/>
      <c r="X24" s="660"/>
      <c r="Y24" s="661"/>
      <c r="Z24" s="662">
        <v>0.3</v>
      </c>
      <c r="AA24" s="662"/>
      <c r="AB24" s="662"/>
      <c r="AC24" s="662"/>
      <c r="AD24" s="663" t="s">
        <v>232</v>
      </c>
      <c r="AE24" s="663"/>
      <c r="AF24" s="663"/>
      <c r="AG24" s="663"/>
      <c r="AH24" s="663"/>
      <c r="AI24" s="663"/>
      <c r="AJ24" s="663"/>
      <c r="AK24" s="663"/>
      <c r="AL24" s="664" t="s">
        <v>232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238</v>
      </c>
      <c r="BH24" s="660"/>
      <c r="BI24" s="660"/>
      <c r="BJ24" s="660"/>
      <c r="BK24" s="660"/>
      <c r="BL24" s="660"/>
      <c r="BM24" s="660"/>
      <c r="BN24" s="661"/>
      <c r="BO24" s="662" t="s">
        <v>238</v>
      </c>
      <c r="BP24" s="662"/>
      <c r="BQ24" s="662"/>
      <c r="BR24" s="662"/>
      <c r="BS24" s="668" t="s">
        <v>238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12086076</v>
      </c>
      <c r="CS24" s="649"/>
      <c r="CT24" s="649"/>
      <c r="CU24" s="649"/>
      <c r="CV24" s="649"/>
      <c r="CW24" s="649"/>
      <c r="CX24" s="649"/>
      <c r="CY24" s="650"/>
      <c r="CZ24" s="653">
        <v>44.5</v>
      </c>
      <c r="DA24" s="654"/>
      <c r="DB24" s="654"/>
      <c r="DC24" s="673"/>
      <c r="DD24" s="692">
        <v>9649130</v>
      </c>
      <c r="DE24" s="649"/>
      <c r="DF24" s="649"/>
      <c r="DG24" s="649"/>
      <c r="DH24" s="649"/>
      <c r="DI24" s="649"/>
      <c r="DJ24" s="649"/>
      <c r="DK24" s="650"/>
      <c r="DL24" s="692">
        <v>8681893</v>
      </c>
      <c r="DM24" s="649"/>
      <c r="DN24" s="649"/>
      <c r="DO24" s="649"/>
      <c r="DP24" s="649"/>
      <c r="DQ24" s="649"/>
      <c r="DR24" s="649"/>
      <c r="DS24" s="649"/>
      <c r="DT24" s="649"/>
      <c r="DU24" s="649"/>
      <c r="DV24" s="650"/>
      <c r="DW24" s="653">
        <v>49.6</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398511</v>
      </c>
      <c r="S25" s="660"/>
      <c r="T25" s="660"/>
      <c r="U25" s="660"/>
      <c r="V25" s="660"/>
      <c r="W25" s="660"/>
      <c r="X25" s="660"/>
      <c r="Y25" s="661"/>
      <c r="Z25" s="662">
        <v>1.4</v>
      </c>
      <c r="AA25" s="662"/>
      <c r="AB25" s="662"/>
      <c r="AC25" s="662"/>
      <c r="AD25" s="663">
        <v>24282</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238</v>
      </c>
      <c r="BP25" s="662"/>
      <c r="BQ25" s="662"/>
      <c r="BR25" s="662"/>
      <c r="BS25" s="668" t="s">
        <v>232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4549217</v>
      </c>
      <c r="CS25" s="695"/>
      <c r="CT25" s="695"/>
      <c r="CU25" s="695"/>
      <c r="CV25" s="695"/>
      <c r="CW25" s="695"/>
      <c r="CX25" s="695"/>
      <c r="CY25" s="696"/>
      <c r="CZ25" s="664">
        <v>16.7</v>
      </c>
      <c r="DA25" s="693"/>
      <c r="DB25" s="693"/>
      <c r="DC25" s="697"/>
      <c r="DD25" s="668">
        <v>4196359</v>
      </c>
      <c r="DE25" s="695"/>
      <c r="DF25" s="695"/>
      <c r="DG25" s="695"/>
      <c r="DH25" s="695"/>
      <c r="DI25" s="695"/>
      <c r="DJ25" s="695"/>
      <c r="DK25" s="696"/>
      <c r="DL25" s="668">
        <v>4112054</v>
      </c>
      <c r="DM25" s="695"/>
      <c r="DN25" s="695"/>
      <c r="DO25" s="695"/>
      <c r="DP25" s="695"/>
      <c r="DQ25" s="695"/>
      <c r="DR25" s="695"/>
      <c r="DS25" s="695"/>
      <c r="DT25" s="695"/>
      <c r="DU25" s="695"/>
      <c r="DV25" s="696"/>
      <c r="DW25" s="664">
        <v>23.5</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179479</v>
      </c>
      <c r="S26" s="660"/>
      <c r="T26" s="660"/>
      <c r="U26" s="660"/>
      <c r="V26" s="660"/>
      <c r="W26" s="660"/>
      <c r="X26" s="660"/>
      <c r="Y26" s="661"/>
      <c r="Z26" s="662">
        <v>0.6</v>
      </c>
      <c r="AA26" s="662"/>
      <c r="AB26" s="662"/>
      <c r="AC26" s="662"/>
      <c r="AD26" s="663" t="s">
        <v>238</v>
      </c>
      <c r="AE26" s="663"/>
      <c r="AF26" s="663"/>
      <c r="AG26" s="663"/>
      <c r="AH26" s="663"/>
      <c r="AI26" s="663"/>
      <c r="AJ26" s="663"/>
      <c r="AK26" s="663"/>
      <c r="AL26" s="664" t="s">
        <v>232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238</v>
      </c>
      <c r="BH26" s="660"/>
      <c r="BI26" s="660"/>
      <c r="BJ26" s="660"/>
      <c r="BK26" s="660"/>
      <c r="BL26" s="660"/>
      <c r="BM26" s="660"/>
      <c r="BN26" s="661"/>
      <c r="BO26" s="662" t="s">
        <v>232</v>
      </c>
      <c r="BP26" s="662"/>
      <c r="BQ26" s="662"/>
      <c r="BR26" s="662"/>
      <c r="BS26" s="668" t="s">
        <v>238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3137192</v>
      </c>
      <c r="CS26" s="660"/>
      <c r="CT26" s="660"/>
      <c r="CU26" s="660"/>
      <c r="CV26" s="660"/>
      <c r="CW26" s="660"/>
      <c r="CX26" s="660"/>
      <c r="CY26" s="661"/>
      <c r="CZ26" s="664">
        <v>11.5</v>
      </c>
      <c r="DA26" s="693"/>
      <c r="DB26" s="693"/>
      <c r="DC26" s="697"/>
      <c r="DD26" s="668">
        <v>2803141</v>
      </c>
      <c r="DE26" s="660"/>
      <c r="DF26" s="660"/>
      <c r="DG26" s="660"/>
      <c r="DH26" s="660"/>
      <c r="DI26" s="660"/>
      <c r="DJ26" s="660"/>
      <c r="DK26" s="661"/>
      <c r="DL26" s="668" t="s">
        <v>238</v>
      </c>
      <c r="DM26" s="660"/>
      <c r="DN26" s="660"/>
      <c r="DO26" s="660"/>
      <c r="DP26" s="660"/>
      <c r="DQ26" s="660"/>
      <c r="DR26" s="660"/>
      <c r="DS26" s="660"/>
      <c r="DT26" s="660"/>
      <c r="DU26" s="660"/>
      <c r="DV26" s="661"/>
      <c r="DW26" s="664" t="s">
        <v>232</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2189231</v>
      </c>
      <c r="S27" s="660"/>
      <c r="T27" s="660"/>
      <c r="U27" s="660"/>
      <c r="V27" s="660"/>
      <c r="W27" s="660"/>
      <c r="X27" s="660"/>
      <c r="Y27" s="661"/>
      <c r="Z27" s="662">
        <v>7.7</v>
      </c>
      <c r="AA27" s="662"/>
      <c r="AB27" s="662"/>
      <c r="AC27" s="662"/>
      <c r="AD27" s="663" t="s">
        <v>238</v>
      </c>
      <c r="AE27" s="663"/>
      <c r="AF27" s="663"/>
      <c r="AG27" s="663"/>
      <c r="AH27" s="663"/>
      <c r="AI27" s="663"/>
      <c r="AJ27" s="663"/>
      <c r="AK27" s="663"/>
      <c r="AL27" s="664" t="s">
        <v>238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7183308</v>
      </c>
      <c r="BH27" s="660"/>
      <c r="BI27" s="660"/>
      <c r="BJ27" s="660"/>
      <c r="BK27" s="660"/>
      <c r="BL27" s="660"/>
      <c r="BM27" s="660"/>
      <c r="BN27" s="661"/>
      <c r="BO27" s="662">
        <v>100</v>
      </c>
      <c r="BP27" s="662"/>
      <c r="BQ27" s="662"/>
      <c r="BR27" s="662"/>
      <c r="BS27" s="668">
        <v>78755</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3382663</v>
      </c>
      <c r="CS27" s="695"/>
      <c r="CT27" s="695"/>
      <c r="CU27" s="695"/>
      <c r="CV27" s="695"/>
      <c r="CW27" s="695"/>
      <c r="CX27" s="695"/>
      <c r="CY27" s="696"/>
      <c r="CZ27" s="664">
        <v>12.4</v>
      </c>
      <c r="DA27" s="693"/>
      <c r="DB27" s="693"/>
      <c r="DC27" s="697"/>
      <c r="DD27" s="668">
        <v>1363157</v>
      </c>
      <c r="DE27" s="695"/>
      <c r="DF27" s="695"/>
      <c r="DG27" s="695"/>
      <c r="DH27" s="695"/>
      <c r="DI27" s="695"/>
      <c r="DJ27" s="695"/>
      <c r="DK27" s="696"/>
      <c r="DL27" s="668">
        <v>1363017</v>
      </c>
      <c r="DM27" s="695"/>
      <c r="DN27" s="695"/>
      <c r="DO27" s="695"/>
      <c r="DP27" s="695"/>
      <c r="DQ27" s="695"/>
      <c r="DR27" s="695"/>
      <c r="DS27" s="695"/>
      <c r="DT27" s="695"/>
      <c r="DU27" s="695"/>
      <c r="DV27" s="696"/>
      <c r="DW27" s="664">
        <v>7.8</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238</v>
      </c>
      <c r="AA28" s="662"/>
      <c r="AB28" s="662"/>
      <c r="AC28" s="662"/>
      <c r="AD28" s="663" t="s">
        <v>238</v>
      </c>
      <c r="AE28" s="663"/>
      <c r="AF28" s="663"/>
      <c r="AG28" s="663"/>
      <c r="AH28" s="663"/>
      <c r="AI28" s="663"/>
      <c r="AJ28" s="663"/>
      <c r="AK28" s="663"/>
      <c r="AL28" s="664" t="s">
        <v>238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4154196</v>
      </c>
      <c r="CS28" s="660"/>
      <c r="CT28" s="660"/>
      <c r="CU28" s="660"/>
      <c r="CV28" s="660"/>
      <c r="CW28" s="660"/>
      <c r="CX28" s="660"/>
      <c r="CY28" s="661"/>
      <c r="CZ28" s="664">
        <v>15.3</v>
      </c>
      <c r="DA28" s="693"/>
      <c r="DB28" s="693"/>
      <c r="DC28" s="697"/>
      <c r="DD28" s="668">
        <v>4089614</v>
      </c>
      <c r="DE28" s="660"/>
      <c r="DF28" s="660"/>
      <c r="DG28" s="660"/>
      <c r="DH28" s="660"/>
      <c r="DI28" s="660"/>
      <c r="DJ28" s="660"/>
      <c r="DK28" s="661"/>
      <c r="DL28" s="668">
        <v>3206822</v>
      </c>
      <c r="DM28" s="660"/>
      <c r="DN28" s="660"/>
      <c r="DO28" s="660"/>
      <c r="DP28" s="660"/>
      <c r="DQ28" s="660"/>
      <c r="DR28" s="660"/>
      <c r="DS28" s="660"/>
      <c r="DT28" s="660"/>
      <c r="DU28" s="660"/>
      <c r="DV28" s="661"/>
      <c r="DW28" s="664">
        <v>18.3</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1962283</v>
      </c>
      <c r="S29" s="660"/>
      <c r="T29" s="660"/>
      <c r="U29" s="660"/>
      <c r="V29" s="660"/>
      <c r="W29" s="660"/>
      <c r="X29" s="660"/>
      <c r="Y29" s="661"/>
      <c r="Z29" s="662">
        <v>6.9</v>
      </c>
      <c r="AA29" s="662"/>
      <c r="AB29" s="662"/>
      <c r="AC29" s="662"/>
      <c r="AD29" s="663" t="s">
        <v>238</v>
      </c>
      <c r="AE29" s="663"/>
      <c r="AF29" s="663"/>
      <c r="AG29" s="663"/>
      <c r="AH29" s="663"/>
      <c r="AI29" s="663"/>
      <c r="AJ29" s="663"/>
      <c r="AK29" s="663"/>
      <c r="AL29" s="664" t="s">
        <v>232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4154196</v>
      </c>
      <c r="CS29" s="695"/>
      <c r="CT29" s="695"/>
      <c r="CU29" s="695"/>
      <c r="CV29" s="695"/>
      <c r="CW29" s="695"/>
      <c r="CX29" s="695"/>
      <c r="CY29" s="696"/>
      <c r="CZ29" s="664">
        <v>15.3</v>
      </c>
      <c r="DA29" s="693"/>
      <c r="DB29" s="693"/>
      <c r="DC29" s="697"/>
      <c r="DD29" s="668">
        <v>4089614</v>
      </c>
      <c r="DE29" s="695"/>
      <c r="DF29" s="695"/>
      <c r="DG29" s="695"/>
      <c r="DH29" s="695"/>
      <c r="DI29" s="695"/>
      <c r="DJ29" s="695"/>
      <c r="DK29" s="696"/>
      <c r="DL29" s="668">
        <v>3206822</v>
      </c>
      <c r="DM29" s="695"/>
      <c r="DN29" s="695"/>
      <c r="DO29" s="695"/>
      <c r="DP29" s="695"/>
      <c r="DQ29" s="695"/>
      <c r="DR29" s="695"/>
      <c r="DS29" s="695"/>
      <c r="DT29" s="695"/>
      <c r="DU29" s="695"/>
      <c r="DV29" s="696"/>
      <c r="DW29" s="664">
        <v>18.3</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192917</v>
      </c>
      <c r="S30" s="660"/>
      <c r="T30" s="660"/>
      <c r="U30" s="660"/>
      <c r="V30" s="660"/>
      <c r="W30" s="660"/>
      <c r="X30" s="660"/>
      <c r="Y30" s="661"/>
      <c r="Z30" s="662">
        <v>0.7</v>
      </c>
      <c r="AA30" s="662"/>
      <c r="AB30" s="662"/>
      <c r="AC30" s="662"/>
      <c r="AD30" s="663">
        <v>47310</v>
      </c>
      <c r="AE30" s="663"/>
      <c r="AF30" s="663"/>
      <c r="AG30" s="663"/>
      <c r="AH30" s="663"/>
      <c r="AI30" s="663"/>
      <c r="AJ30" s="663"/>
      <c r="AK30" s="663"/>
      <c r="AL30" s="664">
        <v>0.3</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99.1</v>
      </c>
      <c r="BH30" s="720"/>
      <c r="BI30" s="720"/>
      <c r="BJ30" s="720"/>
      <c r="BK30" s="720"/>
      <c r="BL30" s="720"/>
      <c r="BM30" s="654">
        <v>96</v>
      </c>
      <c r="BN30" s="720"/>
      <c r="BO30" s="720"/>
      <c r="BP30" s="720"/>
      <c r="BQ30" s="721"/>
      <c r="BR30" s="719">
        <v>98.9</v>
      </c>
      <c r="BS30" s="720"/>
      <c r="BT30" s="720"/>
      <c r="BU30" s="720"/>
      <c r="BV30" s="720"/>
      <c r="BW30" s="720"/>
      <c r="BX30" s="654">
        <v>95.7</v>
      </c>
      <c r="BY30" s="720"/>
      <c r="BZ30" s="720"/>
      <c r="CA30" s="720"/>
      <c r="CB30" s="721"/>
      <c r="CD30" s="724"/>
      <c r="CE30" s="725"/>
      <c r="CF30" s="674" t="s">
        <v>304</v>
      </c>
      <c r="CG30" s="675"/>
      <c r="CH30" s="675"/>
      <c r="CI30" s="675"/>
      <c r="CJ30" s="675"/>
      <c r="CK30" s="675"/>
      <c r="CL30" s="675"/>
      <c r="CM30" s="675"/>
      <c r="CN30" s="675"/>
      <c r="CO30" s="675"/>
      <c r="CP30" s="675"/>
      <c r="CQ30" s="676"/>
      <c r="CR30" s="659">
        <v>3916882</v>
      </c>
      <c r="CS30" s="660"/>
      <c r="CT30" s="660"/>
      <c r="CU30" s="660"/>
      <c r="CV30" s="660"/>
      <c r="CW30" s="660"/>
      <c r="CX30" s="660"/>
      <c r="CY30" s="661"/>
      <c r="CZ30" s="664">
        <v>14.4</v>
      </c>
      <c r="DA30" s="693"/>
      <c r="DB30" s="693"/>
      <c r="DC30" s="697"/>
      <c r="DD30" s="668">
        <v>3852300</v>
      </c>
      <c r="DE30" s="660"/>
      <c r="DF30" s="660"/>
      <c r="DG30" s="660"/>
      <c r="DH30" s="660"/>
      <c r="DI30" s="660"/>
      <c r="DJ30" s="660"/>
      <c r="DK30" s="661"/>
      <c r="DL30" s="668">
        <v>2973593</v>
      </c>
      <c r="DM30" s="660"/>
      <c r="DN30" s="660"/>
      <c r="DO30" s="660"/>
      <c r="DP30" s="660"/>
      <c r="DQ30" s="660"/>
      <c r="DR30" s="660"/>
      <c r="DS30" s="660"/>
      <c r="DT30" s="660"/>
      <c r="DU30" s="660"/>
      <c r="DV30" s="661"/>
      <c r="DW30" s="664">
        <v>17</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10765</v>
      </c>
      <c r="S31" s="660"/>
      <c r="T31" s="660"/>
      <c r="U31" s="660"/>
      <c r="V31" s="660"/>
      <c r="W31" s="660"/>
      <c r="X31" s="660"/>
      <c r="Y31" s="661"/>
      <c r="Z31" s="662">
        <v>0</v>
      </c>
      <c r="AA31" s="662"/>
      <c r="AB31" s="662"/>
      <c r="AC31" s="662"/>
      <c r="AD31" s="663" t="s">
        <v>238</v>
      </c>
      <c r="AE31" s="663"/>
      <c r="AF31" s="663"/>
      <c r="AG31" s="663"/>
      <c r="AH31" s="663"/>
      <c r="AI31" s="663"/>
      <c r="AJ31" s="663"/>
      <c r="AK31" s="663"/>
      <c r="AL31" s="664" t="s">
        <v>238</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97.1</v>
      </c>
      <c r="BN31" s="717"/>
      <c r="BO31" s="717"/>
      <c r="BP31" s="717"/>
      <c r="BQ31" s="718"/>
      <c r="BR31" s="716">
        <v>99</v>
      </c>
      <c r="BS31" s="695"/>
      <c r="BT31" s="695"/>
      <c r="BU31" s="695"/>
      <c r="BV31" s="695"/>
      <c r="BW31" s="695"/>
      <c r="BX31" s="665">
        <v>96.9</v>
      </c>
      <c r="BY31" s="717"/>
      <c r="BZ31" s="717"/>
      <c r="CA31" s="717"/>
      <c r="CB31" s="718"/>
      <c r="CD31" s="724"/>
      <c r="CE31" s="725"/>
      <c r="CF31" s="674" t="s">
        <v>308</v>
      </c>
      <c r="CG31" s="675"/>
      <c r="CH31" s="675"/>
      <c r="CI31" s="675"/>
      <c r="CJ31" s="675"/>
      <c r="CK31" s="675"/>
      <c r="CL31" s="675"/>
      <c r="CM31" s="675"/>
      <c r="CN31" s="675"/>
      <c r="CO31" s="675"/>
      <c r="CP31" s="675"/>
      <c r="CQ31" s="676"/>
      <c r="CR31" s="659">
        <v>237314</v>
      </c>
      <c r="CS31" s="695"/>
      <c r="CT31" s="695"/>
      <c r="CU31" s="695"/>
      <c r="CV31" s="695"/>
      <c r="CW31" s="695"/>
      <c r="CX31" s="695"/>
      <c r="CY31" s="696"/>
      <c r="CZ31" s="664">
        <v>0.9</v>
      </c>
      <c r="DA31" s="693"/>
      <c r="DB31" s="693"/>
      <c r="DC31" s="697"/>
      <c r="DD31" s="668">
        <v>237314</v>
      </c>
      <c r="DE31" s="695"/>
      <c r="DF31" s="695"/>
      <c r="DG31" s="695"/>
      <c r="DH31" s="695"/>
      <c r="DI31" s="695"/>
      <c r="DJ31" s="695"/>
      <c r="DK31" s="696"/>
      <c r="DL31" s="668">
        <v>233229</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630700</v>
      </c>
      <c r="S32" s="660"/>
      <c r="T32" s="660"/>
      <c r="U32" s="660"/>
      <c r="V32" s="660"/>
      <c r="W32" s="660"/>
      <c r="X32" s="660"/>
      <c r="Y32" s="661"/>
      <c r="Z32" s="662">
        <v>2.2000000000000002</v>
      </c>
      <c r="AA32" s="662"/>
      <c r="AB32" s="662"/>
      <c r="AC32" s="662"/>
      <c r="AD32" s="663" t="s">
        <v>232</v>
      </c>
      <c r="AE32" s="663"/>
      <c r="AF32" s="663"/>
      <c r="AG32" s="663"/>
      <c r="AH32" s="663"/>
      <c r="AI32" s="663"/>
      <c r="AJ32" s="663"/>
      <c r="AK32" s="663"/>
      <c r="AL32" s="664" t="s">
        <v>238</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v>
      </c>
      <c r="BH32" s="729"/>
      <c r="BI32" s="729"/>
      <c r="BJ32" s="729"/>
      <c r="BK32" s="729"/>
      <c r="BL32" s="729"/>
      <c r="BM32" s="730">
        <v>94.7</v>
      </c>
      <c r="BN32" s="729"/>
      <c r="BO32" s="729"/>
      <c r="BP32" s="729"/>
      <c r="BQ32" s="731"/>
      <c r="BR32" s="728">
        <v>98.7</v>
      </c>
      <c r="BS32" s="729"/>
      <c r="BT32" s="729"/>
      <c r="BU32" s="729"/>
      <c r="BV32" s="729"/>
      <c r="BW32" s="729"/>
      <c r="BX32" s="730">
        <v>94.4</v>
      </c>
      <c r="BY32" s="729"/>
      <c r="BZ32" s="729"/>
      <c r="CA32" s="729"/>
      <c r="CB32" s="731"/>
      <c r="CD32" s="726"/>
      <c r="CE32" s="727"/>
      <c r="CF32" s="674" t="s">
        <v>311</v>
      </c>
      <c r="CG32" s="675"/>
      <c r="CH32" s="675"/>
      <c r="CI32" s="675"/>
      <c r="CJ32" s="675"/>
      <c r="CK32" s="675"/>
      <c r="CL32" s="675"/>
      <c r="CM32" s="675"/>
      <c r="CN32" s="675"/>
      <c r="CO32" s="675"/>
      <c r="CP32" s="675"/>
      <c r="CQ32" s="676"/>
      <c r="CR32" s="659" t="s">
        <v>232</v>
      </c>
      <c r="CS32" s="660"/>
      <c r="CT32" s="660"/>
      <c r="CU32" s="660"/>
      <c r="CV32" s="660"/>
      <c r="CW32" s="660"/>
      <c r="CX32" s="660"/>
      <c r="CY32" s="661"/>
      <c r="CZ32" s="664" t="s">
        <v>232</v>
      </c>
      <c r="DA32" s="693"/>
      <c r="DB32" s="693"/>
      <c r="DC32" s="697"/>
      <c r="DD32" s="668" t="s">
        <v>232</v>
      </c>
      <c r="DE32" s="660"/>
      <c r="DF32" s="660"/>
      <c r="DG32" s="660"/>
      <c r="DH32" s="660"/>
      <c r="DI32" s="660"/>
      <c r="DJ32" s="660"/>
      <c r="DK32" s="661"/>
      <c r="DL32" s="668" t="s">
        <v>238</v>
      </c>
      <c r="DM32" s="660"/>
      <c r="DN32" s="660"/>
      <c r="DO32" s="660"/>
      <c r="DP32" s="660"/>
      <c r="DQ32" s="660"/>
      <c r="DR32" s="660"/>
      <c r="DS32" s="660"/>
      <c r="DT32" s="660"/>
      <c r="DU32" s="660"/>
      <c r="DV32" s="661"/>
      <c r="DW32" s="664" t="s">
        <v>232</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1396430</v>
      </c>
      <c r="S33" s="660"/>
      <c r="T33" s="660"/>
      <c r="U33" s="660"/>
      <c r="V33" s="660"/>
      <c r="W33" s="660"/>
      <c r="X33" s="660"/>
      <c r="Y33" s="661"/>
      <c r="Z33" s="662">
        <v>4.9000000000000004</v>
      </c>
      <c r="AA33" s="662"/>
      <c r="AB33" s="662"/>
      <c r="AC33" s="662"/>
      <c r="AD33" s="663" t="s">
        <v>238</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11364118</v>
      </c>
      <c r="CS33" s="695"/>
      <c r="CT33" s="695"/>
      <c r="CU33" s="695"/>
      <c r="CV33" s="695"/>
      <c r="CW33" s="695"/>
      <c r="CX33" s="695"/>
      <c r="CY33" s="696"/>
      <c r="CZ33" s="664">
        <v>41.8</v>
      </c>
      <c r="DA33" s="693"/>
      <c r="DB33" s="693"/>
      <c r="DC33" s="697"/>
      <c r="DD33" s="668">
        <v>8829701</v>
      </c>
      <c r="DE33" s="695"/>
      <c r="DF33" s="695"/>
      <c r="DG33" s="695"/>
      <c r="DH33" s="695"/>
      <c r="DI33" s="695"/>
      <c r="DJ33" s="695"/>
      <c r="DK33" s="696"/>
      <c r="DL33" s="668">
        <v>6365275</v>
      </c>
      <c r="DM33" s="695"/>
      <c r="DN33" s="695"/>
      <c r="DO33" s="695"/>
      <c r="DP33" s="695"/>
      <c r="DQ33" s="695"/>
      <c r="DR33" s="695"/>
      <c r="DS33" s="695"/>
      <c r="DT33" s="695"/>
      <c r="DU33" s="695"/>
      <c r="DV33" s="696"/>
      <c r="DW33" s="664">
        <v>36.4</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707685</v>
      </c>
      <c r="S34" s="660"/>
      <c r="T34" s="660"/>
      <c r="U34" s="660"/>
      <c r="V34" s="660"/>
      <c r="W34" s="660"/>
      <c r="X34" s="660"/>
      <c r="Y34" s="661"/>
      <c r="Z34" s="662">
        <v>2.5</v>
      </c>
      <c r="AA34" s="662"/>
      <c r="AB34" s="662"/>
      <c r="AC34" s="662"/>
      <c r="AD34" s="663">
        <v>2476</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4055152</v>
      </c>
      <c r="CS34" s="660"/>
      <c r="CT34" s="660"/>
      <c r="CU34" s="660"/>
      <c r="CV34" s="660"/>
      <c r="CW34" s="660"/>
      <c r="CX34" s="660"/>
      <c r="CY34" s="661"/>
      <c r="CZ34" s="664">
        <v>14.9</v>
      </c>
      <c r="DA34" s="693"/>
      <c r="DB34" s="693"/>
      <c r="DC34" s="697"/>
      <c r="DD34" s="668">
        <v>3055549</v>
      </c>
      <c r="DE34" s="660"/>
      <c r="DF34" s="660"/>
      <c r="DG34" s="660"/>
      <c r="DH34" s="660"/>
      <c r="DI34" s="660"/>
      <c r="DJ34" s="660"/>
      <c r="DK34" s="661"/>
      <c r="DL34" s="668">
        <v>2572144</v>
      </c>
      <c r="DM34" s="660"/>
      <c r="DN34" s="660"/>
      <c r="DO34" s="660"/>
      <c r="DP34" s="660"/>
      <c r="DQ34" s="660"/>
      <c r="DR34" s="660"/>
      <c r="DS34" s="660"/>
      <c r="DT34" s="660"/>
      <c r="DU34" s="660"/>
      <c r="DV34" s="661"/>
      <c r="DW34" s="664">
        <v>14.7</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2606300</v>
      </c>
      <c r="S35" s="660"/>
      <c r="T35" s="660"/>
      <c r="U35" s="660"/>
      <c r="V35" s="660"/>
      <c r="W35" s="660"/>
      <c r="X35" s="660"/>
      <c r="Y35" s="661"/>
      <c r="Z35" s="662">
        <v>9.1</v>
      </c>
      <c r="AA35" s="662"/>
      <c r="AB35" s="662"/>
      <c r="AC35" s="662"/>
      <c r="AD35" s="663" t="s">
        <v>238</v>
      </c>
      <c r="AE35" s="663"/>
      <c r="AF35" s="663"/>
      <c r="AG35" s="663"/>
      <c r="AH35" s="663"/>
      <c r="AI35" s="663"/>
      <c r="AJ35" s="663"/>
      <c r="AK35" s="663"/>
      <c r="AL35" s="664" t="s">
        <v>238</v>
      </c>
      <c r="AM35" s="665"/>
      <c r="AN35" s="665"/>
      <c r="AO35" s="666"/>
      <c r="AP35" s="214"/>
      <c r="AQ35" s="732" t="s">
        <v>319</v>
      </c>
      <c r="AR35" s="733"/>
      <c r="AS35" s="733"/>
      <c r="AT35" s="733"/>
      <c r="AU35" s="733"/>
      <c r="AV35" s="733"/>
      <c r="AW35" s="733"/>
      <c r="AX35" s="733"/>
      <c r="AY35" s="734"/>
      <c r="AZ35" s="648">
        <v>4393348</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294379</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209185</v>
      </c>
      <c r="CS35" s="695"/>
      <c r="CT35" s="695"/>
      <c r="CU35" s="695"/>
      <c r="CV35" s="695"/>
      <c r="CW35" s="695"/>
      <c r="CX35" s="695"/>
      <c r="CY35" s="696"/>
      <c r="CZ35" s="664">
        <v>0.8</v>
      </c>
      <c r="DA35" s="693"/>
      <c r="DB35" s="693"/>
      <c r="DC35" s="697"/>
      <c r="DD35" s="668">
        <v>179216</v>
      </c>
      <c r="DE35" s="695"/>
      <c r="DF35" s="695"/>
      <c r="DG35" s="695"/>
      <c r="DH35" s="695"/>
      <c r="DI35" s="695"/>
      <c r="DJ35" s="695"/>
      <c r="DK35" s="696"/>
      <c r="DL35" s="668">
        <v>179216</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232</v>
      </c>
      <c r="AA36" s="662"/>
      <c r="AB36" s="662"/>
      <c r="AC36" s="662"/>
      <c r="AD36" s="663" t="s">
        <v>238</v>
      </c>
      <c r="AE36" s="663"/>
      <c r="AF36" s="663"/>
      <c r="AG36" s="663"/>
      <c r="AH36" s="663"/>
      <c r="AI36" s="663"/>
      <c r="AJ36" s="663"/>
      <c r="AK36" s="663"/>
      <c r="AL36" s="664" t="s">
        <v>232</v>
      </c>
      <c r="AM36" s="665"/>
      <c r="AN36" s="665"/>
      <c r="AO36" s="666"/>
      <c r="AQ36" s="736" t="s">
        <v>323</v>
      </c>
      <c r="AR36" s="737"/>
      <c r="AS36" s="737"/>
      <c r="AT36" s="737"/>
      <c r="AU36" s="737"/>
      <c r="AV36" s="737"/>
      <c r="AW36" s="737"/>
      <c r="AX36" s="737"/>
      <c r="AY36" s="738"/>
      <c r="AZ36" s="659">
        <v>991916</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234871</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2676241</v>
      </c>
      <c r="CS36" s="660"/>
      <c r="CT36" s="660"/>
      <c r="CU36" s="660"/>
      <c r="CV36" s="660"/>
      <c r="CW36" s="660"/>
      <c r="CX36" s="660"/>
      <c r="CY36" s="661"/>
      <c r="CZ36" s="664">
        <v>9.8000000000000007</v>
      </c>
      <c r="DA36" s="693"/>
      <c r="DB36" s="693"/>
      <c r="DC36" s="697"/>
      <c r="DD36" s="668">
        <v>2001031</v>
      </c>
      <c r="DE36" s="660"/>
      <c r="DF36" s="660"/>
      <c r="DG36" s="660"/>
      <c r="DH36" s="660"/>
      <c r="DI36" s="660"/>
      <c r="DJ36" s="660"/>
      <c r="DK36" s="661"/>
      <c r="DL36" s="668">
        <v>1228619</v>
      </c>
      <c r="DM36" s="660"/>
      <c r="DN36" s="660"/>
      <c r="DO36" s="660"/>
      <c r="DP36" s="660"/>
      <c r="DQ36" s="660"/>
      <c r="DR36" s="660"/>
      <c r="DS36" s="660"/>
      <c r="DT36" s="660"/>
      <c r="DU36" s="660"/>
      <c r="DV36" s="661"/>
      <c r="DW36" s="664">
        <v>7</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886600</v>
      </c>
      <c r="S37" s="660"/>
      <c r="T37" s="660"/>
      <c r="U37" s="660"/>
      <c r="V37" s="660"/>
      <c r="W37" s="660"/>
      <c r="X37" s="660"/>
      <c r="Y37" s="661"/>
      <c r="Z37" s="662">
        <v>3.1</v>
      </c>
      <c r="AA37" s="662"/>
      <c r="AB37" s="662"/>
      <c r="AC37" s="662"/>
      <c r="AD37" s="663" t="s">
        <v>232</v>
      </c>
      <c r="AE37" s="663"/>
      <c r="AF37" s="663"/>
      <c r="AG37" s="663"/>
      <c r="AH37" s="663"/>
      <c r="AI37" s="663"/>
      <c r="AJ37" s="663"/>
      <c r="AK37" s="663"/>
      <c r="AL37" s="664" t="s">
        <v>232</v>
      </c>
      <c r="AM37" s="665"/>
      <c r="AN37" s="665"/>
      <c r="AO37" s="666"/>
      <c r="AQ37" s="736" t="s">
        <v>327</v>
      </c>
      <c r="AR37" s="737"/>
      <c r="AS37" s="737"/>
      <c r="AT37" s="737"/>
      <c r="AU37" s="737"/>
      <c r="AV37" s="737"/>
      <c r="AW37" s="737"/>
      <c r="AX37" s="737"/>
      <c r="AY37" s="738"/>
      <c r="AZ37" s="659">
        <v>756600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6987</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5571</v>
      </c>
      <c r="CS37" s="695"/>
      <c r="CT37" s="695"/>
      <c r="CU37" s="695"/>
      <c r="CV37" s="695"/>
      <c r="CW37" s="695"/>
      <c r="CX37" s="695"/>
      <c r="CY37" s="696"/>
      <c r="CZ37" s="664">
        <v>0</v>
      </c>
      <c r="DA37" s="693"/>
      <c r="DB37" s="693"/>
      <c r="DC37" s="697"/>
      <c r="DD37" s="668">
        <v>5571</v>
      </c>
      <c r="DE37" s="695"/>
      <c r="DF37" s="695"/>
      <c r="DG37" s="695"/>
      <c r="DH37" s="695"/>
      <c r="DI37" s="695"/>
      <c r="DJ37" s="695"/>
      <c r="DK37" s="696"/>
      <c r="DL37" s="668">
        <v>4335</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28606113</v>
      </c>
      <c r="S38" s="740"/>
      <c r="T38" s="740"/>
      <c r="U38" s="740"/>
      <c r="V38" s="740"/>
      <c r="W38" s="740"/>
      <c r="X38" s="740"/>
      <c r="Y38" s="741"/>
      <c r="Z38" s="742">
        <v>100</v>
      </c>
      <c r="AA38" s="742"/>
      <c r="AB38" s="742"/>
      <c r="AC38" s="742"/>
      <c r="AD38" s="743">
        <v>16600084</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367592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11233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2755810</v>
      </c>
      <c r="CS38" s="660"/>
      <c r="CT38" s="660"/>
      <c r="CU38" s="660"/>
      <c r="CV38" s="660"/>
      <c r="CW38" s="660"/>
      <c r="CX38" s="660"/>
      <c r="CY38" s="661"/>
      <c r="CZ38" s="664">
        <v>10.1</v>
      </c>
      <c r="DA38" s="693"/>
      <c r="DB38" s="693"/>
      <c r="DC38" s="697"/>
      <c r="DD38" s="668">
        <v>2444487</v>
      </c>
      <c r="DE38" s="660"/>
      <c r="DF38" s="660"/>
      <c r="DG38" s="660"/>
      <c r="DH38" s="660"/>
      <c r="DI38" s="660"/>
      <c r="DJ38" s="660"/>
      <c r="DK38" s="661"/>
      <c r="DL38" s="668">
        <v>2385296</v>
      </c>
      <c r="DM38" s="660"/>
      <c r="DN38" s="660"/>
      <c r="DO38" s="660"/>
      <c r="DP38" s="660"/>
      <c r="DQ38" s="660"/>
      <c r="DR38" s="660"/>
      <c r="DS38" s="660"/>
      <c r="DT38" s="660"/>
      <c r="DU38" s="660"/>
      <c r="DV38" s="661"/>
      <c r="DW38" s="664">
        <v>13.6</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196387</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98</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893227</v>
      </c>
      <c r="CS39" s="695"/>
      <c r="CT39" s="695"/>
      <c r="CU39" s="695"/>
      <c r="CV39" s="695"/>
      <c r="CW39" s="695"/>
      <c r="CX39" s="695"/>
      <c r="CY39" s="696"/>
      <c r="CZ39" s="664">
        <v>3.3</v>
      </c>
      <c r="DA39" s="693"/>
      <c r="DB39" s="693"/>
      <c r="DC39" s="697"/>
      <c r="DD39" s="668">
        <v>703380</v>
      </c>
      <c r="DE39" s="695"/>
      <c r="DF39" s="695"/>
      <c r="DG39" s="695"/>
      <c r="DH39" s="695"/>
      <c r="DI39" s="695"/>
      <c r="DJ39" s="695"/>
      <c r="DK39" s="696"/>
      <c r="DL39" s="668" t="s">
        <v>232</v>
      </c>
      <c r="DM39" s="695"/>
      <c r="DN39" s="695"/>
      <c r="DO39" s="695"/>
      <c r="DP39" s="695"/>
      <c r="DQ39" s="695"/>
      <c r="DR39" s="695"/>
      <c r="DS39" s="695"/>
      <c r="DT39" s="695"/>
      <c r="DU39" s="695"/>
      <c r="DV39" s="696"/>
      <c r="DW39" s="664" t="s">
        <v>238</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436569</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774503</v>
      </c>
      <c r="CS40" s="660"/>
      <c r="CT40" s="660"/>
      <c r="CU40" s="660"/>
      <c r="CV40" s="660"/>
      <c r="CW40" s="660"/>
      <c r="CX40" s="660"/>
      <c r="CY40" s="661"/>
      <c r="CZ40" s="664">
        <v>2.8</v>
      </c>
      <c r="DA40" s="693"/>
      <c r="DB40" s="693"/>
      <c r="DC40" s="697"/>
      <c r="DD40" s="668">
        <v>446038</v>
      </c>
      <c r="DE40" s="660"/>
      <c r="DF40" s="660"/>
      <c r="DG40" s="660"/>
      <c r="DH40" s="660"/>
      <c r="DI40" s="660"/>
      <c r="DJ40" s="660"/>
      <c r="DK40" s="661"/>
      <c r="DL40" s="668" t="s">
        <v>232</v>
      </c>
      <c r="DM40" s="660"/>
      <c r="DN40" s="660"/>
      <c r="DO40" s="660"/>
      <c r="DP40" s="660"/>
      <c r="DQ40" s="660"/>
      <c r="DR40" s="660"/>
      <c r="DS40" s="660"/>
      <c r="DT40" s="660"/>
      <c r="DU40" s="660"/>
      <c r="DV40" s="661"/>
      <c r="DW40" s="664" t="s">
        <v>238</v>
      </c>
      <c r="DX40" s="693"/>
      <c r="DY40" s="693"/>
      <c r="DZ40" s="693"/>
      <c r="EA40" s="693"/>
      <c r="EB40" s="693"/>
      <c r="EC40" s="694"/>
    </row>
    <row r="41" spans="2:133" ht="11.25" customHeight="1" x14ac:dyDescent="0.15">
      <c r="AQ41" s="746" t="s">
        <v>334</v>
      </c>
      <c r="AR41" s="747"/>
      <c r="AS41" s="747"/>
      <c r="AT41" s="747"/>
      <c r="AU41" s="747"/>
      <c r="AV41" s="747"/>
      <c r="AW41" s="747"/>
      <c r="AX41" s="747"/>
      <c r="AY41" s="748"/>
      <c r="AZ41" s="739">
        <v>1644284</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324</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232</v>
      </c>
      <c r="CS41" s="695"/>
      <c r="CT41" s="695"/>
      <c r="CU41" s="695"/>
      <c r="CV41" s="695"/>
      <c r="CW41" s="695"/>
      <c r="CX41" s="695"/>
      <c r="CY41" s="696"/>
      <c r="CZ41" s="664" t="s">
        <v>232</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3735922</v>
      </c>
      <c r="CS42" s="660"/>
      <c r="CT42" s="660"/>
      <c r="CU42" s="660"/>
      <c r="CV42" s="660"/>
      <c r="CW42" s="660"/>
      <c r="CX42" s="660"/>
      <c r="CY42" s="661"/>
      <c r="CZ42" s="664">
        <v>13.7</v>
      </c>
      <c r="DA42" s="665"/>
      <c r="DB42" s="665"/>
      <c r="DC42" s="760"/>
      <c r="DD42" s="668">
        <v>1256450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75920</v>
      </c>
      <c r="CS43" s="695"/>
      <c r="CT43" s="695"/>
      <c r="CU43" s="695"/>
      <c r="CV43" s="695"/>
      <c r="CW43" s="695"/>
      <c r="CX43" s="695"/>
      <c r="CY43" s="696"/>
      <c r="CZ43" s="664">
        <v>0.3</v>
      </c>
      <c r="DA43" s="693"/>
      <c r="DB43" s="693"/>
      <c r="DC43" s="697"/>
      <c r="DD43" s="668">
        <v>55920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300</v>
      </c>
      <c r="CE44" s="772"/>
      <c r="CF44" s="656" t="s">
        <v>348</v>
      </c>
      <c r="CG44" s="657"/>
      <c r="CH44" s="657"/>
      <c r="CI44" s="657"/>
      <c r="CJ44" s="657"/>
      <c r="CK44" s="657"/>
      <c r="CL44" s="657"/>
      <c r="CM44" s="657"/>
      <c r="CN44" s="657"/>
      <c r="CO44" s="657"/>
      <c r="CP44" s="657"/>
      <c r="CQ44" s="658"/>
      <c r="CR44" s="659">
        <v>3486152</v>
      </c>
      <c r="CS44" s="660"/>
      <c r="CT44" s="660"/>
      <c r="CU44" s="660"/>
      <c r="CV44" s="660"/>
      <c r="CW44" s="660"/>
      <c r="CX44" s="660"/>
      <c r="CY44" s="661"/>
      <c r="CZ44" s="664">
        <v>12.8</v>
      </c>
      <c r="DA44" s="665"/>
      <c r="DB44" s="665"/>
      <c r="DC44" s="760"/>
      <c r="DD44" s="668">
        <v>1201092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1388507</v>
      </c>
      <c r="CS45" s="695"/>
      <c r="CT45" s="695"/>
      <c r="CU45" s="695"/>
      <c r="CV45" s="695"/>
      <c r="CW45" s="695"/>
      <c r="CX45" s="695"/>
      <c r="CY45" s="696"/>
      <c r="CZ45" s="664">
        <v>5.0999999999999996</v>
      </c>
      <c r="DA45" s="693"/>
      <c r="DB45" s="693"/>
      <c r="DC45" s="697"/>
      <c r="DD45" s="668">
        <v>181858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1994840</v>
      </c>
      <c r="CS46" s="660"/>
      <c r="CT46" s="660"/>
      <c r="CU46" s="660"/>
      <c r="CV46" s="660"/>
      <c r="CW46" s="660"/>
      <c r="CX46" s="660"/>
      <c r="CY46" s="661"/>
      <c r="CZ46" s="664">
        <v>7.3</v>
      </c>
      <c r="DA46" s="665"/>
      <c r="DB46" s="665"/>
      <c r="DC46" s="760"/>
      <c r="DD46" s="668">
        <v>934156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249770</v>
      </c>
      <c r="CS47" s="695"/>
      <c r="CT47" s="695"/>
      <c r="CU47" s="695"/>
      <c r="CV47" s="695"/>
      <c r="CW47" s="695"/>
      <c r="CX47" s="695"/>
      <c r="CY47" s="696"/>
      <c r="CZ47" s="664">
        <v>0.9</v>
      </c>
      <c r="DA47" s="693"/>
      <c r="DB47" s="693"/>
      <c r="DC47" s="697"/>
      <c r="DD47" s="668">
        <v>55358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238</v>
      </c>
      <c r="CS48" s="660"/>
      <c r="CT48" s="660"/>
      <c r="CU48" s="660"/>
      <c r="CV48" s="660"/>
      <c r="CW48" s="660"/>
      <c r="CX48" s="660"/>
      <c r="CY48" s="661"/>
      <c r="CZ48" s="664" t="s">
        <v>232</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27186116</v>
      </c>
      <c r="CS49" s="729"/>
      <c r="CT49" s="729"/>
      <c r="CU49" s="729"/>
      <c r="CV49" s="729"/>
      <c r="CW49" s="729"/>
      <c r="CX49" s="729"/>
      <c r="CY49" s="761"/>
      <c r="CZ49" s="744">
        <v>100</v>
      </c>
      <c r="DA49" s="762"/>
      <c r="DB49" s="762"/>
      <c r="DC49" s="763"/>
      <c r="DD49" s="764">
        <v>19735281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Qp9hmElX0juqC7uKCvcQKD/2WneZjlX4GF1CMCqEY5CxvPC7K7Z2pdBELx/nCdr24YXQzpWGRrVAK6lp5m9svw==" saltValue="NLhReIb/MkMb869wDSK6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28606</v>
      </c>
      <c r="R7" s="795"/>
      <c r="S7" s="795"/>
      <c r="T7" s="795"/>
      <c r="U7" s="795"/>
      <c r="V7" s="795">
        <v>27186</v>
      </c>
      <c r="W7" s="795"/>
      <c r="X7" s="795"/>
      <c r="Y7" s="795"/>
      <c r="Z7" s="795"/>
      <c r="AA7" s="795">
        <v>1420</v>
      </c>
      <c r="AB7" s="795"/>
      <c r="AC7" s="795"/>
      <c r="AD7" s="795"/>
      <c r="AE7" s="796"/>
      <c r="AF7" s="797">
        <v>1309</v>
      </c>
      <c r="AG7" s="798"/>
      <c r="AH7" s="798"/>
      <c r="AI7" s="798"/>
      <c r="AJ7" s="799"/>
      <c r="AK7" s="834">
        <v>631</v>
      </c>
      <c r="AL7" s="835"/>
      <c r="AM7" s="835"/>
      <c r="AN7" s="835"/>
      <c r="AO7" s="835"/>
      <c r="AP7" s="835">
        <v>29458</v>
      </c>
      <c r="AQ7" s="835"/>
      <c r="AR7" s="835"/>
      <c r="AS7" s="835"/>
      <c r="AT7" s="835"/>
      <c r="AU7" s="836" t="s">
        <v>557</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564</v>
      </c>
      <c r="BT7" s="839"/>
      <c r="BU7" s="839"/>
      <c r="BV7" s="839"/>
      <c r="BW7" s="839"/>
      <c r="BX7" s="839"/>
      <c r="BY7" s="839"/>
      <c r="BZ7" s="839"/>
      <c r="CA7" s="839"/>
      <c r="CB7" s="839"/>
      <c r="CC7" s="839"/>
      <c r="CD7" s="839"/>
      <c r="CE7" s="839"/>
      <c r="CF7" s="839"/>
      <c r="CG7" s="840"/>
      <c r="CH7" s="831">
        <v>-2</v>
      </c>
      <c r="CI7" s="832"/>
      <c r="CJ7" s="832"/>
      <c r="CK7" s="832"/>
      <c r="CL7" s="833"/>
      <c r="CM7" s="831">
        <v>5</v>
      </c>
      <c r="CN7" s="832"/>
      <c r="CO7" s="832"/>
      <c r="CP7" s="832"/>
      <c r="CQ7" s="833"/>
      <c r="CR7" s="831">
        <v>2</v>
      </c>
      <c r="CS7" s="832"/>
      <c r="CT7" s="832"/>
      <c r="CU7" s="832"/>
      <c r="CV7" s="833"/>
      <c r="CW7" s="831">
        <v>0</v>
      </c>
      <c r="CX7" s="832"/>
      <c r="CY7" s="832"/>
      <c r="CZ7" s="832"/>
      <c r="DA7" s="833"/>
      <c r="DB7" s="831" t="s">
        <v>578</v>
      </c>
      <c r="DC7" s="832"/>
      <c r="DD7" s="832"/>
      <c r="DE7" s="832"/>
      <c r="DF7" s="833"/>
      <c r="DG7" s="831" t="s">
        <v>578</v>
      </c>
      <c r="DH7" s="832"/>
      <c r="DI7" s="832"/>
      <c r="DJ7" s="832"/>
      <c r="DK7" s="833"/>
      <c r="DL7" s="831" t="s">
        <v>578</v>
      </c>
      <c r="DM7" s="832"/>
      <c r="DN7" s="832"/>
      <c r="DO7" s="832"/>
      <c r="DP7" s="833"/>
      <c r="DQ7" s="831" t="s">
        <v>578</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565</v>
      </c>
      <c r="BT8" s="829"/>
      <c r="BU8" s="829"/>
      <c r="BV8" s="829"/>
      <c r="BW8" s="829"/>
      <c r="BX8" s="829"/>
      <c r="BY8" s="829"/>
      <c r="BZ8" s="829"/>
      <c r="CA8" s="829"/>
      <c r="CB8" s="829"/>
      <c r="CC8" s="829"/>
      <c r="CD8" s="829"/>
      <c r="CE8" s="829"/>
      <c r="CF8" s="829"/>
      <c r="CG8" s="830"/>
      <c r="CH8" s="841">
        <v>1</v>
      </c>
      <c r="CI8" s="842"/>
      <c r="CJ8" s="842"/>
      <c r="CK8" s="842"/>
      <c r="CL8" s="843"/>
      <c r="CM8" s="841">
        <v>115</v>
      </c>
      <c r="CN8" s="842"/>
      <c r="CO8" s="842"/>
      <c r="CP8" s="842"/>
      <c r="CQ8" s="843"/>
      <c r="CR8" s="841">
        <v>71</v>
      </c>
      <c r="CS8" s="842"/>
      <c r="CT8" s="842"/>
      <c r="CU8" s="842"/>
      <c r="CV8" s="843"/>
      <c r="CW8" s="841">
        <v>6</v>
      </c>
      <c r="CX8" s="842"/>
      <c r="CY8" s="842"/>
      <c r="CZ8" s="842"/>
      <c r="DA8" s="843"/>
      <c r="DB8" s="841" t="s">
        <v>578</v>
      </c>
      <c r="DC8" s="842"/>
      <c r="DD8" s="842"/>
      <c r="DE8" s="842"/>
      <c r="DF8" s="843"/>
      <c r="DG8" s="841" t="s">
        <v>578</v>
      </c>
      <c r="DH8" s="842"/>
      <c r="DI8" s="842"/>
      <c r="DJ8" s="842"/>
      <c r="DK8" s="843"/>
      <c r="DL8" s="841" t="s">
        <v>578</v>
      </c>
      <c r="DM8" s="842"/>
      <c r="DN8" s="842"/>
      <c r="DO8" s="842"/>
      <c r="DP8" s="843"/>
      <c r="DQ8" s="841" t="s">
        <v>578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566</v>
      </c>
      <c r="BT9" s="829"/>
      <c r="BU9" s="829"/>
      <c r="BV9" s="829"/>
      <c r="BW9" s="829"/>
      <c r="BX9" s="829"/>
      <c r="BY9" s="829"/>
      <c r="BZ9" s="829"/>
      <c r="CA9" s="829"/>
      <c r="CB9" s="829"/>
      <c r="CC9" s="829"/>
      <c r="CD9" s="829"/>
      <c r="CE9" s="829"/>
      <c r="CF9" s="829"/>
      <c r="CG9" s="830"/>
      <c r="CH9" s="841">
        <v>0</v>
      </c>
      <c r="CI9" s="842"/>
      <c r="CJ9" s="842"/>
      <c r="CK9" s="842"/>
      <c r="CL9" s="843"/>
      <c r="CM9" s="841">
        <v>107</v>
      </c>
      <c r="CN9" s="842"/>
      <c r="CO9" s="842"/>
      <c r="CP9" s="842"/>
      <c r="CQ9" s="843"/>
      <c r="CR9" s="841">
        <v>103</v>
      </c>
      <c r="CS9" s="842"/>
      <c r="CT9" s="842"/>
      <c r="CU9" s="842"/>
      <c r="CV9" s="843"/>
      <c r="CW9" s="841">
        <v>10</v>
      </c>
      <c r="CX9" s="842"/>
      <c r="CY9" s="842"/>
      <c r="CZ9" s="842"/>
      <c r="DA9" s="843"/>
      <c r="DB9" s="841" t="s">
        <v>578</v>
      </c>
      <c r="DC9" s="842"/>
      <c r="DD9" s="842"/>
      <c r="DE9" s="842"/>
      <c r="DF9" s="843"/>
      <c r="DG9" s="841" t="s">
        <v>578</v>
      </c>
      <c r="DH9" s="842"/>
      <c r="DI9" s="842"/>
      <c r="DJ9" s="842"/>
      <c r="DK9" s="843"/>
      <c r="DL9" s="841" t="s">
        <v>578</v>
      </c>
      <c r="DM9" s="842"/>
      <c r="DN9" s="842"/>
      <c r="DO9" s="842"/>
      <c r="DP9" s="843"/>
      <c r="DQ9" s="841" t="s">
        <v>578</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567</v>
      </c>
      <c r="BT10" s="829"/>
      <c r="BU10" s="829"/>
      <c r="BV10" s="829"/>
      <c r="BW10" s="829"/>
      <c r="BX10" s="829"/>
      <c r="BY10" s="829"/>
      <c r="BZ10" s="829"/>
      <c r="CA10" s="829"/>
      <c r="CB10" s="829"/>
      <c r="CC10" s="829"/>
      <c r="CD10" s="829"/>
      <c r="CE10" s="829"/>
      <c r="CF10" s="829"/>
      <c r="CG10" s="830"/>
      <c r="CH10" s="841">
        <v>0</v>
      </c>
      <c r="CI10" s="842"/>
      <c r="CJ10" s="842"/>
      <c r="CK10" s="842"/>
      <c r="CL10" s="843"/>
      <c r="CM10" s="841">
        <v>5</v>
      </c>
      <c r="CN10" s="842"/>
      <c r="CO10" s="842"/>
      <c r="CP10" s="842"/>
      <c r="CQ10" s="843"/>
      <c r="CR10" s="841">
        <v>5</v>
      </c>
      <c r="CS10" s="842"/>
      <c r="CT10" s="842"/>
      <c r="CU10" s="842"/>
      <c r="CV10" s="843"/>
      <c r="CW10" s="841">
        <v>0</v>
      </c>
      <c r="CX10" s="842"/>
      <c r="CY10" s="842"/>
      <c r="CZ10" s="842"/>
      <c r="DA10" s="843"/>
      <c r="DB10" s="841" t="s">
        <v>578</v>
      </c>
      <c r="DC10" s="842"/>
      <c r="DD10" s="842"/>
      <c r="DE10" s="842"/>
      <c r="DF10" s="843"/>
      <c r="DG10" s="841" t="s">
        <v>578</v>
      </c>
      <c r="DH10" s="842"/>
      <c r="DI10" s="842"/>
      <c r="DJ10" s="842"/>
      <c r="DK10" s="843"/>
      <c r="DL10" s="841" t="s">
        <v>578</v>
      </c>
      <c r="DM10" s="842"/>
      <c r="DN10" s="842"/>
      <c r="DO10" s="842"/>
      <c r="DP10" s="843"/>
      <c r="DQ10" s="841" t="s">
        <v>578</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568</v>
      </c>
      <c r="BT11" s="829"/>
      <c r="BU11" s="829"/>
      <c r="BV11" s="829"/>
      <c r="BW11" s="829"/>
      <c r="BX11" s="829"/>
      <c r="BY11" s="829"/>
      <c r="BZ11" s="829"/>
      <c r="CA11" s="829"/>
      <c r="CB11" s="829"/>
      <c r="CC11" s="829"/>
      <c r="CD11" s="829"/>
      <c r="CE11" s="829"/>
      <c r="CF11" s="829"/>
      <c r="CG11" s="830"/>
      <c r="CH11" s="841">
        <v>8</v>
      </c>
      <c r="CI11" s="842"/>
      <c r="CJ11" s="842"/>
      <c r="CK11" s="842"/>
      <c r="CL11" s="843"/>
      <c r="CM11" s="841">
        <v>144</v>
      </c>
      <c r="CN11" s="842"/>
      <c r="CO11" s="842"/>
      <c r="CP11" s="842"/>
      <c r="CQ11" s="843"/>
      <c r="CR11" s="841">
        <v>100</v>
      </c>
      <c r="CS11" s="842"/>
      <c r="CT11" s="842"/>
      <c r="CU11" s="842"/>
      <c r="CV11" s="843"/>
      <c r="CW11" s="841">
        <v>5</v>
      </c>
      <c r="CX11" s="842"/>
      <c r="CY11" s="842"/>
      <c r="CZ11" s="842"/>
      <c r="DA11" s="843"/>
      <c r="DB11" s="841" t="s">
        <v>578</v>
      </c>
      <c r="DC11" s="842"/>
      <c r="DD11" s="842"/>
      <c r="DE11" s="842"/>
      <c r="DF11" s="843"/>
      <c r="DG11" s="841" t="s">
        <v>578</v>
      </c>
      <c r="DH11" s="842"/>
      <c r="DI11" s="842"/>
      <c r="DJ11" s="842"/>
      <c r="DK11" s="843"/>
      <c r="DL11" s="841" t="s">
        <v>578</v>
      </c>
      <c r="DM11" s="842"/>
      <c r="DN11" s="842"/>
      <c r="DO11" s="842"/>
      <c r="DP11" s="843"/>
      <c r="DQ11" s="841" t="s">
        <v>578</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t="s">
        <v>569</v>
      </c>
      <c r="BS12" s="828" t="s">
        <v>570</v>
      </c>
      <c r="BT12" s="829"/>
      <c r="BU12" s="829"/>
      <c r="BV12" s="829"/>
      <c r="BW12" s="829"/>
      <c r="BX12" s="829"/>
      <c r="BY12" s="829"/>
      <c r="BZ12" s="829"/>
      <c r="CA12" s="829"/>
      <c r="CB12" s="829"/>
      <c r="CC12" s="829"/>
      <c r="CD12" s="829"/>
      <c r="CE12" s="829"/>
      <c r="CF12" s="829"/>
      <c r="CG12" s="830"/>
      <c r="CH12" s="841">
        <v>0</v>
      </c>
      <c r="CI12" s="842"/>
      <c r="CJ12" s="842"/>
      <c r="CK12" s="842"/>
      <c r="CL12" s="843"/>
      <c r="CM12" s="841">
        <v>38</v>
      </c>
      <c r="CN12" s="842"/>
      <c r="CO12" s="842"/>
      <c r="CP12" s="842"/>
      <c r="CQ12" s="843"/>
      <c r="CR12" s="841">
        <v>5</v>
      </c>
      <c r="CS12" s="842"/>
      <c r="CT12" s="842"/>
      <c r="CU12" s="842"/>
      <c r="CV12" s="843"/>
      <c r="CW12" s="841">
        <v>0</v>
      </c>
      <c r="CX12" s="842"/>
      <c r="CY12" s="842"/>
      <c r="CZ12" s="842"/>
      <c r="DA12" s="843"/>
      <c r="DB12" s="841">
        <v>64</v>
      </c>
      <c r="DC12" s="842"/>
      <c r="DD12" s="842"/>
      <c r="DE12" s="842"/>
      <c r="DF12" s="843"/>
      <c r="DG12" s="841" t="s">
        <v>574</v>
      </c>
      <c r="DH12" s="842"/>
      <c r="DI12" s="842"/>
      <c r="DJ12" s="842"/>
      <c r="DK12" s="843"/>
      <c r="DL12" s="841" t="s">
        <v>578</v>
      </c>
      <c r="DM12" s="842"/>
      <c r="DN12" s="842"/>
      <c r="DO12" s="842"/>
      <c r="DP12" s="843"/>
      <c r="DQ12" s="841">
        <v>33</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571</v>
      </c>
      <c r="BT13" s="829"/>
      <c r="BU13" s="829"/>
      <c r="BV13" s="829"/>
      <c r="BW13" s="829"/>
      <c r="BX13" s="829"/>
      <c r="BY13" s="829"/>
      <c r="BZ13" s="829"/>
      <c r="CA13" s="829"/>
      <c r="CB13" s="829"/>
      <c r="CC13" s="829"/>
      <c r="CD13" s="829"/>
      <c r="CE13" s="829"/>
      <c r="CF13" s="829"/>
      <c r="CG13" s="830"/>
      <c r="CH13" s="841">
        <v>2</v>
      </c>
      <c r="CI13" s="842"/>
      <c r="CJ13" s="842"/>
      <c r="CK13" s="842"/>
      <c r="CL13" s="843"/>
      <c r="CM13" s="841">
        <v>79</v>
      </c>
      <c r="CN13" s="842"/>
      <c r="CO13" s="842"/>
      <c r="CP13" s="842"/>
      <c r="CQ13" s="843"/>
      <c r="CR13" s="841">
        <v>20</v>
      </c>
      <c r="CS13" s="842"/>
      <c r="CT13" s="842"/>
      <c r="CU13" s="842"/>
      <c r="CV13" s="843"/>
      <c r="CW13" s="841">
        <v>1</v>
      </c>
      <c r="CX13" s="842"/>
      <c r="CY13" s="842"/>
      <c r="CZ13" s="842"/>
      <c r="DA13" s="843"/>
      <c r="DB13" s="841" t="s">
        <v>578</v>
      </c>
      <c r="DC13" s="842"/>
      <c r="DD13" s="842"/>
      <c r="DE13" s="842"/>
      <c r="DF13" s="843"/>
      <c r="DG13" s="841" t="s">
        <v>578</v>
      </c>
      <c r="DH13" s="842"/>
      <c r="DI13" s="842"/>
      <c r="DJ13" s="842"/>
      <c r="DK13" s="843"/>
      <c r="DL13" s="841" t="s">
        <v>578</v>
      </c>
      <c r="DM13" s="842"/>
      <c r="DN13" s="842"/>
      <c r="DO13" s="842"/>
      <c r="DP13" s="843"/>
      <c r="DQ13" s="841" t="s">
        <v>578</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572</v>
      </c>
      <c r="BT14" s="829"/>
      <c r="BU14" s="829"/>
      <c r="BV14" s="829"/>
      <c r="BW14" s="829"/>
      <c r="BX14" s="829"/>
      <c r="BY14" s="829"/>
      <c r="BZ14" s="829"/>
      <c r="CA14" s="829"/>
      <c r="CB14" s="829"/>
      <c r="CC14" s="829"/>
      <c r="CD14" s="829"/>
      <c r="CE14" s="829"/>
      <c r="CF14" s="829"/>
      <c r="CG14" s="830"/>
      <c r="CH14" s="841">
        <v>-3</v>
      </c>
      <c r="CI14" s="842"/>
      <c r="CJ14" s="842"/>
      <c r="CK14" s="842"/>
      <c r="CL14" s="843"/>
      <c r="CM14" s="841">
        <v>73</v>
      </c>
      <c r="CN14" s="842"/>
      <c r="CO14" s="842"/>
      <c r="CP14" s="842"/>
      <c r="CQ14" s="843"/>
      <c r="CR14" s="841">
        <v>69</v>
      </c>
      <c r="CS14" s="842"/>
      <c r="CT14" s="842"/>
      <c r="CU14" s="842"/>
      <c r="CV14" s="843"/>
      <c r="CW14" s="841">
        <v>131</v>
      </c>
      <c r="CX14" s="842"/>
      <c r="CY14" s="842"/>
      <c r="CZ14" s="842"/>
      <c r="DA14" s="843"/>
      <c r="DB14" s="841" t="s">
        <v>578</v>
      </c>
      <c r="DC14" s="842"/>
      <c r="DD14" s="842"/>
      <c r="DE14" s="842"/>
      <c r="DF14" s="843"/>
      <c r="DG14" s="841" t="s">
        <v>578</v>
      </c>
      <c r="DH14" s="842"/>
      <c r="DI14" s="842"/>
      <c r="DJ14" s="842"/>
      <c r="DK14" s="843"/>
      <c r="DL14" s="841" t="s">
        <v>578</v>
      </c>
      <c r="DM14" s="842"/>
      <c r="DN14" s="842"/>
      <c r="DO14" s="842"/>
      <c r="DP14" s="843"/>
      <c r="DQ14" s="841" t="s">
        <v>578</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573</v>
      </c>
      <c r="BT15" s="829"/>
      <c r="BU15" s="829"/>
      <c r="BV15" s="829"/>
      <c r="BW15" s="829"/>
      <c r="BX15" s="829"/>
      <c r="BY15" s="829"/>
      <c r="BZ15" s="829"/>
      <c r="CA15" s="829"/>
      <c r="CB15" s="829"/>
      <c r="CC15" s="829"/>
      <c r="CD15" s="829"/>
      <c r="CE15" s="829"/>
      <c r="CF15" s="829"/>
      <c r="CG15" s="830"/>
      <c r="CH15" s="841">
        <v>-3</v>
      </c>
      <c r="CI15" s="842"/>
      <c r="CJ15" s="842"/>
      <c r="CK15" s="842"/>
      <c r="CL15" s="843"/>
      <c r="CM15" s="841">
        <v>33</v>
      </c>
      <c r="CN15" s="842"/>
      <c r="CO15" s="842"/>
      <c r="CP15" s="842"/>
      <c r="CQ15" s="843"/>
      <c r="CR15" s="841">
        <v>10</v>
      </c>
      <c r="CS15" s="842"/>
      <c r="CT15" s="842"/>
      <c r="CU15" s="842"/>
      <c r="CV15" s="843"/>
      <c r="CW15" s="841">
        <v>0</v>
      </c>
      <c r="CX15" s="842"/>
      <c r="CY15" s="842"/>
      <c r="CZ15" s="842"/>
      <c r="DA15" s="843"/>
      <c r="DB15" s="841" t="s">
        <v>578</v>
      </c>
      <c r="DC15" s="842"/>
      <c r="DD15" s="842"/>
      <c r="DE15" s="842"/>
      <c r="DF15" s="843"/>
      <c r="DG15" s="841" t="s">
        <v>578</v>
      </c>
      <c r="DH15" s="842"/>
      <c r="DI15" s="842"/>
      <c r="DJ15" s="842"/>
      <c r="DK15" s="843"/>
      <c r="DL15" s="841" t="s">
        <v>578</v>
      </c>
      <c r="DM15" s="842"/>
      <c r="DN15" s="842"/>
      <c r="DO15" s="842"/>
      <c r="DP15" s="843"/>
      <c r="DQ15" s="841" t="s">
        <v>578</v>
      </c>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f>+Q7</f>
        <v>28606</v>
      </c>
      <c r="R23" s="854"/>
      <c r="S23" s="854"/>
      <c r="T23" s="854"/>
      <c r="U23" s="854"/>
      <c r="V23" s="854">
        <f>+V7</f>
        <v>27186</v>
      </c>
      <c r="W23" s="854"/>
      <c r="X23" s="854"/>
      <c r="Y23" s="854"/>
      <c r="Z23" s="854"/>
      <c r="AA23" s="854">
        <f>+AA7</f>
        <v>1420</v>
      </c>
      <c r="AB23" s="854"/>
      <c r="AC23" s="854"/>
      <c r="AD23" s="854"/>
      <c r="AE23" s="855"/>
      <c r="AF23" s="856">
        <v>1309</v>
      </c>
      <c r="AG23" s="854"/>
      <c r="AH23" s="854"/>
      <c r="AI23" s="854"/>
      <c r="AJ23" s="857"/>
      <c r="AK23" s="858"/>
      <c r="AL23" s="859"/>
      <c r="AM23" s="859"/>
      <c r="AN23" s="859"/>
      <c r="AO23" s="859"/>
      <c r="AP23" s="854">
        <f>+AP7</f>
        <v>29458</v>
      </c>
      <c r="AQ23" s="854"/>
      <c r="AR23" s="854"/>
      <c r="AS23" s="854"/>
      <c r="AT23" s="854"/>
      <c r="AU23" s="860"/>
      <c r="AV23" s="860"/>
      <c r="AW23" s="860"/>
      <c r="AX23" s="860"/>
      <c r="AY23" s="861"/>
      <c r="AZ23" s="869" t="s">
        <v>232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6494</v>
      </c>
      <c r="R28" s="883"/>
      <c r="S28" s="883"/>
      <c r="T28" s="883"/>
      <c r="U28" s="883"/>
      <c r="V28" s="883">
        <v>6200</v>
      </c>
      <c r="W28" s="883"/>
      <c r="X28" s="883"/>
      <c r="Y28" s="883"/>
      <c r="Z28" s="883"/>
      <c r="AA28" s="883">
        <v>294</v>
      </c>
      <c r="AB28" s="883"/>
      <c r="AC28" s="883"/>
      <c r="AD28" s="883"/>
      <c r="AE28" s="884"/>
      <c r="AF28" s="885">
        <v>294</v>
      </c>
      <c r="AG28" s="883"/>
      <c r="AH28" s="883"/>
      <c r="AI28" s="883"/>
      <c r="AJ28" s="886"/>
      <c r="AK28" s="887">
        <v>437</v>
      </c>
      <c r="AL28" s="878"/>
      <c r="AM28" s="878"/>
      <c r="AN28" s="878"/>
      <c r="AO28" s="878"/>
      <c r="AP28" s="878" t="s">
        <v>574</v>
      </c>
      <c r="AQ28" s="878"/>
      <c r="AR28" s="878"/>
      <c r="AS28" s="878"/>
      <c r="AT28" s="878"/>
      <c r="AU28" s="878" t="s">
        <v>574</v>
      </c>
      <c r="AV28" s="878"/>
      <c r="AW28" s="878"/>
      <c r="AX28" s="878"/>
      <c r="AY28" s="878"/>
      <c r="AZ28" s="879" t="s">
        <v>574</v>
      </c>
      <c r="BA28" s="879"/>
      <c r="BB28" s="879"/>
      <c r="BC28" s="879"/>
      <c r="BD28" s="879"/>
      <c r="BE28" s="880" t="s">
        <v>576</v>
      </c>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5903</v>
      </c>
      <c r="R29" s="819"/>
      <c r="S29" s="819"/>
      <c r="T29" s="819"/>
      <c r="U29" s="819"/>
      <c r="V29" s="819">
        <v>5823</v>
      </c>
      <c r="W29" s="819"/>
      <c r="X29" s="819"/>
      <c r="Y29" s="819"/>
      <c r="Z29" s="819"/>
      <c r="AA29" s="819">
        <v>80</v>
      </c>
      <c r="AB29" s="819"/>
      <c r="AC29" s="819"/>
      <c r="AD29" s="819"/>
      <c r="AE29" s="820"/>
      <c r="AF29" s="821">
        <v>80</v>
      </c>
      <c r="AG29" s="822"/>
      <c r="AH29" s="822"/>
      <c r="AI29" s="822"/>
      <c r="AJ29" s="823"/>
      <c r="AK29" s="890">
        <v>791</v>
      </c>
      <c r="AL29" s="891"/>
      <c r="AM29" s="891"/>
      <c r="AN29" s="891"/>
      <c r="AO29" s="891"/>
      <c r="AP29" s="891" t="s">
        <v>574</v>
      </c>
      <c r="AQ29" s="891"/>
      <c r="AR29" s="891"/>
      <c r="AS29" s="891"/>
      <c r="AT29" s="891"/>
      <c r="AU29" s="891" t="s">
        <v>574</v>
      </c>
      <c r="AV29" s="891"/>
      <c r="AW29" s="891"/>
      <c r="AX29" s="891"/>
      <c r="AY29" s="891"/>
      <c r="AZ29" s="892" t="s">
        <v>574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22</v>
      </c>
      <c r="R30" s="819"/>
      <c r="S30" s="819"/>
      <c r="T30" s="819"/>
      <c r="U30" s="819"/>
      <c r="V30" s="819">
        <v>22</v>
      </c>
      <c r="W30" s="819"/>
      <c r="X30" s="819"/>
      <c r="Y30" s="819"/>
      <c r="Z30" s="819"/>
      <c r="AA30" s="819">
        <v>0</v>
      </c>
      <c r="AB30" s="819"/>
      <c r="AC30" s="819"/>
      <c r="AD30" s="819"/>
      <c r="AE30" s="820"/>
      <c r="AF30" s="821" t="s">
        <v>232</v>
      </c>
      <c r="AG30" s="822"/>
      <c r="AH30" s="822"/>
      <c r="AI30" s="822"/>
      <c r="AJ30" s="823"/>
      <c r="AK30" s="890">
        <v>8</v>
      </c>
      <c r="AL30" s="891"/>
      <c r="AM30" s="891"/>
      <c r="AN30" s="891"/>
      <c r="AO30" s="891"/>
      <c r="AP30" s="891" t="s">
        <v>574</v>
      </c>
      <c r="AQ30" s="891"/>
      <c r="AR30" s="891"/>
      <c r="AS30" s="891"/>
      <c r="AT30" s="891"/>
      <c r="AU30" s="891" t="s">
        <v>574</v>
      </c>
      <c r="AV30" s="891"/>
      <c r="AW30" s="891"/>
      <c r="AX30" s="891"/>
      <c r="AY30" s="891"/>
      <c r="AZ30" s="892" t="s">
        <v>574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676</v>
      </c>
      <c r="R31" s="819"/>
      <c r="S31" s="819"/>
      <c r="T31" s="819"/>
      <c r="U31" s="819"/>
      <c r="V31" s="819">
        <v>663</v>
      </c>
      <c r="W31" s="819"/>
      <c r="X31" s="819"/>
      <c r="Y31" s="819"/>
      <c r="Z31" s="819"/>
      <c r="AA31" s="819">
        <v>13</v>
      </c>
      <c r="AB31" s="819"/>
      <c r="AC31" s="819"/>
      <c r="AD31" s="819"/>
      <c r="AE31" s="820"/>
      <c r="AF31" s="821">
        <v>13</v>
      </c>
      <c r="AG31" s="822"/>
      <c r="AH31" s="822"/>
      <c r="AI31" s="822"/>
      <c r="AJ31" s="823"/>
      <c r="AK31" s="890">
        <v>170</v>
      </c>
      <c r="AL31" s="891"/>
      <c r="AM31" s="891"/>
      <c r="AN31" s="891"/>
      <c r="AO31" s="891"/>
      <c r="AP31" s="891" t="s">
        <v>574</v>
      </c>
      <c r="AQ31" s="891"/>
      <c r="AR31" s="891"/>
      <c r="AS31" s="891"/>
      <c r="AT31" s="891"/>
      <c r="AU31" s="891" t="s">
        <v>574</v>
      </c>
      <c r="AV31" s="891"/>
      <c r="AW31" s="891"/>
      <c r="AX31" s="891"/>
      <c r="AY31" s="891"/>
      <c r="AZ31" s="892" t="s">
        <v>574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1766</v>
      </c>
      <c r="R32" s="819"/>
      <c r="S32" s="819"/>
      <c r="T32" s="819"/>
      <c r="U32" s="819"/>
      <c r="V32" s="819">
        <v>1806</v>
      </c>
      <c r="W32" s="819"/>
      <c r="X32" s="819"/>
      <c r="Y32" s="819"/>
      <c r="Z32" s="819"/>
      <c r="AA32" s="819">
        <v>-40</v>
      </c>
      <c r="AB32" s="819"/>
      <c r="AC32" s="819"/>
      <c r="AD32" s="819"/>
      <c r="AE32" s="820"/>
      <c r="AF32" s="821">
        <v>2262</v>
      </c>
      <c r="AG32" s="822"/>
      <c r="AH32" s="822"/>
      <c r="AI32" s="822"/>
      <c r="AJ32" s="823"/>
      <c r="AK32" s="890">
        <v>367</v>
      </c>
      <c r="AL32" s="891"/>
      <c r="AM32" s="891"/>
      <c r="AN32" s="891"/>
      <c r="AO32" s="891"/>
      <c r="AP32" s="891">
        <v>6208</v>
      </c>
      <c r="AQ32" s="891"/>
      <c r="AR32" s="891"/>
      <c r="AS32" s="891"/>
      <c r="AT32" s="891"/>
      <c r="AU32" s="891">
        <v>2407</v>
      </c>
      <c r="AV32" s="891"/>
      <c r="AW32" s="891"/>
      <c r="AX32" s="891"/>
      <c r="AY32" s="891"/>
      <c r="AZ32" s="892" t="s">
        <v>574</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4695</v>
      </c>
      <c r="R33" s="819"/>
      <c r="S33" s="819"/>
      <c r="T33" s="819"/>
      <c r="U33" s="819"/>
      <c r="V33" s="819">
        <v>5192</v>
      </c>
      <c r="W33" s="819"/>
      <c r="X33" s="819"/>
      <c r="Y33" s="819"/>
      <c r="Z33" s="819"/>
      <c r="AA33" s="819">
        <v>-497</v>
      </c>
      <c r="AB33" s="819"/>
      <c r="AC33" s="819"/>
      <c r="AD33" s="819"/>
      <c r="AE33" s="820"/>
      <c r="AF33" s="821">
        <v>2405</v>
      </c>
      <c r="AG33" s="822"/>
      <c r="AH33" s="822"/>
      <c r="AI33" s="822"/>
      <c r="AJ33" s="823"/>
      <c r="AK33" s="890">
        <v>992</v>
      </c>
      <c r="AL33" s="891"/>
      <c r="AM33" s="891"/>
      <c r="AN33" s="891"/>
      <c r="AO33" s="891"/>
      <c r="AP33" s="891">
        <v>4343</v>
      </c>
      <c r="AQ33" s="891"/>
      <c r="AR33" s="891"/>
      <c r="AS33" s="891"/>
      <c r="AT33" s="891"/>
      <c r="AU33" s="891">
        <v>3171</v>
      </c>
      <c r="AV33" s="891"/>
      <c r="AW33" s="891"/>
      <c r="AX33" s="891"/>
      <c r="AY33" s="891"/>
      <c r="AZ33" s="892" t="s">
        <v>574</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397</v>
      </c>
      <c r="C34" s="816"/>
      <c r="D34" s="816"/>
      <c r="E34" s="816"/>
      <c r="F34" s="816"/>
      <c r="G34" s="816"/>
      <c r="H34" s="816"/>
      <c r="I34" s="816"/>
      <c r="J34" s="816"/>
      <c r="K34" s="816"/>
      <c r="L34" s="816"/>
      <c r="M34" s="816"/>
      <c r="N34" s="816"/>
      <c r="O34" s="816"/>
      <c r="P34" s="817"/>
      <c r="Q34" s="818">
        <v>447</v>
      </c>
      <c r="R34" s="819"/>
      <c r="S34" s="819"/>
      <c r="T34" s="819"/>
      <c r="U34" s="819"/>
      <c r="V34" s="819">
        <v>479</v>
      </c>
      <c r="W34" s="819"/>
      <c r="X34" s="819"/>
      <c r="Y34" s="819"/>
      <c r="Z34" s="819"/>
      <c r="AA34" s="819">
        <v>-32</v>
      </c>
      <c r="AB34" s="819"/>
      <c r="AC34" s="819"/>
      <c r="AD34" s="819"/>
      <c r="AE34" s="820"/>
      <c r="AF34" s="821">
        <v>122</v>
      </c>
      <c r="AG34" s="822"/>
      <c r="AH34" s="822"/>
      <c r="AI34" s="822"/>
      <c r="AJ34" s="823"/>
      <c r="AK34" s="890">
        <v>37</v>
      </c>
      <c r="AL34" s="891"/>
      <c r="AM34" s="891"/>
      <c r="AN34" s="891"/>
      <c r="AO34" s="891"/>
      <c r="AP34" s="891">
        <v>432</v>
      </c>
      <c r="AQ34" s="891"/>
      <c r="AR34" s="891"/>
      <c r="AS34" s="891"/>
      <c r="AT34" s="891"/>
      <c r="AU34" s="891">
        <v>250</v>
      </c>
      <c r="AV34" s="891"/>
      <c r="AW34" s="891"/>
      <c r="AX34" s="891"/>
      <c r="AY34" s="891"/>
      <c r="AZ34" s="892" t="s">
        <v>574</v>
      </c>
      <c r="BA34" s="892"/>
      <c r="BB34" s="892"/>
      <c r="BC34" s="892"/>
      <c r="BD34" s="892"/>
      <c r="BE34" s="888" t="s">
        <v>395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398</v>
      </c>
      <c r="C35" s="816"/>
      <c r="D35" s="816"/>
      <c r="E35" s="816"/>
      <c r="F35" s="816"/>
      <c r="G35" s="816"/>
      <c r="H35" s="816"/>
      <c r="I35" s="816"/>
      <c r="J35" s="816"/>
      <c r="K35" s="816"/>
      <c r="L35" s="816"/>
      <c r="M35" s="816"/>
      <c r="N35" s="816"/>
      <c r="O35" s="816"/>
      <c r="P35" s="817"/>
      <c r="Q35" s="818">
        <v>673</v>
      </c>
      <c r="R35" s="819"/>
      <c r="S35" s="819"/>
      <c r="T35" s="819"/>
      <c r="U35" s="819"/>
      <c r="V35" s="819">
        <v>631</v>
      </c>
      <c r="W35" s="819"/>
      <c r="X35" s="819"/>
      <c r="Y35" s="819"/>
      <c r="Z35" s="819"/>
      <c r="AA35" s="819">
        <v>42</v>
      </c>
      <c r="AB35" s="819"/>
      <c r="AC35" s="819"/>
      <c r="AD35" s="819"/>
      <c r="AE35" s="820"/>
      <c r="AF35" s="821">
        <v>648</v>
      </c>
      <c r="AG35" s="822"/>
      <c r="AH35" s="822"/>
      <c r="AI35" s="822"/>
      <c r="AJ35" s="823"/>
      <c r="AK35" s="890">
        <v>196</v>
      </c>
      <c r="AL35" s="891"/>
      <c r="AM35" s="891"/>
      <c r="AN35" s="891"/>
      <c r="AO35" s="891"/>
      <c r="AP35" s="891">
        <v>165</v>
      </c>
      <c r="AQ35" s="891"/>
      <c r="AR35" s="891"/>
      <c r="AS35" s="891"/>
      <c r="AT35" s="891"/>
      <c r="AU35" s="891">
        <v>153</v>
      </c>
      <c r="AV35" s="891"/>
      <c r="AW35" s="891"/>
      <c r="AX35" s="891"/>
      <c r="AY35" s="891"/>
      <c r="AZ35" s="892" t="s">
        <v>574</v>
      </c>
      <c r="BA35" s="892"/>
      <c r="BB35" s="892"/>
      <c r="BC35" s="892"/>
      <c r="BD35" s="892"/>
      <c r="BE35" s="888" t="s">
        <v>395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399</v>
      </c>
      <c r="C36" s="816"/>
      <c r="D36" s="816"/>
      <c r="E36" s="816"/>
      <c r="F36" s="816"/>
      <c r="G36" s="816"/>
      <c r="H36" s="816"/>
      <c r="I36" s="816"/>
      <c r="J36" s="816"/>
      <c r="K36" s="816"/>
      <c r="L36" s="816"/>
      <c r="M36" s="816"/>
      <c r="N36" s="816"/>
      <c r="O36" s="816"/>
      <c r="P36" s="817"/>
      <c r="Q36" s="818">
        <v>1621</v>
      </c>
      <c r="R36" s="819"/>
      <c r="S36" s="819"/>
      <c r="T36" s="819"/>
      <c r="U36" s="819"/>
      <c r="V36" s="819">
        <v>1582</v>
      </c>
      <c r="W36" s="819"/>
      <c r="X36" s="819"/>
      <c r="Y36" s="819"/>
      <c r="Z36" s="819"/>
      <c r="AA36" s="819">
        <v>38</v>
      </c>
      <c r="AB36" s="819"/>
      <c r="AC36" s="819"/>
      <c r="AD36" s="819"/>
      <c r="AE36" s="820"/>
      <c r="AF36" s="821">
        <v>1</v>
      </c>
      <c r="AG36" s="822"/>
      <c r="AH36" s="822"/>
      <c r="AI36" s="822"/>
      <c r="AJ36" s="823"/>
      <c r="AK36" s="890">
        <v>617</v>
      </c>
      <c r="AL36" s="891"/>
      <c r="AM36" s="891"/>
      <c r="AN36" s="891"/>
      <c r="AO36" s="891"/>
      <c r="AP36" s="891">
        <v>6718</v>
      </c>
      <c r="AQ36" s="891"/>
      <c r="AR36" s="891"/>
      <c r="AS36" s="891"/>
      <c r="AT36" s="891"/>
      <c r="AU36" s="891">
        <v>5838</v>
      </c>
      <c r="AV36" s="891"/>
      <c r="AW36" s="891"/>
      <c r="AX36" s="891"/>
      <c r="AY36" s="891"/>
      <c r="AZ36" s="892" t="s">
        <v>574</v>
      </c>
      <c r="BA36" s="892"/>
      <c r="BB36" s="892"/>
      <c r="BC36" s="892"/>
      <c r="BD36" s="892"/>
      <c r="BE36" s="888" t="s">
        <v>400</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401</v>
      </c>
      <c r="C37" s="816"/>
      <c r="D37" s="816"/>
      <c r="E37" s="816"/>
      <c r="F37" s="816"/>
      <c r="G37" s="816"/>
      <c r="H37" s="816"/>
      <c r="I37" s="816"/>
      <c r="J37" s="816"/>
      <c r="K37" s="816"/>
      <c r="L37" s="816"/>
      <c r="M37" s="816"/>
      <c r="N37" s="816"/>
      <c r="O37" s="816"/>
      <c r="P37" s="817"/>
      <c r="Q37" s="818">
        <v>183</v>
      </c>
      <c r="R37" s="819"/>
      <c r="S37" s="819"/>
      <c r="T37" s="819"/>
      <c r="U37" s="819"/>
      <c r="V37" s="819">
        <v>183</v>
      </c>
      <c r="W37" s="819"/>
      <c r="X37" s="819"/>
      <c r="Y37" s="819"/>
      <c r="Z37" s="819"/>
      <c r="AA37" s="819">
        <v>0</v>
      </c>
      <c r="AB37" s="819"/>
      <c r="AC37" s="819"/>
      <c r="AD37" s="819"/>
      <c r="AE37" s="820"/>
      <c r="AF37" s="821">
        <v>0</v>
      </c>
      <c r="AG37" s="822"/>
      <c r="AH37" s="822"/>
      <c r="AI37" s="822"/>
      <c r="AJ37" s="823"/>
      <c r="AK37" s="890">
        <v>139</v>
      </c>
      <c r="AL37" s="891"/>
      <c r="AM37" s="891"/>
      <c r="AN37" s="891"/>
      <c r="AO37" s="891"/>
      <c r="AP37" s="891">
        <v>1075</v>
      </c>
      <c r="AQ37" s="891"/>
      <c r="AR37" s="891"/>
      <c r="AS37" s="891"/>
      <c r="AT37" s="891"/>
      <c r="AU37" s="891">
        <v>1075</v>
      </c>
      <c r="AV37" s="891"/>
      <c r="AW37" s="891"/>
      <c r="AX37" s="891"/>
      <c r="AY37" s="891"/>
      <c r="AZ37" s="892" t="s">
        <v>574</v>
      </c>
      <c r="BA37" s="892"/>
      <c r="BB37" s="892"/>
      <c r="BC37" s="892"/>
      <c r="BD37" s="892"/>
      <c r="BE37" s="888" t="s">
        <v>400</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5826</v>
      </c>
      <c r="AG63" s="902"/>
      <c r="AH63" s="902"/>
      <c r="AI63" s="902"/>
      <c r="AJ63" s="903"/>
      <c r="AK63" s="904"/>
      <c r="AL63" s="899"/>
      <c r="AM63" s="899"/>
      <c r="AN63" s="899"/>
      <c r="AO63" s="899"/>
      <c r="AP63" s="902">
        <v>18914</v>
      </c>
      <c r="AQ63" s="902"/>
      <c r="AR63" s="902"/>
      <c r="AS63" s="902"/>
      <c r="AT63" s="902"/>
      <c r="AU63" s="902">
        <v>12894</v>
      </c>
      <c r="AV63" s="902"/>
      <c r="AW63" s="902"/>
      <c r="AX63" s="902"/>
      <c r="AY63" s="902"/>
      <c r="AZ63" s="906"/>
      <c r="BA63" s="906"/>
      <c r="BB63" s="906"/>
      <c r="BC63" s="906"/>
      <c r="BD63" s="906"/>
      <c r="BE63" s="907"/>
      <c r="BF63" s="907"/>
      <c r="BG63" s="907"/>
      <c r="BH63" s="907"/>
      <c r="BI63" s="908"/>
      <c r="BJ63" s="909" t="s">
        <v>232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382</v>
      </c>
      <c r="R66" s="778"/>
      <c r="S66" s="778"/>
      <c r="T66" s="778"/>
      <c r="U66" s="779"/>
      <c r="V66" s="777" t="s">
        <v>406</v>
      </c>
      <c r="W66" s="778"/>
      <c r="X66" s="778"/>
      <c r="Y66" s="778"/>
      <c r="Z66" s="779"/>
      <c r="AA66" s="777" t="s">
        <v>384</v>
      </c>
      <c r="AB66" s="778"/>
      <c r="AC66" s="778"/>
      <c r="AD66" s="778"/>
      <c r="AE66" s="779"/>
      <c r="AF66" s="912" t="s">
        <v>385</v>
      </c>
      <c r="AG66" s="873"/>
      <c r="AH66" s="873"/>
      <c r="AI66" s="873"/>
      <c r="AJ66" s="913"/>
      <c r="AK66" s="777" t="s">
        <v>386</v>
      </c>
      <c r="AL66" s="801"/>
      <c r="AM66" s="801"/>
      <c r="AN66" s="801"/>
      <c r="AO66" s="802"/>
      <c r="AP66" s="777" t="s">
        <v>387</v>
      </c>
      <c r="AQ66" s="778"/>
      <c r="AR66" s="778"/>
      <c r="AS66" s="778"/>
      <c r="AT66" s="779"/>
      <c r="AU66" s="777" t="s">
        <v>407</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558</v>
      </c>
      <c r="C68" s="930"/>
      <c r="D68" s="930"/>
      <c r="E68" s="930"/>
      <c r="F68" s="930"/>
      <c r="G68" s="930"/>
      <c r="H68" s="930"/>
      <c r="I68" s="930"/>
      <c r="J68" s="930"/>
      <c r="K68" s="930"/>
      <c r="L68" s="930"/>
      <c r="M68" s="930"/>
      <c r="N68" s="930"/>
      <c r="O68" s="930"/>
      <c r="P68" s="931"/>
      <c r="Q68" s="932">
        <v>8250</v>
      </c>
      <c r="R68" s="926"/>
      <c r="S68" s="926"/>
      <c r="T68" s="926"/>
      <c r="U68" s="926"/>
      <c r="V68" s="926">
        <v>8182</v>
      </c>
      <c r="W68" s="926"/>
      <c r="X68" s="926"/>
      <c r="Y68" s="926"/>
      <c r="Z68" s="926"/>
      <c r="AA68" s="926">
        <v>68</v>
      </c>
      <c r="AB68" s="926"/>
      <c r="AC68" s="926"/>
      <c r="AD68" s="926"/>
      <c r="AE68" s="926"/>
      <c r="AF68" s="926">
        <v>68</v>
      </c>
      <c r="AG68" s="926"/>
      <c r="AH68" s="926"/>
      <c r="AI68" s="926"/>
      <c r="AJ68" s="926"/>
      <c r="AK68" s="926">
        <v>720</v>
      </c>
      <c r="AL68" s="926"/>
      <c r="AM68" s="926"/>
      <c r="AN68" s="926"/>
      <c r="AO68" s="926"/>
      <c r="AP68" s="926" t="s">
        <v>574</v>
      </c>
      <c r="AQ68" s="926"/>
      <c r="AR68" s="926"/>
      <c r="AS68" s="926"/>
      <c r="AT68" s="926"/>
      <c r="AU68" s="926" t="s">
        <v>574</v>
      </c>
      <c r="AV68" s="926"/>
      <c r="AW68" s="926"/>
      <c r="AX68" s="926"/>
      <c r="AY68" s="926"/>
      <c r="AZ68" s="927" t="s">
        <v>577</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559</v>
      </c>
      <c r="C69" s="934"/>
      <c r="D69" s="934"/>
      <c r="E69" s="934"/>
      <c r="F69" s="934"/>
      <c r="G69" s="934"/>
      <c r="H69" s="934"/>
      <c r="I69" s="934"/>
      <c r="J69" s="934"/>
      <c r="K69" s="934"/>
      <c r="L69" s="934"/>
      <c r="M69" s="934"/>
      <c r="N69" s="934"/>
      <c r="O69" s="934"/>
      <c r="P69" s="935"/>
      <c r="Q69" s="936">
        <v>68</v>
      </c>
      <c r="R69" s="891"/>
      <c r="S69" s="891"/>
      <c r="T69" s="891"/>
      <c r="U69" s="891"/>
      <c r="V69" s="891">
        <v>64</v>
      </c>
      <c r="W69" s="891"/>
      <c r="X69" s="891"/>
      <c r="Y69" s="891"/>
      <c r="Z69" s="891"/>
      <c r="AA69" s="891">
        <v>3</v>
      </c>
      <c r="AB69" s="891"/>
      <c r="AC69" s="891"/>
      <c r="AD69" s="891"/>
      <c r="AE69" s="891"/>
      <c r="AF69" s="891">
        <v>3</v>
      </c>
      <c r="AG69" s="891"/>
      <c r="AH69" s="891"/>
      <c r="AI69" s="891"/>
      <c r="AJ69" s="891"/>
      <c r="AK69" s="891" t="s">
        <v>574</v>
      </c>
      <c r="AL69" s="891"/>
      <c r="AM69" s="891"/>
      <c r="AN69" s="891"/>
      <c r="AO69" s="891"/>
      <c r="AP69" s="891" t="s">
        <v>574</v>
      </c>
      <c r="AQ69" s="891"/>
      <c r="AR69" s="891"/>
      <c r="AS69" s="891"/>
      <c r="AT69" s="891"/>
      <c r="AU69" s="891" t="s">
        <v>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560</v>
      </c>
      <c r="C70" s="934"/>
      <c r="D70" s="934"/>
      <c r="E70" s="934"/>
      <c r="F70" s="934"/>
      <c r="G70" s="934"/>
      <c r="H70" s="934"/>
      <c r="I70" s="934"/>
      <c r="J70" s="934"/>
      <c r="K70" s="934"/>
      <c r="L70" s="934"/>
      <c r="M70" s="934"/>
      <c r="N70" s="934"/>
      <c r="O70" s="934"/>
      <c r="P70" s="935"/>
      <c r="Q70" s="936">
        <v>25</v>
      </c>
      <c r="R70" s="891"/>
      <c r="S70" s="891"/>
      <c r="T70" s="891"/>
      <c r="U70" s="891"/>
      <c r="V70" s="891">
        <v>23</v>
      </c>
      <c r="W70" s="891"/>
      <c r="X70" s="891"/>
      <c r="Y70" s="891"/>
      <c r="Z70" s="891"/>
      <c r="AA70" s="891">
        <v>1</v>
      </c>
      <c r="AB70" s="891"/>
      <c r="AC70" s="891"/>
      <c r="AD70" s="891"/>
      <c r="AE70" s="891"/>
      <c r="AF70" s="891">
        <v>1</v>
      </c>
      <c r="AG70" s="891"/>
      <c r="AH70" s="891"/>
      <c r="AI70" s="891"/>
      <c r="AJ70" s="891"/>
      <c r="AK70" s="891" t="s">
        <v>574</v>
      </c>
      <c r="AL70" s="891"/>
      <c r="AM70" s="891"/>
      <c r="AN70" s="891"/>
      <c r="AO70" s="891"/>
      <c r="AP70" s="891" t="s">
        <v>574</v>
      </c>
      <c r="AQ70" s="891"/>
      <c r="AR70" s="891"/>
      <c r="AS70" s="891"/>
      <c r="AT70" s="891"/>
      <c r="AU70" s="891" t="s">
        <v>574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561</v>
      </c>
      <c r="C71" s="934"/>
      <c r="D71" s="934"/>
      <c r="E71" s="934"/>
      <c r="F71" s="934"/>
      <c r="G71" s="934"/>
      <c r="H71" s="934"/>
      <c r="I71" s="934"/>
      <c r="J71" s="934"/>
      <c r="K71" s="934"/>
      <c r="L71" s="934"/>
      <c r="M71" s="934"/>
      <c r="N71" s="934"/>
      <c r="O71" s="934"/>
      <c r="P71" s="935"/>
      <c r="Q71" s="936">
        <v>250</v>
      </c>
      <c r="R71" s="891"/>
      <c r="S71" s="891"/>
      <c r="T71" s="891"/>
      <c r="U71" s="891"/>
      <c r="V71" s="891">
        <v>234</v>
      </c>
      <c r="W71" s="891"/>
      <c r="X71" s="891"/>
      <c r="Y71" s="891"/>
      <c r="Z71" s="891"/>
      <c r="AA71" s="891">
        <v>16</v>
      </c>
      <c r="AB71" s="891"/>
      <c r="AC71" s="891"/>
      <c r="AD71" s="891"/>
      <c r="AE71" s="891"/>
      <c r="AF71" s="891">
        <v>16</v>
      </c>
      <c r="AG71" s="891"/>
      <c r="AH71" s="891"/>
      <c r="AI71" s="891"/>
      <c r="AJ71" s="891"/>
      <c r="AK71" s="891" t="s">
        <v>574</v>
      </c>
      <c r="AL71" s="891"/>
      <c r="AM71" s="891"/>
      <c r="AN71" s="891"/>
      <c r="AO71" s="891"/>
      <c r="AP71" s="891" t="s">
        <v>574</v>
      </c>
      <c r="AQ71" s="891"/>
      <c r="AR71" s="891"/>
      <c r="AS71" s="891"/>
      <c r="AT71" s="891"/>
      <c r="AU71" s="891" t="s">
        <v>574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562</v>
      </c>
      <c r="C72" s="934"/>
      <c r="D72" s="934"/>
      <c r="E72" s="934"/>
      <c r="F72" s="934"/>
      <c r="G72" s="934"/>
      <c r="H72" s="934"/>
      <c r="I72" s="934"/>
      <c r="J72" s="934"/>
      <c r="K72" s="934"/>
      <c r="L72" s="934"/>
      <c r="M72" s="934"/>
      <c r="N72" s="934"/>
      <c r="O72" s="934"/>
      <c r="P72" s="935"/>
      <c r="Q72" s="936">
        <v>253621</v>
      </c>
      <c r="R72" s="891"/>
      <c r="S72" s="891"/>
      <c r="T72" s="891"/>
      <c r="U72" s="891"/>
      <c r="V72" s="891">
        <v>241656</v>
      </c>
      <c r="W72" s="891"/>
      <c r="X72" s="891"/>
      <c r="Y72" s="891"/>
      <c r="Z72" s="891"/>
      <c r="AA72" s="891">
        <v>11965</v>
      </c>
      <c r="AB72" s="891"/>
      <c r="AC72" s="891"/>
      <c r="AD72" s="891"/>
      <c r="AE72" s="891"/>
      <c r="AF72" s="891">
        <v>11965</v>
      </c>
      <c r="AG72" s="891"/>
      <c r="AH72" s="891"/>
      <c r="AI72" s="891"/>
      <c r="AJ72" s="891"/>
      <c r="AK72" s="891" t="s">
        <v>574</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563</v>
      </c>
      <c r="C73" s="934"/>
      <c r="D73" s="934"/>
      <c r="E73" s="934"/>
      <c r="F73" s="934"/>
      <c r="G73" s="934"/>
      <c r="H73" s="934"/>
      <c r="I73" s="934"/>
      <c r="J73" s="934"/>
      <c r="K73" s="934"/>
      <c r="L73" s="934"/>
      <c r="M73" s="934"/>
      <c r="N73" s="934"/>
      <c r="O73" s="934"/>
      <c r="P73" s="935"/>
      <c r="Q73" s="936">
        <v>295</v>
      </c>
      <c r="R73" s="891"/>
      <c r="S73" s="891"/>
      <c r="T73" s="891"/>
      <c r="U73" s="891"/>
      <c r="V73" s="891">
        <v>292</v>
      </c>
      <c r="W73" s="891"/>
      <c r="X73" s="891"/>
      <c r="Y73" s="891"/>
      <c r="Z73" s="891"/>
      <c r="AA73" s="891">
        <v>3</v>
      </c>
      <c r="AB73" s="891"/>
      <c r="AC73" s="891"/>
      <c r="AD73" s="891"/>
      <c r="AE73" s="891"/>
      <c r="AF73" s="891">
        <v>726</v>
      </c>
      <c r="AG73" s="891"/>
      <c r="AH73" s="891"/>
      <c r="AI73" s="891"/>
      <c r="AJ73" s="891"/>
      <c r="AK73" s="891" t="s">
        <v>574</v>
      </c>
      <c r="AL73" s="891"/>
      <c r="AM73" s="891"/>
      <c r="AN73" s="891"/>
      <c r="AO73" s="891"/>
      <c r="AP73" s="891" t="s">
        <v>574</v>
      </c>
      <c r="AQ73" s="891"/>
      <c r="AR73" s="891"/>
      <c r="AS73" s="891"/>
      <c r="AT73" s="891"/>
      <c r="AU73" s="891" t="s">
        <v>574</v>
      </c>
      <c r="AV73" s="891"/>
      <c r="AW73" s="891"/>
      <c r="AX73" s="891"/>
      <c r="AY73" s="891"/>
      <c r="AZ73" s="937" t="s">
        <v>575</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12779</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385</v>
      </c>
      <c r="CS102" s="910"/>
      <c r="CT102" s="910"/>
      <c r="CU102" s="910"/>
      <c r="CV102" s="953"/>
      <c r="CW102" s="952">
        <v>153</v>
      </c>
      <c r="CX102" s="910"/>
      <c r="CY102" s="910"/>
      <c r="CZ102" s="910"/>
      <c r="DA102" s="953"/>
      <c r="DB102" s="952">
        <v>64</v>
      </c>
      <c r="DC102" s="910"/>
      <c r="DD102" s="910"/>
      <c r="DE102" s="910"/>
      <c r="DF102" s="953"/>
      <c r="DG102" s="952">
        <v>64</v>
      </c>
      <c r="DH102" s="910"/>
      <c r="DI102" s="910"/>
      <c r="DJ102" s="910"/>
      <c r="DK102" s="953"/>
      <c r="DL102" s="952"/>
      <c r="DM102" s="910"/>
      <c r="DN102" s="910"/>
      <c r="DO102" s="910"/>
      <c r="DP102" s="953"/>
      <c r="DQ102" s="952">
        <v>33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299</v>
      </c>
      <c r="AG109" s="955"/>
      <c r="AH109" s="955"/>
      <c r="AI109" s="955"/>
      <c r="AJ109" s="956"/>
      <c r="AK109" s="954" t="s">
        <v>298</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299</v>
      </c>
      <c r="BW109" s="955"/>
      <c r="BX109" s="955"/>
      <c r="BY109" s="955"/>
      <c r="BZ109" s="956"/>
      <c r="CA109" s="954" t="s">
        <v>298</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299</v>
      </c>
      <c r="DM109" s="955"/>
      <c r="DN109" s="955"/>
      <c r="DO109" s="955"/>
      <c r="DP109" s="956"/>
      <c r="DQ109" s="954" t="s">
        <v>298</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3705427</v>
      </c>
      <c r="AB110" s="962"/>
      <c r="AC110" s="962"/>
      <c r="AD110" s="962"/>
      <c r="AE110" s="963"/>
      <c r="AF110" s="964">
        <v>3448544</v>
      </c>
      <c r="AG110" s="962"/>
      <c r="AH110" s="962"/>
      <c r="AI110" s="962"/>
      <c r="AJ110" s="963"/>
      <c r="AK110" s="964">
        <v>3275489</v>
      </c>
      <c r="AL110" s="962"/>
      <c r="AM110" s="962"/>
      <c r="AN110" s="962"/>
      <c r="AO110" s="963"/>
      <c r="AP110" s="965">
        <v>23.6</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32326768</v>
      </c>
      <c r="BR110" s="997"/>
      <c r="BS110" s="997"/>
      <c r="BT110" s="997"/>
      <c r="BU110" s="997"/>
      <c r="BV110" s="997">
        <v>30768421</v>
      </c>
      <c r="BW110" s="997"/>
      <c r="BX110" s="997"/>
      <c r="BY110" s="997"/>
      <c r="BZ110" s="997"/>
      <c r="CA110" s="997">
        <v>29457839</v>
      </c>
      <c r="CB110" s="997"/>
      <c r="CC110" s="997"/>
      <c r="CD110" s="997"/>
      <c r="CE110" s="997"/>
      <c r="CF110" s="1011">
        <v>212.5</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424</v>
      </c>
      <c r="DM110" s="997"/>
      <c r="DN110" s="997"/>
      <c r="DO110" s="997"/>
      <c r="DP110" s="997"/>
      <c r="DQ110" s="997" t="s">
        <v>232</v>
      </c>
      <c r="DR110" s="997"/>
      <c r="DS110" s="997"/>
      <c r="DT110" s="997"/>
      <c r="DU110" s="997"/>
      <c r="DV110" s="998" t="s">
        <v>232</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232</v>
      </c>
      <c r="AB111" s="1004"/>
      <c r="AC111" s="1004"/>
      <c r="AD111" s="1004"/>
      <c r="AE111" s="1005"/>
      <c r="AF111" s="1006" t="s">
        <v>424</v>
      </c>
      <c r="AG111" s="1004"/>
      <c r="AH111" s="1004"/>
      <c r="AI111" s="1004"/>
      <c r="AJ111" s="1005"/>
      <c r="AK111" s="1006" t="s">
        <v>232</v>
      </c>
      <c r="AL111" s="1004"/>
      <c r="AM111" s="1004"/>
      <c r="AN111" s="1004"/>
      <c r="AO111" s="1005"/>
      <c r="AP111" s="1007" t="s">
        <v>424</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t="s">
        <v>232</v>
      </c>
      <c r="BR111" s="990"/>
      <c r="BS111" s="990"/>
      <c r="BT111" s="990"/>
      <c r="BU111" s="990"/>
      <c r="BV111" s="990" t="s">
        <v>232</v>
      </c>
      <c r="BW111" s="990"/>
      <c r="BX111" s="990"/>
      <c r="BY111" s="990"/>
      <c r="BZ111" s="990"/>
      <c r="CA111" s="990" t="s">
        <v>232</v>
      </c>
      <c r="CB111" s="990"/>
      <c r="CC111" s="990"/>
      <c r="CD111" s="990"/>
      <c r="CE111" s="990"/>
      <c r="CF111" s="984" t="s">
        <v>424</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424</v>
      </c>
      <c r="DH111" s="990"/>
      <c r="DI111" s="990"/>
      <c r="DJ111" s="990"/>
      <c r="DK111" s="990"/>
      <c r="DL111" s="990" t="s">
        <v>232</v>
      </c>
      <c r="DM111" s="990"/>
      <c r="DN111" s="990"/>
      <c r="DO111" s="990"/>
      <c r="DP111" s="990"/>
      <c r="DQ111" s="990" t="s">
        <v>232</v>
      </c>
      <c r="DR111" s="990"/>
      <c r="DS111" s="990"/>
      <c r="DT111" s="990"/>
      <c r="DU111" s="990"/>
      <c r="DV111" s="991" t="s">
        <v>232</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232</v>
      </c>
      <c r="AB112" s="1029"/>
      <c r="AC112" s="1029"/>
      <c r="AD112" s="1029"/>
      <c r="AE112" s="1030"/>
      <c r="AF112" s="1031" t="s">
        <v>424</v>
      </c>
      <c r="AG112" s="1029"/>
      <c r="AH112" s="1029"/>
      <c r="AI112" s="1029"/>
      <c r="AJ112" s="1030"/>
      <c r="AK112" s="1031" t="s">
        <v>232</v>
      </c>
      <c r="AL112" s="1029"/>
      <c r="AM112" s="1029"/>
      <c r="AN112" s="1029"/>
      <c r="AO112" s="1030"/>
      <c r="AP112" s="1032" t="s">
        <v>232</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12220875</v>
      </c>
      <c r="BR112" s="990"/>
      <c r="BS112" s="990"/>
      <c r="BT112" s="990"/>
      <c r="BU112" s="990"/>
      <c r="BV112" s="990">
        <v>14143534</v>
      </c>
      <c r="BW112" s="990"/>
      <c r="BX112" s="990"/>
      <c r="BY112" s="990"/>
      <c r="BZ112" s="990"/>
      <c r="CA112" s="990">
        <v>12893432</v>
      </c>
      <c r="CB112" s="990"/>
      <c r="CC112" s="990"/>
      <c r="CD112" s="990"/>
      <c r="CE112" s="990"/>
      <c r="CF112" s="984">
        <v>93</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432</v>
      </c>
      <c r="DM112" s="990"/>
      <c r="DN112" s="990"/>
      <c r="DO112" s="990"/>
      <c r="DP112" s="990"/>
      <c r="DQ112" s="990" t="s">
        <v>232</v>
      </c>
      <c r="DR112" s="990"/>
      <c r="DS112" s="990"/>
      <c r="DT112" s="990"/>
      <c r="DU112" s="990"/>
      <c r="DV112" s="991" t="s">
        <v>232</v>
      </c>
      <c r="DW112" s="991"/>
      <c r="DX112" s="991"/>
      <c r="DY112" s="991"/>
      <c r="DZ112" s="992"/>
    </row>
    <row r="113" spans="1:130" s="226" customFormat="1" ht="26.25" customHeight="1" x14ac:dyDescent="0.15">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1099315</v>
      </c>
      <c r="AB113" s="1004"/>
      <c r="AC113" s="1004"/>
      <c r="AD113" s="1004"/>
      <c r="AE113" s="1005"/>
      <c r="AF113" s="1006">
        <v>1001021</v>
      </c>
      <c r="AG113" s="1004"/>
      <c r="AH113" s="1004"/>
      <c r="AI113" s="1004"/>
      <c r="AJ113" s="1005"/>
      <c r="AK113" s="1006">
        <v>969613</v>
      </c>
      <c r="AL113" s="1004"/>
      <c r="AM113" s="1004"/>
      <c r="AN113" s="1004"/>
      <c r="AO113" s="1005"/>
      <c r="AP113" s="1007">
        <v>7</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t="s">
        <v>424</v>
      </c>
      <c r="BR113" s="990"/>
      <c r="BS113" s="990"/>
      <c r="BT113" s="990"/>
      <c r="BU113" s="990"/>
      <c r="BV113" s="990" t="s">
        <v>232</v>
      </c>
      <c r="BW113" s="990"/>
      <c r="BX113" s="990"/>
      <c r="BY113" s="990"/>
      <c r="BZ113" s="990"/>
      <c r="CA113" s="990" t="s">
        <v>232</v>
      </c>
      <c r="CB113" s="990"/>
      <c r="CC113" s="990"/>
      <c r="CD113" s="990"/>
      <c r="CE113" s="990"/>
      <c r="CF113" s="984" t="s">
        <v>232</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432</v>
      </c>
      <c r="DH113" s="1029"/>
      <c r="DI113" s="1029"/>
      <c r="DJ113" s="1029"/>
      <c r="DK113" s="1030"/>
      <c r="DL113" s="1031" t="s">
        <v>432</v>
      </c>
      <c r="DM113" s="1029"/>
      <c r="DN113" s="1029"/>
      <c r="DO113" s="1029"/>
      <c r="DP113" s="1030"/>
      <c r="DQ113" s="1031" t="s">
        <v>232</v>
      </c>
      <c r="DR113" s="1029"/>
      <c r="DS113" s="1029"/>
      <c r="DT113" s="1029"/>
      <c r="DU113" s="1030"/>
      <c r="DV113" s="1032" t="s">
        <v>232</v>
      </c>
      <c r="DW113" s="1033"/>
      <c r="DX113" s="1033"/>
      <c r="DY113" s="1033"/>
      <c r="DZ113" s="1034"/>
    </row>
    <row r="114" spans="1:130" s="226" customFormat="1" ht="26.25" customHeight="1" x14ac:dyDescent="0.15">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432</v>
      </c>
      <c r="AB114" s="1029"/>
      <c r="AC114" s="1029"/>
      <c r="AD114" s="1029"/>
      <c r="AE114" s="1030"/>
      <c r="AF114" s="1031" t="s">
        <v>424</v>
      </c>
      <c r="AG114" s="1029"/>
      <c r="AH114" s="1029"/>
      <c r="AI114" s="1029"/>
      <c r="AJ114" s="1030"/>
      <c r="AK114" s="1031" t="s">
        <v>232</v>
      </c>
      <c r="AL114" s="1029"/>
      <c r="AM114" s="1029"/>
      <c r="AN114" s="1029"/>
      <c r="AO114" s="1030"/>
      <c r="AP114" s="1032" t="s">
        <v>424</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5500871</v>
      </c>
      <c r="BR114" s="990"/>
      <c r="BS114" s="990"/>
      <c r="BT114" s="990"/>
      <c r="BU114" s="990"/>
      <c r="BV114" s="990">
        <v>5448419</v>
      </c>
      <c r="BW114" s="990"/>
      <c r="BX114" s="990"/>
      <c r="BY114" s="990"/>
      <c r="BZ114" s="990"/>
      <c r="CA114" s="990">
        <v>4688183</v>
      </c>
      <c r="CB114" s="990"/>
      <c r="CC114" s="990"/>
      <c r="CD114" s="990"/>
      <c r="CE114" s="990"/>
      <c r="CF114" s="984">
        <v>33.799999999999997</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232</v>
      </c>
      <c r="DH114" s="1029"/>
      <c r="DI114" s="1029"/>
      <c r="DJ114" s="1029"/>
      <c r="DK114" s="1030"/>
      <c r="DL114" s="1031" t="s">
        <v>424</v>
      </c>
      <c r="DM114" s="1029"/>
      <c r="DN114" s="1029"/>
      <c r="DO114" s="1029"/>
      <c r="DP114" s="1030"/>
      <c r="DQ114" s="1031" t="s">
        <v>232</v>
      </c>
      <c r="DR114" s="1029"/>
      <c r="DS114" s="1029"/>
      <c r="DT114" s="1029"/>
      <c r="DU114" s="1030"/>
      <c r="DV114" s="1032" t="s">
        <v>232</v>
      </c>
      <c r="DW114" s="1033"/>
      <c r="DX114" s="1033"/>
      <c r="DY114" s="1033"/>
      <c r="DZ114" s="1034"/>
    </row>
    <row r="115" spans="1:130" s="226" customFormat="1" ht="26.25" customHeight="1" x14ac:dyDescent="0.15">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330</v>
      </c>
      <c r="AB115" s="1004"/>
      <c r="AC115" s="1004"/>
      <c r="AD115" s="1004"/>
      <c r="AE115" s="1005"/>
      <c r="AF115" s="1006">
        <v>292</v>
      </c>
      <c r="AG115" s="1004"/>
      <c r="AH115" s="1004"/>
      <c r="AI115" s="1004"/>
      <c r="AJ115" s="1005"/>
      <c r="AK115" s="1006">
        <v>248</v>
      </c>
      <c r="AL115" s="1004"/>
      <c r="AM115" s="1004"/>
      <c r="AN115" s="1004"/>
      <c r="AO115" s="1005"/>
      <c r="AP115" s="1007">
        <v>0</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v>666</v>
      </c>
      <c r="BR115" s="990"/>
      <c r="BS115" s="990"/>
      <c r="BT115" s="990"/>
      <c r="BU115" s="990"/>
      <c r="BV115" s="990">
        <v>28810</v>
      </c>
      <c r="BW115" s="990"/>
      <c r="BX115" s="990"/>
      <c r="BY115" s="990"/>
      <c r="BZ115" s="990"/>
      <c r="CA115" s="990">
        <v>32541</v>
      </c>
      <c r="CB115" s="990"/>
      <c r="CC115" s="990"/>
      <c r="CD115" s="990"/>
      <c r="CE115" s="990"/>
      <c r="CF115" s="984">
        <v>0.2</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232</v>
      </c>
      <c r="DH115" s="1029"/>
      <c r="DI115" s="1029"/>
      <c r="DJ115" s="1029"/>
      <c r="DK115" s="1030"/>
      <c r="DL115" s="1031" t="s">
        <v>424</v>
      </c>
      <c r="DM115" s="1029"/>
      <c r="DN115" s="1029"/>
      <c r="DO115" s="1029"/>
      <c r="DP115" s="1030"/>
      <c r="DQ115" s="1031" t="s">
        <v>424</v>
      </c>
      <c r="DR115" s="1029"/>
      <c r="DS115" s="1029"/>
      <c r="DT115" s="1029"/>
      <c r="DU115" s="1030"/>
      <c r="DV115" s="1032" t="s">
        <v>232</v>
      </c>
      <c r="DW115" s="1033"/>
      <c r="DX115" s="1033"/>
      <c r="DY115" s="1033"/>
      <c r="DZ115" s="1034"/>
    </row>
    <row r="116" spans="1:130" s="226" customFormat="1" ht="26.25" customHeight="1" x14ac:dyDescent="0.15">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424</v>
      </c>
      <c r="AB116" s="1029"/>
      <c r="AC116" s="1029"/>
      <c r="AD116" s="1029"/>
      <c r="AE116" s="1030"/>
      <c r="AF116" s="1031" t="s">
        <v>232</v>
      </c>
      <c r="AG116" s="1029"/>
      <c r="AH116" s="1029"/>
      <c r="AI116" s="1029"/>
      <c r="AJ116" s="1030"/>
      <c r="AK116" s="1031" t="s">
        <v>432</v>
      </c>
      <c r="AL116" s="1029"/>
      <c r="AM116" s="1029"/>
      <c r="AN116" s="1029"/>
      <c r="AO116" s="1030"/>
      <c r="AP116" s="1032" t="s">
        <v>232</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232</v>
      </c>
      <c r="BR116" s="990"/>
      <c r="BS116" s="990"/>
      <c r="BT116" s="990"/>
      <c r="BU116" s="990"/>
      <c r="BV116" s="990" t="s">
        <v>432</v>
      </c>
      <c r="BW116" s="990"/>
      <c r="BX116" s="990"/>
      <c r="BY116" s="990"/>
      <c r="BZ116" s="990"/>
      <c r="CA116" s="990" t="s">
        <v>424</v>
      </c>
      <c r="CB116" s="990"/>
      <c r="CC116" s="990"/>
      <c r="CD116" s="990"/>
      <c r="CE116" s="990"/>
      <c r="CF116" s="984" t="s">
        <v>232</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232</v>
      </c>
      <c r="DH116" s="1029"/>
      <c r="DI116" s="1029"/>
      <c r="DJ116" s="1029"/>
      <c r="DK116" s="1030"/>
      <c r="DL116" s="1031" t="s">
        <v>232</v>
      </c>
      <c r="DM116" s="1029"/>
      <c r="DN116" s="1029"/>
      <c r="DO116" s="1029"/>
      <c r="DP116" s="1030"/>
      <c r="DQ116" s="1031" t="s">
        <v>232</v>
      </c>
      <c r="DR116" s="1029"/>
      <c r="DS116" s="1029"/>
      <c r="DT116" s="1029"/>
      <c r="DU116" s="1030"/>
      <c r="DV116" s="1032" t="s">
        <v>432</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4805072</v>
      </c>
      <c r="AB117" s="1047"/>
      <c r="AC117" s="1047"/>
      <c r="AD117" s="1047"/>
      <c r="AE117" s="1048"/>
      <c r="AF117" s="1049">
        <v>4449857</v>
      </c>
      <c r="AG117" s="1047"/>
      <c r="AH117" s="1047"/>
      <c r="AI117" s="1047"/>
      <c r="AJ117" s="1048"/>
      <c r="AK117" s="1049">
        <v>4245350</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232</v>
      </c>
      <c r="BR117" s="990"/>
      <c r="BS117" s="990"/>
      <c r="BT117" s="990"/>
      <c r="BU117" s="990"/>
      <c r="BV117" s="990" t="s">
        <v>232</v>
      </c>
      <c r="BW117" s="990"/>
      <c r="BX117" s="990"/>
      <c r="BY117" s="990"/>
      <c r="BZ117" s="990"/>
      <c r="CA117" s="990" t="s">
        <v>232</v>
      </c>
      <c r="CB117" s="990"/>
      <c r="CC117" s="990"/>
      <c r="CD117" s="990"/>
      <c r="CE117" s="990"/>
      <c r="CF117" s="984" t="s">
        <v>232</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232</v>
      </c>
      <c r="DH117" s="1029"/>
      <c r="DI117" s="1029"/>
      <c r="DJ117" s="1029"/>
      <c r="DK117" s="1030"/>
      <c r="DL117" s="1031" t="s">
        <v>232</v>
      </c>
      <c r="DM117" s="1029"/>
      <c r="DN117" s="1029"/>
      <c r="DO117" s="1029"/>
      <c r="DP117" s="1030"/>
      <c r="DQ117" s="1031" t="s">
        <v>232</v>
      </c>
      <c r="DR117" s="1029"/>
      <c r="DS117" s="1029"/>
      <c r="DT117" s="1029"/>
      <c r="DU117" s="1030"/>
      <c r="DV117" s="1032" t="s">
        <v>232</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299</v>
      </c>
      <c r="AG118" s="955"/>
      <c r="AH118" s="955"/>
      <c r="AI118" s="955"/>
      <c r="AJ118" s="956"/>
      <c r="AK118" s="954" t="s">
        <v>298</v>
      </c>
      <c r="AL118" s="955"/>
      <c r="AM118" s="955"/>
      <c r="AN118" s="955"/>
      <c r="AO118" s="956"/>
      <c r="AP118" s="1041" t="s">
        <v>418</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232</v>
      </c>
      <c r="BR118" s="1068"/>
      <c r="BS118" s="1068"/>
      <c r="BT118" s="1068"/>
      <c r="BU118" s="1068"/>
      <c r="BV118" s="1068" t="s">
        <v>232</v>
      </c>
      <c r="BW118" s="1068"/>
      <c r="BX118" s="1068"/>
      <c r="BY118" s="1068"/>
      <c r="BZ118" s="1068"/>
      <c r="CA118" s="1068" t="s">
        <v>232</v>
      </c>
      <c r="CB118" s="1068"/>
      <c r="CC118" s="1068"/>
      <c r="CD118" s="1068"/>
      <c r="CE118" s="1068"/>
      <c r="CF118" s="984" t="s">
        <v>232</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232</v>
      </c>
      <c r="DH118" s="1029"/>
      <c r="DI118" s="1029"/>
      <c r="DJ118" s="1029"/>
      <c r="DK118" s="1030"/>
      <c r="DL118" s="1031" t="s">
        <v>232</v>
      </c>
      <c r="DM118" s="1029"/>
      <c r="DN118" s="1029"/>
      <c r="DO118" s="1029"/>
      <c r="DP118" s="1030"/>
      <c r="DQ118" s="1031" t="s">
        <v>232</v>
      </c>
      <c r="DR118" s="1029"/>
      <c r="DS118" s="1029"/>
      <c r="DT118" s="1029"/>
      <c r="DU118" s="1030"/>
      <c r="DV118" s="1032" t="s">
        <v>232</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232</v>
      </c>
      <c r="AB119" s="962"/>
      <c r="AC119" s="962"/>
      <c r="AD119" s="962"/>
      <c r="AE119" s="963"/>
      <c r="AF119" s="964" t="s">
        <v>424</v>
      </c>
      <c r="AG119" s="962"/>
      <c r="AH119" s="962"/>
      <c r="AI119" s="962"/>
      <c r="AJ119" s="963"/>
      <c r="AK119" s="964" t="s">
        <v>232</v>
      </c>
      <c r="AL119" s="962"/>
      <c r="AM119" s="962"/>
      <c r="AN119" s="962"/>
      <c r="AO119" s="963"/>
      <c r="AP119" s="965" t="s">
        <v>232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450</v>
      </c>
      <c r="BP119" s="1076"/>
      <c r="BQ119" s="1067">
        <v>50049180</v>
      </c>
      <c r="BR119" s="1068"/>
      <c r="BS119" s="1068"/>
      <c r="BT119" s="1068"/>
      <c r="BU119" s="1068"/>
      <c r="BV119" s="1068">
        <v>50389184</v>
      </c>
      <c r="BW119" s="1068"/>
      <c r="BX119" s="1068"/>
      <c r="BY119" s="1068"/>
      <c r="BZ119" s="1068"/>
      <c r="CA119" s="1068">
        <v>47071995</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424</v>
      </c>
      <c r="DH119" s="1054"/>
      <c r="DI119" s="1054"/>
      <c r="DJ119" s="1054"/>
      <c r="DK119" s="1055"/>
      <c r="DL119" s="1053" t="s">
        <v>424</v>
      </c>
      <c r="DM119" s="1054"/>
      <c r="DN119" s="1054"/>
      <c r="DO119" s="1054"/>
      <c r="DP119" s="1055"/>
      <c r="DQ119" s="1053" t="s">
        <v>424</v>
      </c>
      <c r="DR119" s="1054"/>
      <c r="DS119" s="1054"/>
      <c r="DT119" s="1054"/>
      <c r="DU119" s="1055"/>
      <c r="DV119" s="1056" t="s">
        <v>232</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232</v>
      </c>
      <c r="AB120" s="1029"/>
      <c r="AC120" s="1029"/>
      <c r="AD120" s="1029"/>
      <c r="AE120" s="1030"/>
      <c r="AF120" s="1031" t="s">
        <v>232</v>
      </c>
      <c r="AG120" s="1029"/>
      <c r="AH120" s="1029"/>
      <c r="AI120" s="1029"/>
      <c r="AJ120" s="1030"/>
      <c r="AK120" s="1031" t="s">
        <v>232</v>
      </c>
      <c r="AL120" s="1029"/>
      <c r="AM120" s="1029"/>
      <c r="AN120" s="1029"/>
      <c r="AO120" s="1030"/>
      <c r="AP120" s="1032" t="s">
        <v>232</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14575865</v>
      </c>
      <c r="BR120" s="997"/>
      <c r="BS120" s="997"/>
      <c r="BT120" s="997"/>
      <c r="BU120" s="997"/>
      <c r="BV120" s="997">
        <v>13754933</v>
      </c>
      <c r="BW120" s="997"/>
      <c r="BX120" s="997"/>
      <c r="BY120" s="997"/>
      <c r="BZ120" s="997"/>
      <c r="CA120" s="997">
        <v>14467295</v>
      </c>
      <c r="CB120" s="997"/>
      <c r="CC120" s="997"/>
      <c r="CD120" s="997"/>
      <c r="CE120" s="997"/>
      <c r="CF120" s="1011">
        <v>104.4</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5830734</v>
      </c>
      <c r="DH120" s="997"/>
      <c r="DI120" s="997"/>
      <c r="DJ120" s="997"/>
      <c r="DK120" s="997"/>
      <c r="DL120" s="997">
        <v>6337631</v>
      </c>
      <c r="DM120" s="997"/>
      <c r="DN120" s="997"/>
      <c r="DO120" s="997"/>
      <c r="DP120" s="997"/>
      <c r="DQ120" s="997">
        <v>5837975</v>
      </c>
      <c r="DR120" s="997"/>
      <c r="DS120" s="997"/>
      <c r="DT120" s="997"/>
      <c r="DU120" s="997"/>
      <c r="DV120" s="998">
        <v>42.1</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232</v>
      </c>
      <c r="AB121" s="1029"/>
      <c r="AC121" s="1029"/>
      <c r="AD121" s="1029"/>
      <c r="AE121" s="1030"/>
      <c r="AF121" s="1031" t="s">
        <v>424</v>
      </c>
      <c r="AG121" s="1029"/>
      <c r="AH121" s="1029"/>
      <c r="AI121" s="1029"/>
      <c r="AJ121" s="1030"/>
      <c r="AK121" s="1031" t="s">
        <v>232</v>
      </c>
      <c r="AL121" s="1029"/>
      <c r="AM121" s="1029"/>
      <c r="AN121" s="1029"/>
      <c r="AO121" s="1030"/>
      <c r="AP121" s="1032" t="s">
        <v>424</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3270985</v>
      </c>
      <c r="BR121" s="990"/>
      <c r="BS121" s="990"/>
      <c r="BT121" s="990"/>
      <c r="BU121" s="990"/>
      <c r="BV121" s="990">
        <v>3350829</v>
      </c>
      <c r="BW121" s="990"/>
      <c r="BX121" s="990"/>
      <c r="BY121" s="990"/>
      <c r="BZ121" s="990"/>
      <c r="CA121" s="990">
        <v>2913923</v>
      </c>
      <c r="CB121" s="990"/>
      <c r="CC121" s="990"/>
      <c r="CD121" s="990"/>
      <c r="CE121" s="990"/>
      <c r="CF121" s="984">
        <v>21</v>
      </c>
      <c r="CG121" s="985"/>
      <c r="CH121" s="985"/>
      <c r="CI121" s="985"/>
      <c r="CJ121" s="985"/>
      <c r="CK121" s="1080"/>
      <c r="CL121" s="1081"/>
      <c r="CM121" s="1081"/>
      <c r="CN121" s="1081"/>
      <c r="CO121" s="1082"/>
      <c r="CP121" s="1090" t="s">
        <v>458</v>
      </c>
      <c r="CQ121" s="1091"/>
      <c r="CR121" s="1091"/>
      <c r="CS121" s="1091"/>
      <c r="CT121" s="1091"/>
      <c r="CU121" s="1091"/>
      <c r="CV121" s="1091"/>
      <c r="CW121" s="1091"/>
      <c r="CX121" s="1091"/>
      <c r="CY121" s="1091"/>
      <c r="CZ121" s="1091"/>
      <c r="DA121" s="1091"/>
      <c r="DB121" s="1091"/>
      <c r="DC121" s="1091"/>
      <c r="DD121" s="1091"/>
      <c r="DE121" s="1091"/>
      <c r="DF121" s="1092"/>
      <c r="DG121" s="989">
        <v>1066467</v>
      </c>
      <c r="DH121" s="990"/>
      <c r="DI121" s="990"/>
      <c r="DJ121" s="990"/>
      <c r="DK121" s="990"/>
      <c r="DL121" s="990">
        <v>2760817</v>
      </c>
      <c r="DM121" s="990"/>
      <c r="DN121" s="990"/>
      <c r="DO121" s="990"/>
      <c r="DP121" s="990"/>
      <c r="DQ121" s="990">
        <v>3170587</v>
      </c>
      <c r="DR121" s="990"/>
      <c r="DS121" s="990"/>
      <c r="DT121" s="990"/>
      <c r="DU121" s="990"/>
      <c r="DV121" s="991">
        <v>22.9</v>
      </c>
      <c r="DW121" s="991"/>
      <c r="DX121" s="991"/>
      <c r="DY121" s="991"/>
      <c r="DZ121" s="992"/>
    </row>
    <row r="122" spans="1:130" s="226" customFormat="1" ht="26.25" customHeight="1" x14ac:dyDescent="0.15">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424</v>
      </c>
      <c r="AB122" s="1029"/>
      <c r="AC122" s="1029"/>
      <c r="AD122" s="1029"/>
      <c r="AE122" s="1030"/>
      <c r="AF122" s="1031" t="s">
        <v>232</v>
      </c>
      <c r="AG122" s="1029"/>
      <c r="AH122" s="1029"/>
      <c r="AI122" s="1029"/>
      <c r="AJ122" s="1030"/>
      <c r="AK122" s="1031" t="s">
        <v>424</v>
      </c>
      <c r="AL122" s="1029"/>
      <c r="AM122" s="1029"/>
      <c r="AN122" s="1029"/>
      <c r="AO122" s="1030"/>
      <c r="AP122" s="1032" t="s">
        <v>424</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32654694</v>
      </c>
      <c r="BR122" s="1068"/>
      <c r="BS122" s="1068"/>
      <c r="BT122" s="1068"/>
      <c r="BU122" s="1068"/>
      <c r="BV122" s="1068">
        <v>31376187</v>
      </c>
      <c r="BW122" s="1068"/>
      <c r="BX122" s="1068"/>
      <c r="BY122" s="1068"/>
      <c r="BZ122" s="1068"/>
      <c r="CA122" s="1068">
        <v>30774934</v>
      </c>
      <c r="CB122" s="1068"/>
      <c r="CC122" s="1068"/>
      <c r="CD122" s="1068"/>
      <c r="CE122" s="1068"/>
      <c r="CF122" s="1088">
        <v>222</v>
      </c>
      <c r="CG122" s="1089"/>
      <c r="CH122" s="1089"/>
      <c r="CI122" s="1089"/>
      <c r="CJ122" s="1089"/>
      <c r="CK122" s="1080"/>
      <c r="CL122" s="1081"/>
      <c r="CM122" s="1081"/>
      <c r="CN122" s="1081"/>
      <c r="CO122" s="1082"/>
      <c r="CP122" s="1090" t="s">
        <v>460</v>
      </c>
      <c r="CQ122" s="1091"/>
      <c r="CR122" s="1091"/>
      <c r="CS122" s="1091"/>
      <c r="CT122" s="1091"/>
      <c r="CU122" s="1091"/>
      <c r="CV122" s="1091"/>
      <c r="CW122" s="1091"/>
      <c r="CX122" s="1091"/>
      <c r="CY122" s="1091"/>
      <c r="CZ122" s="1091"/>
      <c r="DA122" s="1091"/>
      <c r="DB122" s="1091"/>
      <c r="DC122" s="1091"/>
      <c r="DD122" s="1091"/>
      <c r="DE122" s="1091"/>
      <c r="DF122" s="1092"/>
      <c r="DG122" s="989">
        <v>74653</v>
      </c>
      <c r="DH122" s="990"/>
      <c r="DI122" s="990"/>
      <c r="DJ122" s="990"/>
      <c r="DK122" s="990"/>
      <c r="DL122" s="990">
        <v>75029</v>
      </c>
      <c r="DM122" s="990"/>
      <c r="DN122" s="990"/>
      <c r="DO122" s="990"/>
      <c r="DP122" s="990"/>
      <c r="DQ122" s="990">
        <v>2406987</v>
      </c>
      <c r="DR122" s="990"/>
      <c r="DS122" s="990"/>
      <c r="DT122" s="990"/>
      <c r="DU122" s="990"/>
      <c r="DV122" s="991">
        <v>17.399999999999999</v>
      </c>
      <c r="DW122" s="991"/>
      <c r="DX122" s="991"/>
      <c r="DY122" s="991"/>
      <c r="DZ122" s="992"/>
    </row>
    <row r="123" spans="1:130" s="226" customFormat="1" ht="26.25" customHeight="1" x14ac:dyDescent="0.15">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424</v>
      </c>
      <c r="AB123" s="1029"/>
      <c r="AC123" s="1029"/>
      <c r="AD123" s="1029"/>
      <c r="AE123" s="1030"/>
      <c r="AF123" s="1031" t="s">
        <v>232</v>
      </c>
      <c r="AG123" s="1029"/>
      <c r="AH123" s="1029"/>
      <c r="AI123" s="1029"/>
      <c r="AJ123" s="1030"/>
      <c r="AK123" s="1031" t="s">
        <v>424</v>
      </c>
      <c r="AL123" s="1029"/>
      <c r="AM123" s="1029"/>
      <c r="AN123" s="1029"/>
      <c r="AO123" s="1030"/>
      <c r="AP123" s="1032" t="s">
        <v>424</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461</v>
      </c>
      <c r="BP123" s="1076"/>
      <c r="BQ123" s="1135">
        <v>50501544</v>
      </c>
      <c r="BR123" s="1136"/>
      <c r="BS123" s="1136"/>
      <c r="BT123" s="1136"/>
      <c r="BU123" s="1136"/>
      <c r="BV123" s="1136">
        <v>48481949</v>
      </c>
      <c r="BW123" s="1136"/>
      <c r="BX123" s="1136"/>
      <c r="BY123" s="1136"/>
      <c r="BZ123" s="1136"/>
      <c r="CA123" s="1136">
        <v>48156152</v>
      </c>
      <c r="CB123" s="1136"/>
      <c r="CC123" s="1136"/>
      <c r="CD123" s="1136"/>
      <c r="CE123" s="1136"/>
      <c r="CF123" s="1069"/>
      <c r="CG123" s="1070"/>
      <c r="CH123" s="1070"/>
      <c r="CI123" s="1070"/>
      <c r="CJ123" s="1071"/>
      <c r="CK123" s="1080"/>
      <c r="CL123" s="1081"/>
      <c r="CM123" s="1081"/>
      <c r="CN123" s="1081"/>
      <c r="CO123" s="1082"/>
      <c r="CP123" s="1090" t="s">
        <v>401</v>
      </c>
      <c r="CQ123" s="1091"/>
      <c r="CR123" s="1091"/>
      <c r="CS123" s="1091"/>
      <c r="CT123" s="1091"/>
      <c r="CU123" s="1091"/>
      <c r="CV123" s="1091"/>
      <c r="CW123" s="1091"/>
      <c r="CX123" s="1091"/>
      <c r="CY123" s="1091"/>
      <c r="CZ123" s="1091"/>
      <c r="DA123" s="1091"/>
      <c r="DB123" s="1091"/>
      <c r="DC123" s="1091"/>
      <c r="DD123" s="1091"/>
      <c r="DE123" s="1091"/>
      <c r="DF123" s="1092"/>
      <c r="DG123" s="1028">
        <v>1203484</v>
      </c>
      <c r="DH123" s="1029"/>
      <c r="DI123" s="1029"/>
      <c r="DJ123" s="1029"/>
      <c r="DK123" s="1030"/>
      <c r="DL123" s="1031">
        <v>1132737</v>
      </c>
      <c r="DM123" s="1029"/>
      <c r="DN123" s="1029"/>
      <c r="DO123" s="1029"/>
      <c r="DP123" s="1030"/>
      <c r="DQ123" s="1031">
        <v>1075049</v>
      </c>
      <c r="DR123" s="1029"/>
      <c r="DS123" s="1029"/>
      <c r="DT123" s="1029"/>
      <c r="DU123" s="1030"/>
      <c r="DV123" s="1032">
        <v>7.8</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232</v>
      </c>
      <c r="AB124" s="1029"/>
      <c r="AC124" s="1029"/>
      <c r="AD124" s="1029"/>
      <c r="AE124" s="1030"/>
      <c r="AF124" s="1031" t="s">
        <v>232</v>
      </c>
      <c r="AG124" s="1029"/>
      <c r="AH124" s="1029"/>
      <c r="AI124" s="1029"/>
      <c r="AJ124" s="1030"/>
      <c r="AK124" s="1031" t="s">
        <v>232</v>
      </c>
      <c r="AL124" s="1029"/>
      <c r="AM124" s="1029"/>
      <c r="AN124" s="1029"/>
      <c r="AO124" s="1030"/>
      <c r="AP124" s="1032" t="s">
        <v>232</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232</v>
      </c>
      <c r="BR124" s="1098"/>
      <c r="BS124" s="1098"/>
      <c r="BT124" s="1098"/>
      <c r="BU124" s="1098"/>
      <c r="BV124" s="1098">
        <v>13.3</v>
      </c>
      <c r="BW124" s="1098"/>
      <c r="BX124" s="1098"/>
      <c r="BY124" s="1098"/>
      <c r="BZ124" s="1098"/>
      <c r="CA124" s="1098" t="s">
        <v>232</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v>4045537</v>
      </c>
      <c r="DH124" s="1054"/>
      <c r="DI124" s="1054"/>
      <c r="DJ124" s="1054"/>
      <c r="DK124" s="1055"/>
      <c r="DL124" s="1053">
        <v>3837320</v>
      </c>
      <c r="DM124" s="1054"/>
      <c r="DN124" s="1054"/>
      <c r="DO124" s="1054"/>
      <c r="DP124" s="1055"/>
      <c r="DQ124" s="1053">
        <v>402834</v>
      </c>
      <c r="DR124" s="1054"/>
      <c r="DS124" s="1054"/>
      <c r="DT124" s="1054"/>
      <c r="DU124" s="1055"/>
      <c r="DV124" s="1056">
        <v>2.9</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232</v>
      </c>
      <c r="AB125" s="1029"/>
      <c r="AC125" s="1029"/>
      <c r="AD125" s="1029"/>
      <c r="AE125" s="1030"/>
      <c r="AF125" s="1031" t="s">
        <v>232</v>
      </c>
      <c r="AG125" s="1029"/>
      <c r="AH125" s="1029"/>
      <c r="AI125" s="1029"/>
      <c r="AJ125" s="1030"/>
      <c r="AK125" s="1031" t="s">
        <v>232</v>
      </c>
      <c r="AL125" s="1029"/>
      <c r="AM125" s="1029"/>
      <c r="AN125" s="1029"/>
      <c r="AO125" s="1030"/>
      <c r="AP125" s="1032" t="s">
        <v>232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232</v>
      </c>
      <c r="DH125" s="997"/>
      <c r="DI125" s="997"/>
      <c r="DJ125" s="997"/>
      <c r="DK125" s="997"/>
      <c r="DL125" s="997" t="s">
        <v>232</v>
      </c>
      <c r="DM125" s="997"/>
      <c r="DN125" s="997"/>
      <c r="DO125" s="997"/>
      <c r="DP125" s="997"/>
      <c r="DQ125" s="997" t="s">
        <v>232</v>
      </c>
      <c r="DR125" s="997"/>
      <c r="DS125" s="997"/>
      <c r="DT125" s="997"/>
      <c r="DU125" s="997"/>
      <c r="DV125" s="998" t="s">
        <v>232</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232</v>
      </c>
      <c r="AB126" s="1029"/>
      <c r="AC126" s="1029"/>
      <c r="AD126" s="1029"/>
      <c r="AE126" s="1030"/>
      <c r="AF126" s="1031" t="s">
        <v>232</v>
      </c>
      <c r="AG126" s="1029"/>
      <c r="AH126" s="1029"/>
      <c r="AI126" s="1029"/>
      <c r="AJ126" s="1030"/>
      <c r="AK126" s="1031" t="s">
        <v>232</v>
      </c>
      <c r="AL126" s="1029"/>
      <c r="AM126" s="1029"/>
      <c r="AN126" s="1029"/>
      <c r="AO126" s="1030"/>
      <c r="AP126" s="1032" t="s">
        <v>232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v>666</v>
      </c>
      <c r="DH126" s="990"/>
      <c r="DI126" s="990"/>
      <c r="DJ126" s="990"/>
      <c r="DK126" s="990"/>
      <c r="DL126" s="990">
        <v>28810</v>
      </c>
      <c r="DM126" s="990"/>
      <c r="DN126" s="990"/>
      <c r="DO126" s="990"/>
      <c r="DP126" s="990"/>
      <c r="DQ126" s="990">
        <v>32541</v>
      </c>
      <c r="DR126" s="990"/>
      <c r="DS126" s="990"/>
      <c r="DT126" s="990"/>
      <c r="DU126" s="990"/>
      <c r="DV126" s="991">
        <v>0.2</v>
      </c>
      <c r="DW126" s="991"/>
      <c r="DX126" s="991"/>
      <c r="DY126" s="991"/>
      <c r="DZ126" s="992"/>
    </row>
    <row r="127" spans="1:130" s="226" customFormat="1" ht="26.25" customHeight="1" x14ac:dyDescent="0.15">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330</v>
      </c>
      <c r="AB127" s="1029"/>
      <c r="AC127" s="1029"/>
      <c r="AD127" s="1029"/>
      <c r="AE127" s="1030"/>
      <c r="AF127" s="1031">
        <v>292</v>
      </c>
      <c r="AG127" s="1029"/>
      <c r="AH127" s="1029"/>
      <c r="AI127" s="1029"/>
      <c r="AJ127" s="1030"/>
      <c r="AK127" s="1031">
        <v>248</v>
      </c>
      <c r="AL127" s="1029"/>
      <c r="AM127" s="1029"/>
      <c r="AN127" s="1029"/>
      <c r="AO127" s="1030"/>
      <c r="AP127" s="1032">
        <v>0</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232</v>
      </c>
      <c r="DH127" s="990"/>
      <c r="DI127" s="990"/>
      <c r="DJ127" s="990"/>
      <c r="DK127" s="990"/>
      <c r="DL127" s="990" t="s">
        <v>232</v>
      </c>
      <c r="DM127" s="990"/>
      <c r="DN127" s="990"/>
      <c r="DO127" s="990"/>
      <c r="DP127" s="990"/>
      <c r="DQ127" s="990" t="s">
        <v>232</v>
      </c>
      <c r="DR127" s="990"/>
      <c r="DS127" s="990"/>
      <c r="DT127" s="990"/>
      <c r="DU127" s="990"/>
      <c r="DV127" s="991" t="s">
        <v>232</v>
      </c>
      <c r="DW127" s="991"/>
      <c r="DX127" s="991"/>
      <c r="DY127" s="991"/>
      <c r="DZ127" s="992"/>
    </row>
    <row r="128" spans="1:130" s="226" customFormat="1" ht="26.25" customHeight="1" thickBot="1" x14ac:dyDescent="0.2">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233289</v>
      </c>
      <c r="AB128" s="1118"/>
      <c r="AC128" s="1118"/>
      <c r="AD128" s="1118"/>
      <c r="AE128" s="1119"/>
      <c r="AF128" s="1120">
        <v>286377</v>
      </c>
      <c r="AG128" s="1118"/>
      <c r="AH128" s="1118"/>
      <c r="AI128" s="1118"/>
      <c r="AJ128" s="1119"/>
      <c r="AK128" s="1120">
        <v>289617</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232</v>
      </c>
      <c r="BG128" s="1125"/>
      <c r="BH128" s="1125"/>
      <c r="BI128" s="1125"/>
      <c r="BJ128" s="1125"/>
      <c r="BK128" s="1125"/>
      <c r="BL128" s="1126"/>
      <c r="BM128" s="1124">
        <v>12.64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232</v>
      </c>
      <c r="DH128" s="1110"/>
      <c r="DI128" s="1110"/>
      <c r="DJ128" s="1110"/>
      <c r="DK128" s="1110"/>
      <c r="DL128" s="1110" t="s">
        <v>232</v>
      </c>
      <c r="DM128" s="1110"/>
      <c r="DN128" s="1110"/>
      <c r="DO128" s="1110"/>
      <c r="DP128" s="1110"/>
      <c r="DQ128" s="1110" t="s">
        <v>232</v>
      </c>
      <c r="DR128" s="1110"/>
      <c r="DS128" s="1110"/>
      <c r="DT128" s="1110"/>
      <c r="DU128" s="1110"/>
      <c r="DV128" s="1111" t="s">
        <v>232</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18114041</v>
      </c>
      <c r="AB129" s="1029"/>
      <c r="AC129" s="1029"/>
      <c r="AD129" s="1029"/>
      <c r="AE129" s="1030"/>
      <c r="AF129" s="1031">
        <v>17630166</v>
      </c>
      <c r="AG129" s="1029"/>
      <c r="AH129" s="1029"/>
      <c r="AI129" s="1029"/>
      <c r="AJ129" s="1030"/>
      <c r="AK129" s="1031">
        <v>17109719</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232</v>
      </c>
      <c r="BG129" s="1139"/>
      <c r="BH129" s="1139"/>
      <c r="BI129" s="1139"/>
      <c r="BJ129" s="1139"/>
      <c r="BK129" s="1139"/>
      <c r="BL129" s="1140"/>
      <c r="BM129" s="1138">
        <v>17.64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3493932</v>
      </c>
      <c r="AB130" s="1029"/>
      <c r="AC130" s="1029"/>
      <c r="AD130" s="1029"/>
      <c r="AE130" s="1030"/>
      <c r="AF130" s="1031">
        <v>3350943</v>
      </c>
      <c r="AG130" s="1029"/>
      <c r="AH130" s="1029"/>
      <c r="AI130" s="1029"/>
      <c r="AJ130" s="1030"/>
      <c r="AK130" s="1031">
        <v>3247838</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14620109</v>
      </c>
      <c r="AB131" s="1054"/>
      <c r="AC131" s="1054"/>
      <c r="AD131" s="1054"/>
      <c r="AE131" s="1055"/>
      <c r="AF131" s="1053">
        <v>14279223</v>
      </c>
      <c r="AG131" s="1054"/>
      <c r="AH131" s="1054"/>
      <c r="AI131" s="1054"/>
      <c r="AJ131" s="1055"/>
      <c r="AK131" s="1053">
        <v>13861881</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t="s">
        <v>232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7.372386895</v>
      </c>
      <c r="AB132" s="1170"/>
      <c r="AC132" s="1170"/>
      <c r="AD132" s="1170"/>
      <c r="AE132" s="1171"/>
      <c r="AF132" s="1172">
        <v>5.6903446359999998</v>
      </c>
      <c r="AG132" s="1170"/>
      <c r="AH132" s="1170"/>
      <c r="AI132" s="1170"/>
      <c r="AJ132" s="1171"/>
      <c r="AK132" s="1172">
        <v>5.106775785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8.4</v>
      </c>
      <c r="AB133" s="1153"/>
      <c r="AC133" s="1153"/>
      <c r="AD133" s="1153"/>
      <c r="AE133" s="1154"/>
      <c r="AF133" s="1152">
        <v>7.1</v>
      </c>
      <c r="AG133" s="1153"/>
      <c r="AH133" s="1153"/>
      <c r="AI133" s="1153"/>
      <c r="AJ133" s="1154"/>
      <c r="AK133" s="1152">
        <v>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4NzqmY9r1gOVUX9H0YyO2aseBE8tKifKTnPjY37Pi+4CWQtdN53CEcanfxBnS3WXe5/S+GmfqJ1suapUlVupA==" saltValue="pdjLY05xhlbqpAXRgyY7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3tToD4sZUjXp1rKD+g/U8W3XWM8JJAlxO5ZPGYbCZ+sgU1H05xKNslA9DZr5Fvs9C1Pl4BkswtvYygPRNrN/A==" saltValue="Fxwtx9c9iYx0Mth9j+/LE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1SPbvBrv9KWtjNeHcgTJZr8fmcmYZRWbitcB0mlZvFYyxG6K3IjXHey3NiOUjTSW1CUZPsuwxBJdfxVDMsGZw==" saltValue="v5ht5ccHtO6ABRNayP52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4549217</v>
      </c>
      <c r="AP9" s="292">
        <v>89316</v>
      </c>
      <c r="AQ9" s="293">
        <v>61846</v>
      </c>
      <c r="AR9" s="294">
        <v>44.4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276792</v>
      </c>
      <c r="AP10" s="295">
        <v>5434</v>
      </c>
      <c r="AQ10" s="296">
        <v>5819</v>
      </c>
      <c r="AR10" s="297">
        <v>-6.6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839</v>
      </c>
      <c r="AP11" s="295">
        <v>16</v>
      </c>
      <c r="AQ11" s="296">
        <v>5868</v>
      </c>
      <c r="AR11" s="297">
        <v>-99.7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v>71316</v>
      </c>
      <c r="AP12" s="295">
        <v>1400</v>
      </c>
      <c r="AQ12" s="296">
        <v>1247</v>
      </c>
      <c r="AR12" s="297">
        <v>12.3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500</v>
      </c>
      <c r="AP13" s="295" t="s">
        <v>500</v>
      </c>
      <c r="AQ13" s="296">
        <v>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28342</v>
      </c>
      <c r="AP14" s="295">
        <v>556</v>
      </c>
      <c r="AQ14" s="296">
        <v>2376</v>
      </c>
      <c r="AR14" s="297">
        <v>-76.599999999999994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75920</v>
      </c>
      <c r="AP15" s="295">
        <v>1491</v>
      </c>
      <c r="AQ15" s="296">
        <v>1663</v>
      </c>
      <c r="AR15" s="297">
        <v>-10.3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-409898</v>
      </c>
      <c r="AP16" s="295">
        <v>-8048</v>
      </c>
      <c r="AQ16" s="296">
        <v>-5271</v>
      </c>
      <c r="AR16" s="297">
        <v>52.7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4592528</v>
      </c>
      <c r="AP17" s="295">
        <v>90166</v>
      </c>
      <c r="AQ17" s="296">
        <v>73548</v>
      </c>
      <c r="AR17" s="297">
        <v>22.6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10.43</v>
      </c>
      <c r="AP21" s="308">
        <v>7.24</v>
      </c>
      <c r="AQ21" s="309">
        <v>3.19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97.5</v>
      </c>
      <c r="AP22" s="313">
        <v>98.4</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3275489</v>
      </c>
      <c r="AP32" s="322">
        <v>64308</v>
      </c>
      <c r="AQ32" s="323">
        <v>39633</v>
      </c>
      <c r="AR32" s="324">
        <v>62.3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500</v>
      </c>
      <c r="AP34" s="322" t="s">
        <v>500</v>
      </c>
      <c r="AQ34" s="323">
        <v>58</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969613</v>
      </c>
      <c r="AP35" s="322">
        <v>19037</v>
      </c>
      <c r="AQ35" s="323">
        <v>13693</v>
      </c>
      <c r="AR35" s="324">
        <v>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t="s">
        <v>500</v>
      </c>
      <c r="AP36" s="322" t="s">
        <v>500</v>
      </c>
      <c r="AQ36" s="323">
        <v>1763</v>
      </c>
      <c r="AR36" s="324" t="s">
        <v>500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v>248</v>
      </c>
      <c r="AP37" s="322">
        <v>5</v>
      </c>
      <c r="AQ37" s="323">
        <v>897</v>
      </c>
      <c r="AR37" s="324">
        <v>-99.4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-289617</v>
      </c>
      <c r="AP39" s="322">
        <v>-5686</v>
      </c>
      <c r="AQ39" s="323">
        <v>-5566</v>
      </c>
      <c r="AR39" s="324">
        <v>2.2000000000000002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-3247838</v>
      </c>
      <c r="AP40" s="322">
        <v>-63766</v>
      </c>
      <c r="AQ40" s="323">
        <v>-36175</v>
      </c>
      <c r="AR40" s="324">
        <v>76.3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707895</v>
      </c>
      <c r="AP41" s="322">
        <v>13898</v>
      </c>
      <c r="AQ41" s="323">
        <v>14303</v>
      </c>
      <c r="AR41" s="324">
        <v>-2.8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4187485</v>
      </c>
      <c r="AN51" s="344">
        <v>78071</v>
      </c>
      <c r="AO51" s="345">
        <v>2.4</v>
      </c>
      <c r="AP51" s="346">
        <v>63956</v>
      </c>
      <c r="AQ51" s="347">
        <v>25.7</v>
      </c>
      <c r="AR51" s="348">
        <v>-23.3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2574261</v>
      </c>
      <c r="AN52" s="352">
        <v>47994</v>
      </c>
      <c r="AO52" s="353">
        <v>4.8</v>
      </c>
      <c r="AP52" s="354">
        <v>29239</v>
      </c>
      <c r="AQ52" s="355">
        <v>8.8000000000000007</v>
      </c>
      <c r="AR52" s="356">
        <v>-4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4395748</v>
      </c>
      <c r="AN53" s="344">
        <v>82857</v>
      </c>
      <c r="AO53" s="345">
        <v>6.1</v>
      </c>
      <c r="AP53" s="346">
        <v>66255</v>
      </c>
      <c r="AQ53" s="347">
        <v>3.6</v>
      </c>
      <c r="AR53" s="348">
        <v>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3169660</v>
      </c>
      <c r="AN54" s="352">
        <v>59746</v>
      </c>
      <c r="AO54" s="353">
        <v>24.5</v>
      </c>
      <c r="AP54" s="354">
        <v>31822</v>
      </c>
      <c r="AQ54" s="355">
        <v>8.8000000000000007</v>
      </c>
      <c r="AR54" s="356">
        <v>15.7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2592256</v>
      </c>
      <c r="AN55" s="344">
        <v>49528</v>
      </c>
      <c r="AO55" s="345">
        <v>-40.200000000000003</v>
      </c>
      <c r="AP55" s="346">
        <v>54227</v>
      </c>
      <c r="AQ55" s="347">
        <v>-18.2</v>
      </c>
      <c r="AR55" s="348">
        <v>-22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1533951</v>
      </c>
      <c r="AN56" s="352">
        <v>29308</v>
      </c>
      <c r="AO56" s="353">
        <v>-50.9</v>
      </c>
      <c r="AP56" s="354">
        <v>29694</v>
      </c>
      <c r="AQ56" s="355">
        <v>-6.7</v>
      </c>
      <c r="AR56" s="356">
        <v>-44.2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2550641</v>
      </c>
      <c r="AN57" s="344">
        <v>49367</v>
      </c>
      <c r="AO57" s="345">
        <v>-0.3</v>
      </c>
      <c r="AP57" s="346">
        <v>57295</v>
      </c>
      <c r="AQ57" s="347">
        <v>5.7</v>
      </c>
      <c r="AR57" s="348">
        <v>-6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1518724</v>
      </c>
      <c r="AN58" s="352">
        <v>29394</v>
      </c>
      <c r="AO58" s="353">
        <v>0.3</v>
      </c>
      <c r="AP58" s="354">
        <v>32771</v>
      </c>
      <c r="AQ58" s="355">
        <v>10.4</v>
      </c>
      <c r="AR58" s="356">
        <v>-10.1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3486152</v>
      </c>
      <c r="AN59" s="344">
        <v>68444</v>
      </c>
      <c r="AO59" s="345">
        <v>38.6</v>
      </c>
      <c r="AP59" s="346">
        <v>54110</v>
      </c>
      <c r="AQ59" s="347">
        <v>-5.6</v>
      </c>
      <c r="AR59" s="348">
        <v>44.2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1994840</v>
      </c>
      <c r="AN60" s="352">
        <v>39165</v>
      </c>
      <c r="AO60" s="353">
        <v>33.200000000000003</v>
      </c>
      <c r="AP60" s="354">
        <v>30620</v>
      </c>
      <c r="AQ60" s="355">
        <v>-6.6</v>
      </c>
      <c r="AR60" s="356">
        <v>39.799999999999997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3442456</v>
      </c>
      <c r="AN61" s="359">
        <v>65653</v>
      </c>
      <c r="AO61" s="360">
        <v>1.3</v>
      </c>
      <c r="AP61" s="361">
        <v>59169</v>
      </c>
      <c r="AQ61" s="362">
        <v>2.2000000000000002</v>
      </c>
      <c r="AR61" s="348">
        <v>-0.9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2158287</v>
      </c>
      <c r="AN62" s="352">
        <v>41121</v>
      </c>
      <c r="AO62" s="353">
        <v>2.4</v>
      </c>
      <c r="AP62" s="354">
        <v>30829</v>
      </c>
      <c r="AQ62" s="355">
        <v>2.9</v>
      </c>
      <c r="AR62" s="356">
        <v>-0.5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Df22DSiDFDY9Phms9K0ineQke4iEPZH9EX2Y+W8GkL/vGtHwtNbDkR83F5cktDS56De5jcDj9mvWCWO9tfp1g==" saltValue="g4PlW1oduw7xq7idCzHQ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jLlF3lx5GmjUBzkn0/4mq3y7CSbHQKgsgoUSxfOC2mGdiilmDqANO9N6zffRGacpgmeeDr1Qr6ow+R1L7RZ4g==" saltValue="pLbsvFdjUS3RNy4OqOSR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hyrEUaPRd/m7tyQfY388WDFnfOaTUHYf97+UO5s1DclC+vvpSS0hNreyAWtwNbIhCaHhaP9poJbeH6it3PEvQ==" saltValue="rmy7Cz6fZ4fSq/Kk6+89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15.05</v>
      </c>
      <c r="G47" s="12">
        <v>15.24</v>
      </c>
      <c r="H47" s="12">
        <v>15.22</v>
      </c>
      <c r="I47" s="12">
        <v>15.65</v>
      </c>
      <c r="J47" s="13">
        <v>16.2</v>
      </c>
    </row>
    <row r="48" spans="2:10" ht="57.75" customHeight="1" x14ac:dyDescent="0.15">
      <c r="B48" s="14"/>
      <c r="C48" s="1214" t="s">
        <v>4</v>
      </c>
      <c r="D48" s="1214"/>
      <c r="E48" s="1215"/>
      <c r="F48" s="15">
        <v>8.6999999999999993</v>
      </c>
      <c r="G48" s="16">
        <v>6.42</v>
      </c>
      <c r="H48" s="16">
        <v>7.95</v>
      </c>
      <c r="I48" s="16">
        <v>7.45</v>
      </c>
      <c r="J48" s="17">
        <v>7.65</v>
      </c>
    </row>
    <row r="49" spans="2:10" ht="57.75" customHeight="1" thickBot="1" x14ac:dyDescent="0.2">
      <c r="B49" s="18"/>
      <c r="C49" s="1216" t="s">
        <v>5</v>
      </c>
      <c r="D49" s="1216"/>
      <c r="E49" s="1217"/>
      <c r="F49" s="19">
        <v>5.8</v>
      </c>
      <c r="G49" s="20">
        <v>3.79</v>
      </c>
      <c r="H49" s="20">
        <v>6.17</v>
      </c>
      <c r="I49" s="20">
        <v>6.57</v>
      </c>
      <c r="J49" s="21">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n9p9zpOdty3gG/sy6LMrnVf+rpwUsRttD85tjEAQlupyf/GW6pcmGOkF3vsKNhROoJyIx2I3xrNBYNGbWztZw==" saltValue="Q+iv52DK1RjWPuAwHSSu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2019-03-06T06:54:18Z</cp:lastPrinted>
  <dcterms:created xsi:type="dcterms:W3CDTF">2019-02-14T03:04:55Z</dcterms:created>
  <dcterms:modified xsi:type="dcterms:W3CDTF">2019-11-27T02:02:34Z</dcterms:modified>
  <cp:category/>
</cp:coreProperties>
</file>