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財政一般\財政状況資料集（財政指標分析)\H29決算\"/>
    </mc:Choice>
  </mc:AlternateContent>
  <bookViews>
    <workbookView xWindow="0" yWindow="0" windowWidth="20490" windowHeight="753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2" i="10" l="1"/>
  <c r="BG41" i="10"/>
  <c r="BG40" i="10"/>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<sst xmlns="http://schemas.openxmlformats.org/spreadsheetml/2006/main" count="1189" uniqueCount="643">
  <si>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</si>
  <si>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</si>
  <si>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</si>
  <si>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</si>
  <si>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</si>
  <si>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</si>
  <si>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</si>
  <si>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</si>
  <si>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</si>
  <si>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</si>
  <si>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</si>
  <si>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</si>
  <si>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</si>
  <si>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</si>
  <si>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</si>
  <si>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</si>
  <si>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</si>
  <si>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</si>
  <si>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</si>
  <si>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</si>
  <si>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</si>
  <si>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</si>
  <si>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</si>
  <si>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</si>
  <si>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</si>
  <si>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</si>
  <si>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</si>
  <si>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</si>
  <si>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</si>
  <si>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</si>
  <si>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</si>
  <si>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</si>
  <si>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</si>
  <si>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</si>
  <si>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</si>
  <si>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</si>
  <si>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</si>
  <si>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</si>
  <si>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</si>
  <si>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</si>
  <si>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</si>
  <si>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</si>
  <si>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</si>
  <si>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</si>
  <si>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</si>
  <si>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</si>
  <si>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</si>
  <si>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</si>
  <si>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</si>
  <si>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</si>
  <si>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</si>
  <si>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</si>
  <si>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</si>
  <si>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</si>
  <si>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</si>
  <si>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</si>
  <si>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</si>
  <si>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</si>
  <si>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</si>
  <si>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</si>
  <si>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</si>
  <si>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</si>
  <si>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</si>
  <si>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</si>
  <si>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</si>
  <si>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</si>
  <si>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</si>
  <si>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</si>
  <si>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</si>
  <si>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</si>
  <si>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</si>
  <si>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</si>
  <si>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</si>
  <si>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</si>
  <si>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</si>
  <si>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</si>
  <si>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</si>
  <si>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</si>
  <si>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</si>
  <si>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</si>
  <si>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</si>
  <si>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</si>
  <si>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</si>
  <si>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</si>
  <si>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</si>
  <si>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</si>
  <si>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</si>
  <si>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</si>
  <si>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</si>
  <si>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</si>
  <si>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</si>
  <si>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揖斐川町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</si>
  <si>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</si>
  <si>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</si>
  <si>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</si>
  <si>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</si>
  <si>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</si>
  <si>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</si>
  <si>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</si>
  <si>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</si>
  <si>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</si>
  <si>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</si>
  <si>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</si>
  <si>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</si>
  <si>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</si>
  <si>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</si>
  <si>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</si>
  <si>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</si>
  <si>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</si>
  <si>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</si>
  <si>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</si>
  <si>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</si>
  <si>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</si>
  <si>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</si>
  <si>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</si>
  <si>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</si>
  <si>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</si>
  <si>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</si>
  <si>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</si>
  <si>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</si>
  <si>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</si>
  <si>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</si>
  <si>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</si>
  <si>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</si>
  <si>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</si>
  <si>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</si>
  <si>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</si>
  <si>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</si>
  <si>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</si>
  <si>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</si>
  <si>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</si>
  <si>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</si>
  <si>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</si>
  <si>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</si>
  <si>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</si>
  <si>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</si>
  <si>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</si>
  <si>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</si>
  <si>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</si>
  <si>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</si>
  <si>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</si>
  <si>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</si>
  <si>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</si>
  <si>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</si>
  <si>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</si>
  <si>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</si>
  <si>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</si>
  <si>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</si>
  <si>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</si>
  <si>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</si>
  <si>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</si>
  <si>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</si>
  <si>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</si>
  <si>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</si>
  <si>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</si>
  <si>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</si>
  <si>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</si>
  <si>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</si>
  <si>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</si>
  <si>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</si>
  <si>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</si>
  <si>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</si>
  <si>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</si>
  <si>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</si>
  <si>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</si>
  <si>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</si>
  <si>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</si>
  <si>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</si>
  <si>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</si>
  <si>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</si>
  <si>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</si>
  <si>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</si>
  <si>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</si>
  <si>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</si>
  <si>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</si>
  <si>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</si>
  <si>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</si>
  <si>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</si>
  <si>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</si>
  <si>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</si>
  <si>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</si>
  <si>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</si>
  <si>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</si>
  <si>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</si>
  <si>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</si>
  <si>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</si>
  <si>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</si>
  <si>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</si>
  <si>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</si>
  <si>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</si>
  <si>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</si>
  <si>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</si>
  <si>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</si>
  <si>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</si>
  <si>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</si>
  <si>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</si>
  <si>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</si>
  <si>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</si>
  <si>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</si>
  <si>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</si>
  <si>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</si>
  <si>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</si>
  <si>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</si>
  <si>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</si>
  <si>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</si>
  <si>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</si>
  <si>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</si>
  <si>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</si>
  <si>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</si>
  <si>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</si>
  <si>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岐阜県揖斐川町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</si>
  <si>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</si>
  <si>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</si>
  <si>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</si>
  <si>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</si>
  <si>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</si>
  <si>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</si>
  <si>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</si>
  <si>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</si>
  <si>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</si>
  <si>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</si>
  <si>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</si>
  <si>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</si>
  <si>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</si>
  <si>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</si>
  <si>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</si>
  <si>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</si>
  <si>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</si>
  <si>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</si>
  <si>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</si>
  <si>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</si>
  <si>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</si>
  <si>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</si>
  <si>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</si>
  <si>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</si>
  <si>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</si>
  <si>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</si>
  <si>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</si>
  <si>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</si>
  <si>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</si>
  <si>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</si>
  <si>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</si>
  <si>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</si>
  <si>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</si>
  <si>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</si>
  <si>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</si>
  <si>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</si>
  <si>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</si>
  <si>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</si>
  <si>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</si>
  <si>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</si>
  <si>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</si>
  <si>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</si>
  <si>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</si>
  <si>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</si>
  <si>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</si>
  <si>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</si>
  <si>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</si>
  <si>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</si>
  <si>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</si>
  <si>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</si>
  <si>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</si>
  <si>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</si>
  <si>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</si>
  <si>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</si>
  <si>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</si>
  <si>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</si>
  <si>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</si>
  <si>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</si>
  <si>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</si>
  <si>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</si>
  <si>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</si>
  <si>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</si>
  <si>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</si>
  <si>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</si>
  <si>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</si>
  <si>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</si>
  <si>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</si>
  <si>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</si>
  <si>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</si>
  <si>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</si>
  <si>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</si>
  <si>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</si>
  <si>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</si>
  <si>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</si>
  <si>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</si>
  <si>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</si>
  <si>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</si>
  <si>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</si>
  <si>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</si>
  <si>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</si>
  <si>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</si>
  <si>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</si>
  <si>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</si>
  <si>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</si>
  <si>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</si>
  <si>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</si>
  <si>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</si>
  <si>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</si>
  <si>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</si>
  <si>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</si>
  <si>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</si>
  <si>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</si>
  <si>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</si>
  <si>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</si>
  <si>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</si>
  <si>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</si>
  <si>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</si>
  <si>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</si>
  <si>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</si>
  <si>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</si>
  <si>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</si>
  <si>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</si>
  <si>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</si>
  <si>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</si>
  <si>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</si>
  <si>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</si>
  <si>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</si>
  <si>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</si>
  <si>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</si>
  <si>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</si>
  <si>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</si>
  <si>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</si>
  <si>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</si>
  <si>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</si>
  <si>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</si>
  <si>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</si>
  <si>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</si>
  <si>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</si>
  <si>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</si>
  <si>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</si>
  <si>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</si>
  <si>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</si>
  <si>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</si>
  <si>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</si>
  <si>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</si>
  <si>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</si>
  <si>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</si>
  <si>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</si>
  <si>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</si>
  <si>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</si>
  <si>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</si>
  <si>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</si>
  <si>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</si>
  <si>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</si>
  <si>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</si>
  <si>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</si>
  <si>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</si>
  <si>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</si>
  <si>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</si>
  <si>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</si>
  <si>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</si>
  <si>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</si>
  <si>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</si>
  <si>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</si>
  <si>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</si>
  <si>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</si>
  <si>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</si>
  <si>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</si>
  <si>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</si>
  <si>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岐阜県揖斐川町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</si>
  <si>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</si>
  <si>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</si>
  <si>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</si>
  <si>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</si>
  <si>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</si>
  <si>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</si>
  <si>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</si>
  <si>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</si>
  <si>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</si>
  <si>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</si>
  <si>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</si>
  <si>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</si>
  <si>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</si>
  <si>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</si>
  <si>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</si>
  <si>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</si>
  <si>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</si>
  <si>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</si>
  <si>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</si>
  <si>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</si>
  <si>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町営住宅事業特別会計</t>
    <phoneticPr fontId="5"/>
  </si>
  <si>
    <t>杉原地域土地取得等特別会計</t>
    <phoneticPr fontId="5"/>
  </si>
  <si>
    <t>徳山ダム上流域公有地化特別会計</t>
    <phoneticPr fontId="5"/>
  </si>
  <si>
    <t>-</t>
    <phoneticPr fontId="5"/>
  </si>
  <si>
    <t>地域情報特別会計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</si>
  <si>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</si>
  <si>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</si>
  <si>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</si>
  <si>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</si>
  <si>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</si>
  <si>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</si>
  <si>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</si>
  <si>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</si>
  <si>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</si>
  <si>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</si>
  <si>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</si>
  <si>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</si>
  <si>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</si>
  <si>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</si>
  <si>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</si>
  <si>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後期高齢者医療特別会計</t>
    <phoneticPr fontId="5"/>
  </si>
  <si>
    <t>上水道事業会計</t>
    <phoneticPr fontId="5"/>
  </si>
  <si>
    <t>法適用企業</t>
    <phoneticPr fontId="5"/>
  </si>
  <si>
    <t>大和簡易水道特別会計</t>
    <phoneticPr fontId="5"/>
  </si>
  <si>
    <t>法非適用企業</t>
    <phoneticPr fontId="5"/>
  </si>
  <si>
    <t>脛永簡易水道特別会計</t>
    <phoneticPr fontId="5"/>
  </si>
  <si>
    <t>市場簡易水道特別会計</t>
    <phoneticPr fontId="5"/>
  </si>
  <si>
    <t>法非適用企業</t>
    <phoneticPr fontId="5"/>
  </si>
  <si>
    <t>谷汲簡易水道特別会計</t>
    <phoneticPr fontId="5"/>
  </si>
  <si>
    <t>法非適用企業</t>
    <phoneticPr fontId="5"/>
  </si>
  <si>
    <t>北部簡易水道特別会計</t>
    <phoneticPr fontId="5"/>
  </si>
  <si>
    <t>法非適用企業</t>
    <phoneticPr fontId="5"/>
  </si>
  <si>
    <t>公共下水道事業特別会計</t>
    <phoneticPr fontId="5"/>
  </si>
  <si>
    <t>農業集落排水事業特別会計</t>
    <phoneticPr fontId="5"/>
  </si>
  <si>
    <t>個別排水事業特別会計</t>
    <phoneticPr fontId="5"/>
  </si>
  <si>
    <t>法非適用企業</t>
    <phoneticPr fontId="5"/>
  </si>
  <si>
    <t>小水力発電事業特別会計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</si>
  <si>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</si>
  <si>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</si>
  <si>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</si>
  <si>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</si>
  <si>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</si>
  <si>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</si>
  <si>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</si>
  <si>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</si>
  <si>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</si>
  <si>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</si>
  <si>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</si>
  <si>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</si>
  <si>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</si>
  <si>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</si>
  <si>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</si>
  <si>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</si>
  <si>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</si>
  <si>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</si>
  <si>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</si>
  <si>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</si>
  <si>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</si>
  <si>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</si>
  <si>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</si>
  <si>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</si>
  <si>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</si>
  <si>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</si>
  <si>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</si>
  <si>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</si>
  <si>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</si>
  <si>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</si>
  <si>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</si>
  <si>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</si>
  <si>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</si>
  <si>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</si>
  <si>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</si>
  <si>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</si>
  <si>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</si>
  <si>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</si>
  <si>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</si>
  <si>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</si>
  <si>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</si>
  <si>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</si>
  <si>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</si>
  <si>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</si>
  <si>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</si>
  <si>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</si>
  <si>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</si>
  <si>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</si>
  <si>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</si>
  <si>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</si>
  <si>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</si>
  <si>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</si>
  <si>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</si>
  <si>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</si>
  <si>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</si>
  <si>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</si>
  <si>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</si>
  <si>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</si>
  <si>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</si>
  <si>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</si>
  <si>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</si>
  <si>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</si>
  <si>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</si>
  <si>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</si>
  <si>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</si>
  <si>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</si>
  <si>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</si>
  <si>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上水道事業会計</t>
    <phoneticPr fontId="5"/>
  </si>
  <si>
    <t>-</t>
    <phoneticPr fontId="5"/>
  </si>
  <si>
    <t>-</t>
    <phoneticPr fontId="5"/>
  </si>
  <si>
    <t>(Ｆ)</t>
    <phoneticPr fontId="5"/>
  </si>
  <si>
    <t>北部簡易水道特別会計</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</si>
  <si>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</si>
  <si>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</si>
  <si>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</si>
  <si>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</si>
  <si>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</si>
  <si>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</si>
  <si>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</si>
  <si>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</si>
  <si>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</si>
  <si>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</si>
  <si>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</si>
  <si>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</si>
  <si>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</si>
  <si>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</si>
  <si>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</si>
  <si>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</si>
  <si>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</si>
  <si>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</si>
  <si>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</si>
  <si>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</si>
  <si>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</si>
  <si>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</si>
  <si>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</si>
  <si>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</si>
  <si>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</si>
  <si>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</si>
  <si>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</si>
  <si>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</si>
  <si>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</si>
  <si>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</si>
  <si>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</si>
  <si>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</si>
  <si>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</si>
  <si>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</si>
  <si>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</si>
  <si>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</si>
  <si>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</si>
  <si>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</si>
  <si>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</si>
  <si>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</si>
  <si>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</si>
  <si>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</si>
  <si>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</si>
  <si>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</si>
  <si>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</si>
  <si>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</si>
  <si>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</si>
  <si>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</si>
  <si>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</si>
  <si>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</si>
  <si>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</si>
  <si>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</si>
  <si>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</si>
  <si>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</si>
  <si>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</si>
  <si>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</si>
  <si>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</si>
  <si>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</si>
  <si>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</si>
  <si>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</si>
  <si>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</si>
  <si>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</si>
  <si>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</si>
  <si>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</si>
  <si>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</si>
  <si>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</si>
  <si>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</si>
  <si>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</si>
  <si>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</si>
  <si>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</si>
  <si>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</si>
  <si>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</si>
  <si>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</si>
  <si>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</si>
  <si>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</si>
  <si>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</si>
  <si>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</si>
  <si>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</si>
  <si>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</si>
  <si>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</si>
  <si>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</si>
  <si>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</si>
  <si>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</si>
  <si>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</si>
  <si>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</si>
  <si>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</si>
  <si>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</si>
  <si>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</si>
  <si>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</si>
  <si>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</si>
  <si>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</si>
  <si>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</si>
  <si>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一般会計</t>
  </si>
  <si>
    <t>上水道事業会計</t>
  </si>
  <si>
    <t>国民健康保険特別会計</t>
  </si>
  <si>
    <t>公共下水道事業特別会計</t>
  </si>
  <si>
    <t>町営住宅事業特別会計</t>
  </si>
  <si>
    <t>農業集落排水事業特別会計</t>
  </si>
  <si>
    <t>脛永簡易水道特別会計</t>
  </si>
  <si>
    <t>市場簡易水道特別会計</t>
  </si>
  <si>
    <t>その他会計（赤字）</t>
  </si>
  <si>
    <t>その他会計（黒字）</t>
  </si>
  <si>
    <t>公有地化推進基金</t>
    <rPh sb="0" eb="4">
      <t>コウユウチカ</t>
    </rPh>
    <rPh sb="4" eb="6">
      <t>スイシン</t>
    </rPh>
    <rPh sb="6" eb="8">
      <t>キキン</t>
    </rPh>
    <phoneticPr fontId="11"/>
  </si>
  <si>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</si>
  <si>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</si>
  <si>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</si>
  <si>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町営住宅整備基金</t>
    <rPh sb="0" eb="2">
      <t>チョウエイ</t>
    </rPh>
    <rPh sb="2" eb="4">
      <t>ジュウタク</t>
    </rPh>
    <rPh sb="4" eb="6">
      <t>セイビ</t>
    </rPh>
    <rPh sb="6" eb="8">
      <t>キキン</t>
    </rPh>
    <phoneticPr fontId="11"/>
  </si>
  <si>
    <t>大垣衛生施設組合（一般会計）</t>
  </si>
  <si>
    <t>揖斐郡養基小学校養基保育所組合（一般会計）</t>
  </si>
  <si>
    <t>岐阜県市町村会館組合（一般会計）</t>
  </si>
  <si>
    <t>樫原谷林野組合（一般会計）</t>
  </si>
  <si>
    <t>足打谷林野組合（一般会計）</t>
  </si>
  <si>
    <t>岐阜県市町村職員退職手当組合（一般会計）</t>
  </si>
  <si>
    <t>西濃環境整備組合（一般会計）</t>
  </si>
  <si>
    <t>揖斐川水防事務組合（一般会計）</t>
  </si>
  <si>
    <t>揖斐郡消防組合（一般会計）</t>
  </si>
  <si>
    <t>揖斐広域連合（一般会計）</t>
  </si>
  <si>
    <t>揖斐広域連合（介護保険事業会計）</t>
  </si>
  <si>
    <t>揖斐広域連合（老人福祉施設特別会計）</t>
  </si>
  <si>
    <t>岐阜県後期高齢者医療広域連合（一般会計）</t>
  </si>
  <si>
    <t>岐阜県後期高齢者医療広域連合（後期高齢者医療事業会計）</t>
  </si>
  <si>
    <t>○</t>
    <phoneticPr fontId="2"/>
  </si>
  <si>
    <t>揖斐川町土地開発公社</t>
    <phoneticPr fontId="2"/>
  </si>
  <si>
    <t>サンシャイン春日</t>
    <phoneticPr fontId="2"/>
  </si>
  <si>
    <t>いびがわ</t>
    <phoneticPr fontId="2"/>
  </si>
  <si>
    <t>樽見鉄道</t>
    <phoneticPr fontId="2"/>
  </si>
  <si>
    <t>基金から664百万円繰入</t>
    <rPh sb="0" eb="2">
      <t>キキン</t>
    </rPh>
    <rPh sb="7" eb="10">
      <t>ヒャクマンエン</t>
    </rPh>
    <rPh sb="10" eb="12">
      <t>クリイレ</t>
    </rPh>
    <phoneticPr fontId="2"/>
  </si>
  <si>
    <t>基金から1百万円繰入</t>
    <rPh sb="0" eb="2">
      <t>キキン</t>
    </rPh>
    <rPh sb="5" eb="8">
      <t>ヒャクマンエン</t>
    </rPh>
    <rPh sb="8" eb="10">
      <t>クリイレ</t>
    </rPh>
    <phoneticPr fontId="2"/>
  </si>
  <si>
    <t>-</t>
    <phoneticPr fontId="2"/>
  </si>
  <si>
    <t>基金から77百万円繰入</t>
    <rPh sb="0" eb="2">
      <t>キキン</t>
    </rPh>
    <rPh sb="6" eb="9">
      <t>ヒャクマンエン</t>
    </rPh>
    <rPh sb="9" eb="11">
      <t>クリイレ</t>
    </rPh>
    <phoneticPr fontId="2"/>
  </si>
  <si>
    <t>-</t>
    <phoneticPr fontId="2"/>
  </si>
  <si>
    <t>-</t>
    <phoneticPr fontId="2"/>
  </si>
  <si>
    <t>-</t>
    <phoneticPr fontId="2"/>
  </si>
  <si>
    <t>-</t>
    <phoneticPr fontId="2"/>
  </si>
  <si>
    <t>-</t>
    <phoneticPr fontId="2"/>
  </si>
  <si>
    <t>基金から720百万円繰入</t>
    <rPh sb="0" eb="2">
      <t>キキン</t>
    </rPh>
    <rPh sb="7" eb="10">
      <t>ヒャクマンエン</t>
    </rPh>
    <rPh sb="10" eb="12">
      <t>クリイレ</t>
    </rPh>
    <phoneticPr fontId="2"/>
  </si>
  <si>
    <t>基金から99百万円繰入</t>
    <rPh sb="0" eb="2">
      <t>キキン</t>
    </rPh>
    <rPh sb="6" eb="9">
      <t>ヒャクマンエン</t>
    </rPh>
    <rPh sb="9" eb="11">
      <t>クリイレ</t>
    </rPh>
    <phoneticPr fontId="2"/>
  </si>
  <si>
    <t>基金から34百万円繰入</t>
    <rPh sb="0" eb="2">
      <t>キキン</t>
    </rPh>
    <rPh sb="6" eb="9">
      <t>ヒャクマンエン</t>
    </rPh>
    <rPh sb="9" eb="11">
      <t>クリイレ</t>
    </rPh>
    <phoneticPr fontId="2"/>
  </si>
  <si>
    <t>基金から2百万円繰入</t>
    <rPh sb="0" eb="2">
      <t>キキン</t>
    </rPh>
    <rPh sb="5" eb="8">
      <t>ヒャクマンエン</t>
    </rPh>
    <rPh sb="8" eb="10">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</si>
  <si>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</si>
  <si>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</si>
  <si>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</si>
  <si>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町は平成24年度から将来負担比率が「-」となっており、類似団体から見た順位は1位となっているが、合併団体であり広大な面積をもつ当町は、公共施設等の総量が多く、それに伴い施設の老朽化も一度に進むこととなる。今後は、後世への負担を少しでも軽減するよう行財政改革を進めるとともに、「揖斐川町公共施設等総合管理計画」に基づいた施設総量の適正化のみならず、民間のノウハウや資金の導入等も検討し、健全で持続可能な自治体経営の実現を目指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</si>
  <si>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</si>
  <si>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</si>
  <si>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</si>
  <si>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</si>
  <si>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</si>
  <si>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</si>
  <si>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であるが、実質公債費比率については類似団体平均の6.5％、岐阜県平均の5.8％を上回っている。実質公債費比率が平成27年度から上昇傾向にあるのは、普通交付税の合併算定替の特例期間を平成26年度に終え、一本算定となる平成32年度に向けた縮減期間にあるからであり、今後も上昇が見込まれることから、人件費や物件費、公債費等の経常的歳出の更なる縮減に努め、健全な財政運営が図れるよう取り組む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</si>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</sst>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6061-475C-BB16-C28332C9A4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88568</c:v>
                </c:pt>
                <c:pt idx="1">
                  <c:v>159123</c:v>
                </c:pt>
                <c:pt idx="2">
                  <c:v>157920</c:v>
                </c:pt>
                <c:pt idx="3">
                  <c:v>152484</c:v>
                </c:pt>
                <c:pt idx="4">
                  <c:v>77156</c:v>
                </c:pt>
              </c:numCache>
            </c:numRef>
          </c:val>
          <c:smooth val="0"/>
          <c:extLst>
            <c:ext xmlns:c16="http://schemas.microsoft.com/office/drawing/2014/chart" uri="{C3380CC4-5D6E-409C-BE32-E72D297353CC}">
              <c16:uniqueId val="{00000001-6061-475C-BB16-C28332C9A4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5.26</c:v>
                </c:pt>
                <c:pt idx="1">
                  <c:v>4.57</c:v>
                </c:pt>
                <c:pt idx="2">
                  <c:v>3.08</c:v>
                </c:pt>
                <c:pt idx="3">
                  <c:v>6.51</c:v>
                </c:pt>
                <c:pt idx="4">
                  <c:v>9.3000000000000007</c:v>
                </c:pt>
              </c:numCache>
            </c:numRef>
          </c:val>
          <c:extLst>
            <c:ext xmlns:c16="http://schemas.microsoft.com/office/drawing/2014/chart" uri="{C3380CC4-5D6E-409C-BE32-E72D297353CC}">
              <c16:uniqueId val="{00000000-99C5-407D-B7E7-CDDBBB86C5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22.57</c:v>
                </c:pt>
                <c:pt idx="1">
                  <c:v>23.13</c:v>
                </c:pt>
                <c:pt idx="2">
                  <c:v>24.63</c:v>
                </c:pt>
                <c:pt idx="3">
                  <c:v>25.67</c:v>
                </c:pt>
                <c:pt idx="4">
                  <c:v>27.32</c:v>
                </c:pt>
              </c:numCache>
            </c:numRef>
          </c:val>
          <c:extLst>
            <c:ext xmlns:c16="http://schemas.microsoft.com/office/drawing/2014/chart" uri="{C3380CC4-5D6E-409C-BE32-E72D297353CC}">
              <c16:uniqueId val="{00000001-99C5-407D-B7E7-CDDBBB86C5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c:v>
                </c:pt>
                <c:pt idx="1">
                  <c:v>2.02</c:v>
                </c:pt>
                <c:pt idx="2">
                  <c:v>-0.3</c:v>
                </c:pt>
                <c:pt idx="3">
                  <c:v>5.25</c:v>
                </c:pt>
                <c:pt idx="4">
                  <c:v>2.72</c:v>
                </c:pt>
              </c:numCache>
            </c:numRef>
          </c:val>
          <c:smooth val="0"/>
          <c:extLst>
            <c:ext xmlns:c16="http://schemas.microsoft.com/office/drawing/2014/chart" uri="{C3380CC4-5D6E-409C-BE32-E72D297353CC}">
              <c16:uniqueId val="{00000002-99C5-407D-B7E7-CDDBBB86C5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0.33</c:v>
                </c:pt>
                <c:pt idx="4">
                  <c:v>#N/A</c:v>
                </c:pt>
                <c:pt idx="5">
                  <c:v>0.28999999999999998</c:v>
                </c:pt>
                <c:pt idx="6">
                  <c:v>#N/A</c:v>
                </c:pt>
                <c:pt idx="7">
                  <c:v>0.27</c:v>
                </c:pt>
                <c:pt idx="8">
                  <c:v>#N/A</c:v>
                </c:pt>
                <c:pt idx="9">
                  <c:v>0.16</c:v>
                </c:pt>
              </c:numCache>
            </c:numRef>
          </c:val>
          <c:extLst>
            <c:ext xmlns:c16="http://schemas.microsoft.com/office/drawing/2014/chart" uri="{C3380CC4-5D6E-409C-BE32-E72D297353CC}">
              <c16:uniqueId val="{00000000-A01A-4D36-91E3-267C8B4101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1A-4D36-91E3-267C8B41013E}"/>
            </c:ext>
          </c:extLst>
        </c:ser>
        <c:ser>
          <c:idx val="2"/>
          <c:order val="2"/>
          <c:tx>
            <c:strRef>
              <c:f>データシート!$A$29</c:f>
              <c:strCache>
                <c:ptCount val="1"/>
                <c:pt idx="0">
                  <c:v>市場簡易水道特別会計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0.05</c:v>
                </c:pt>
                <c:pt idx="8">
                  <c:v>#N/A</c:v>
                </c:pt>
                <c:pt idx="9">
                  <c:v>0.05</c:v>
                </c:pt>
              </c:numCache>
            </c:numRef>
          </c:val>
          <c:extLst>
            <c:ext xmlns:c16="http://schemas.microsoft.com/office/drawing/2014/chart" uri="{C3380CC4-5D6E-409C-BE32-E72D297353CC}">
              <c16:uniqueId val="{00000002-A01A-4D36-91E3-267C8B41013E}"/>
            </c:ext>
          </c:extLst>
        </c:ser>
        <c:ser>
          <c:idx val="3"/>
          <c:order val="3"/>
          <c:tx>
            <c:strRef>
              <c:f>データシート!$A$30</c:f>
              <c:strCache>
                <c:ptCount val="1"/>
                <c:pt idx="0">
                  <c:v>脛永簡易水道特別会計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0.05</c:v>
                </c:pt>
                <c:pt idx="8">
                  <c:v>#N/A</c:v>
                </c:pt>
                <c:pt idx="9">
                  <c:v>0.06</c:v>
                </c:pt>
              </c:numCache>
            </c:numRef>
          </c:val>
          <c:extLst>
            <c:ext xmlns:c16="http://schemas.microsoft.com/office/drawing/2014/chart" uri="{C3380CC4-5D6E-409C-BE32-E72D297353CC}">
              <c16:uniqueId val="{00000003-A01A-4D36-91E3-267C8B41013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0.27</c:v>
                </c:pt>
                <c:pt idx="4">
                  <c:v>#N/A</c:v>
                </c:pt>
                <c:pt idx="5">
                  <c:v>0.15</c:v>
                </c:pt>
                <c:pt idx="6">
                  <c:v>#N/A</c:v>
                </c:pt>
                <c:pt idx="7">
                  <c:v>0.05</c:v>
                </c:pt>
                <c:pt idx="8">
                  <c:v>#N/A</c:v>
                </c:pt>
                <c:pt idx="9">
                  <c:v>0.06</c:v>
                </c:pt>
              </c:numCache>
            </c:numRef>
          </c:val>
          <c:extLst>
            <c:ext xmlns:c16="http://schemas.microsoft.com/office/drawing/2014/chart" uri="{C3380CC4-5D6E-409C-BE32-E72D297353CC}">
              <c16:uniqueId val="{00000004-A01A-4D36-91E3-267C8B41013E}"/>
            </c:ext>
          </c:extLst>
        </c:ser>
        <c:ser>
          <c:idx val="5"/>
          <c:order val="5"/>
          <c:tx>
            <c:strRef>
              <c:f>データシート!$A$32</c:f>
              <c:strCache>
                <c:ptCount val="1"/>
                <c:pt idx="0">
                  <c:v>町営住宅事業特別会計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0.03</c:v>
                </c:pt>
                <c:pt idx="4">
                  <c:v>#N/A</c:v>
                </c:pt>
                <c:pt idx="5">
                  <c:v>0.02</c:v>
                </c:pt>
                <c:pt idx="6">
                  <c:v>#N/A</c:v>
                </c:pt>
                <c:pt idx="7">
                  <c:v>0.06</c:v>
                </c:pt>
                <c:pt idx="8">
                  <c:v>#N/A</c:v>
                </c:pt>
                <c:pt idx="9">
                  <c:v>0.1</c:v>
                </c:pt>
              </c:numCache>
            </c:numRef>
          </c:val>
          <c:extLst>
            <c:ext xmlns:c16="http://schemas.microsoft.com/office/drawing/2014/chart" uri="{C3380CC4-5D6E-409C-BE32-E72D297353CC}">
              <c16:uniqueId val="{00000005-A01A-4D36-91E3-267C8B41013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0.1</c:v>
                </c:pt>
                <c:pt idx="4">
                  <c:v>#N/A</c:v>
                </c:pt>
                <c:pt idx="5">
                  <c:v>0.09</c:v>
                </c:pt>
                <c:pt idx="6">
                  <c:v>#N/A</c:v>
                </c:pt>
                <c:pt idx="7">
                  <c:v>0.11</c:v>
                </c:pt>
                <c:pt idx="8">
                  <c:v>#N/A</c:v>
                </c:pt>
                <c:pt idx="9">
                  <c:v>0.21</c:v>
                </c:pt>
              </c:numCache>
            </c:numRef>
          </c:val>
          <c:extLst>
            <c:ext xmlns:c16="http://schemas.microsoft.com/office/drawing/2014/chart" uri="{C3380CC4-5D6E-409C-BE32-E72D297353CC}">
              <c16:uniqueId val="{00000006-A01A-4D36-91E3-267C8B41013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0.53</c:v>
                </c:pt>
                <c:pt idx="2">
                  <c:v>#N/A</c:v>
                </c:pt>
                <c:pt idx="3">
                  <c:v>0.51</c:v>
                </c:pt>
                <c:pt idx="4">
                  <c:v>#N/A</c:v>
                </c:pt>
                <c:pt idx="5">
                  <c:v>0.23</c:v>
                </c:pt>
                <c:pt idx="6">
                  <c:v>#N/A</c:v>
                </c:pt>
                <c:pt idx="7">
                  <c:v>1.4</c:v>
                </c:pt>
                <c:pt idx="8">
                  <c:v>#N/A</c:v>
                </c:pt>
                <c:pt idx="9">
                  <c:v>1.28</c:v>
                </c:pt>
              </c:numCache>
            </c:numRef>
          </c:val>
          <c:extLst>
            <c:ext xmlns:c16="http://schemas.microsoft.com/office/drawing/2014/chart" uri="{C3380CC4-5D6E-409C-BE32-E72D297353CC}">
              <c16:uniqueId val="{00000007-A01A-4D36-91E3-267C8B41013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4.72</c:v>
                </c:pt>
                <c:pt idx="2">
                  <c:v>#N/A</c:v>
                </c:pt>
                <c:pt idx="3">
                  <c:v>4.82</c:v>
                </c:pt>
                <c:pt idx="4">
                  <c:v>#N/A</c:v>
                </c:pt>
                <c:pt idx="5">
                  <c:v>4.12</c:v>
                </c:pt>
                <c:pt idx="6">
                  <c:v>#N/A</c:v>
                </c:pt>
                <c:pt idx="7">
                  <c:v>4.46</c:v>
                </c:pt>
                <c:pt idx="8">
                  <c:v>#N/A</c:v>
                </c:pt>
                <c:pt idx="9">
                  <c:v>4.2699999999999996</c:v>
                </c:pt>
              </c:numCache>
            </c:numRef>
          </c:val>
          <c:extLst>
            <c:ext xmlns:c16="http://schemas.microsoft.com/office/drawing/2014/chart" uri="{C3380CC4-5D6E-409C-BE32-E72D297353CC}">
              <c16:uniqueId val="{00000008-A01A-4D36-91E3-267C8B4101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5.23</c:v>
                </c:pt>
                <c:pt idx="2">
                  <c:v>#N/A</c:v>
                </c:pt>
                <c:pt idx="3">
                  <c:v>4.45</c:v>
                </c:pt>
                <c:pt idx="4">
                  <c:v>#N/A</c:v>
                </c:pt>
                <c:pt idx="5">
                  <c:v>3.99</c:v>
                </c:pt>
                <c:pt idx="6">
                  <c:v>#N/A</c:v>
                </c:pt>
                <c:pt idx="7">
                  <c:v>6.42</c:v>
                </c:pt>
                <c:pt idx="8">
                  <c:v>#N/A</c:v>
                </c:pt>
                <c:pt idx="9">
                  <c:v>9.16</c:v>
                </c:pt>
              </c:numCache>
            </c:numRef>
          </c:val>
          <c:extLst>
            <c:ext xmlns:c16="http://schemas.microsoft.com/office/drawing/2014/chart" uri="{C3380CC4-5D6E-409C-BE32-E72D297353CC}">
              <c16:uniqueId val="{00000009-A01A-4D36-91E3-267C8B4101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2084</c:v>
                </c:pt>
                <c:pt idx="5">
                  <c:v>2251</c:v>
                </c:pt>
                <c:pt idx="8">
                  <c:v>2125</c:v>
                </c:pt>
                <c:pt idx="11">
                  <c:v>2101</c:v>
                </c:pt>
                <c:pt idx="14">
                  <c:v>1962</c:v>
                </c:pt>
              </c:numCache>
            </c:numRef>
          </c:val>
          <c:extLst>
            <c:ext xmlns:c16="http://schemas.microsoft.com/office/drawing/2014/chart" uri="{C3380CC4-5D6E-409C-BE32-E72D297353CC}">
              <c16:uniqueId val="{00000000-71F4-433E-8667-AD2C9F4757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F4-433E-8667-AD2C9F4757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F4-433E-8667-AD2C9F4757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134</c:v>
                </c:pt>
                <c:pt idx="3">
                  <c:v>128</c:v>
                </c:pt>
                <c:pt idx="6">
                  <c:v>123</c:v>
                </c:pt>
                <c:pt idx="9">
                  <c:v>99</c:v>
                </c:pt>
                <c:pt idx="12">
                  <c:v>96</c:v>
                </c:pt>
              </c:numCache>
            </c:numRef>
          </c:val>
          <c:extLst>
            <c:ext xmlns:c16="http://schemas.microsoft.com/office/drawing/2014/chart" uri="{C3380CC4-5D6E-409C-BE32-E72D297353CC}">
              <c16:uniqueId val="{00000003-71F4-433E-8667-AD2C9F4757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636</c:v>
                </c:pt>
                <c:pt idx="3">
                  <c:v>585</c:v>
                </c:pt>
                <c:pt idx="6">
                  <c:v>728</c:v>
                </c:pt>
                <c:pt idx="9">
                  <c:v>758</c:v>
                </c:pt>
                <c:pt idx="12">
                  <c:v>758</c:v>
                </c:pt>
              </c:numCache>
            </c:numRef>
          </c:val>
          <c:extLst>
            <c:ext xmlns:c16="http://schemas.microsoft.com/office/drawing/2014/chart" uri="{C3380CC4-5D6E-409C-BE32-E72D297353CC}">
              <c16:uniqueId val="{00000004-71F4-433E-8667-AD2C9F4757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F4-433E-8667-AD2C9F4757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F4-433E-8667-AD2C9F4757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1986</c:v>
                </c:pt>
                <c:pt idx="3">
                  <c:v>1979</c:v>
                </c:pt>
                <c:pt idx="6">
                  <c:v>1914</c:v>
                </c:pt>
                <c:pt idx="9">
                  <c:v>1917</c:v>
                </c:pt>
                <c:pt idx="12">
                  <c:v>1685</c:v>
                </c:pt>
              </c:numCache>
            </c:numRef>
          </c:val>
          <c:extLst>
            <c:ext xmlns:c16="http://schemas.microsoft.com/office/drawing/2014/chart" uri="{C3380CC4-5D6E-409C-BE32-E72D297353CC}">
              <c16:uniqueId val="{00000007-71F4-433E-8667-AD2C9F4757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672</c:v>
                </c:pt>
                <c:pt idx="2">
                  <c:v>#N/A</c:v>
                </c:pt>
                <c:pt idx="3">
                  <c:v>#N/A</c:v>
                </c:pt>
                <c:pt idx="4">
                  <c:v>441</c:v>
                </c:pt>
                <c:pt idx="5">
                  <c:v>#N/A</c:v>
                </c:pt>
                <c:pt idx="6">
                  <c:v>#N/A</c:v>
                </c:pt>
                <c:pt idx="7">
                  <c:v>640</c:v>
                </c:pt>
                <c:pt idx="8">
                  <c:v>#N/A</c:v>
                </c:pt>
                <c:pt idx="9">
                  <c:v>#N/A</c:v>
                </c:pt>
                <c:pt idx="10">
                  <c:v>673</c:v>
                </c:pt>
                <c:pt idx="11">
                  <c:v>#N/A</c:v>
                </c:pt>
                <c:pt idx="12">
                  <c:v>#N/A</c:v>
                </c:pt>
                <c:pt idx="13">
                  <c:v>577</c:v>
                </c:pt>
                <c:pt idx="14">
                  <c:v>#N/A</c:v>
                </c:pt>
              </c:numCache>
            </c:numRef>
          </c:val>
          <c:smooth val="0"/>
          <c:extLst>
            <c:ext xmlns:c16="http://schemas.microsoft.com/office/drawing/2014/chart" uri="{C3380CC4-5D6E-409C-BE32-E72D297353CC}">
              <c16:uniqueId val="{00000008-71F4-433E-8667-AD2C9F4757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19272</c:v>
                </c:pt>
                <c:pt idx="5">
                  <c:v>20144</c:v>
                </c:pt>
                <c:pt idx="8">
                  <c:v>20399</c:v>
                </c:pt>
                <c:pt idx="11">
                  <c:v>19842</c:v>
                </c:pt>
                <c:pt idx="14">
                  <c:v>19388</c:v>
                </c:pt>
              </c:numCache>
            </c:numRef>
          </c:val>
          <c:extLst>
            <c:ext xmlns:c16="http://schemas.microsoft.com/office/drawing/2014/chart" uri="{C3380CC4-5D6E-409C-BE32-E72D297353CC}">
              <c16:uniqueId val="{00000000-AE09-40BB-991A-743DEA4C24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418</c:v>
                </c:pt>
                <c:pt idx="5">
                  <c:v>381</c:v>
                </c:pt>
                <c:pt idx="8">
                  <c:v>341</c:v>
                </c:pt>
                <c:pt idx="11">
                  <c:v>305</c:v>
                </c:pt>
                <c:pt idx="14">
                  <c:v>272</c:v>
                </c:pt>
              </c:numCache>
            </c:numRef>
          </c:val>
          <c:extLst>
            <c:ext xmlns:c16="http://schemas.microsoft.com/office/drawing/2014/chart" uri="{C3380CC4-5D6E-409C-BE32-E72D297353CC}">
              <c16:uniqueId val="{00000001-AE09-40BB-991A-743DEA4C24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9849</c:v>
                </c:pt>
                <c:pt idx="5">
                  <c:v>9958</c:v>
                </c:pt>
                <c:pt idx="8">
                  <c:v>9347</c:v>
                </c:pt>
                <c:pt idx="11">
                  <c:v>8959</c:v>
                </c:pt>
                <c:pt idx="14">
                  <c:v>8621</c:v>
                </c:pt>
              </c:numCache>
            </c:numRef>
          </c:val>
          <c:extLst>
            <c:ext xmlns:c16="http://schemas.microsoft.com/office/drawing/2014/chart" uri="{C3380CC4-5D6E-409C-BE32-E72D297353CC}">
              <c16:uniqueId val="{00000002-AE09-40BB-991A-743DEA4C24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9-40BB-991A-743DEA4C24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09-40BB-991A-743DEA4C24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313</c:v>
                </c:pt>
                <c:pt idx="3">
                  <c:v>314</c:v>
                </c:pt>
                <c:pt idx="6">
                  <c:v>407</c:v>
                </c:pt>
                <c:pt idx="9">
                  <c:v>173</c:v>
                </c:pt>
                <c:pt idx="12">
                  <c:v>174</c:v>
                </c:pt>
              </c:numCache>
            </c:numRef>
          </c:val>
          <c:extLst>
            <c:ext xmlns:c16="http://schemas.microsoft.com/office/drawing/2014/chart" uri="{C3380CC4-5D6E-409C-BE32-E72D297353CC}">
              <c16:uniqueId val="{00000005-AE09-40BB-991A-743DEA4C24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1900</c:v>
                </c:pt>
                <c:pt idx="3">
                  <c:v>1870</c:v>
                </c:pt>
                <c:pt idx="6">
                  <c:v>2069</c:v>
                </c:pt>
                <c:pt idx="9">
                  <c:v>2133</c:v>
                </c:pt>
                <c:pt idx="12">
                  <c:v>2180</c:v>
                </c:pt>
              </c:numCache>
            </c:numRef>
          </c:val>
          <c:extLst>
            <c:ext xmlns:c16="http://schemas.microsoft.com/office/drawing/2014/chart" uri="{C3380CC4-5D6E-409C-BE32-E72D297353CC}">
              <c16:uniqueId val="{00000006-AE09-40BB-991A-743DEA4C24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771</c:v>
                </c:pt>
                <c:pt idx="3">
                  <c:v>736</c:v>
                </c:pt>
                <c:pt idx="6">
                  <c:v>696</c:v>
                </c:pt>
                <c:pt idx="9">
                  <c:v>678</c:v>
                </c:pt>
                <c:pt idx="12">
                  <c:v>622</c:v>
                </c:pt>
              </c:numCache>
            </c:numRef>
          </c:val>
          <c:extLst>
            <c:ext xmlns:c16="http://schemas.microsoft.com/office/drawing/2014/chart" uri="{C3380CC4-5D6E-409C-BE32-E72D297353CC}">
              <c16:uniqueId val="{00000007-AE09-40BB-991A-743DEA4C24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7313</c:v>
                </c:pt>
                <c:pt idx="3">
                  <c:v>7369</c:v>
                </c:pt>
                <c:pt idx="6">
                  <c:v>7761</c:v>
                </c:pt>
                <c:pt idx="9">
                  <c:v>8000</c:v>
                </c:pt>
                <c:pt idx="12">
                  <c:v>9023</c:v>
                </c:pt>
              </c:numCache>
            </c:numRef>
          </c:val>
          <c:extLst>
            <c:ext xmlns:c16="http://schemas.microsoft.com/office/drawing/2014/chart" uri="{C3380CC4-5D6E-409C-BE32-E72D297353CC}">
              <c16:uniqueId val="{00000008-AE09-40BB-991A-743DEA4C24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09-40BB-991A-743DEA4C24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17380</c:v>
                </c:pt>
                <c:pt idx="3">
                  <c:v>17362</c:v>
                </c:pt>
                <c:pt idx="6">
                  <c:v>16798</c:v>
                </c:pt>
                <c:pt idx="9">
                  <c:v>16290</c:v>
                </c:pt>
                <c:pt idx="12">
                  <c:v>15431</c:v>
                </c:pt>
              </c:numCache>
            </c:numRef>
          </c:val>
          <c:extLst>
            <c:ext xmlns:c16="http://schemas.microsoft.com/office/drawing/2014/chart" uri="{C3380CC4-5D6E-409C-BE32-E72D297353CC}">
              <c16:uniqueId val="{0000000A-AE09-40BB-991A-743DEA4C24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09-40BB-991A-743DEA4C24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2607</c:v>
                </c:pt>
                <c:pt idx="1">
                  <c:v>2611</c:v>
                </c:pt>
                <c:pt idx="2">
                  <c:v>2639</c:v>
                </c:pt>
              </c:numCache>
            </c:numRef>
          </c:val>
          <c:extLst>
            <c:ext xmlns:c16="http://schemas.microsoft.com/office/drawing/2014/chart" uri="{C3380CC4-5D6E-409C-BE32-E72D297353CC}">
              <c16:uniqueId val="{00000000-BBFA-4544-AF62-452ACEA3A5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668</c:v>
                </c:pt>
                <c:pt idx="1">
                  <c:v>668</c:v>
                </c:pt>
                <c:pt idx="2">
                  <c:v>499</c:v>
                </c:pt>
              </c:numCache>
            </c:numRef>
          </c:val>
          <c:extLst>
            <c:ext xmlns:c16="http://schemas.microsoft.com/office/drawing/2014/chart" uri="{C3380CC4-5D6E-409C-BE32-E72D297353CC}">
              <c16:uniqueId val="{00000001-BBFA-4544-AF62-452ACEA3A5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7483</c:v>
                </c:pt>
                <c:pt idx="1">
                  <c:v>7106</c:v>
                </c:pt>
                <c:pt idx="2">
                  <c:v>6867</c:v>
                </c:pt>
              </c:numCache>
            </c:numRef>
          </c:val>
          <c:extLst>
            <c:ext xmlns:c16="http://schemas.microsoft.com/office/drawing/2014/chart" uri="{C3380CC4-5D6E-409C-BE32-E72D297353CC}">
              <c16:uniqueId val="{00000002-BBFA-4544-AF62-452ACEA3A5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{CACBA0E6-3044-4E50-80AF-AA5EF653CFD3}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998-43AF-BCD8-C16862167A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{A7C51198-5BBA-46D0-ADA3-E19F1DA3E615}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98-43AF-BCD8-C16862167A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{8B570CC7-C798-48AA-B0BA-03973BD5765D}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98-43AF-BCD8-C16862167A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{D309850E-530F-4355-8841-583CABE1021A}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98-43AF-BCD8-C16862167A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{BF53C6EA-FF21-4297-91E4-379F727F5BAA}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98-43AF-BCD8-C16862167A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{D2AE38FE-FDD2-47CF-B06F-1FD7E8538D97}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998-43AF-BCD8-C16862167A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{274DC33F-E8DE-4252-9034-B73C13BBA303}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998-43AF-BCD8-C16862167A2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{7CEC0417-E418-4713-B804-92D8F150AFFA}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998-43AF-BCD8-C16862167A2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{2CFBC0D4-B522-464D-98A3-FED91064F005}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998-43AF-BCD8-C16862167A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46.9</c:v>
                </c:pt>
                <c:pt idx="24">
                  <c:v>53.4</c:v>
                </c:pt>
                <c:pt idx="32">
                  <c:v>55.6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98-43AF-BCD8-C16862167A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{47CB3ACD-4CBD-4ECA-867C-E9C9C90C056E}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998-43AF-BCD8-C16862167A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{D644AFF1-BCCD-4008-9841-6FE8E062F549}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98-43AF-BCD8-C16862167A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{B82D27AA-0551-4A06-8DF1-A59983B23F63}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98-43AF-BCD8-C16862167A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{D2FE581D-897E-48A2-8386-7D5F92B7BC4F}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98-43AF-BCD8-C16862167A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{60A5FFFA-8C91-436C-B44F-390C6785161F}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98-43AF-BCD8-C16862167A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{91D82FCA-85B5-45AC-A315-459C859A2BA6}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998-43AF-BCD8-C16862167A2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{A867BE43-EB78-44E7-B025-212FB8BF4865}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998-43AF-BCD8-C16862167A2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{E26C7A9D-EBE6-4504-993E-4CF278A4C0DC}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998-43AF-BCD8-C16862167A2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{0005C348-4A6D-4F3D-A935-6569A1F0C600}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998-43AF-BCD8-C16862167A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A998-43AF-BCD8-C16862167A2C}"/>
            </c:ext>
          </c:extLst>
        </c:ser>
        <c:dLbls>
          <c:showLegendKey val="0"/>
          <c:showVal val="1"/>
          <c:showCatName val="0"/>
          <c:showSerName val="0"/>
          <c:showPercent val="0"/>
          <c:showBubbleSize val="0"/>
        </c:dLbls>
        <c:axId val="46179840"/>
        <c:axId val="46181760"/>
      </c:scatterChart>
      <c:valAx>
        <c:axId val="46179840"/>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3"/>
          <c:min val="1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{D6C54F8A-61AE-41BD-A065-5E07D22D6214}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08B-43D1-9F3D-304AA96F6F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{963A6A02-DB46-408E-A5A8-B95510C21A26}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8B-43D1-9F3D-304AA96F6F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{D7A5944E-0454-4EA7-845C-E6F41AFFFEEB}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8B-43D1-9F3D-304AA96F6F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{A761105A-D08F-4E81-BD2B-E6B18CC77830}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8B-43D1-9F3D-304AA96F6F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{3C9A77D1-3A38-4763-83CF-318E40083AE7}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8B-43D1-9F3D-304AA96F6FF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{4712DF8A-C0D1-4057-AC18-B6AB14FA9758}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08B-43D1-9F3D-304AA96F6FF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{37F5BAAA-28BC-4C1F-B2F3-BE5CBDD0C4D2}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08B-43D1-9F3D-304AA96F6FF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{243B375C-0990-484E-A10F-369934C8E8E6}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08B-43D1-9F3D-304AA96F6FF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{FB1C6DDB-2FFF-4B0A-8794-E6B2274E291D}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08B-43D1-9F3D-304AA96F6F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6.5</c:v>
                </c:pt>
                <c:pt idx="16">
                  <c:v>6.7</c:v>
                </c:pt>
                <c:pt idx="24">
                  <c:v>7</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8B-43D1-9F3D-304AA96F6F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{DD644FF9-1AB1-40AC-8777-1A287AFEC66D}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08B-43D1-9F3D-304AA96F6F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{1689B41A-127D-4528-9674-0A19E887A7DB}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8B-43D1-9F3D-304AA96F6F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{D30A9910-46B8-4050-8FC2-4EF4E4CC9B39}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8B-43D1-9F3D-304AA96F6F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{8C81A702-307A-456F-9531-A2F1BB85E321}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8B-43D1-9F3D-304AA96F6F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{DA37B208-2DF3-4958-BE6F-2E7B238F2938}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8B-43D1-9F3D-304AA96F6FF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{96B1900E-0C92-4E52-BFD8-8003B58EBFB3}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08B-43D1-9F3D-304AA96F6FF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{4EF3E487-DB5C-4937-8D92-2C2247E78EDA}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08B-43D1-9F3D-304AA96F6FF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{7C598955-D6AF-43C4-BB49-1EADA1FC1443}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08B-43D1-9F3D-304AA96F6FF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{04DC2E74-13DA-4B71-B578-FD1CDDDC36E1}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08B-43D1-9F3D-304AA96F6F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508B-43D1-9F3D-304AA96F6FFD}"/>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70000000000000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　　</a:t>
          </a:r>
        </a:p>
        <a:p>
          <a:r>
            <a:rPr kumimoji="1" lang="ja-JP" altLang="en-US" sz="900">
              <a:latin typeface="ＭＳ ゴシック" pitchFamily="49" charset="-128"/>
              <a:ea typeface="ＭＳ ゴシック" pitchFamily="49" charset="-128"/>
            </a:rPr>
            <a:t>　合併町村から継承した起債の償還が進んだことと、新規起債の抑制等により元利償還金は減少傾向にある。</a:t>
          </a:r>
        </a:p>
        <a:p>
          <a:r>
            <a:rPr kumimoji="1" lang="ja-JP" altLang="en-US" sz="900">
              <a:latin typeface="ＭＳ ゴシック" pitchFamily="49" charset="-128"/>
              <a:ea typeface="ＭＳ ゴシック" pitchFamily="49" charset="-128"/>
            </a:rPr>
            <a:t>○公営企業債の元利償還金に対する負担金等</a:t>
          </a:r>
        </a:p>
        <a:p>
          <a:r>
            <a:rPr kumimoji="1" lang="ja-JP" altLang="en-US" sz="900">
              <a:latin typeface="ＭＳ ゴシック" pitchFamily="49" charset="-128"/>
              <a:ea typeface="ＭＳ ゴシック" pitchFamily="49" charset="-128"/>
            </a:rPr>
            <a:t>　上水道、簡易水道、下水道事業、介護サービス事業に対する繰出で、</a:t>
          </a:r>
          <a:r>
            <a:rPr kumimoji="1" lang="en-US" altLang="ja-JP" sz="900">
              <a:latin typeface="ＭＳ ゴシック" pitchFamily="49" charset="-128"/>
              <a:ea typeface="ＭＳ ゴシック" pitchFamily="49" charset="-128"/>
            </a:rPr>
            <a:t>H23</a:t>
          </a:r>
          <a:r>
            <a:rPr kumimoji="1" lang="ja-JP" altLang="en-US" sz="900">
              <a:latin typeface="ＭＳ ゴシック" pitchFamily="49" charset="-128"/>
              <a:ea typeface="ＭＳ ゴシック" pitchFamily="49" charset="-128"/>
            </a:rPr>
            <a:t>年度から下水道事業債の償還据置期間終了による元金償還が始まり増加傾向にある。</a:t>
          </a:r>
        </a:p>
        <a:p>
          <a:r>
            <a:rPr kumimoji="1" lang="ja-JP" altLang="en-US" sz="900">
              <a:latin typeface="ＭＳ ゴシック" pitchFamily="49" charset="-128"/>
              <a:ea typeface="ＭＳ ゴシック" pitchFamily="49" charset="-128"/>
            </a:rPr>
            <a:t>○組合等が起こした地方債の元利償還金に対する負担金</a:t>
          </a:r>
        </a:p>
        <a:p>
          <a:r>
            <a:rPr kumimoji="1" lang="ja-JP" altLang="en-US" sz="900">
              <a:latin typeface="ＭＳ ゴシック" pitchFamily="49" charset="-128"/>
              <a:ea typeface="ＭＳ ゴシック" pitchFamily="49" charset="-128"/>
            </a:rPr>
            <a:t>　西濃環境整備組合、揖斐郡消防組合、揖斐広域連合等に対する負担金であり、大規模な建設事業が行われず、減少傾向にある。</a:t>
          </a:r>
        </a:p>
        <a:p>
          <a:r>
            <a:rPr kumimoji="1" lang="ja-JP" altLang="en-US" sz="900">
              <a:latin typeface="ＭＳ ゴシック" pitchFamily="49" charset="-128"/>
              <a:ea typeface="ＭＳ ゴシック" pitchFamily="49" charset="-128"/>
            </a:rPr>
            <a:t>○算入公債費等</a:t>
          </a:r>
        </a:p>
        <a:p>
          <a:r>
            <a:rPr kumimoji="1" lang="ja-JP" altLang="en-US" sz="900">
              <a:latin typeface="ＭＳ ゴシック" pitchFamily="49" charset="-128"/>
              <a:ea typeface="ＭＳ ゴシック" pitchFamily="49" charset="-128"/>
            </a:rPr>
            <a:t>　過去の起債に対する基準財政需要額であり、平成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年度以降は僅かずつ減少傾向にある。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　分析対象年度以前からの新規起債の抑制傾向により、元利償還金は減少傾向にあるが、公営企業債の元利償還金に対する負担については、今後増加が見込まれる。算入公債費がほぼ横ばいであることからも、実質公債費比率の分子については、今後増加が見込まれる。</a:t>
          </a:r>
        </a:p>
        <a:p>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○一般会計等にかかる地方債の現在高・・・合併町村から継承した起債の償還が進んだことと、新規起債の抑制等により減少した。</a:t>
          </a:r>
        </a:p>
        <a:p>
          <a:r>
            <a:rPr kumimoji="1" lang="ja-JP" altLang="en-US" sz="900">
              <a:latin typeface="ＭＳ ゴシック" pitchFamily="49" charset="-128"/>
              <a:ea typeface="ＭＳ ゴシック" pitchFamily="49" charset="-128"/>
            </a:rPr>
            <a:t>○公営企業債等繰入見込額・・・上水道、簡易水道、下水道事業に対するものの影響が大きい。特に下水道事業については、整備中であるため事業完了までは増加傾向である。</a:t>
          </a:r>
        </a:p>
        <a:p>
          <a:r>
            <a:rPr kumimoji="1" lang="ja-JP" altLang="en-US" sz="900">
              <a:latin typeface="ＭＳ ゴシック" pitchFamily="49" charset="-128"/>
              <a:ea typeface="ＭＳ ゴシック" pitchFamily="49" charset="-128"/>
            </a:rPr>
            <a:t>○組合等負担等見込額・・・加入する組合が新たな設備投等資を行わない限り著しく変化するものではなく、減少傾向にある。</a:t>
          </a:r>
        </a:p>
        <a:p>
          <a:r>
            <a:rPr kumimoji="1" lang="ja-JP" altLang="en-US" sz="900">
              <a:latin typeface="ＭＳ ゴシック" pitchFamily="49" charset="-128"/>
              <a:ea typeface="ＭＳ ゴシック" pitchFamily="49" charset="-128"/>
            </a:rPr>
            <a:t>○設立法人等の負債額等負担見込額・・・揖斐川町土地開発公社に対する負担見込額である。横ばい傾向であり、公社においても取得地の積極的な整理等運営の健全化を進めていく。</a:t>
          </a:r>
        </a:p>
        <a:p>
          <a:r>
            <a:rPr kumimoji="1" lang="ja-JP" altLang="en-US" sz="900">
              <a:latin typeface="ＭＳ ゴシック" pitchFamily="49" charset="-128"/>
              <a:ea typeface="ＭＳ ゴシック" pitchFamily="49" charset="-128"/>
            </a:rPr>
            <a:t>○充当可能基金・・・計画的に基金を積み立て、取崩しを極力抑えることとしているが、近年は減少傾向にある。</a:t>
          </a:r>
        </a:p>
        <a:p>
          <a:r>
            <a:rPr kumimoji="1" lang="ja-JP" altLang="en-US" sz="900">
              <a:latin typeface="ＭＳ ゴシック" pitchFamily="49" charset="-128"/>
              <a:ea typeface="ＭＳ ゴシック" pitchFamily="49" charset="-128"/>
            </a:rPr>
            <a:t>○充当可能特定歳入・・・町営住宅の使用料が主である。住宅使用料の充当可能な上限は公営住宅事業の地方債現在高であることから、地方債残高の減少に併せ、充当可能特定歳入も減少傾向にある。</a:t>
          </a:r>
        </a:p>
        <a:p>
          <a:r>
            <a:rPr kumimoji="1" lang="ja-JP" altLang="en-US" sz="900">
              <a:latin typeface="ＭＳ ゴシック" pitchFamily="49" charset="-128"/>
              <a:ea typeface="ＭＳ ゴシック" pitchFamily="49" charset="-128"/>
            </a:rPr>
            <a:t>○基準財政需要額算入見込額・・・公債費の算入見込額の減少により、平成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年度以降、減少傾向にある。</a:t>
          </a:r>
        </a:p>
        <a:p>
          <a:r>
            <a:rPr kumimoji="1" lang="ja-JP" altLang="en-US" sz="900">
              <a:latin typeface="ＭＳ ゴシック" pitchFamily="49" charset="-128"/>
              <a:ea typeface="ＭＳ ゴシック" pitchFamily="49" charset="-128"/>
            </a:rPr>
            <a:t>○将来負担比率の分子・・・一般会計等にかかる地方債の現在高は減少しているが、公営企業債等繰入見込額の増加に伴い、将来負担額</a:t>
          </a:r>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が前年に比べ増加となった。今後は一般会計等に係る地方財現在高の減少に努めるとともに、公営企業の経営改善に努める必要がある。また、充当可能財源等については、減少傾向にある充当可能基金の積み立て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岐阜県揖斐川町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・財政調整基金については、年度間の財源の不均衡を調整するため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百万円繰り入れたが、前年度実質収支額の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百万円を積み立てたことから増額に転じた。しかしながら、減債基金は地方債の定期償還のため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百万円を繰り入れ、その他特定目的基金についても各種事業に充当し、それぞれ基金利子分以外の積み立てを行わなかったことから、基金全体としては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年度までの普通交付税の減額期間中は現在の基金残高を維持するよう努めたい。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・減債基金については、年次償還額が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億円を超える年が暫く続くことから、計画的に積み立てていく。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・公有地化推進基金　：徳山ダム上流域における山林管理の一環としての人工林の伐採、分収林の管理、その業務に必要な作業路整備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及び良好な自然環境を保全するための資金に充てる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：合併後の新揖斐川町における少子高齢化対策、コミュニティバス運行対策、自治会活動支援や文化振興経費、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新町全体のまちづくり事業に要する費用に充てる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：揖斐川町総合計画に基づき将来予想される公共施設建設のための資金を確保し、事業の円滑な執行を図るための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：高齢者の保健福祉の増強を図るため、在宅福祉の向上、健康づくりの推進等地域の特性に応じた福祉施策を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実施するための資金に充てる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・町営住宅整備基金　：町営住宅の整備を図るための資金に充てる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・公有地化推進基金　：徳山ダム上流域の作業路開設工事及び作業路設計等委託料のため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：久瀬振興事務所建設事業のため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：後期高齢者医療事業、敬老会事業等に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年度までは取り崩しを行ってこなかったが、今後は償還が終わった額の範囲内において事業充当を予定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年度で終了し、縮減期間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年目に伴う財源調整のための減額（△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年間の縮減期間が終了し、一本算定となる平成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百万円程度まで減少（対平成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百万円）すると見込んでいる。財政調整基金については、平成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年度までは、一般的に適正といわれる標準財政規模の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億円程度を基金残高としていたが、こうした特例措置の終了に伴う急激な財源の減少に備え、平成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年度から積み増しを行い、平成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億円以上の残高を維持している。今後も普通交付税の縮減分程度の基金残高を維持したい。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・地方債の定期償還のため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・合併後、地域格差の是正等のために各種事業を積極的に推進してきた当町において、平成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年度末地方債残高は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百万円と非常に高く、平成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年度の元利償還額については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百万円となっている。年次償還額及び未償還元金のピークは過ぎているが、年次償還額が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億円を超える年が暫く続くことから、減債基金についても計画的に積み立てていく。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21,672
21,502
803.44
14,285,931
13,354,493
897,738
9,656,643
15,431,396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所有資産全体から見た有形固定資産減価償却率は、全国平均・岐阜県平均より低い水準にある。しかしながら当町は、合併団体であり公共施設等の総量が多いことから、施設等の老朽化も一度に多く進むこととなる。その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年度に策定した「揖斐川町公共施設等総合管理計画」では、目標年度の平成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年度までに公共建築物の保有面積全体を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％削減するとしている。今後は、計画の実行を着実に進め、施設総量の適正化を図る。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4" name="直線コネクタ 73"/>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5"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6" name="直線コネクタ 75"/>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7"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8" name="直線コネクタ 77"/>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9"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0" name="フローチャート: 判断 79"/>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81" name="フローチャート: 判断 80"/>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2" name="フローチャート: 判断 81"/>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48169</xdr:rowOff>
    </xdr:from>
    <xdr:to>
      <xdr:col>23</xdr:col>
      <xdr:colOff>136525</xdr:colOff>
      <xdr:row>30</xdr:row>
      <xdr:rowOff>149769</xdr:rowOff>
    </xdr:to>
    <xdr:sp macro="" textlink="">
      <xdr:nvSpPr>
        <xdr:cNvPr id="88" name="楕円 87"/>
        <xdr:cNvSpPr/>
      </xdr:nvSpPr>
      <xdr:spPr>
        <a:xfrm>
          <a:off x="47117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26596</xdr:rowOff>
    </xdr:from>
    <xdr:ext cx="405111" cy="259045"/>
    <xdr:sp macro="" textlink="">
      <xdr:nvSpPr>
        <xdr:cNvPr id="89" name="有形固定資産減価償却率該当値テキスト"/>
        <xdr:cNvSpPr txBox="1"/>
      </xdr:nvSpPr>
      <xdr:spPr>
        <a:xfrm>
          <a:off x="4813300" y="5941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116024</xdr:rowOff>
    </xdr:from>
    <xdr:to>
      <xdr:col>19</xdr:col>
      <xdr:colOff>187325</xdr:colOff>
      <xdr:row>31</xdr:row>
      <xdr:rowOff>46174</xdr:rowOff>
    </xdr:to>
    <xdr:sp macro="" textlink="">
      <xdr:nvSpPr>
        <xdr:cNvPr id="90" name="楕円 89"/>
        <xdr:cNvSpPr/>
      </xdr:nvSpPr>
      <xdr:spPr>
        <a:xfrm>
          <a:off x="4000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166824</xdr:rowOff>
    </xdr:to>
    <xdr:cxnSp macro="">
      <xdr:nvCxnSpPr>
        <xdr:cNvPr id="91" name="直線コネクタ 90"/>
        <xdr:cNvCxnSpPr/>
      </xdr:nvCxnSpPr>
      <xdr:spPr>
        <a:xfrm flipV="1">
          <a:off x="4051300" y="6013994"/>
          <a:ext cx="7112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145052</xdr:rowOff>
    </xdr:from>
    <xdr:to>
      <xdr:col>15</xdr:col>
      <xdr:colOff>187325</xdr:colOff>
      <xdr:row>32</xdr:row>
      <xdr:rowOff>75202</xdr:rowOff>
    </xdr:to>
    <xdr:sp macro="" textlink="">
      <xdr:nvSpPr>
        <xdr:cNvPr id="92" name="楕円 91"/>
        <xdr:cNvSpPr/>
      </xdr:nvSpPr>
      <xdr:spPr>
        <a:xfrm>
          <a:off x="3238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166824</xdr:rowOff>
    </xdr:from>
    <xdr:to>
      <xdr:col>19</xdr:col>
      <xdr:colOff>136525</xdr:colOff>
      <xdr:row>32</xdr:row>
      <xdr:rowOff>24402</xdr:rowOff>
    </xdr:to>
    <xdr:cxnSp macro="">
      <xdr:nvCxnSpPr>
        <xdr:cNvPr id="93" name="直線コネクタ 92"/>
        <xdr:cNvCxnSpPr/>
      </xdr:nvCxnSpPr>
      <xdr:spPr>
        <a:xfrm flipV="1">
          <a:off x="3289300" y="6081849"/>
          <a:ext cx="762000" cy="2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94"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5"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37301</xdr:rowOff>
    </xdr:from>
    <xdr:ext cx="405111" cy="259045"/>
    <xdr:sp macro="" textlink="">
      <xdr:nvSpPr>
        <xdr:cNvPr id="96" name="n_1mainValue有形固定資産減価償却率"/>
        <xdr:cNvSpPr txBox="1"/>
      </xdr:nvSpPr>
      <xdr:spPr>
        <a:xfrm>
          <a:off x="38360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66329</xdr:rowOff>
    </xdr:from>
    <xdr:ext cx="405111" cy="259045"/>
    <xdr:sp macro="" textlink="">
      <xdr:nvSpPr>
        <xdr:cNvPr id="97" name="n_2mainValue有形固定資産減価償却率"/>
        <xdr:cNvSpPr txBox="1"/>
      </xdr:nvSpPr>
      <xdr:spPr>
        <a:xfrm>
          <a:off x="3086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年度の債務償還可能年数については、平均的な長さとなっている。しかしながら、合併団体である当町は、普通交付税の合併算定替の特例期間を平成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年度に終え、一本算定となる平成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年度に向けた縮減期間の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目の段階であり、債務償還可能年数算出の分母となる行政経常収支の縮小が今後も見込まれることから、人件費や物件費、公債費等の経常的歳出の更なる縮減に努め、健全な財政運営が図れるよう取り組む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31"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2" name="フローチャート: 判断 131"/>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38" name="楕円 137"/>
        <xdr:cNvSpPr/>
      </xdr:nvSpPr>
      <xdr:spPr>
        <a:xfrm>
          <a:off x="14744700" y="61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39" name="債務償還可能年数該当値テキスト"/>
        <xdr:cNvSpPr txBox="1"/>
      </xdr:nvSpPr>
      <xdr:spPr>
        <a:xfrm>
          <a:off x="14846300" y="6152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21,672
21,502
803.44
14,285,931
13,354,493
897,738
9,656,643
15,431,396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0" name="楕円 69"/>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74312</xdr:rowOff>
    </xdr:from>
    <xdr:ext cx="405111" cy="259045"/>
    <xdr:sp macro="" textlink="">
      <xdr:nvSpPr>
        <xdr:cNvPr id="71" name="【道路】&#10;有形固定資産減価償却率該当値テキスト"/>
        <xdr:cNvSpPr txBox="1"/>
      </xdr:nvSpPr>
      <xdr:spPr>
        <a:xfrm>
          <a:off x="467360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2" name="楕円 71"/>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146685</xdr:rowOff>
    </xdr:from>
    <xdr:to>
      <xdr:col>24</xdr:col>
      <xdr:colOff>63500</xdr:colOff>
      <xdr:row>38</xdr:row>
      <xdr:rowOff>11430</xdr:rowOff>
    </xdr:to>
    <xdr:cxnSp macro="">
      <xdr:nvCxnSpPr>
        <xdr:cNvPr id="73" name="直線コネクタ 72"/>
        <xdr:cNvCxnSpPr/>
      </xdr:nvCxnSpPr>
      <xdr:spPr>
        <a:xfrm flipV="1">
          <a:off x="3797300" y="64903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4" name="楕円 73"/>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40005</xdr:rowOff>
    </xdr:to>
    <xdr:cxnSp macro="">
      <xdr:nvCxnSpPr>
        <xdr:cNvPr id="75" name="直線コネクタ 74"/>
        <xdr:cNvCxnSpPr/>
      </xdr:nvCxnSpPr>
      <xdr:spPr>
        <a:xfrm flipV="1">
          <a:off x="2908300" y="6526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78" name="n_1main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79" name="n_2mainValue【道路】&#10;有形固定資産減価償却率"/>
        <xdr:cNvSpPr txBox="1"/>
      </xdr:nvSpPr>
      <xdr:spPr>
        <a:xfrm>
          <a:off x="2705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29601</xdr:rowOff>
    </xdr:from>
    <xdr:to>
      <xdr:col>55</xdr:col>
      <xdr:colOff>50800</xdr:colOff>
      <xdr:row>35</xdr:row>
      <xdr:rowOff>131201</xdr:rowOff>
    </xdr:to>
    <xdr:sp macro="" textlink="">
      <xdr:nvSpPr>
        <xdr:cNvPr id="121" name="楕円 120"/>
        <xdr:cNvSpPr/>
      </xdr:nvSpPr>
      <xdr:spPr>
        <a:xfrm>
          <a:off x="10426700" y="60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52478</xdr:rowOff>
    </xdr:from>
    <xdr:ext cx="534377" cy="259045"/>
    <xdr:sp macro="" textlink="">
      <xdr:nvSpPr>
        <xdr:cNvPr id="122" name="【道路】&#10;一人当たり延長該当値テキスト"/>
        <xdr:cNvSpPr txBox="1"/>
      </xdr:nvSpPr>
      <xdr:spPr>
        <a:xfrm>
          <a:off x="10515600" y="58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56490</xdr:rowOff>
    </xdr:from>
    <xdr:to>
      <xdr:col>50</xdr:col>
      <xdr:colOff>165100</xdr:colOff>
      <xdr:row>35</xdr:row>
      <xdr:rowOff>158090</xdr:rowOff>
    </xdr:to>
    <xdr:sp macro="" textlink="">
      <xdr:nvSpPr>
        <xdr:cNvPr id="123" name="楕円 122"/>
        <xdr:cNvSpPr/>
      </xdr:nvSpPr>
      <xdr:spPr>
        <a:xfrm>
          <a:off x="9588500" y="60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80401</xdr:rowOff>
    </xdr:from>
    <xdr:to>
      <xdr:col>55</xdr:col>
      <xdr:colOff>0</xdr:colOff>
      <xdr:row>35</xdr:row>
      <xdr:rowOff>107290</xdr:rowOff>
    </xdr:to>
    <xdr:cxnSp macro="">
      <xdr:nvCxnSpPr>
        <xdr:cNvPr id="124" name="直線コネクタ 123"/>
        <xdr:cNvCxnSpPr/>
      </xdr:nvCxnSpPr>
      <xdr:spPr>
        <a:xfrm flipV="1">
          <a:off x="9639300" y="6081151"/>
          <a:ext cx="838200" cy="2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78778</xdr:rowOff>
    </xdr:from>
    <xdr:to>
      <xdr:col>46</xdr:col>
      <xdr:colOff>38100</xdr:colOff>
      <xdr:row>36</xdr:row>
      <xdr:rowOff>8928</xdr:rowOff>
    </xdr:to>
    <xdr:sp macro="" textlink="">
      <xdr:nvSpPr>
        <xdr:cNvPr id="125" name="楕円 124"/>
        <xdr:cNvSpPr/>
      </xdr:nvSpPr>
      <xdr:spPr>
        <a:xfrm>
          <a:off x="8699500" y="60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107290</xdr:rowOff>
    </xdr:from>
    <xdr:to>
      <xdr:col>50</xdr:col>
      <xdr:colOff>114300</xdr:colOff>
      <xdr:row>35</xdr:row>
      <xdr:rowOff>129578</xdr:rowOff>
    </xdr:to>
    <xdr:cxnSp macro="">
      <xdr:nvCxnSpPr>
        <xdr:cNvPr id="126" name="直線コネクタ 125"/>
        <xdr:cNvCxnSpPr/>
      </xdr:nvCxnSpPr>
      <xdr:spPr>
        <a:xfrm flipV="1">
          <a:off x="8750300" y="6108040"/>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3167</xdr:rowOff>
    </xdr:from>
    <xdr:ext cx="534377" cy="259045"/>
    <xdr:sp macro="" textlink="">
      <xdr:nvSpPr>
        <xdr:cNvPr id="129" name="n_1mainValue【道路】&#10;一人当たり延長"/>
        <xdr:cNvSpPr txBox="1"/>
      </xdr:nvSpPr>
      <xdr:spPr>
        <a:xfrm>
          <a:off x="9359411" y="58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25455</xdr:rowOff>
    </xdr:from>
    <xdr:ext cx="534377" cy="259045"/>
    <xdr:sp macro="" textlink="">
      <xdr:nvSpPr>
        <xdr:cNvPr id="130" name="n_2mainValue【道路】&#10;一人当たり延長"/>
        <xdr:cNvSpPr txBox="1"/>
      </xdr:nvSpPr>
      <xdr:spPr>
        <a:xfrm>
          <a:off x="8483111" y="585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7" name="楕円 166"/>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8"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xdr:rowOff>
    </xdr:from>
    <xdr:to>
      <xdr:col>20</xdr:col>
      <xdr:colOff>38100</xdr:colOff>
      <xdr:row>60</xdr:row>
      <xdr:rowOff>112522</xdr:rowOff>
    </xdr:to>
    <xdr:sp macro="" textlink="">
      <xdr:nvSpPr>
        <xdr:cNvPr id="169" name="楕円 168"/>
        <xdr:cNvSpPr/>
      </xdr:nvSpPr>
      <xdr:spPr>
        <a:xfrm>
          <a:off x="3746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61722</xdr:rowOff>
    </xdr:to>
    <xdr:cxnSp macro="">
      <xdr:nvCxnSpPr>
        <xdr:cNvPr id="170" name="直線コネクタ 169"/>
        <xdr:cNvCxnSpPr/>
      </xdr:nvCxnSpPr>
      <xdr:spPr>
        <a:xfrm flipV="1">
          <a:off x="3797300" y="1030986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49784</xdr:rowOff>
    </xdr:from>
    <xdr:to>
      <xdr:col>15</xdr:col>
      <xdr:colOff>101600</xdr:colOff>
      <xdr:row>60</xdr:row>
      <xdr:rowOff>151384</xdr:rowOff>
    </xdr:to>
    <xdr:sp macro="" textlink="">
      <xdr:nvSpPr>
        <xdr:cNvPr id="171" name="楕円 170"/>
        <xdr:cNvSpPr/>
      </xdr:nvSpPr>
      <xdr:spPr>
        <a:xfrm>
          <a:off x="2857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61722</xdr:rowOff>
    </xdr:from>
    <xdr:to>
      <xdr:col>19</xdr:col>
      <xdr:colOff>177800</xdr:colOff>
      <xdr:row>60</xdr:row>
      <xdr:rowOff>100584</xdr:rowOff>
    </xdr:to>
    <xdr:cxnSp macro="">
      <xdr:nvCxnSpPr>
        <xdr:cNvPr id="172" name="直線コネクタ 171"/>
        <xdr:cNvCxnSpPr/>
      </xdr:nvCxnSpPr>
      <xdr:spPr>
        <a:xfrm flipV="1">
          <a:off x="2908300" y="103487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3"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4"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103649</xdr:rowOff>
    </xdr:from>
    <xdr:ext cx="405111" cy="259045"/>
    <xdr:sp macro="" textlink="">
      <xdr:nvSpPr>
        <xdr:cNvPr id="175" name="n_1mainValue【橋りょう・トンネル】&#10;有形固定資産減価償却率"/>
        <xdr:cNvSpPr txBox="1"/>
      </xdr:nvSpPr>
      <xdr:spPr>
        <a:xfrm>
          <a:off x="35820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142511</xdr:rowOff>
    </xdr:from>
    <xdr:ext cx="405111" cy="259045"/>
    <xdr:sp macro="" textlink="">
      <xdr:nvSpPr>
        <xdr:cNvPr id="176" name="n_2mainValue【橋りょう・トンネル】&#10;有形固定資産減価償却率"/>
        <xdr:cNvSpPr txBox="1"/>
      </xdr:nvSpPr>
      <xdr:spPr>
        <a:xfrm>
          <a:off x="27057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3"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5198</xdr:rowOff>
    </xdr:from>
    <xdr:to>
      <xdr:col>55</xdr:col>
      <xdr:colOff>50800</xdr:colOff>
      <xdr:row>59</xdr:row>
      <xdr:rowOff>106798</xdr:rowOff>
    </xdr:to>
    <xdr:sp macro="" textlink="">
      <xdr:nvSpPr>
        <xdr:cNvPr id="212" name="楕円 211"/>
        <xdr:cNvSpPr/>
      </xdr:nvSpPr>
      <xdr:spPr>
        <a:xfrm>
          <a:off x="10426700" y="101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28075</xdr:rowOff>
    </xdr:from>
    <xdr:ext cx="599010" cy="259045"/>
    <xdr:sp macro="" textlink="">
      <xdr:nvSpPr>
        <xdr:cNvPr id="213" name="【橋りょう・トンネル】&#10;一人当たり有形固定資産（償却資産）額該当値テキスト"/>
        <xdr:cNvSpPr txBox="1"/>
      </xdr:nvSpPr>
      <xdr:spPr>
        <a:xfrm>
          <a:off x="10515600" y="997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21582</xdr:rowOff>
    </xdr:from>
    <xdr:to>
      <xdr:col>50</xdr:col>
      <xdr:colOff>165100</xdr:colOff>
      <xdr:row>59</xdr:row>
      <xdr:rowOff>123182</xdr:rowOff>
    </xdr:to>
    <xdr:sp macro="" textlink="">
      <xdr:nvSpPr>
        <xdr:cNvPr id="214" name="楕円 213"/>
        <xdr:cNvSpPr/>
      </xdr:nvSpPr>
      <xdr:spPr>
        <a:xfrm>
          <a:off x="9588500" y="101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55998</xdr:rowOff>
    </xdr:from>
    <xdr:to>
      <xdr:col>55</xdr:col>
      <xdr:colOff>0</xdr:colOff>
      <xdr:row>59</xdr:row>
      <xdr:rowOff>72382</xdr:rowOff>
    </xdr:to>
    <xdr:cxnSp macro="">
      <xdr:nvCxnSpPr>
        <xdr:cNvPr id="215" name="直線コネクタ 214"/>
        <xdr:cNvCxnSpPr/>
      </xdr:nvCxnSpPr>
      <xdr:spPr>
        <a:xfrm flipV="1">
          <a:off x="9639300" y="10171548"/>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33142</xdr:rowOff>
    </xdr:from>
    <xdr:to>
      <xdr:col>46</xdr:col>
      <xdr:colOff>38100</xdr:colOff>
      <xdr:row>59</xdr:row>
      <xdr:rowOff>134742</xdr:rowOff>
    </xdr:to>
    <xdr:sp macro="" textlink="">
      <xdr:nvSpPr>
        <xdr:cNvPr id="216" name="楕円 215"/>
        <xdr:cNvSpPr/>
      </xdr:nvSpPr>
      <xdr:spPr>
        <a:xfrm>
          <a:off x="8699500" y="101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72382</xdr:rowOff>
    </xdr:from>
    <xdr:to>
      <xdr:col>50</xdr:col>
      <xdr:colOff>114300</xdr:colOff>
      <xdr:row>59</xdr:row>
      <xdr:rowOff>83942</xdr:rowOff>
    </xdr:to>
    <xdr:cxnSp macro="">
      <xdr:nvCxnSpPr>
        <xdr:cNvPr id="217" name="直線コネクタ 216"/>
        <xdr:cNvCxnSpPr/>
      </xdr:nvCxnSpPr>
      <xdr:spPr>
        <a:xfrm flipV="1">
          <a:off x="8750300" y="10187932"/>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18"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19"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139709</xdr:rowOff>
    </xdr:from>
    <xdr:ext cx="599010" cy="259045"/>
    <xdr:sp macro="" textlink="">
      <xdr:nvSpPr>
        <xdr:cNvPr id="220" name="n_1mainValue【橋りょう・トンネル】&#10;一人当たり有形固定資産（償却資産）額"/>
        <xdr:cNvSpPr txBox="1"/>
      </xdr:nvSpPr>
      <xdr:spPr>
        <a:xfrm>
          <a:off x="9327095" y="991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151269</xdr:rowOff>
    </xdr:from>
    <xdr:ext cx="599010" cy="259045"/>
    <xdr:sp macro="" textlink="">
      <xdr:nvSpPr>
        <xdr:cNvPr id="221" name="n_2mainValue【橋りょう・トンネル】&#10;一人当たり有形固定資産（償却資産）額"/>
        <xdr:cNvSpPr txBox="1"/>
      </xdr:nvSpPr>
      <xdr:spPr>
        <a:xfrm>
          <a:off x="8450795" y="992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9"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8" name="楕円 257"/>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259" name="【公営住宅】&#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xdr:rowOff>
    </xdr:from>
    <xdr:to>
      <xdr:col>20</xdr:col>
      <xdr:colOff>38100</xdr:colOff>
      <xdr:row>82</xdr:row>
      <xdr:rowOff>114046</xdr:rowOff>
    </xdr:to>
    <xdr:sp macro="" textlink="">
      <xdr:nvSpPr>
        <xdr:cNvPr id="260" name="楕円 259"/>
        <xdr:cNvSpPr/>
      </xdr:nvSpPr>
      <xdr:spPr>
        <a:xfrm>
          <a:off x="3746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63246</xdr:rowOff>
    </xdr:to>
    <xdr:cxnSp macro="">
      <xdr:nvCxnSpPr>
        <xdr:cNvPr id="261" name="直線コネクタ 260"/>
        <xdr:cNvCxnSpPr/>
      </xdr:nvCxnSpPr>
      <xdr:spPr>
        <a:xfrm flipV="1">
          <a:off x="3797300" y="1403985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94742</xdr:rowOff>
    </xdr:from>
    <xdr:to>
      <xdr:col>15</xdr:col>
      <xdr:colOff>101600</xdr:colOff>
      <xdr:row>83</xdr:row>
      <xdr:rowOff>24892</xdr:rowOff>
    </xdr:to>
    <xdr:sp macro="" textlink="">
      <xdr:nvSpPr>
        <xdr:cNvPr id="262" name="楕円 261"/>
        <xdr:cNvSpPr/>
      </xdr:nvSpPr>
      <xdr:spPr>
        <a:xfrm>
          <a:off x="2857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63246</xdr:rowOff>
    </xdr:from>
    <xdr:to>
      <xdr:col>19</xdr:col>
      <xdr:colOff>177800</xdr:colOff>
      <xdr:row>82</xdr:row>
      <xdr:rowOff>145542</xdr:rowOff>
    </xdr:to>
    <xdr:cxnSp macro="">
      <xdr:nvCxnSpPr>
        <xdr:cNvPr id="263" name="直線コネクタ 262"/>
        <xdr:cNvCxnSpPr/>
      </xdr:nvCxnSpPr>
      <xdr:spPr>
        <a:xfrm flipV="1">
          <a:off x="2908300" y="1412214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64"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65"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130573</xdr:rowOff>
    </xdr:from>
    <xdr:ext cx="405111" cy="259045"/>
    <xdr:sp macro="" textlink="">
      <xdr:nvSpPr>
        <xdr:cNvPr id="266" name="n_1mainValue【公営住宅】&#10;有形固定資産減価償却率"/>
        <xdr:cNvSpPr txBox="1"/>
      </xdr:nvSpPr>
      <xdr:spPr>
        <a:xfrm>
          <a:off x="3582044" y="1384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67" name="n_2main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165608</xdr:rowOff>
    </xdr:from>
    <xdr:to>
      <xdr:col>55</xdr:col>
      <xdr:colOff>50800</xdr:colOff>
      <xdr:row>83</xdr:row>
      <xdr:rowOff>95758</xdr:rowOff>
    </xdr:to>
    <xdr:sp macro="" textlink="">
      <xdr:nvSpPr>
        <xdr:cNvPr id="301" name="楕円 300"/>
        <xdr:cNvSpPr/>
      </xdr:nvSpPr>
      <xdr:spPr>
        <a:xfrm>
          <a:off x="10426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17035</xdr:rowOff>
    </xdr:from>
    <xdr:ext cx="469744" cy="259045"/>
    <xdr:sp macro="" textlink="">
      <xdr:nvSpPr>
        <xdr:cNvPr id="302" name="【公営住宅】&#10;一人当たり面積該当値テキスト"/>
        <xdr:cNvSpPr txBox="1"/>
      </xdr:nvSpPr>
      <xdr:spPr>
        <a:xfrm>
          <a:off x="10515600" y="1407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2730</xdr:rowOff>
    </xdr:from>
    <xdr:to>
      <xdr:col>50</xdr:col>
      <xdr:colOff>165100</xdr:colOff>
      <xdr:row>83</xdr:row>
      <xdr:rowOff>104330</xdr:rowOff>
    </xdr:to>
    <xdr:sp macro="" textlink="">
      <xdr:nvSpPr>
        <xdr:cNvPr id="303" name="楕円 302"/>
        <xdr:cNvSpPr/>
      </xdr:nvSpPr>
      <xdr:spPr>
        <a:xfrm>
          <a:off x="9588500" y="142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44958</xdr:rowOff>
    </xdr:from>
    <xdr:to>
      <xdr:col>55</xdr:col>
      <xdr:colOff>0</xdr:colOff>
      <xdr:row>83</xdr:row>
      <xdr:rowOff>53530</xdr:rowOff>
    </xdr:to>
    <xdr:cxnSp macro="">
      <xdr:nvCxnSpPr>
        <xdr:cNvPr id="304" name="直線コネクタ 303"/>
        <xdr:cNvCxnSpPr/>
      </xdr:nvCxnSpPr>
      <xdr:spPr>
        <a:xfrm flipV="1">
          <a:off x="9639300" y="14275308"/>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8446</xdr:rowOff>
    </xdr:from>
    <xdr:to>
      <xdr:col>46</xdr:col>
      <xdr:colOff>38100</xdr:colOff>
      <xdr:row>83</xdr:row>
      <xdr:rowOff>110046</xdr:rowOff>
    </xdr:to>
    <xdr:sp macro="" textlink="">
      <xdr:nvSpPr>
        <xdr:cNvPr id="305" name="楕円 304"/>
        <xdr:cNvSpPr/>
      </xdr:nvSpPr>
      <xdr:spPr>
        <a:xfrm>
          <a:off x="8699500" y="142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53530</xdr:rowOff>
    </xdr:from>
    <xdr:to>
      <xdr:col>50</xdr:col>
      <xdr:colOff>114300</xdr:colOff>
      <xdr:row>83</xdr:row>
      <xdr:rowOff>59246</xdr:rowOff>
    </xdr:to>
    <xdr:cxnSp macro="">
      <xdr:nvCxnSpPr>
        <xdr:cNvPr id="306" name="直線コネクタ 305"/>
        <xdr:cNvCxnSpPr/>
      </xdr:nvCxnSpPr>
      <xdr:spPr>
        <a:xfrm flipV="1">
          <a:off x="8750300" y="1428388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7"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08"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120857</xdr:rowOff>
    </xdr:from>
    <xdr:ext cx="469744" cy="259045"/>
    <xdr:sp macro="" textlink="">
      <xdr:nvSpPr>
        <xdr:cNvPr id="309" name="n_1mainValue【公営住宅】&#10;一人当たり面積"/>
        <xdr:cNvSpPr txBox="1"/>
      </xdr:nvSpPr>
      <xdr:spPr>
        <a:xfrm>
          <a:off x="9391727" y="1400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126573</xdr:rowOff>
    </xdr:from>
    <xdr:ext cx="469744" cy="259045"/>
    <xdr:sp macro="" textlink="">
      <xdr:nvSpPr>
        <xdr:cNvPr id="310" name="n_2mainValue【公営住宅】&#10;一人当たり面積"/>
        <xdr:cNvSpPr txBox="1"/>
      </xdr:nvSpPr>
      <xdr:spPr>
        <a:xfrm>
          <a:off x="8515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1" name="直線コネクタ 350"/>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3" name="直線コネクタ 35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4"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5" name="直線コネクタ 354"/>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56"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99695</xdr:rowOff>
    </xdr:from>
    <xdr:to>
      <xdr:col>85</xdr:col>
      <xdr:colOff>177800</xdr:colOff>
      <xdr:row>41</xdr:row>
      <xdr:rowOff>29845</xdr:rowOff>
    </xdr:to>
    <xdr:sp macro="" textlink="">
      <xdr:nvSpPr>
        <xdr:cNvPr id="365" name="楕円 364"/>
        <xdr:cNvSpPr/>
      </xdr:nvSpPr>
      <xdr:spPr>
        <a:xfrm>
          <a:off x="16268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78122</xdr:rowOff>
    </xdr:from>
    <xdr:ext cx="405111" cy="259045"/>
    <xdr:sp macro="" textlink="">
      <xdr:nvSpPr>
        <xdr:cNvPr id="366" name="【認定こども園・幼稚園・保育所】&#10;有形固定資産減価償却率該当値テキスト"/>
        <xdr:cNvSpPr txBox="1"/>
      </xdr:nvSpPr>
      <xdr:spPr>
        <a:xfrm>
          <a:off x="16357600"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367" name="楕円 366"/>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150495</xdr:rowOff>
    </xdr:from>
    <xdr:to>
      <xdr:col>85</xdr:col>
      <xdr:colOff>127000</xdr:colOff>
      <xdr:row>41</xdr:row>
      <xdr:rowOff>64770</xdr:rowOff>
    </xdr:to>
    <xdr:cxnSp macro="">
      <xdr:nvCxnSpPr>
        <xdr:cNvPr id="368" name="直線コネクタ 367"/>
        <xdr:cNvCxnSpPr/>
      </xdr:nvCxnSpPr>
      <xdr:spPr>
        <a:xfrm flipV="1">
          <a:off x="15481300" y="70084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369" name="楕円 368"/>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163830</xdr:rowOff>
    </xdr:from>
    <xdr:to>
      <xdr:col>81</xdr:col>
      <xdr:colOff>50800</xdr:colOff>
      <xdr:row>41</xdr:row>
      <xdr:rowOff>64770</xdr:rowOff>
    </xdr:to>
    <xdr:cxnSp macro="">
      <xdr:nvCxnSpPr>
        <xdr:cNvPr id="370" name="直線コネクタ 369"/>
        <xdr:cNvCxnSpPr/>
      </xdr:nvCxnSpPr>
      <xdr:spPr>
        <a:xfrm>
          <a:off x="14592300" y="6850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371"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72"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373" name="n_1mainValue【認定こども園・幼稚園・保育所】&#10;有形固定資産減価償却率"/>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374" name="n_2mainValue【認定こども園・幼稚園・保育所】&#10;有形固定資産減価償却率"/>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6" name="テキスト ボックス 3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8" name="テキスト ボックス 3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0" name="テキスト ボックス 3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2" name="テキスト ボックス 3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6" name="直線コネクタ 39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8" name="直線コネクタ 39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0" name="直線コネクタ 39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0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3" name="フローチャート: 判断 40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4" name="フローチャート: 判断 40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10" name="楕円 409"/>
        <xdr:cNvSpPr/>
      </xdr:nvSpPr>
      <xdr:spPr>
        <a:xfrm>
          <a:off x="221107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158005</xdr:rowOff>
    </xdr:from>
    <xdr:ext cx="469744" cy="259045"/>
    <xdr:sp macro="" textlink="">
      <xdr:nvSpPr>
        <xdr:cNvPr id="411" name="【認定こども園・幼稚園・保育所】&#10;一人当たり面積該当値テキスト"/>
        <xdr:cNvSpPr txBox="1"/>
      </xdr:nvSpPr>
      <xdr:spPr>
        <a:xfrm>
          <a:off x="22199600"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148844</xdr:rowOff>
    </xdr:from>
    <xdr:to>
      <xdr:col>112</xdr:col>
      <xdr:colOff>38100</xdr:colOff>
      <xdr:row>38</xdr:row>
      <xdr:rowOff>78994</xdr:rowOff>
    </xdr:to>
    <xdr:sp macro="" textlink="">
      <xdr:nvSpPr>
        <xdr:cNvPr id="412" name="楕円 411"/>
        <xdr:cNvSpPr/>
      </xdr:nvSpPr>
      <xdr:spPr>
        <a:xfrm>
          <a:off x="21272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xdr:rowOff>
    </xdr:from>
    <xdr:to>
      <xdr:col>116</xdr:col>
      <xdr:colOff>63500</xdr:colOff>
      <xdr:row>38</xdr:row>
      <xdr:rowOff>28194</xdr:rowOff>
    </xdr:to>
    <xdr:cxnSp macro="">
      <xdr:nvCxnSpPr>
        <xdr:cNvPr id="413" name="直線コネクタ 412"/>
        <xdr:cNvCxnSpPr/>
      </xdr:nvCxnSpPr>
      <xdr:spPr>
        <a:xfrm flipV="1">
          <a:off x="21323300" y="65295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155702</xdr:rowOff>
    </xdr:from>
    <xdr:to>
      <xdr:col>107</xdr:col>
      <xdr:colOff>101600</xdr:colOff>
      <xdr:row>38</xdr:row>
      <xdr:rowOff>85852</xdr:rowOff>
    </xdr:to>
    <xdr:sp macro="" textlink="">
      <xdr:nvSpPr>
        <xdr:cNvPr id="414" name="楕円 413"/>
        <xdr:cNvSpPr/>
      </xdr:nvSpPr>
      <xdr:spPr>
        <a:xfrm>
          <a:off x="20383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28194</xdr:rowOff>
    </xdr:from>
    <xdr:to>
      <xdr:col>111</xdr:col>
      <xdr:colOff>177800</xdr:colOff>
      <xdr:row>38</xdr:row>
      <xdr:rowOff>35052</xdr:rowOff>
    </xdr:to>
    <xdr:cxnSp macro="">
      <xdr:nvCxnSpPr>
        <xdr:cNvPr id="415" name="直線コネクタ 414"/>
        <xdr:cNvCxnSpPr/>
      </xdr:nvCxnSpPr>
      <xdr:spPr>
        <a:xfrm flipV="1">
          <a:off x="20434300" y="65432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16"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17"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95521</xdr:rowOff>
    </xdr:from>
    <xdr:ext cx="469744" cy="259045"/>
    <xdr:sp macro="" textlink="">
      <xdr:nvSpPr>
        <xdr:cNvPr id="418" name="n_1mainValue【認定こども園・幼稚園・保育所】&#10;一人当たり面積"/>
        <xdr:cNvSpPr txBox="1"/>
      </xdr:nvSpPr>
      <xdr:spPr>
        <a:xfrm>
          <a:off x="210757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102379</xdr:rowOff>
    </xdr:from>
    <xdr:ext cx="469744" cy="259045"/>
    <xdr:sp macro="" textlink="">
      <xdr:nvSpPr>
        <xdr:cNvPr id="419" name="n_2mainValue【認定こども園・幼稚園・保育所】&#10;一人当たり面積"/>
        <xdr:cNvSpPr txBox="1"/>
      </xdr:nvSpPr>
      <xdr:spPr>
        <a:xfrm>
          <a:off x="20199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6" name="直線コネクタ 445"/>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7"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8" name="直線コネクタ 447"/>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9"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0" name="直線コネクタ 449"/>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51"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2" name="フローチャート: 判断 45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3" name="フローチャート: 判断 452"/>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4" name="フローチャート: 判断 453"/>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68399</xdr:rowOff>
    </xdr:from>
    <xdr:to>
      <xdr:col>85</xdr:col>
      <xdr:colOff>177800</xdr:colOff>
      <xdr:row>63</xdr:row>
      <xdr:rowOff>169999</xdr:rowOff>
    </xdr:to>
    <xdr:sp macro="" textlink="">
      <xdr:nvSpPr>
        <xdr:cNvPr id="460" name="楕円 459"/>
        <xdr:cNvSpPr/>
      </xdr:nvSpPr>
      <xdr:spPr>
        <a:xfrm>
          <a:off x="16268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46826</xdr:rowOff>
    </xdr:from>
    <xdr:ext cx="405111" cy="259045"/>
    <xdr:sp macro="" textlink="">
      <xdr:nvSpPr>
        <xdr:cNvPr id="461" name="【学校施設】&#10;有形固定資産減価償却率該当値テキスト"/>
        <xdr:cNvSpPr txBox="1"/>
      </xdr:nvSpPr>
      <xdr:spPr>
        <a:xfrm>
          <a:off x="16357600"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153307</xdr:rowOff>
    </xdr:from>
    <xdr:to>
      <xdr:col>81</xdr:col>
      <xdr:colOff>101600</xdr:colOff>
      <xdr:row>64</xdr:row>
      <xdr:rowOff>83457</xdr:rowOff>
    </xdr:to>
    <xdr:sp macro="" textlink="">
      <xdr:nvSpPr>
        <xdr:cNvPr id="462" name="楕円 461"/>
        <xdr:cNvSpPr/>
      </xdr:nvSpPr>
      <xdr:spPr>
        <a:xfrm>
          <a:off x="15430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119199</xdr:rowOff>
    </xdr:from>
    <xdr:to>
      <xdr:col>85</xdr:col>
      <xdr:colOff>127000</xdr:colOff>
      <xdr:row>64</xdr:row>
      <xdr:rowOff>32657</xdr:rowOff>
    </xdr:to>
    <xdr:cxnSp macro="">
      <xdr:nvCxnSpPr>
        <xdr:cNvPr id="463" name="直線コネクタ 462"/>
        <xdr:cNvCxnSpPr/>
      </xdr:nvCxnSpPr>
      <xdr:spPr>
        <a:xfrm flipV="1">
          <a:off x="15481300" y="1092054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66766</xdr:rowOff>
    </xdr:from>
    <xdr:to>
      <xdr:col>76</xdr:col>
      <xdr:colOff>165100</xdr:colOff>
      <xdr:row>64</xdr:row>
      <xdr:rowOff>168366</xdr:rowOff>
    </xdr:to>
    <xdr:sp macro="" textlink="">
      <xdr:nvSpPr>
        <xdr:cNvPr id="464" name="楕円 463"/>
        <xdr:cNvSpPr/>
      </xdr:nvSpPr>
      <xdr:spPr>
        <a:xfrm>
          <a:off x="14541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32657</xdr:rowOff>
    </xdr:from>
    <xdr:to>
      <xdr:col>81</xdr:col>
      <xdr:colOff>50800</xdr:colOff>
      <xdr:row>64</xdr:row>
      <xdr:rowOff>117566</xdr:rowOff>
    </xdr:to>
    <xdr:cxnSp macro="">
      <xdr:nvCxnSpPr>
        <xdr:cNvPr id="465" name="直線コネクタ 464"/>
        <xdr:cNvCxnSpPr/>
      </xdr:nvCxnSpPr>
      <xdr:spPr>
        <a:xfrm flipV="1">
          <a:off x="14592300" y="1100545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66"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67"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74584</xdr:rowOff>
    </xdr:from>
    <xdr:ext cx="405111" cy="259045"/>
    <xdr:sp macro="" textlink="">
      <xdr:nvSpPr>
        <xdr:cNvPr id="468" name="n_1mainValue【学校施設】&#10;有形固定資産減価償却率"/>
        <xdr:cNvSpPr txBox="1"/>
      </xdr:nvSpPr>
      <xdr:spPr>
        <a:xfrm>
          <a:off x="152660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159493</xdr:rowOff>
    </xdr:from>
    <xdr:ext cx="405111" cy="259045"/>
    <xdr:sp macro="" textlink="">
      <xdr:nvSpPr>
        <xdr:cNvPr id="469" name="n_2mainValue【学校施設】&#10;有形固定資産減価償却率"/>
        <xdr:cNvSpPr txBox="1"/>
      </xdr:nvSpPr>
      <xdr:spPr>
        <a:xfrm>
          <a:off x="143897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4" name="直線コネクタ 493"/>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5"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6" name="直線コネクタ 49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7"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8" name="直線コネクタ 497"/>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99"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0" name="フローチャート: 判断 499"/>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1" name="フローチャート: 判断 500"/>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2" name="フローチャート: 判断 501"/>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107696</xdr:rowOff>
    </xdr:from>
    <xdr:to>
      <xdr:col>116</xdr:col>
      <xdr:colOff>114300</xdr:colOff>
      <xdr:row>58</xdr:row>
      <xdr:rowOff>37846</xdr:rowOff>
    </xdr:to>
    <xdr:sp macro="" textlink="">
      <xdr:nvSpPr>
        <xdr:cNvPr id="508" name="楕円 507"/>
        <xdr:cNvSpPr/>
      </xdr:nvSpPr>
      <xdr:spPr>
        <a:xfrm>
          <a:off x="22110700" y="98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130573</xdr:rowOff>
    </xdr:from>
    <xdr:ext cx="469744" cy="259045"/>
    <xdr:sp macro="" textlink="">
      <xdr:nvSpPr>
        <xdr:cNvPr id="509" name="【学校施設】&#10;一人当たり面積該当値テキスト"/>
        <xdr:cNvSpPr txBox="1"/>
      </xdr:nvSpPr>
      <xdr:spPr>
        <a:xfrm>
          <a:off x="22199600" y="973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147320</xdr:rowOff>
    </xdr:from>
    <xdr:to>
      <xdr:col>112</xdr:col>
      <xdr:colOff>38100</xdr:colOff>
      <xdr:row>58</xdr:row>
      <xdr:rowOff>77470</xdr:rowOff>
    </xdr:to>
    <xdr:sp macro="" textlink="">
      <xdr:nvSpPr>
        <xdr:cNvPr id="510" name="楕円 509"/>
        <xdr:cNvSpPr/>
      </xdr:nvSpPr>
      <xdr:spPr>
        <a:xfrm>
          <a:off x="21272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158496</xdr:rowOff>
    </xdr:from>
    <xdr:to>
      <xdr:col>116</xdr:col>
      <xdr:colOff>63500</xdr:colOff>
      <xdr:row>58</xdr:row>
      <xdr:rowOff>26670</xdr:rowOff>
    </xdr:to>
    <xdr:cxnSp macro="">
      <xdr:nvCxnSpPr>
        <xdr:cNvPr id="511" name="直線コネクタ 510"/>
        <xdr:cNvCxnSpPr/>
      </xdr:nvCxnSpPr>
      <xdr:spPr>
        <a:xfrm flipV="1">
          <a:off x="21323300" y="9931146"/>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3302</xdr:rowOff>
    </xdr:from>
    <xdr:to>
      <xdr:col>107</xdr:col>
      <xdr:colOff>101600</xdr:colOff>
      <xdr:row>58</xdr:row>
      <xdr:rowOff>104902</xdr:rowOff>
    </xdr:to>
    <xdr:sp macro="" textlink="">
      <xdr:nvSpPr>
        <xdr:cNvPr id="512" name="楕円 511"/>
        <xdr:cNvSpPr/>
      </xdr:nvSpPr>
      <xdr:spPr>
        <a:xfrm>
          <a:off x="20383500" y="99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26670</xdr:rowOff>
    </xdr:from>
    <xdr:to>
      <xdr:col>111</xdr:col>
      <xdr:colOff>177800</xdr:colOff>
      <xdr:row>58</xdr:row>
      <xdr:rowOff>54102</xdr:rowOff>
    </xdr:to>
    <xdr:cxnSp macro="">
      <xdr:nvCxnSpPr>
        <xdr:cNvPr id="513" name="直線コネクタ 512"/>
        <xdr:cNvCxnSpPr/>
      </xdr:nvCxnSpPr>
      <xdr:spPr>
        <a:xfrm flipV="1">
          <a:off x="20434300" y="99707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14"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5"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93997</xdr:rowOff>
    </xdr:from>
    <xdr:ext cx="469744" cy="259045"/>
    <xdr:sp macro="" textlink="">
      <xdr:nvSpPr>
        <xdr:cNvPr id="516" name="n_1mainValue【学校施設】&#10;一人当たり面積"/>
        <xdr:cNvSpPr txBox="1"/>
      </xdr:nvSpPr>
      <xdr:spPr>
        <a:xfrm>
          <a:off x="2107572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121429</xdr:rowOff>
    </xdr:from>
    <xdr:ext cx="469744" cy="259045"/>
    <xdr:sp macro="" textlink="">
      <xdr:nvSpPr>
        <xdr:cNvPr id="517" name="n_2mainValue【学校施設】&#10;一人当たり面積"/>
        <xdr:cNvSpPr txBox="1"/>
      </xdr:nvSpPr>
      <xdr:spPr>
        <a:xfrm>
          <a:off x="20199427" y="972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4" name="テキスト ボックス 5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5" name="直線コネクタ 5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6" name="テキスト ボックス 5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7" name="直線コネクタ 5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8" name="テキスト ボックス 5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9" name="直線コネクタ 5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0" name="テキスト ボックス 5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1" name="直線コネクタ 5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2" name="テキスト ボックス 5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56" name="直線コネクタ 555"/>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57"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58" name="直線コネクタ 557"/>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5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0" name="直線コネクタ 55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561"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2" name="フローチャート: 判断 56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63" name="フローチャート: 判断 562"/>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64" name="フローチャート: 判断 563"/>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135128</xdr:rowOff>
    </xdr:from>
    <xdr:to>
      <xdr:col>85</xdr:col>
      <xdr:colOff>177800</xdr:colOff>
      <xdr:row>106</xdr:row>
      <xdr:rowOff>65278</xdr:rowOff>
    </xdr:to>
    <xdr:sp macro="" textlink="">
      <xdr:nvSpPr>
        <xdr:cNvPr id="570" name="楕円 569"/>
        <xdr:cNvSpPr/>
      </xdr:nvSpPr>
      <xdr:spPr>
        <a:xfrm>
          <a:off x="16268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113555</xdr:rowOff>
    </xdr:from>
    <xdr:ext cx="405111" cy="259045"/>
    <xdr:sp macro="" textlink="">
      <xdr:nvSpPr>
        <xdr:cNvPr id="571" name="【公民館】&#10;有形固定資産減価償却率該当値テキスト"/>
        <xdr:cNvSpPr txBox="1"/>
      </xdr:nvSpPr>
      <xdr:spPr>
        <a:xfrm>
          <a:off x="16357600"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xdr:rowOff>
    </xdr:from>
    <xdr:to>
      <xdr:col>81</xdr:col>
      <xdr:colOff>101600</xdr:colOff>
      <xdr:row>106</xdr:row>
      <xdr:rowOff>110998</xdr:rowOff>
    </xdr:to>
    <xdr:sp macro="" textlink="">
      <xdr:nvSpPr>
        <xdr:cNvPr id="572" name="楕円 571"/>
        <xdr:cNvSpPr/>
      </xdr:nvSpPr>
      <xdr:spPr>
        <a:xfrm>
          <a:off x="15430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xdr:rowOff>
    </xdr:from>
    <xdr:to>
      <xdr:col>85</xdr:col>
      <xdr:colOff>127000</xdr:colOff>
      <xdr:row>106</xdr:row>
      <xdr:rowOff>60198</xdr:rowOff>
    </xdr:to>
    <xdr:cxnSp macro="">
      <xdr:nvCxnSpPr>
        <xdr:cNvPr id="573" name="直線コネクタ 572"/>
        <xdr:cNvCxnSpPr/>
      </xdr:nvCxnSpPr>
      <xdr:spPr>
        <a:xfrm flipV="1">
          <a:off x="15481300" y="181881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57404</xdr:rowOff>
    </xdr:from>
    <xdr:to>
      <xdr:col>76</xdr:col>
      <xdr:colOff>165100</xdr:colOff>
      <xdr:row>106</xdr:row>
      <xdr:rowOff>159004</xdr:rowOff>
    </xdr:to>
    <xdr:sp macro="" textlink="">
      <xdr:nvSpPr>
        <xdr:cNvPr id="574" name="楕円 573"/>
        <xdr:cNvSpPr/>
      </xdr:nvSpPr>
      <xdr:spPr>
        <a:xfrm>
          <a:off x="1454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60198</xdr:rowOff>
    </xdr:from>
    <xdr:to>
      <xdr:col>81</xdr:col>
      <xdr:colOff>50800</xdr:colOff>
      <xdr:row>106</xdr:row>
      <xdr:rowOff>108204</xdr:rowOff>
    </xdr:to>
    <xdr:cxnSp macro="">
      <xdr:nvCxnSpPr>
        <xdr:cNvPr id="575" name="直線コネクタ 574"/>
        <xdr:cNvCxnSpPr/>
      </xdr:nvCxnSpPr>
      <xdr:spPr>
        <a:xfrm flipV="1">
          <a:off x="14592300" y="182338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56659</xdr:rowOff>
    </xdr:from>
    <xdr:ext cx="405111" cy="259045"/>
    <xdr:sp macro="" textlink="">
      <xdr:nvSpPr>
        <xdr:cNvPr id="576"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77"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102125</xdr:rowOff>
    </xdr:from>
    <xdr:ext cx="405111" cy="259045"/>
    <xdr:sp macro="" textlink="">
      <xdr:nvSpPr>
        <xdr:cNvPr id="578" name="n_1mainValue【公民館】&#10;有形固定資産減価償却率"/>
        <xdr:cNvSpPr txBox="1"/>
      </xdr:nvSpPr>
      <xdr:spPr>
        <a:xfrm>
          <a:off x="152660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150131</xdr:rowOff>
    </xdr:from>
    <xdr:ext cx="405111" cy="259045"/>
    <xdr:sp macro="" textlink="">
      <xdr:nvSpPr>
        <xdr:cNvPr id="579" name="n_2mainValue【公民館】&#10;有形固定資産減価償却率"/>
        <xdr:cNvSpPr txBox="1"/>
      </xdr:nvSpPr>
      <xdr:spPr>
        <a:xfrm>
          <a:off x="143897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5" name="直線コネクタ 604"/>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6"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7" name="直線コネクタ 60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8"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09" name="直線コネクタ 608"/>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10"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1" name="フローチャート: 判断 610"/>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2" name="フローチャート: 判断 61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3" name="フローチャート: 判断 612"/>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619" name="楕円 618"/>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116857</xdr:rowOff>
    </xdr:from>
    <xdr:ext cx="469744" cy="259045"/>
    <xdr:sp macro="" textlink="">
      <xdr:nvSpPr>
        <xdr:cNvPr id="620" name="【公民館】&#10;一人当たり面積該当値テキスト"/>
        <xdr:cNvSpPr txBox="1"/>
      </xdr:nvSpPr>
      <xdr:spPr>
        <a:xfrm>
          <a:off x="22199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621" name="楕円 620"/>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102</xdr:row>
      <xdr:rowOff>167639</xdr:rowOff>
    </xdr:to>
    <xdr:cxnSp macro="">
      <xdr:nvCxnSpPr>
        <xdr:cNvPr id="622" name="直線コネクタ 621"/>
        <xdr:cNvCxnSpPr/>
      </xdr:nvCxnSpPr>
      <xdr:spPr>
        <a:xfrm flipV="1">
          <a:off x="21323300" y="17632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133169</xdr:rowOff>
    </xdr:from>
    <xdr:to>
      <xdr:col>107</xdr:col>
      <xdr:colOff>101600</xdr:colOff>
      <xdr:row>103</xdr:row>
      <xdr:rowOff>63319</xdr:rowOff>
    </xdr:to>
    <xdr:sp macro="" textlink="">
      <xdr:nvSpPr>
        <xdr:cNvPr id="623" name="楕円 622"/>
        <xdr:cNvSpPr/>
      </xdr:nvSpPr>
      <xdr:spPr>
        <a:xfrm>
          <a:off x="20383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12519</xdr:rowOff>
    </xdr:to>
    <xdr:cxnSp macro="">
      <xdr:nvCxnSpPr>
        <xdr:cNvPr id="624" name="直線コネクタ 623"/>
        <xdr:cNvCxnSpPr/>
      </xdr:nvCxnSpPr>
      <xdr:spPr>
        <a:xfrm flipV="1">
          <a:off x="20434300" y="176555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625"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626" name="n_2aveValue【公民館】&#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627" name="n_1mainValue【公民館】&#10;一人当たり面積"/>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79846</xdr:rowOff>
    </xdr:from>
    <xdr:ext cx="469744" cy="259045"/>
    <xdr:sp macro="" textlink="">
      <xdr:nvSpPr>
        <xdr:cNvPr id="628" name="n_2mainValue【公民館】&#10;一人当たり面積"/>
        <xdr:cNvSpPr txBox="1"/>
      </xdr:nvSpPr>
      <xdr:spPr>
        <a:xfrm>
          <a:off x="20199427" y="173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年の町村合併により、県域の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％と広大な面積を有することとなった一方、人口については、県の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2,032,533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構成比となる当町では、住民一人当たりの道路延長及び、橋りょう・トンネルの一人当たり有形固定資産額が類似団体内順位だけでなく、岐阜県平均を見ても圧倒的に高い数値となっている。そのため、これらの維持にかかる住民一人当たりの負担も高くなる。道路や橋りょう・トンネルの有形固定資産減価償却率については平均的な数値となっているが、今後、維持補修や更新に係るコストの増加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保育所や学校施設の有形固定資産減価償却率が低くなっているのは、合併以降、旧町村の格差是正のため進めた複数の保育所建替え更新（Ｈ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おじま幼児園・Ｈ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かすが幼児園・たにぐみ幼児園・Ｈ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きよみず幼児園・Ｈ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やまと・きたがた幼児園）や、平成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谷汲地域の２つの小学校を統合をするため、谷汲小学校を新築したためである。合併以降、藤橋小中学校・長瀬小学校・久瀬小学校・久瀬中学校・春日中学校を統廃合により廃止にしたところであるが、少子化も伴い、一人当たり学校施設面積は類似団体内順位１位となっている。町域が広い当町では、児童・生徒の通学環境の観点からも統廃合に限界があり、一人当たり学校面積の数値は、今後も同様の数値が続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21,672
21,502
803.44
14,285,931
13,354,493
897,738
9,656,643
15,431,396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52832</xdr:rowOff>
    </xdr:from>
    <xdr:to>
      <xdr:col>24</xdr:col>
      <xdr:colOff>114300</xdr:colOff>
      <xdr:row>35</xdr:row>
      <xdr:rowOff>154432</xdr:rowOff>
    </xdr:to>
    <xdr:sp macro="" textlink="">
      <xdr:nvSpPr>
        <xdr:cNvPr id="68" name="楕円 67"/>
        <xdr:cNvSpPr/>
      </xdr:nvSpPr>
      <xdr:spPr>
        <a:xfrm>
          <a:off x="45847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75709</xdr:rowOff>
    </xdr:from>
    <xdr:ext cx="405111" cy="259045"/>
    <xdr:sp macro="" textlink="">
      <xdr:nvSpPr>
        <xdr:cNvPr id="69" name="【図書館】&#10;有形固定資産減価償却率該当値テキスト"/>
        <xdr:cNvSpPr txBox="1"/>
      </xdr:nvSpPr>
      <xdr:spPr>
        <a:xfrm>
          <a:off x="4673600" y="590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103124</xdr:rowOff>
    </xdr:from>
    <xdr:to>
      <xdr:col>20</xdr:col>
      <xdr:colOff>38100</xdr:colOff>
      <xdr:row>36</xdr:row>
      <xdr:rowOff>33274</xdr:rowOff>
    </xdr:to>
    <xdr:sp macro="" textlink="">
      <xdr:nvSpPr>
        <xdr:cNvPr id="70" name="楕円 69"/>
        <xdr:cNvSpPr/>
      </xdr:nvSpPr>
      <xdr:spPr>
        <a:xfrm>
          <a:off x="3746500" y="6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103632</xdr:rowOff>
    </xdr:from>
    <xdr:to>
      <xdr:col>24</xdr:col>
      <xdr:colOff>63500</xdr:colOff>
      <xdr:row>35</xdr:row>
      <xdr:rowOff>153924</xdr:rowOff>
    </xdr:to>
    <xdr:cxnSp macro="">
      <xdr:nvCxnSpPr>
        <xdr:cNvPr id="71" name="直線コネクタ 70"/>
        <xdr:cNvCxnSpPr/>
      </xdr:nvCxnSpPr>
      <xdr:spPr>
        <a:xfrm flipV="1">
          <a:off x="3797300" y="61043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153416</xdr:rowOff>
    </xdr:from>
    <xdr:to>
      <xdr:col>15</xdr:col>
      <xdr:colOff>101600</xdr:colOff>
      <xdr:row>36</xdr:row>
      <xdr:rowOff>83566</xdr:rowOff>
    </xdr:to>
    <xdr:sp macro="" textlink="">
      <xdr:nvSpPr>
        <xdr:cNvPr id="72" name="楕円 71"/>
        <xdr:cNvSpPr/>
      </xdr:nvSpPr>
      <xdr:spPr>
        <a:xfrm>
          <a:off x="2857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153924</xdr:rowOff>
    </xdr:from>
    <xdr:to>
      <xdr:col>19</xdr:col>
      <xdr:colOff>177800</xdr:colOff>
      <xdr:row>36</xdr:row>
      <xdr:rowOff>32766</xdr:rowOff>
    </xdr:to>
    <xdr:cxnSp macro="">
      <xdr:nvCxnSpPr>
        <xdr:cNvPr id="73" name="直線コネクタ 72"/>
        <xdr:cNvCxnSpPr/>
      </xdr:nvCxnSpPr>
      <xdr:spPr>
        <a:xfrm flipV="1">
          <a:off x="2908300" y="615467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49801</xdr:rowOff>
    </xdr:from>
    <xdr:ext cx="405111" cy="259045"/>
    <xdr:sp macro="" textlink="">
      <xdr:nvSpPr>
        <xdr:cNvPr id="76" name="n_1mainValue【図書館】&#10;有形固定資産減価償却率"/>
        <xdr:cNvSpPr txBox="1"/>
      </xdr:nvSpPr>
      <xdr:spPr>
        <a:xfrm>
          <a:off x="3582044" y="587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77" name="n_2mainValue【図書館】&#10;有形固定資産減価償却率"/>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128815</xdr:rowOff>
    </xdr:from>
    <xdr:to>
      <xdr:col>55</xdr:col>
      <xdr:colOff>50800</xdr:colOff>
      <xdr:row>39</xdr:row>
      <xdr:rowOff>58965</xdr:rowOff>
    </xdr:to>
    <xdr:sp macro="" textlink="">
      <xdr:nvSpPr>
        <xdr:cNvPr id="117" name="楕円 116"/>
        <xdr:cNvSpPr/>
      </xdr:nvSpPr>
      <xdr:spPr>
        <a:xfrm>
          <a:off x="104267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107242</xdr:rowOff>
    </xdr:from>
    <xdr:ext cx="469744" cy="259045"/>
    <xdr:sp macro="" textlink="">
      <xdr:nvSpPr>
        <xdr:cNvPr id="118" name="【図書館】&#10;一人当たり面積該当値テキスト"/>
        <xdr:cNvSpPr txBox="1"/>
      </xdr:nvSpPr>
      <xdr:spPr>
        <a:xfrm>
          <a:off x="10515600" y="662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9" name="楕円 118"/>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8165</xdr:rowOff>
    </xdr:from>
    <xdr:to>
      <xdr:col>55</xdr:col>
      <xdr:colOff>0</xdr:colOff>
      <xdr:row>39</xdr:row>
      <xdr:rowOff>19050</xdr:rowOff>
    </xdr:to>
    <xdr:cxnSp macro="">
      <xdr:nvCxnSpPr>
        <xdr:cNvPr id="120" name="直線コネクタ 119"/>
        <xdr:cNvCxnSpPr/>
      </xdr:nvCxnSpPr>
      <xdr:spPr>
        <a:xfrm flipV="1">
          <a:off x="9639300" y="66947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150585</xdr:rowOff>
    </xdr:from>
    <xdr:to>
      <xdr:col>46</xdr:col>
      <xdr:colOff>38100</xdr:colOff>
      <xdr:row>39</xdr:row>
      <xdr:rowOff>80735</xdr:rowOff>
    </xdr:to>
    <xdr:sp macro="" textlink="">
      <xdr:nvSpPr>
        <xdr:cNvPr id="121" name="楕円 120"/>
        <xdr:cNvSpPr/>
      </xdr:nvSpPr>
      <xdr:spPr>
        <a:xfrm>
          <a:off x="8699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29935</xdr:rowOff>
    </xdr:to>
    <xdr:cxnSp macro="">
      <xdr:nvCxnSpPr>
        <xdr:cNvPr id="122" name="直線コネクタ 121"/>
        <xdr:cNvCxnSpPr/>
      </xdr:nvCxnSpPr>
      <xdr:spPr>
        <a:xfrm flipV="1">
          <a:off x="8750300" y="670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71862</xdr:rowOff>
    </xdr:from>
    <xdr:ext cx="469744" cy="259045"/>
    <xdr:sp macro="" textlink="">
      <xdr:nvSpPr>
        <xdr:cNvPr id="126" name="n_2mainValue【図書館】&#10;一人当たり面積"/>
        <xdr:cNvSpPr txBox="1"/>
      </xdr:nvSpPr>
      <xdr:spPr>
        <a:xfrm>
          <a:off x="85154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6"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65" name="楕円 164"/>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166" name="【体育館・プール】&#10;有形固定資産減価償却率該当値テキスト"/>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67" name="楕円 166"/>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85725</xdr:rowOff>
    </xdr:to>
    <xdr:cxnSp macro="">
      <xdr:nvCxnSpPr>
        <xdr:cNvPr id="168" name="直線コネクタ 167"/>
        <xdr:cNvCxnSpPr/>
      </xdr:nvCxnSpPr>
      <xdr:spPr>
        <a:xfrm flipV="1">
          <a:off x="3797300" y="103270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69" name="楕円 168"/>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129540</xdr:rowOff>
    </xdr:to>
    <xdr:cxnSp macro="">
      <xdr:nvCxnSpPr>
        <xdr:cNvPr id="170" name="直線コネクタ 169"/>
        <xdr:cNvCxnSpPr/>
      </xdr:nvCxnSpPr>
      <xdr:spPr>
        <a:xfrm flipV="1">
          <a:off x="2908300" y="10372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173" name="n_1mainValue【体育館・プール】&#10;有形固定資産減価償却率"/>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74" name="n_2mainValue【体育館・プール】&#10;有形固定資産減価償却率"/>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9"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39497</xdr:rowOff>
    </xdr:from>
    <xdr:to>
      <xdr:col>55</xdr:col>
      <xdr:colOff>50800</xdr:colOff>
      <xdr:row>61</xdr:row>
      <xdr:rowOff>141097</xdr:rowOff>
    </xdr:to>
    <xdr:sp macro="" textlink="">
      <xdr:nvSpPr>
        <xdr:cNvPr id="208" name="楕円 207"/>
        <xdr:cNvSpPr/>
      </xdr:nvSpPr>
      <xdr:spPr>
        <a:xfrm>
          <a:off x="10426700" y="104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62374</xdr:rowOff>
    </xdr:from>
    <xdr:ext cx="469744" cy="259045"/>
    <xdr:sp macro="" textlink="">
      <xdr:nvSpPr>
        <xdr:cNvPr id="209" name="【体育館・プール】&#10;一人当たり面積該当値テキスト"/>
        <xdr:cNvSpPr txBox="1"/>
      </xdr:nvSpPr>
      <xdr:spPr>
        <a:xfrm>
          <a:off x="10515600" y="103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46355</xdr:rowOff>
    </xdr:from>
    <xdr:to>
      <xdr:col>50</xdr:col>
      <xdr:colOff>165100</xdr:colOff>
      <xdr:row>61</xdr:row>
      <xdr:rowOff>147955</xdr:rowOff>
    </xdr:to>
    <xdr:sp macro="" textlink="">
      <xdr:nvSpPr>
        <xdr:cNvPr id="210" name="楕円 209"/>
        <xdr:cNvSpPr/>
      </xdr:nvSpPr>
      <xdr:spPr>
        <a:xfrm>
          <a:off x="9588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90297</xdr:rowOff>
    </xdr:from>
    <xdr:to>
      <xdr:col>55</xdr:col>
      <xdr:colOff>0</xdr:colOff>
      <xdr:row>61</xdr:row>
      <xdr:rowOff>97155</xdr:rowOff>
    </xdr:to>
    <xdr:cxnSp macro="">
      <xdr:nvCxnSpPr>
        <xdr:cNvPr id="211" name="直線コネクタ 210"/>
        <xdr:cNvCxnSpPr/>
      </xdr:nvCxnSpPr>
      <xdr:spPr>
        <a:xfrm flipV="1">
          <a:off x="9639300" y="1054874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50927</xdr:rowOff>
    </xdr:from>
    <xdr:to>
      <xdr:col>46</xdr:col>
      <xdr:colOff>38100</xdr:colOff>
      <xdr:row>61</xdr:row>
      <xdr:rowOff>152527</xdr:rowOff>
    </xdr:to>
    <xdr:sp macro="" textlink="">
      <xdr:nvSpPr>
        <xdr:cNvPr id="212" name="楕円 211"/>
        <xdr:cNvSpPr/>
      </xdr:nvSpPr>
      <xdr:spPr>
        <a:xfrm>
          <a:off x="8699500" y="105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97155</xdr:rowOff>
    </xdr:from>
    <xdr:to>
      <xdr:col>50</xdr:col>
      <xdr:colOff>114300</xdr:colOff>
      <xdr:row>61</xdr:row>
      <xdr:rowOff>101727</xdr:rowOff>
    </xdr:to>
    <xdr:cxnSp macro="">
      <xdr:nvCxnSpPr>
        <xdr:cNvPr id="213" name="直線コネクタ 212"/>
        <xdr:cNvCxnSpPr/>
      </xdr:nvCxnSpPr>
      <xdr:spPr>
        <a:xfrm flipV="1">
          <a:off x="8750300" y="105556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116794</xdr:rowOff>
    </xdr:from>
    <xdr:ext cx="469744" cy="259045"/>
    <xdr:sp macro="" textlink="">
      <xdr:nvSpPr>
        <xdr:cNvPr id="214" name="n_1aveValue【体育館・プール】&#10;一人当たり面積"/>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164482</xdr:rowOff>
    </xdr:from>
    <xdr:ext cx="469744" cy="259045"/>
    <xdr:sp macro="" textlink="">
      <xdr:nvSpPr>
        <xdr:cNvPr id="216" name="n_1mainValue【体育館・プール】&#10;一人当たり面積"/>
        <xdr:cNvSpPr txBox="1"/>
      </xdr:nvSpPr>
      <xdr:spPr>
        <a:xfrm>
          <a:off x="9391727"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169054</xdr:rowOff>
    </xdr:from>
    <xdr:ext cx="469744" cy="259045"/>
    <xdr:sp macro="" textlink="">
      <xdr:nvSpPr>
        <xdr:cNvPr id="217" name="n_2mainValue【体育館・プール】&#10;一人当たり面積"/>
        <xdr:cNvSpPr txBox="1"/>
      </xdr:nvSpPr>
      <xdr:spPr>
        <a:xfrm>
          <a:off x="8515427" y="102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245" name="【福祉施設】&#10;有形固定資産減価償却率平均値テキスト"/>
        <xdr:cNvSpPr txBox="1"/>
      </xdr:nvSpPr>
      <xdr:spPr>
        <a:xfrm>
          <a:off x="4673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138176</xdr:rowOff>
    </xdr:from>
    <xdr:to>
      <xdr:col>24</xdr:col>
      <xdr:colOff>114300</xdr:colOff>
      <xdr:row>85</xdr:row>
      <xdr:rowOff>68326</xdr:rowOff>
    </xdr:to>
    <xdr:sp macro="" textlink="">
      <xdr:nvSpPr>
        <xdr:cNvPr id="254" name="楕円 253"/>
        <xdr:cNvSpPr/>
      </xdr:nvSpPr>
      <xdr:spPr>
        <a:xfrm>
          <a:off x="4584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53103</xdr:rowOff>
    </xdr:from>
    <xdr:ext cx="405111" cy="259045"/>
    <xdr:sp macro="" textlink="">
      <xdr:nvSpPr>
        <xdr:cNvPr id="255" name="【福祉施設】&#10;有形固定資産減価償却率該当値テキスト"/>
        <xdr:cNvSpPr txBox="1"/>
      </xdr:nvSpPr>
      <xdr:spPr>
        <a:xfrm>
          <a:off x="4673600" y="1445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19304</xdr:rowOff>
    </xdr:from>
    <xdr:to>
      <xdr:col>20</xdr:col>
      <xdr:colOff>38100</xdr:colOff>
      <xdr:row>85</xdr:row>
      <xdr:rowOff>120904</xdr:rowOff>
    </xdr:to>
    <xdr:sp macro="" textlink="">
      <xdr:nvSpPr>
        <xdr:cNvPr id="256" name="楕円 255"/>
        <xdr:cNvSpPr/>
      </xdr:nvSpPr>
      <xdr:spPr>
        <a:xfrm>
          <a:off x="3746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17526</xdr:rowOff>
    </xdr:from>
    <xdr:to>
      <xdr:col>24</xdr:col>
      <xdr:colOff>63500</xdr:colOff>
      <xdr:row>85</xdr:row>
      <xdr:rowOff>70104</xdr:rowOff>
    </xdr:to>
    <xdr:cxnSp macro="">
      <xdr:nvCxnSpPr>
        <xdr:cNvPr id="257" name="直線コネクタ 256"/>
        <xdr:cNvCxnSpPr/>
      </xdr:nvCxnSpPr>
      <xdr:spPr>
        <a:xfrm flipV="1">
          <a:off x="3797300" y="1459077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71882</xdr:rowOff>
    </xdr:from>
    <xdr:to>
      <xdr:col>15</xdr:col>
      <xdr:colOff>101600</xdr:colOff>
      <xdr:row>86</xdr:row>
      <xdr:rowOff>2032</xdr:rowOff>
    </xdr:to>
    <xdr:sp macro="" textlink="">
      <xdr:nvSpPr>
        <xdr:cNvPr id="258" name="楕円 257"/>
        <xdr:cNvSpPr/>
      </xdr:nvSpPr>
      <xdr:spPr>
        <a:xfrm>
          <a:off x="2857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70104</xdr:rowOff>
    </xdr:from>
    <xdr:to>
      <xdr:col>19</xdr:col>
      <xdr:colOff>177800</xdr:colOff>
      <xdr:row>85</xdr:row>
      <xdr:rowOff>122682</xdr:rowOff>
    </xdr:to>
    <xdr:cxnSp macro="">
      <xdr:nvCxnSpPr>
        <xdr:cNvPr id="259" name="直線コネクタ 258"/>
        <xdr:cNvCxnSpPr/>
      </xdr:nvCxnSpPr>
      <xdr:spPr>
        <a:xfrm flipV="1">
          <a:off x="2908300" y="1464335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55135</xdr:rowOff>
    </xdr:from>
    <xdr:ext cx="405111" cy="259045"/>
    <xdr:sp macro="" textlink="">
      <xdr:nvSpPr>
        <xdr:cNvPr id="260"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261"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112031</xdr:rowOff>
    </xdr:from>
    <xdr:ext cx="405111" cy="259045"/>
    <xdr:sp macro="" textlink="">
      <xdr:nvSpPr>
        <xdr:cNvPr id="262" name="n_1mainValue【福祉施設】&#10;有形固定資産減価償却率"/>
        <xdr:cNvSpPr txBox="1"/>
      </xdr:nvSpPr>
      <xdr:spPr>
        <a:xfrm>
          <a:off x="3582044" y="1468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164609</xdr:rowOff>
    </xdr:from>
    <xdr:ext cx="405111" cy="259045"/>
    <xdr:sp macro="" textlink="">
      <xdr:nvSpPr>
        <xdr:cNvPr id="263" name="n_2mainValue【福祉施設】&#10;有形固定資産減価償却率"/>
        <xdr:cNvSpPr txBox="1"/>
      </xdr:nvSpPr>
      <xdr:spPr>
        <a:xfrm>
          <a:off x="2705744" y="147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9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6350</xdr:rowOff>
    </xdr:from>
    <xdr:to>
      <xdr:col>55</xdr:col>
      <xdr:colOff>50800</xdr:colOff>
      <xdr:row>81</xdr:row>
      <xdr:rowOff>107950</xdr:rowOff>
    </xdr:to>
    <xdr:sp macro="" textlink="">
      <xdr:nvSpPr>
        <xdr:cNvPr id="301" name="楕円 300"/>
        <xdr:cNvSpPr/>
      </xdr:nvSpPr>
      <xdr:spPr>
        <a:xfrm>
          <a:off x="10426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29227</xdr:rowOff>
    </xdr:from>
    <xdr:ext cx="469744" cy="259045"/>
    <xdr:sp macro="" textlink="">
      <xdr:nvSpPr>
        <xdr:cNvPr id="302" name="【福祉施設】&#10;一人当たり面積該当値テキスト"/>
        <xdr:cNvSpPr txBox="1"/>
      </xdr:nvSpPr>
      <xdr:spPr>
        <a:xfrm>
          <a:off x="10515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25400</xdr:rowOff>
    </xdr:from>
    <xdr:to>
      <xdr:col>50</xdr:col>
      <xdr:colOff>165100</xdr:colOff>
      <xdr:row>81</xdr:row>
      <xdr:rowOff>127000</xdr:rowOff>
    </xdr:to>
    <xdr:sp macro="" textlink="">
      <xdr:nvSpPr>
        <xdr:cNvPr id="303" name="楕円 302"/>
        <xdr:cNvSpPr/>
      </xdr:nvSpPr>
      <xdr:spPr>
        <a:xfrm>
          <a:off x="958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57150</xdr:rowOff>
    </xdr:from>
    <xdr:to>
      <xdr:col>55</xdr:col>
      <xdr:colOff>0</xdr:colOff>
      <xdr:row>81</xdr:row>
      <xdr:rowOff>76200</xdr:rowOff>
    </xdr:to>
    <xdr:cxnSp macro="">
      <xdr:nvCxnSpPr>
        <xdr:cNvPr id="304" name="直線コネクタ 303"/>
        <xdr:cNvCxnSpPr/>
      </xdr:nvCxnSpPr>
      <xdr:spPr>
        <a:xfrm flipV="1">
          <a:off x="9639300" y="1394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36830</xdr:rowOff>
    </xdr:from>
    <xdr:to>
      <xdr:col>46</xdr:col>
      <xdr:colOff>38100</xdr:colOff>
      <xdr:row>81</xdr:row>
      <xdr:rowOff>138430</xdr:rowOff>
    </xdr:to>
    <xdr:sp macro="" textlink="">
      <xdr:nvSpPr>
        <xdr:cNvPr id="305" name="楕円 304"/>
        <xdr:cNvSpPr/>
      </xdr:nvSpPr>
      <xdr:spPr>
        <a:xfrm>
          <a:off x="8699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76200</xdr:rowOff>
    </xdr:from>
    <xdr:to>
      <xdr:col>50</xdr:col>
      <xdr:colOff>114300</xdr:colOff>
      <xdr:row>81</xdr:row>
      <xdr:rowOff>87630</xdr:rowOff>
    </xdr:to>
    <xdr:cxnSp macro="">
      <xdr:nvCxnSpPr>
        <xdr:cNvPr id="306" name="直線コネクタ 305"/>
        <xdr:cNvCxnSpPr/>
      </xdr:nvCxnSpPr>
      <xdr:spPr>
        <a:xfrm flipV="1">
          <a:off x="8750300" y="13963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307" name="n_1aveValue【福祉施設】&#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143527</xdr:rowOff>
    </xdr:from>
    <xdr:ext cx="469744" cy="259045"/>
    <xdr:sp macro="" textlink="">
      <xdr:nvSpPr>
        <xdr:cNvPr id="309" name="n_1mainValue【福祉施設】&#10;一人当たり面積"/>
        <xdr:cNvSpPr txBox="1"/>
      </xdr:nvSpPr>
      <xdr:spPr>
        <a:xfrm>
          <a:off x="9391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154957</xdr:rowOff>
    </xdr:from>
    <xdr:ext cx="469744" cy="259045"/>
    <xdr:sp macro="" textlink="">
      <xdr:nvSpPr>
        <xdr:cNvPr id="310" name="n_2mainValue【福祉施設】&#10;一人当たり面積"/>
        <xdr:cNvSpPr txBox="1"/>
      </xdr:nvSpPr>
      <xdr:spPr>
        <a:xfrm>
          <a:off x="85154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340"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103505</xdr:rowOff>
    </xdr:from>
    <xdr:to>
      <xdr:col>24</xdr:col>
      <xdr:colOff>114300</xdr:colOff>
      <xdr:row>108</xdr:row>
      <xdr:rowOff>33655</xdr:rowOff>
    </xdr:to>
    <xdr:sp macro="" textlink="">
      <xdr:nvSpPr>
        <xdr:cNvPr id="349" name="楕円 348"/>
        <xdr:cNvSpPr/>
      </xdr:nvSpPr>
      <xdr:spPr>
        <a:xfrm>
          <a:off x="45847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18432</xdr:rowOff>
    </xdr:from>
    <xdr:ext cx="405111" cy="259045"/>
    <xdr:sp macro="" textlink="">
      <xdr:nvSpPr>
        <xdr:cNvPr id="350" name="【市民会館】&#10;有形固定資産減価償却率該当値テキスト"/>
        <xdr:cNvSpPr txBox="1"/>
      </xdr:nvSpPr>
      <xdr:spPr>
        <a:xfrm>
          <a:off x="4673600" y="1836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33020</xdr:rowOff>
    </xdr:from>
    <xdr:to>
      <xdr:col>20</xdr:col>
      <xdr:colOff>38100</xdr:colOff>
      <xdr:row>108</xdr:row>
      <xdr:rowOff>134620</xdr:rowOff>
    </xdr:to>
    <xdr:sp macro="" textlink="">
      <xdr:nvSpPr>
        <xdr:cNvPr id="351" name="楕円 350"/>
        <xdr:cNvSpPr/>
      </xdr:nvSpPr>
      <xdr:spPr>
        <a:xfrm>
          <a:off x="3746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154305</xdr:rowOff>
    </xdr:from>
    <xdr:to>
      <xdr:col>24</xdr:col>
      <xdr:colOff>63500</xdr:colOff>
      <xdr:row>108</xdr:row>
      <xdr:rowOff>83820</xdr:rowOff>
    </xdr:to>
    <xdr:cxnSp macro="">
      <xdr:nvCxnSpPr>
        <xdr:cNvPr id="352" name="直線コネクタ 351"/>
        <xdr:cNvCxnSpPr/>
      </xdr:nvCxnSpPr>
      <xdr:spPr>
        <a:xfrm flipV="1">
          <a:off x="3797300" y="1849945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133986</xdr:rowOff>
    </xdr:from>
    <xdr:to>
      <xdr:col>15</xdr:col>
      <xdr:colOff>101600</xdr:colOff>
      <xdr:row>109</xdr:row>
      <xdr:rowOff>64136</xdr:rowOff>
    </xdr:to>
    <xdr:sp macro="" textlink="">
      <xdr:nvSpPr>
        <xdr:cNvPr id="353" name="楕円 352"/>
        <xdr:cNvSpPr/>
      </xdr:nvSpPr>
      <xdr:spPr>
        <a:xfrm>
          <a:off x="2857500" y="186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83820</xdr:rowOff>
    </xdr:from>
    <xdr:to>
      <xdr:col>19</xdr:col>
      <xdr:colOff>177800</xdr:colOff>
      <xdr:row>109</xdr:row>
      <xdr:rowOff>13336</xdr:rowOff>
    </xdr:to>
    <xdr:cxnSp macro="">
      <xdr:nvCxnSpPr>
        <xdr:cNvPr id="354" name="直線コネクタ 353"/>
        <xdr:cNvCxnSpPr/>
      </xdr:nvCxnSpPr>
      <xdr:spPr>
        <a:xfrm flipV="1">
          <a:off x="2908300" y="1860042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164482</xdr:rowOff>
    </xdr:from>
    <xdr:ext cx="405111" cy="259045"/>
    <xdr:sp macro="" textlink="">
      <xdr:nvSpPr>
        <xdr:cNvPr id="355" name="n_1aveValue【市民会館】&#10;有形固定資産減価償却率"/>
        <xdr:cNvSpPr txBox="1"/>
      </xdr:nvSpPr>
      <xdr:spPr>
        <a:xfrm>
          <a:off x="35820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56"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125747</xdr:rowOff>
    </xdr:from>
    <xdr:ext cx="405111" cy="259045"/>
    <xdr:sp macro="" textlink="">
      <xdr:nvSpPr>
        <xdr:cNvPr id="357" name="n_1mainValue【市民会館】&#10;有形固定資産減価償却率"/>
        <xdr:cNvSpPr txBox="1"/>
      </xdr:nvSpPr>
      <xdr:spPr>
        <a:xfrm>
          <a:off x="3582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55263</xdr:rowOff>
    </xdr:from>
    <xdr:ext cx="405111" cy="259045"/>
    <xdr:sp macro="" textlink="">
      <xdr:nvSpPr>
        <xdr:cNvPr id="358" name="n_2mainValue【市民会館】&#10;有形固定資産減価償却率"/>
        <xdr:cNvSpPr txBox="1"/>
      </xdr:nvSpPr>
      <xdr:spPr>
        <a:xfrm>
          <a:off x="2705744" y="1874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85"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9398</xdr:rowOff>
    </xdr:from>
    <xdr:to>
      <xdr:col>55</xdr:col>
      <xdr:colOff>50800</xdr:colOff>
      <xdr:row>103</xdr:row>
      <xdr:rowOff>110998</xdr:rowOff>
    </xdr:to>
    <xdr:sp macro="" textlink="">
      <xdr:nvSpPr>
        <xdr:cNvPr id="394" name="楕円 393"/>
        <xdr:cNvSpPr/>
      </xdr:nvSpPr>
      <xdr:spPr>
        <a:xfrm>
          <a:off x="104267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32275</xdr:rowOff>
    </xdr:from>
    <xdr:ext cx="469744" cy="259045"/>
    <xdr:sp macro="" textlink="">
      <xdr:nvSpPr>
        <xdr:cNvPr id="395" name="【市民会館】&#10;一人当たり面積該当値テキスト"/>
        <xdr:cNvSpPr txBox="1"/>
      </xdr:nvSpPr>
      <xdr:spPr>
        <a:xfrm>
          <a:off x="10515600" y="175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27687</xdr:rowOff>
    </xdr:from>
    <xdr:to>
      <xdr:col>50</xdr:col>
      <xdr:colOff>165100</xdr:colOff>
      <xdr:row>103</xdr:row>
      <xdr:rowOff>129287</xdr:rowOff>
    </xdr:to>
    <xdr:sp macro="" textlink="">
      <xdr:nvSpPr>
        <xdr:cNvPr id="396" name="楕円 395"/>
        <xdr:cNvSpPr/>
      </xdr:nvSpPr>
      <xdr:spPr>
        <a:xfrm>
          <a:off x="9588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60198</xdr:rowOff>
    </xdr:from>
    <xdr:to>
      <xdr:col>55</xdr:col>
      <xdr:colOff>0</xdr:colOff>
      <xdr:row>103</xdr:row>
      <xdr:rowOff>78487</xdr:rowOff>
    </xdr:to>
    <xdr:cxnSp macro="">
      <xdr:nvCxnSpPr>
        <xdr:cNvPr id="397" name="直線コネクタ 396"/>
        <xdr:cNvCxnSpPr/>
      </xdr:nvCxnSpPr>
      <xdr:spPr>
        <a:xfrm flipV="1">
          <a:off x="9639300" y="177195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39115</xdr:rowOff>
    </xdr:from>
    <xdr:to>
      <xdr:col>46</xdr:col>
      <xdr:colOff>38100</xdr:colOff>
      <xdr:row>103</xdr:row>
      <xdr:rowOff>140715</xdr:rowOff>
    </xdr:to>
    <xdr:sp macro="" textlink="">
      <xdr:nvSpPr>
        <xdr:cNvPr id="398" name="楕円 397"/>
        <xdr:cNvSpPr/>
      </xdr:nvSpPr>
      <xdr:spPr>
        <a:xfrm>
          <a:off x="8699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78487</xdr:rowOff>
    </xdr:from>
    <xdr:to>
      <xdr:col>50</xdr:col>
      <xdr:colOff>114300</xdr:colOff>
      <xdr:row>103</xdr:row>
      <xdr:rowOff>89915</xdr:rowOff>
    </xdr:to>
    <xdr:cxnSp macro="">
      <xdr:nvCxnSpPr>
        <xdr:cNvPr id="399" name="直線コネクタ 398"/>
        <xdr:cNvCxnSpPr/>
      </xdr:nvCxnSpPr>
      <xdr:spPr>
        <a:xfrm flipV="1">
          <a:off x="8750300" y="177378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63264</xdr:rowOff>
    </xdr:from>
    <xdr:ext cx="469744" cy="259045"/>
    <xdr:sp macro="" textlink="">
      <xdr:nvSpPr>
        <xdr:cNvPr id="400"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01"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145814</xdr:rowOff>
    </xdr:from>
    <xdr:ext cx="469744" cy="259045"/>
    <xdr:sp macro="" textlink="">
      <xdr:nvSpPr>
        <xdr:cNvPr id="402" name="n_1mainValue【市民会館】&#10;一人当たり面積"/>
        <xdr:cNvSpPr txBox="1"/>
      </xdr:nvSpPr>
      <xdr:spPr>
        <a:xfrm>
          <a:off x="9391727"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157242</xdr:rowOff>
    </xdr:from>
    <xdr:ext cx="469744" cy="259045"/>
    <xdr:sp macro="" textlink="">
      <xdr:nvSpPr>
        <xdr:cNvPr id="403" name="n_2mainValue【市民会館】&#10;一人当たり面積"/>
        <xdr:cNvSpPr txBox="1"/>
      </xdr:nvSpPr>
      <xdr:spPr>
        <a:xfrm>
          <a:off x="85154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5" name="直線コネクタ 41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6" name="テキスト ボックス 41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9" name="直線コネクタ 41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0" name="テキスト ボックス 41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4" name="直線コネクタ 423"/>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5"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6" name="直線コネクタ 425"/>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7"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8" name="直線コネクタ 42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91140</xdr:rowOff>
    </xdr:from>
    <xdr:ext cx="405111" cy="259045"/>
    <xdr:sp macro="" textlink="">
      <xdr:nvSpPr>
        <xdr:cNvPr id="429" name="【一般廃棄物処理施設】&#10;有形固定資産減価償却率平均値テキスト"/>
        <xdr:cNvSpPr txBox="1"/>
      </xdr:nvSpPr>
      <xdr:spPr>
        <a:xfrm>
          <a:off x="16357600" y="6263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0" name="フローチャート: 判断 429"/>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1" name="フローチャート: 判断 430"/>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2" name="フローチャート: 判断 431"/>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16828</xdr:rowOff>
    </xdr:from>
    <xdr:to>
      <xdr:col>85</xdr:col>
      <xdr:colOff>177800</xdr:colOff>
      <xdr:row>40</xdr:row>
      <xdr:rowOff>118428</xdr:rowOff>
    </xdr:to>
    <xdr:sp macro="" textlink="">
      <xdr:nvSpPr>
        <xdr:cNvPr id="438" name="楕円 437"/>
        <xdr:cNvSpPr/>
      </xdr:nvSpPr>
      <xdr:spPr>
        <a:xfrm>
          <a:off x="162687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166705</xdr:rowOff>
    </xdr:from>
    <xdr:ext cx="405111" cy="259045"/>
    <xdr:sp macro="" textlink="">
      <xdr:nvSpPr>
        <xdr:cNvPr id="439" name="【一般廃棄物処理施設】&#10;有形固定資産減価償却率該当値テキスト"/>
        <xdr:cNvSpPr txBox="1"/>
      </xdr:nvSpPr>
      <xdr:spPr>
        <a:xfrm>
          <a:off x="16357600" y="68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xdr:rowOff>
    </xdr:from>
    <xdr:to>
      <xdr:col>81</xdr:col>
      <xdr:colOff>101600</xdr:colOff>
      <xdr:row>38</xdr:row>
      <xdr:rowOff>106997</xdr:rowOff>
    </xdr:to>
    <xdr:sp macro="" textlink="">
      <xdr:nvSpPr>
        <xdr:cNvPr id="440" name="楕円 439"/>
        <xdr:cNvSpPr/>
      </xdr:nvSpPr>
      <xdr:spPr>
        <a:xfrm>
          <a:off x="15430500" y="65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56197</xdr:rowOff>
    </xdr:from>
    <xdr:to>
      <xdr:col>85</xdr:col>
      <xdr:colOff>127000</xdr:colOff>
      <xdr:row>40</xdr:row>
      <xdr:rowOff>67628</xdr:rowOff>
    </xdr:to>
    <xdr:cxnSp macro="">
      <xdr:nvCxnSpPr>
        <xdr:cNvPr id="441" name="直線コネクタ 440"/>
        <xdr:cNvCxnSpPr/>
      </xdr:nvCxnSpPr>
      <xdr:spPr>
        <a:xfrm>
          <a:off x="15481300" y="6571297"/>
          <a:ext cx="838200" cy="3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96838</xdr:rowOff>
    </xdr:from>
    <xdr:to>
      <xdr:col>76</xdr:col>
      <xdr:colOff>165100</xdr:colOff>
      <xdr:row>39</xdr:row>
      <xdr:rowOff>26988</xdr:rowOff>
    </xdr:to>
    <xdr:sp macro="" textlink="">
      <xdr:nvSpPr>
        <xdr:cNvPr id="442" name="楕円 441"/>
        <xdr:cNvSpPr/>
      </xdr:nvSpPr>
      <xdr:spPr>
        <a:xfrm>
          <a:off x="14541500" y="66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56197</xdr:rowOff>
    </xdr:from>
    <xdr:to>
      <xdr:col>81</xdr:col>
      <xdr:colOff>50800</xdr:colOff>
      <xdr:row>38</xdr:row>
      <xdr:rowOff>147638</xdr:rowOff>
    </xdr:to>
    <xdr:cxnSp macro="">
      <xdr:nvCxnSpPr>
        <xdr:cNvPr id="443" name="直線コネクタ 442"/>
        <xdr:cNvCxnSpPr/>
      </xdr:nvCxnSpPr>
      <xdr:spPr>
        <a:xfrm flipV="1">
          <a:off x="14592300" y="657129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20655</xdr:rowOff>
    </xdr:from>
    <xdr:ext cx="405111" cy="259045"/>
    <xdr:sp macro="" textlink="">
      <xdr:nvSpPr>
        <xdr:cNvPr id="444"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45"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98124</xdr:rowOff>
    </xdr:from>
    <xdr:ext cx="405111" cy="259045"/>
    <xdr:sp macro="" textlink="">
      <xdr:nvSpPr>
        <xdr:cNvPr id="446" name="n_1mainValue【一般廃棄物処理施設】&#10;有形固定資産減価償却率"/>
        <xdr:cNvSpPr txBox="1"/>
      </xdr:nvSpPr>
      <xdr:spPr>
        <a:xfrm>
          <a:off x="152660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18115</xdr:rowOff>
    </xdr:from>
    <xdr:ext cx="405111" cy="259045"/>
    <xdr:sp macro="" textlink="">
      <xdr:nvSpPr>
        <xdr:cNvPr id="447" name="n_2mainValue【一般廃棄物処理施設】&#10;有形固定資産減価償却率"/>
        <xdr:cNvSpPr txBox="1"/>
      </xdr:nvSpPr>
      <xdr:spPr>
        <a:xfrm>
          <a:off x="14389744" y="670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71" name="直線コネクタ 470"/>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72"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73" name="直線コネクタ 472"/>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74"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75" name="直線コネクタ 474"/>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476"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7" name="フローチャート: 判断 476"/>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8" name="フローチャート: 判断 477"/>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9" name="フローチャート: 判断 478"/>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134062</xdr:rowOff>
    </xdr:from>
    <xdr:to>
      <xdr:col>116</xdr:col>
      <xdr:colOff>114300</xdr:colOff>
      <xdr:row>41</xdr:row>
      <xdr:rowOff>64212</xdr:rowOff>
    </xdr:to>
    <xdr:sp macro="" textlink="">
      <xdr:nvSpPr>
        <xdr:cNvPr id="485" name="楕円 484"/>
        <xdr:cNvSpPr/>
      </xdr:nvSpPr>
      <xdr:spPr>
        <a:xfrm>
          <a:off x="22110700" y="69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112489</xdr:rowOff>
    </xdr:from>
    <xdr:ext cx="534377" cy="259045"/>
    <xdr:sp macro="" textlink="">
      <xdr:nvSpPr>
        <xdr:cNvPr id="486" name="【一般廃棄物処理施設】&#10;一人当たり有形固定資産（償却資産）額該当値テキスト"/>
        <xdr:cNvSpPr txBox="1"/>
      </xdr:nvSpPr>
      <xdr:spPr>
        <a:xfrm>
          <a:off x="22199600" y="69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14877</xdr:rowOff>
    </xdr:from>
    <xdr:to>
      <xdr:col>112</xdr:col>
      <xdr:colOff>38100</xdr:colOff>
      <xdr:row>41</xdr:row>
      <xdr:rowOff>116477</xdr:rowOff>
    </xdr:to>
    <xdr:sp macro="" textlink="">
      <xdr:nvSpPr>
        <xdr:cNvPr id="487" name="楕円 486"/>
        <xdr:cNvSpPr/>
      </xdr:nvSpPr>
      <xdr:spPr>
        <a:xfrm>
          <a:off x="21272500" y="70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13412</xdr:rowOff>
    </xdr:from>
    <xdr:to>
      <xdr:col>116</xdr:col>
      <xdr:colOff>63500</xdr:colOff>
      <xdr:row>41</xdr:row>
      <xdr:rowOff>65677</xdr:rowOff>
    </xdr:to>
    <xdr:cxnSp macro="">
      <xdr:nvCxnSpPr>
        <xdr:cNvPr id="488" name="直線コネクタ 487"/>
        <xdr:cNvCxnSpPr/>
      </xdr:nvCxnSpPr>
      <xdr:spPr>
        <a:xfrm flipV="1">
          <a:off x="21323300" y="7042862"/>
          <a:ext cx="838200" cy="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16995</xdr:rowOff>
    </xdr:from>
    <xdr:to>
      <xdr:col>107</xdr:col>
      <xdr:colOff>101600</xdr:colOff>
      <xdr:row>41</xdr:row>
      <xdr:rowOff>118595</xdr:rowOff>
    </xdr:to>
    <xdr:sp macro="" textlink="">
      <xdr:nvSpPr>
        <xdr:cNvPr id="489" name="楕円 488"/>
        <xdr:cNvSpPr/>
      </xdr:nvSpPr>
      <xdr:spPr>
        <a:xfrm>
          <a:off x="20383500" y="70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65677</xdr:rowOff>
    </xdr:from>
    <xdr:to>
      <xdr:col>111</xdr:col>
      <xdr:colOff>177800</xdr:colOff>
      <xdr:row>41</xdr:row>
      <xdr:rowOff>67795</xdr:rowOff>
    </xdr:to>
    <xdr:cxnSp macro="">
      <xdr:nvCxnSpPr>
        <xdr:cNvPr id="490" name="直線コネクタ 489"/>
        <xdr:cNvCxnSpPr/>
      </xdr:nvCxnSpPr>
      <xdr:spPr>
        <a:xfrm flipV="1">
          <a:off x="20434300" y="7095127"/>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491"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92"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107604</xdr:rowOff>
    </xdr:from>
    <xdr:ext cx="534377" cy="259045"/>
    <xdr:sp macro="" textlink="">
      <xdr:nvSpPr>
        <xdr:cNvPr id="493" name="n_1mainValue【一般廃棄物処理施設】&#10;一人当たり有形固定資産（償却資産）額"/>
        <xdr:cNvSpPr txBox="1"/>
      </xdr:nvSpPr>
      <xdr:spPr>
        <a:xfrm>
          <a:off x="21043411" y="71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109722</xdr:rowOff>
    </xdr:from>
    <xdr:ext cx="534377" cy="259045"/>
    <xdr:sp macro="" textlink="">
      <xdr:nvSpPr>
        <xdr:cNvPr id="494" name="n_2mainValue【一般廃棄物処理施設】&#10;一人当たり有形固定資産（償却資産）額"/>
        <xdr:cNvSpPr txBox="1"/>
      </xdr:nvSpPr>
      <xdr:spPr>
        <a:xfrm>
          <a:off x="20167111" y="71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7" name="テキスト ボックス 5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7" name="テキスト ボックス 5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21" name="直線コネクタ 52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2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23" name="直線コネクタ 52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2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5" name="直線コネクタ 52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7" name="フローチャート: 判断 52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28" name="フローチャート: 判断 52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29" name="フローチャート: 判断 528"/>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535" name="楕円 534"/>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536" name="【保健センター・保健所】&#10;有形固定資産減価償却率該当値テキスト"/>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37374</xdr:rowOff>
    </xdr:from>
    <xdr:to>
      <xdr:col>81</xdr:col>
      <xdr:colOff>101600</xdr:colOff>
      <xdr:row>58</xdr:row>
      <xdr:rowOff>138974</xdr:rowOff>
    </xdr:to>
    <xdr:sp macro="" textlink="">
      <xdr:nvSpPr>
        <xdr:cNvPr id="537" name="楕円 536"/>
        <xdr:cNvSpPr/>
      </xdr:nvSpPr>
      <xdr:spPr>
        <a:xfrm>
          <a:off x="15430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88174</xdr:rowOff>
    </xdr:to>
    <xdr:cxnSp macro="">
      <xdr:nvCxnSpPr>
        <xdr:cNvPr id="538" name="直線コネクタ 537"/>
        <xdr:cNvCxnSpPr/>
      </xdr:nvCxnSpPr>
      <xdr:spPr>
        <a:xfrm flipV="1">
          <a:off x="15481300" y="996042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112485</xdr:rowOff>
    </xdr:from>
    <xdr:to>
      <xdr:col>76</xdr:col>
      <xdr:colOff>165100</xdr:colOff>
      <xdr:row>59</xdr:row>
      <xdr:rowOff>42635</xdr:rowOff>
    </xdr:to>
    <xdr:sp macro="" textlink="">
      <xdr:nvSpPr>
        <xdr:cNvPr id="539" name="楕円 538"/>
        <xdr:cNvSpPr/>
      </xdr:nvSpPr>
      <xdr:spPr>
        <a:xfrm>
          <a:off x="14541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88174</xdr:rowOff>
    </xdr:from>
    <xdr:to>
      <xdr:col>81</xdr:col>
      <xdr:colOff>50800</xdr:colOff>
      <xdr:row>58</xdr:row>
      <xdr:rowOff>163285</xdr:rowOff>
    </xdr:to>
    <xdr:cxnSp macro="">
      <xdr:nvCxnSpPr>
        <xdr:cNvPr id="540" name="直線コネクタ 539"/>
        <xdr:cNvCxnSpPr/>
      </xdr:nvCxnSpPr>
      <xdr:spPr>
        <a:xfrm flipV="1">
          <a:off x="14592300" y="1003227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41"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42"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155501</xdr:rowOff>
    </xdr:from>
    <xdr:ext cx="405111" cy="259045"/>
    <xdr:sp macro="" textlink="">
      <xdr:nvSpPr>
        <xdr:cNvPr id="543" name="n_1mainValue【保健センター・保健所】&#10;有形固定資産減価償却率"/>
        <xdr:cNvSpPr txBox="1"/>
      </xdr:nvSpPr>
      <xdr:spPr>
        <a:xfrm>
          <a:off x="152660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59162</xdr:rowOff>
    </xdr:from>
    <xdr:ext cx="405111" cy="259045"/>
    <xdr:sp macro="" textlink="">
      <xdr:nvSpPr>
        <xdr:cNvPr id="544" name="n_2mainValue【保健センター・保健所】&#10;有形固定資産減価償却率"/>
        <xdr:cNvSpPr txBox="1"/>
      </xdr:nvSpPr>
      <xdr:spPr>
        <a:xfrm>
          <a:off x="14389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2" name="テキスト ボックス 5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4" name="テキスト ボックス 5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6" name="テキスト ボックス 5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68" name="直線コネクタ 567"/>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69"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70" name="直線コネクタ 569"/>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7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72" name="直線コネクタ 57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73"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74" name="フローチャート: 判断 573"/>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75" name="フローチャート: 判断 574"/>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76" name="フローチャート: 判断 575"/>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582" name="楕円 581"/>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105427</xdr:rowOff>
    </xdr:from>
    <xdr:ext cx="469744" cy="259045"/>
    <xdr:sp macro="" textlink="">
      <xdr:nvSpPr>
        <xdr:cNvPr id="583" name="【保健センター・保健所】&#10;一人当たり面積該当値テキスト"/>
        <xdr:cNvSpPr txBox="1"/>
      </xdr:nvSpPr>
      <xdr:spPr>
        <a:xfrm>
          <a:off x="22199600"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584" name="楕円 583"/>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140970</xdr:rowOff>
    </xdr:to>
    <xdr:cxnSp macro="">
      <xdr:nvCxnSpPr>
        <xdr:cNvPr id="585" name="直線コネクタ 584"/>
        <xdr:cNvCxnSpPr/>
      </xdr:nvCxnSpPr>
      <xdr:spPr>
        <a:xfrm flipV="1">
          <a:off x="21323300" y="10763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586" name="楕円 585"/>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62</xdr:row>
      <xdr:rowOff>144780</xdr:rowOff>
    </xdr:to>
    <xdr:cxnSp macro="">
      <xdr:nvCxnSpPr>
        <xdr:cNvPr id="587" name="直線コネクタ 586"/>
        <xdr:cNvCxnSpPr/>
      </xdr:nvCxnSpPr>
      <xdr:spPr>
        <a:xfrm flipV="1">
          <a:off x="20434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588"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589"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36847</xdr:rowOff>
    </xdr:from>
    <xdr:ext cx="469744" cy="259045"/>
    <xdr:sp macro="" textlink="">
      <xdr:nvSpPr>
        <xdr:cNvPr id="590" name="n_1main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591" name="n_2main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2" name="テキスト ボックス 6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4" name="テキスト ボックス 6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2" name="テキスト ボックス 6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16" name="直線コネクタ 615"/>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17"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18" name="直線コネクタ 617"/>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19"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0" name="直線コネクタ 6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621"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22" name="フローチャート: 判断 621"/>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23" name="フローチャート: 判断 622"/>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24" name="フローチャート: 判断 623"/>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30" name="楕円 629"/>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90188</xdr:rowOff>
    </xdr:from>
    <xdr:ext cx="405111" cy="259045"/>
    <xdr:sp macro="" textlink="">
      <xdr:nvSpPr>
        <xdr:cNvPr id="631" name="【消防施設】&#10;有形固定資産減価償却率該当値テキスト"/>
        <xdr:cNvSpPr txBox="1"/>
      </xdr:nvSpPr>
      <xdr:spPr>
        <a:xfrm>
          <a:off x="16357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32" name="楕円 631"/>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160020</xdr:rowOff>
    </xdr:to>
    <xdr:cxnSp macro="">
      <xdr:nvCxnSpPr>
        <xdr:cNvPr id="633" name="直線コネクタ 632"/>
        <xdr:cNvCxnSpPr/>
      </xdr:nvCxnSpPr>
      <xdr:spPr>
        <a:xfrm flipV="1">
          <a:off x="15481300" y="14177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634" name="楕円 633"/>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82</xdr:row>
      <xdr:rowOff>160020</xdr:rowOff>
    </xdr:to>
    <xdr:cxnSp macro="">
      <xdr:nvCxnSpPr>
        <xdr:cNvPr id="635" name="直線コネクタ 634"/>
        <xdr:cNvCxnSpPr/>
      </xdr:nvCxnSpPr>
      <xdr:spPr>
        <a:xfrm>
          <a:off x="14592300" y="14157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636"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637"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55897</xdr:rowOff>
    </xdr:from>
    <xdr:ext cx="405111" cy="259045"/>
    <xdr:sp macro="" textlink="">
      <xdr:nvSpPr>
        <xdr:cNvPr id="638" name="n_1mainValue【消防施設】&#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166388</xdr:rowOff>
    </xdr:from>
    <xdr:ext cx="405111" cy="259045"/>
    <xdr:sp macro="" textlink="">
      <xdr:nvSpPr>
        <xdr:cNvPr id="639" name="n_2mainValue【消防施設】&#10;有形固定資産減価償却率"/>
        <xdr:cNvSpPr txBox="1"/>
      </xdr:nvSpPr>
      <xdr:spPr>
        <a:xfrm>
          <a:off x="14389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0" name="直線コネクタ 6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1" name="テキスト ボックス 6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2" name="直線コネクタ 6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3" name="テキスト ボックス 6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6" name="直線コネクタ 6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7" name="テキスト ボックス 6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8" name="直線コネクタ 6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9" name="テキスト ボックス 6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63" name="直線コネクタ 662"/>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5" name="直線コネクタ 66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66"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67" name="直線コネクタ 666"/>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668"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69" name="フローチャート: 判断 668"/>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70" name="フローチャート: 判断 669"/>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71" name="フローチャート: 判断 670"/>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11430</xdr:rowOff>
    </xdr:from>
    <xdr:to>
      <xdr:col>116</xdr:col>
      <xdr:colOff>114300</xdr:colOff>
      <xdr:row>85</xdr:row>
      <xdr:rowOff>113030</xdr:rowOff>
    </xdr:to>
    <xdr:sp macro="" textlink="">
      <xdr:nvSpPr>
        <xdr:cNvPr id="677" name="楕円 676"/>
        <xdr:cNvSpPr/>
      </xdr:nvSpPr>
      <xdr:spPr>
        <a:xfrm>
          <a:off x="221107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78"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679" name="楕円 678"/>
        <xdr:cNvSpPr/>
      </xdr:nvSpPr>
      <xdr:spPr>
        <a:xfrm>
          <a:off x="21272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62230</xdr:rowOff>
    </xdr:from>
    <xdr:to>
      <xdr:col>116</xdr:col>
      <xdr:colOff>63500</xdr:colOff>
      <xdr:row>85</xdr:row>
      <xdr:rowOff>64770</xdr:rowOff>
    </xdr:to>
    <xdr:cxnSp macro="">
      <xdr:nvCxnSpPr>
        <xdr:cNvPr id="680" name="直線コネクタ 679"/>
        <xdr:cNvCxnSpPr/>
      </xdr:nvCxnSpPr>
      <xdr:spPr>
        <a:xfrm flipV="1">
          <a:off x="21323300" y="146354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681" name="楕円 680"/>
        <xdr:cNvSpPr/>
      </xdr:nvSpPr>
      <xdr:spPr>
        <a:xfrm>
          <a:off x="2038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64770</xdr:rowOff>
    </xdr:from>
    <xdr:to>
      <xdr:col>111</xdr:col>
      <xdr:colOff>177800</xdr:colOff>
      <xdr:row>85</xdr:row>
      <xdr:rowOff>80011</xdr:rowOff>
    </xdr:to>
    <xdr:cxnSp macro="">
      <xdr:nvCxnSpPr>
        <xdr:cNvPr id="682" name="直線コネクタ 681"/>
        <xdr:cNvCxnSpPr/>
      </xdr:nvCxnSpPr>
      <xdr:spPr>
        <a:xfrm flipV="1">
          <a:off x="20434300" y="14638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83"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84"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132097</xdr:rowOff>
    </xdr:from>
    <xdr:ext cx="469744" cy="259045"/>
    <xdr:sp macro="" textlink="">
      <xdr:nvSpPr>
        <xdr:cNvPr id="685" name="n_1mainValue【消防施設】&#10;一人当たり面積"/>
        <xdr:cNvSpPr txBox="1"/>
      </xdr:nvSpPr>
      <xdr:spPr>
        <a:xfrm>
          <a:off x="210757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147338</xdr:rowOff>
    </xdr:from>
    <xdr:ext cx="469744" cy="259045"/>
    <xdr:sp macro="" textlink="">
      <xdr:nvSpPr>
        <xdr:cNvPr id="686" name="n_2mainValue【消防施設】&#10;一人当たり面積"/>
        <xdr:cNvSpPr txBox="1"/>
      </xdr:nvSpPr>
      <xdr:spPr>
        <a:xfrm>
          <a:off x="20199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7" name="直線コネクタ 6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8" name="テキスト ボックス 6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9" name="直線コネクタ 6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0" name="テキスト ボックス 6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1" name="直線コネクタ 7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2" name="テキスト ボックス 7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3" name="直線コネクタ 7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4" name="テキスト ボックス 7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5" name="直線コネクタ 7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6" name="テキスト ボックス 7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7" name="直線コネクタ 7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8" name="テキスト ボックス 7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712" name="直線コネクタ 711"/>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713"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714" name="直線コネクタ 713"/>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6" name="直線コネクタ 71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717"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18" name="フローチャート: 判断 717"/>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19" name="フローチャート: 判断 718"/>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20" name="フローチャート: 判断 719"/>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26" name="楕円 725"/>
        <xdr:cNvSpPr/>
      </xdr:nvSpPr>
      <xdr:spPr>
        <a:xfrm>
          <a:off x="162687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142620</xdr:rowOff>
    </xdr:from>
    <xdr:ext cx="405111" cy="259045"/>
    <xdr:sp macro="" textlink="">
      <xdr:nvSpPr>
        <xdr:cNvPr id="727" name="【庁舎】&#10;有形固定資産減価償却率該当値テキスト"/>
        <xdr:cNvSpPr txBox="1"/>
      </xdr:nvSpPr>
      <xdr:spPr>
        <a:xfrm>
          <a:off x="16357600"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728" name="楕円 727"/>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43543</xdr:rowOff>
    </xdr:from>
    <xdr:to>
      <xdr:col>85</xdr:col>
      <xdr:colOff>127000</xdr:colOff>
      <xdr:row>105</xdr:row>
      <xdr:rowOff>45176</xdr:rowOff>
    </xdr:to>
    <xdr:cxnSp macro="">
      <xdr:nvCxnSpPr>
        <xdr:cNvPr id="729" name="直線コネクタ 728"/>
        <xdr:cNvCxnSpPr/>
      </xdr:nvCxnSpPr>
      <xdr:spPr>
        <a:xfrm flipV="1">
          <a:off x="15481300" y="180457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730" name="楕円 729"/>
        <xdr:cNvSpPr/>
      </xdr:nvSpPr>
      <xdr:spPr>
        <a:xfrm>
          <a:off x="14541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85998</xdr:rowOff>
    </xdr:to>
    <xdr:cxnSp macro="">
      <xdr:nvCxnSpPr>
        <xdr:cNvPr id="731" name="直線コネクタ 730"/>
        <xdr:cNvCxnSpPr/>
      </xdr:nvCxnSpPr>
      <xdr:spPr>
        <a:xfrm flipV="1">
          <a:off x="14592300" y="180474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732"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733"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87103</xdr:rowOff>
    </xdr:from>
    <xdr:ext cx="405111" cy="259045"/>
    <xdr:sp macro="" textlink="">
      <xdr:nvSpPr>
        <xdr:cNvPr id="734" name="n_1mainValue【庁舎】&#10;有形固定資産減価償却率"/>
        <xdr:cNvSpPr txBox="1"/>
      </xdr:nvSpPr>
      <xdr:spPr>
        <a:xfrm>
          <a:off x="15266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127925</xdr:rowOff>
    </xdr:from>
    <xdr:ext cx="405111" cy="259045"/>
    <xdr:sp macro="" textlink="">
      <xdr:nvSpPr>
        <xdr:cNvPr id="735" name="n_2mainValue【庁舎】&#10;有形固定資産減価償却率"/>
        <xdr:cNvSpPr txBox="1"/>
      </xdr:nvSpPr>
      <xdr:spPr>
        <a:xfrm>
          <a:off x="14389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59" name="直線コネクタ 758"/>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60"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61" name="直線コネクタ 760"/>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62"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63" name="直線コネクタ 762"/>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764"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65" name="フローチャート: 判断 76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6" name="フローチャート: 判断 76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67" name="フローチャート: 判断 766"/>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120650</xdr:rowOff>
    </xdr:from>
    <xdr:to>
      <xdr:col>116</xdr:col>
      <xdr:colOff>114300</xdr:colOff>
      <xdr:row>101</xdr:row>
      <xdr:rowOff>50800</xdr:rowOff>
    </xdr:to>
    <xdr:sp macro="" textlink="">
      <xdr:nvSpPr>
        <xdr:cNvPr id="773" name="楕円 772"/>
        <xdr:cNvSpPr/>
      </xdr:nvSpPr>
      <xdr:spPr>
        <a:xfrm>
          <a:off x="221107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73677</xdr:rowOff>
    </xdr:from>
    <xdr:ext cx="469744" cy="259045"/>
    <xdr:sp macro="" textlink="">
      <xdr:nvSpPr>
        <xdr:cNvPr id="774" name="【庁舎】&#10;一人当たり面積該当値テキスト"/>
        <xdr:cNvSpPr txBox="1"/>
      </xdr:nvSpPr>
      <xdr:spPr>
        <a:xfrm>
          <a:off x="22199600" y="1721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164464</xdr:rowOff>
    </xdr:from>
    <xdr:to>
      <xdr:col>112</xdr:col>
      <xdr:colOff>38100</xdr:colOff>
      <xdr:row>101</xdr:row>
      <xdr:rowOff>94614</xdr:rowOff>
    </xdr:to>
    <xdr:sp macro="" textlink="">
      <xdr:nvSpPr>
        <xdr:cNvPr id="775" name="楕円 774"/>
        <xdr:cNvSpPr/>
      </xdr:nvSpPr>
      <xdr:spPr>
        <a:xfrm>
          <a:off x="21272500" y="17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0</xdr:rowOff>
    </xdr:from>
    <xdr:to>
      <xdr:col>116</xdr:col>
      <xdr:colOff>63500</xdr:colOff>
      <xdr:row>101</xdr:row>
      <xdr:rowOff>43814</xdr:rowOff>
    </xdr:to>
    <xdr:cxnSp macro="">
      <xdr:nvCxnSpPr>
        <xdr:cNvPr id="776" name="直線コネクタ 775"/>
        <xdr:cNvCxnSpPr/>
      </xdr:nvCxnSpPr>
      <xdr:spPr>
        <a:xfrm flipV="1">
          <a:off x="21323300" y="173164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xdr:rowOff>
    </xdr:from>
    <xdr:to>
      <xdr:col>107</xdr:col>
      <xdr:colOff>101600</xdr:colOff>
      <xdr:row>101</xdr:row>
      <xdr:rowOff>115570</xdr:rowOff>
    </xdr:to>
    <xdr:sp macro="" textlink="">
      <xdr:nvSpPr>
        <xdr:cNvPr id="777" name="楕円 776"/>
        <xdr:cNvSpPr/>
      </xdr:nvSpPr>
      <xdr:spPr>
        <a:xfrm>
          <a:off x="2038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43814</xdr:rowOff>
    </xdr:from>
    <xdr:to>
      <xdr:col>111</xdr:col>
      <xdr:colOff>177800</xdr:colOff>
      <xdr:row>101</xdr:row>
      <xdr:rowOff>64770</xdr:rowOff>
    </xdr:to>
    <xdr:cxnSp macro="">
      <xdr:nvCxnSpPr>
        <xdr:cNvPr id="778" name="直線コネクタ 777"/>
        <xdr:cNvCxnSpPr/>
      </xdr:nvCxnSpPr>
      <xdr:spPr>
        <a:xfrm flipV="1">
          <a:off x="20434300" y="173602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79"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780" name="n_2aveValue【庁舎】&#10;一人当たり面積"/>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111141</xdr:rowOff>
    </xdr:from>
    <xdr:ext cx="469744" cy="259045"/>
    <xdr:sp macro="" textlink="">
      <xdr:nvSpPr>
        <xdr:cNvPr id="781" name="n_1mainValue【庁舎】&#10;一人当たり面積"/>
        <xdr:cNvSpPr txBox="1"/>
      </xdr:nvSpPr>
      <xdr:spPr>
        <a:xfrm>
          <a:off x="21075727" y="170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132097</xdr:rowOff>
    </xdr:from>
    <xdr:ext cx="469744" cy="259045"/>
    <xdr:sp macro="" textlink="">
      <xdr:nvSpPr>
        <xdr:cNvPr id="782" name="n_2mainValue【庁舎】&#10;一人当たり面積"/>
        <xdr:cNvSpPr txBox="1"/>
      </xdr:nvSpPr>
      <xdr:spPr>
        <a:xfrm>
          <a:off x="20199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大な町域と人口減少問題を抱える当町においては、各施設の一人当たり面積や有形固定資産額が類似団体や県平均と比較して全体的に高い傾向にある。しかしながら、老朽化が進む図書館や保健センターについては、一人当たり面積も少ないことから、住民サービスの向上といった観点からも施設の更新が望まれる。今後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広大な区域における住民サービスの維持と、施設等の総量適正化についてバランスを図りつつ、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「揖斐川町公共施設等総合管理計画」に基づいた公共施設等のマネジメントが求められる。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21,672
21,502
803.44
14,285,931
13,354,493
897,738
9,656,643
15,431,396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％）に加え、町内に中心となる産業や大規模な事業所が少ないこと等により財政基盤が弱く、類似団体平均値をかなり下回っている（△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）。そのため、企業誘致や定住促進対策を積極的に進め、法人税・住民税等の増収に努めている。一方、歳出は、合併により職員数が大幅増となった人件費のほか、公共施設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維持管理経費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物件費の削減が課題である。平成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に策定された公共施設等総合管理計画による類似施設の統廃合や採算性の低い施設の廃止など、徹底した行財政改革を進め、経常経費の縮減に努める。人件費については、定員適正化に基づく削減計画により削減を図っているが、今後も退職不補充などにより職員数の削減を進めていく。</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71261</xdr:rowOff>
    </xdr:to>
    <xdr:cxnSp macro="">
      <xdr:nvCxnSpPr>
        <xdr:cNvPr id="69" name="直線コネクタ 68"/>
        <xdr:cNvCxnSpPr/>
      </xdr:nvCxnSpPr>
      <xdr:spPr>
        <a:xfrm flipV="1">
          <a:off x="4114800" y="75748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111478</xdr:rowOff>
    </xdr:to>
    <xdr:cxnSp macro="">
      <xdr:nvCxnSpPr>
        <xdr:cNvPr id="72" name="直線コネクタ 71"/>
        <xdr:cNvCxnSpPr/>
      </xdr:nvCxnSpPr>
      <xdr:spPr>
        <a:xfrm flipV="1">
          <a:off x="3225800" y="761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111478</xdr:rowOff>
    </xdr:from>
    <xdr:to>
      <xdr:col>15</xdr:col>
      <xdr:colOff>82550</xdr:colOff>
      <xdr:row>44</xdr:row>
      <xdr:rowOff>124883</xdr:rowOff>
    </xdr:to>
    <xdr:cxnSp macro="">
      <xdr:nvCxnSpPr>
        <xdr:cNvPr id="75" name="直線コネクタ 74"/>
        <xdr:cNvCxnSpPr/>
      </xdr:nvCxnSpPr>
      <xdr:spPr>
        <a:xfrm flipV="1">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60678</xdr:rowOff>
    </xdr:from>
    <xdr:to>
      <xdr:col>15</xdr:col>
      <xdr:colOff>133350</xdr:colOff>
      <xdr:row>44</xdr:row>
      <xdr:rowOff>162278</xdr:rowOff>
    </xdr:to>
    <xdr:sp macro="" textlink="">
      <xdr:nvSpPr>
        <xdr:cNvPr id="92" name="楕円 91"/>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147055</xdr:rowOff>
    </xdr:from>
    <xdr:ext cx="762000" cy="259045"/>
    <xdr:sp macro="" textlink="">
      <xdr:nvSpPr>
        <xdr:cNvPr id="93" name="テキスト ボックス 92"/>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人件費及び物件費の人口１人当たりの決算額は類似団体平均値を上回っているが、経常収支比率は類似団体平均値を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ポイント下回っている。昨年度の</a:t>
          </a:r>
          <a:r>
            <a:rPr kumimoji="1" lang="en-US" altLang="ja-JP" sz="1100">
              <a:latin typeface="ＭＳ Ｐゴシック" panose="020B0600070205080204" pitchFamily="50" charset="-128"/>
              <a:ea typeface="ＭＳ Ｐゴシック" panose="020B0600070205080204" pitchFamily="50" charset="-128"/>
            </a:rPr>
            <a:t>80.8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85.2</a:t>
          </a:r>
          <a:r>
            <a:rPr kumimoji="1" lang="ja-JP" altLang="en-US" sz="1100">
              <a:latin typeface="ＭＳ Ｐゴシック" panose="020B0600070205080204" pitchFamily="50" charset="-128"/>
              <a:ea typeface="ＭＳ Ｐゴシック" panose="020B0600070205080204" pitchFamily="50" charset="-128"/>
            </a:rPr>
            <a:t>％に増加した主な要因は、算出の分母となる地方交付税等の経常一般財源の減少によるものとなる。今後、物件費の多くを占める公共施設の維持管理経費については、「公共施設等総合管理計画」による類似施設の統廃合や採算性の低い施設の廃止など、徹底した行政改革・事務事業の見直しを進め経常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64</xdr:row>
      <xdr:rowOff>31327</xdr:rowOff>
    </xdr:to>
    <xdr:cxnSp macro="">
      <xdr:nvCxnSpPr>
        <xdr:cNvPr id="132" name="直線コネクタ 131"/>
        <xdr:cNvCxnSpPr/>
      </xdr:nvCxnSpPr>
      <xdr:spPr>
        <a:xfrm>
          <a:off x="4114800" y="1082717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163619</xdr:rowOff>
    </xdr:from>
    <xdr:to>
      <xdr:col>19</xdr:col>
      <xdr:colOff>133350</xdr:colOff>
      <xdr:row>63</xdr:row>
      <xdr:rowOff>25823</xdr:rowOff>
    </xdr:to>
    <xdr:cxnSp macro="">
      <xdr:nvCxnSpPr>
        <xdr:cNvPr id="135" name="直線コネクタ 134"/>
        <xdr:cNvCxnSpPr/>
      </xdr:nvCxnSpPr>
      <xdr:spPr>
        <a:xfrm>
          <a:off x="3225800" y="10622069"/>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163619</xdr:rowOff>
    </xdr:from>
    <xdr:to>
      <xdr:col>15</xdr:col>
      <xdr:colOff>82550</xdr:colOff>
      <xdr:row>62</xdr:row>
      <xdr:rowOff>32385</xdr:rowOff>
    </xdr:to>
    <xdr:cxnSp macro="">
      <xdr:nvCxnSpPr>
        <xdr:cNvPr id="138" name="直線コネクタ 137"/>
        <xdr:cNvCxnSpPr/>
      </xdr:nvCxnSpPr>
      <xdr:spPr>
        <a:xfrm flipV="1">
          <a:off x="2336800" y="1062206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62</xdr:row>
      <xdr:rowOff>32385</xdr:rowOff>
    </xdr:to>
    <xdr:cxnSp macro="">
      <xdr:nvCxnSpPr>
        <xdr:cNvPr id="141" name="直線コネクタ 140"/>
        <xdr:cNvCxnSpPr/>
      </xdr:nvCxnSpPr>
      <xdr:spPr>
        <a:xfrm>
          <a:off x="1447800" y="1054967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1" name="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168504</xdr:rowOff>
    </xdr:from>
    <xdr:ext cx="762000" cy="259045"/>
    <xdr:sp macro="" textlink="">
      <xdr:nvSpPr>
        <xdr:cNvPr id="152" name="財政構造の弾力性該当値テキスト"/>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112819</xdr:rowOff>
    </xdr:from>
    <xdr:to>
      <xdr:col>15</xdr:col>
      <xdr:colOff>133350</xdr:colOff>
      <xdr:row>62</xdr:row>
      <xdr:rowOff>42969</xdr:rowOff>
    </xdr:to>
    <xdr:sp macro="" textlink="">
      <xdr:nvSpPr>
        <xdr:cNvPr id="155" name="楕円 154"/>
        <xdr:cNvSpPr/>
      </xdr:nvSpPr>
      <xdr:spPr>
        <a:xfrm>
          <a:off x="3175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53146</xdr:rowOff>
    </xdr:from>
    <xdr:ext cx="762000" cy="259045"/>
    <xdr:sp macro="" textlink="">
      <xdr:nvSpPr>
        <xdr:cNvPr id="156" name="テキスト ボックス 155"/>
        <xdr:cNvSpPr txBox="1"/>
      </xdr:nvSpPr>
      <xdr:spPr>
        <a:xfrm>
          <a:off x="2844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7" name="楕円 156"/>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8" name="テキスト ボックス 157"/>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59" name="楕円 158"/>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152206</xdr:rowOff>
    </xdr:from>
    <xdr:ext cx="762000" cy="259045"/>
    <xdr:sp macro="" textlink="">
      <xdr:nvSpPr>
        <xdr:cNvPr id="160" name="テキスト ボックス 159"/>
        <xdr:cNvSpPr txBox="1"/>
      </xdr:nvSpPr>
      <xdr:spPr>
        <a:xfrm>
          <a:off x="1066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て大幅に上回っている。人件費は人員削減効果が出ているものの、物件費は依然として高く、維持補修費は老朽化した施設の臨時的な補修費や現状に見合った修繕等に左右されている。更なる職員数の削減が限界に近づいているなか、公共施設の統廃合等を早急に進め、人件費・物件費及び維持補修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48448</xdr:rowOff>
    </xdr:from>
    <xdr:to>
      <xdr:col>23</xdr:col>
      <xdr:colOff>133350</xdr:colOff>
      <xdr:row>85</xdr:row>
      <xdr:rowOff>77048</xdr:rowOff>
    </xdr:to>
    <xdr:cxnSp macro="">
      <xdr:nvCxnSpPr>
        <xdr:cNvPr id="191" name="直線コネクタ 190"/>
        <xdr:cNvCxnSpPr/>
      </xdr:nvCxnSpPr>
      <xdr:spPr>
        <a:xfrm>
          <a:off x="4114800" y="14621698"/>
          <a:ext cx="8382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31973</xdr:rowOff>
    </xdr:from>
    <xdr:to>
      <xdr:col>19</xdr:col>
      <xdr:colOff>133350</xdr:colOff>
      <xdr:row>85</xdr:row>
      <xdr:rowOff>48448</xdr:rowOff>
    </xdr:to>
    <xdr:cxnSp macro="">
      <xdr:nvCxnSpPr>
        <xdr:cNvPr id="194" name="直線コネクタ 193"/>
        <xdr:cNvCxnSpPr/>
      </xdr:nvCxnSpPr>
      <xdr:spPr>
        <a:xfrm>
          <a:off x="3225800" y="14605223"/>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93578</xdr:rowOff>
    </xdr:from>
    <xdr:ext cx="736600" cy="259045"/>
    <xdr:sp macro="" textlink="">
      <xdr:nvSpPr>
        <xdr:cNvPr id="196" name="テキスト ボックス 195"/>
        <xdr:cNvSpPr txBox="1"/>
      </xdr:nvSpPr>
      <xdr:spPr>
        <a:xfrm>
          <a:off x="3733800" y="1398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31973</xdr:rowOff>
    </xdr:from>
    <xdr:to>
      <xdr:col>15</xdr:col>
      <xdr:colOff>82550</xdr:colOff>
      <xdr:row>85</xdr:row>
      <xdr:rowOff>109310</xdr:rowOff>
    </xdr:to>
    <xdr:cxnSp macro="">
      <xdr:nvCxnSpPr>
        <xdr:cNvPr id="197" name="直線コネクタ 196"/>
        <xdr:cNvCxnSpPr/>
      </xdr:nvCxnSpPr>
      <xdr:spPr>
        <a:xfrm flipV="1">
          <a:off x="2336800" y="14605223"/>
          <a:ext cx="889000" cy="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28500</xdr:rowOff>
    </xdr:from>
    <xdr:ext cx="762000" cy="259045"/>
    <xdr:sp macro="" textlink="">
      <xdr:nvSpPr>
        <xdr:cNvPr id="199" name="テキスト ボックス 198"/>
        <xdr:cNvSpPr txBox="1"/>
      </xdr:nvSpPr>
      <xdr:spPr>
        <a:xfrm>
          <a:off x="2844800" y="1391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158094</xdr:rowOff>
    </xdr:from>
    <xdr:to>
      <xdr:col>11</xdr:col>
      <xdr:colOff>31750</xdr:colOff>
      <xdr:row>85</xdr:row>
      <xdr:rowOff>109310</xdr:rowOff>
    </xdr:to>
    <xdr:cxnSp macro="">
      <xdr:nvCxnSpPr>
        <xdr:cNvPr id="200" name="直線コネクタ 199"/>
        <xdr:cNvCxnSpPr/>
      </xdr:nvCxnSpPr>
      <xdr:spPr>
        <a:xfrm>
          <a:off x="1447800" y="14559894"/>
          <a:ext cx="889000" cy="12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26248</xdr:rowOff>
    </xdr:from>
    <xdr:to>
      <xdr:col>23</xdr:col>
      <xdr:colOff>184150</xdr:colOff>
      <xdr:row>85</xdr:row>
      <xdr:rowOff>127848</xdr:rowOff>
    </xdr:to>
    <xdr:sp macro="" textlink="">
      <xdr:nvSpPr>
        <xdr:cNvPr id="210" name="楕円 209"/>
        <xdr:cNvSpPr/>
      </xdr:nvSpPr>
      <xdr:spPr>
        <a:xfrm>
          <a:off x="4902200" y="145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169775</xdr:rowOff>
    </xdr:from>
    <xdr:ext cx="762000" cy="259045"/>
    <xdr:sp macro="" textlink="">
      <xdr:nvSpPr>
        <xdr:cNvPr id="211" name="人件費・物件費等の状況該当値テキスト"/>
        <xdr:cNvSpPr txBox="1"/>
      </xdr:nvSpPr>
      <xdr:spPr>
        <a:xfrm>
          <a:off x="5041900" y="1457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169098</xdr:rowOff>
    </xdr:from>
    <xdr:to>
      <xdr:col>19</xdr:col>
      <xdr:colOff>184150</xdr:colOff>
      <xdr:row>85</xdr:row>
      <xdr:rowOff>99248</xdr:rowOff>
    </xdr:to>
    <xdr:sp macro="" textlink="">
      <xdr:nvSpPr>
        <xdr:cNvPr id="212" name="楕円 211"/>
        <xdr:cNvSpPr/>
      </xdr:nvSpPr>
      <xdr:spPr>
        <a:xfrm>
          <a:off x="4064000" y="1457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84025</xdr:rowOff>
    </xdr:from>
    <xdr:ext cx="736600" cy="259045"/>
    <xdr:sp macro="" textlink="">
      <xdr:nvSpPr>
        <xdr:cNvPr id="213" name="テキスト ボックス 212"/>
        <xdr:cNvSpPr txBox="1"/>
      </xdr:nvSpPr>
      <xdr:spPr>
        <a:xfrm>
          <a:off x="3733800" y="146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152623</xdr:rowOff>
    </xdr:from>
    <xdr:to>
      <xdr:col>15</xdr:col>
      <xdr:colOff>133350</xdr:colOff>
      <xdr:row>85</xdr:row>
      <xdr:rowOff>82773</xdr:rowOff>
    </xdr:to>
    <xdr:sp macro="" textlink="">
      <xdr:nvSpPr>
        <xdr:cNvPr id="214" name="楕円 213"/>
        <xdr:cNvSpPr/>
      </xdr:nvSpPr>
      <xdr:spPr>
        <a:xfrm>
          <a:off x="3175000" y="145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67550</xdr:rowOff>
    </xdr:from>
    <xdr:ext cx="762000" cy="259045"/>
    <xdr:sp macro="" textlink="">
      <xdr:nvSpPr>
        <xdr:cNvPr id="215" name="テキスト ボックス 214"/>
        <xdr:cNvSpPr txBox="1"/>
      </xdr:nvSpPr>
      <xdr:spPr>
        <a:xfrm>
          <a:off x="2844800" y="1464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58510</xdr:rowOff>
    </xdr:from>
    <xdr:to>
      <xdr:col>11</xdr:col>
      <xdr:colOff>82550</xdr:colOff>
      <xdr:row>85</xdr:row>
      <xdr:rowOff>160110</xdr:rowOff>
    </xdr:to>
    <xdr:sp macro="" textlink="">
      <xdr:nvSpPr>
        <xdr:cNvPr id="216" name="楕円 215"/>
        <xdr:cNvSpPr/>
      </xdr:nvSpPr>
      <xdr:spPr>
        <a:xfrm>
          <a:off x="2286000" y="146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144887</xdr:rowOff>
    </xdr:from>
    <xdr:ext cx="762000" cy="259045"/>
    <xdr:sp macro="" textlink="">
      <xdr:nvSpPr>
        <xdr:cNvPr id="217" name="テキスト ボックス 216"/>
        <xdr:cNvSpPr txBox="1"/>
      </xdr:nvSpPr>
      <xdr:spPr>
        <a:xfrm>
          <a:off x="1955800" y="1471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107294</xdr:rowOff>
    </xdr:from>
    <xdr:to>
      <xdr:col>7</xdr:col>
      <xdr:colOff>31750</xdr:colOff>
      <xdr:row>85</xdr:row>
      <xdr:rowOff>37444</xdr:rowOff>
    </xdr:to>
    <xdr:sp macro="" textlink="">
      <xdr:nvSpPr>
        <xdr:cNvPr id="218" name="楕円 217"/>
        <xdr:cNvSpPr/>
      </xdr:nvSpPr>
      <xdr:spPr>
        <a:xfrm>
          <a:off x="1397000" y="145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22221</xdr:rowOff>
    </xdr:from>
    <xdr:ext cx="762000" cy="259045"/>
    <xdr:sp macro="" textlink="">
      <xdr:nvSpPr>
        <xdr:cNvPr id="219" name="テキスト ボックス 218"/>
        <xdr:cNvSpPr txBox="1"/>
      </xdr:nvSpPr>
      <xdr:spPr>
        <a:xfrm>
          <a:off x="1066800" y="1459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類似団体平均値に比べて低い水準にあり、平均値を</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ポイント下回っている。平成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の国家公務員人件費削減措置の影響により指数自体は高くなったが、類似団体も同様の結果となっており、依然として低い水準となっている。これは、従来からの給与体系水準の低さや男女の昇任格差が要因であると考えられる。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年度から新たな昇給制度（勤務評定）により適正な給与の改正を図っており、また、地域の民間企業との給与格差についても適正に反映させたい。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3" name="直線コネクタ 252"/>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76905</xdr:rowOff>
    </xdr:to>
    <xdr:cxnSp macro="">
      <xdr:nvCxnSpPr>
        <xdr:cNvPr id="256" name="直線コネクタ 255"/>
        <xdr:cNvCxnSpPr/>
      </xdr:nvCxnSpPr>
      <xdr:spPr>
        <a:xfrm flipV="1">
          <a:off x="15290800" y="1412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76905</xdr:rowOff>
    </xdr:to>
    <xdr:cxnSp macro="">
      <xdr:nvCxnSpPr>
        <xdr:cNvPr id="259" name="直線コネクタ 258"/>
        <xdr:cNvCxnSpPr/>
      </xdr:nvCxnSpPr>
      <xdr:spPr>
        <a:xfrm>
          <a:off x="14401800" y="140419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141111</xdr:rowOff>
    </xdr:from>
    <xdr:to>
      <xdr:col>68</xdr:col>
      <xdr:colOff>152400</xdr:colOff>
      <xdr:row>81</xdr:row>
      <xdr:rowOff>154516</xdr:rowOff>
    </xdr:to>
    <xdr:cxnSp macro="">
      <xdr:nvCxnSpPr>
        <xdr:cNvPr id="262" name="直線コネクタ 261"/>
        <xdr:cNvCxnSpPr/>
      </xdr:nvCxnSpPr>
      <xdr:spPr>
        <a:xfrm>
          <a:off x="13512800" y="140285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2" name="楕円 271"/>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3"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4" name="楕円 273"/>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5" name="テキスト ボックス 274"/>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76" name="楕円 275"/>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77" name="テキスト ボックス 276"/>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78" name="楕円 277"/>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79" name="テキスト ボックス 27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90311</xdr:rowOff>
    </xdr:from>
    <xdr:to>
      <xdr:col>64</xdr:col>
      <xdr:colOff>152400</xdr:colOff>
      <xdr:row>82</xdr:row>
      <xdr:rowOff>20461</xdr:rowOff>
    </xdr:to>
    <xdr:sp macro="" textlink="">
      <xdr:nvSpPr>
        <xdr:cNvPr id="280" name="楕円 279"/>
        <xdr:cNvSpPr/>
      </xdr:nvSpPr>
      <xdr:spPr>
        <a:xfrm>
          <a:off x="13462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30638</xdr:rowOff>
    </xdr:from>
    <xdr:ext cx="762000" cy="259045"/>
    <xdr:sp macro="" textlink="">
      <xdr:nvSpPr>
        <xdr:cNvPr id="281" name="テキスト ボックス 280"/>
        <xdr:cNvSpPr txBox="1"/>
      </xdr:nvSpPr>
      <xdr:spPr>
        <a:xfrm>
          <a:off x="13131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類似団体平均値に比べて</a:t>
          </a:r>
          <a:r>
            <a:rPr kumimoji="1" lang="en-US" altLang="ja-JP" sz="1100">
              <a:latin typeface="ＭＳ Ｐゴシック" panose="020B0600070205080204" pitchFamily="50" charset="-128"/>
              <a:ea typeface="ＭＳ Ｐゴシック" panose="020B0600070205080204" pitchFamily="50" charset="-128"/>
            </a:rPr>
            <a:t>5.09</a:t>
          </a:r>
          <a:r>
            <a:rPr kumimoji="1" lang="ja-JP" altLang="en-US" sz="1100">
              <a:latin typeface="ＭＳ Ｐゴシック" panose="020B0600070205080204" pitchFamily="50" charset="-128"/>
              <a:ea typeface="ＭＳ Ｐゴシック" panose="020B0600070205080204" pitchFamily="50" charset="-128"/>
            </a:rPr>
            <a:t>人上回っている。これは、合併により職員数が著しく多くなったことが要因である。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日現在の職員数は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人（前年度数値を引用）であり、合併当初（</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人以上の減となっており、平成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された定員管理適正化計画以上の削減を図っているところであるが、住民サービスの低下を招く恐れもあるためバランスを図る必要がある。今後も引き続き事務効率化や指定管理者制度の導入による業務の外部委託などにより、住民サービスの確保を図りつつ職員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68762</xdr:rowOff>
    </xdr:from>
    <xdr:to>
      <xdr:col>81</xdr:col>
      <xdr:colOff>44450</xdr:colOff>
      <xdr:row>66</xdr:row>
      <xdr:rowOff>115298</xdr:rowOff>
    </xdr:to>
    <xdr:cxnSp macro="">
      <xdr:nvCxnSpPr>
        <xdr:cNvPr id="318" name="直線コネクタ 317"/>
        <xdr:cNvCxnSpPr/>
      </xdr:nvCxnSpPr>
      <xdr:spPr>
        <a:xfrm>
          <a:off x="16179800" y="11384462"/>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68762</xdr:rowOff>
    </xdr:from>
    <xdr:to>
      <xdr:col>77</xdr:col>
      <xdr:colOff>44450</xdr:colOff>
      <xdr:row>66</xdr:row>
      <xdr:rowOff>113574</xdr:rowOff>
    </xdr:to>
    <xdr:cxnSp macro="">
      <xdr:nvCxnSpPr>
        <xdr:cNvPr id="321" name="直線コネクタ 320"/>
        <xdr:cNvCxnSpPr/>
      </xdr:nvCxnSpPr>
      <xdr:spPr>
        <a:xfrm flipV="1">
          <a:off x="15290800" y="1138446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106680</xdr:rowOff>
    </xdr:from>
    <xdr:to>
      <xdr:col>72</xdr:col>
      <xdr:colOff>203200</xdr:colOff>
      <xdr:row>66</xdr:row>
      <xdr:rowOff>113574</xdr:rowOff>
    </xdr:to>
    <xdr:cxnSp macro="">
      <xdr:nvCxnSpPr>
        <xdr:cNvPr id="324" name="直線コネクタ 323"/>
        <xdr:cNvCxnSpPr/>
      </xdr:nvCxnSpPr>
      <xdr:spPr>
        <a:xfrm>
          <a:off x="14401800" y="114223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106680</xdr:rowOff>
    </xdr:from>
    <xdr:to>
      <xdr:col>68</xdr:col>
      <xdr:colOff>152400</xdr:colOff>
      <xdr:row>66</xdr:row>
      <xdr:rowOff>106680</xdr:rowOff>
    </xdr:to>
    <xdr:cxnSp macro="">
      <xdr:nvCxnSpPr>
        <xdr:cNvPr id="327" name="直線コネクタ 326"/>
        <xdr:cNvCxnSpPr/>
      </xdr:nvCxnSpPr>
      <xdr:spPr>
        <a:xfrm>
          <a:off x="13512800" y="1142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64498</xdr:rowOff>
    </xdr:from>
    <xdr:to>
      <xdr:col>81</xdr:col>
      <xdr:colOff>95250</xdr:colOff>
      <xdr:row>66</xdr:row>
      <xdr:rowOff>166098</xdr:rowOff>
    </xdr:to>
    <xdr:sp macro="" textlink="">
      <xdr:nvSpPr>
        <xdr:cNvPr id="337" name="楕円 336"/>
        <xdr:cNvSpPr/>
      </xdr:nvSpPr>
      <xdr:spPr>
        <a:xfrm>
          <a:off x="16967200" y="113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36575</xdr:rowOff>
    </xdr:from>
    <xdr:ext cx="762000" cy="259045"/>
    <xdr:sp macro="" textlink="">
      <xdr:nvSpPr>
        <xdr:cNvPr id="338" name="定員管理の状況該当値テキスト"/>
        <xdr:cNvSpPr txBox="1"/>
      </xdr:nvSpPr>
      <xdr:spPr>
        <a:xfrm>
          <a:off x="17106900" y="113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17962</xdr:rowOff>
    </xdr:from>
    <xdr:to>
      <xdr:col>77</xdr:col>
      <xdr:colOff>95250</xdr:colOff>
      <xdr:row>66</xdr:row>
      <xdr:rowOff>119562</xdr:rowOff>
    </xdr:to>
    <xdr:sp macro="" textlink="">
      <xdr:nvSpPr>
        <xdr:cNvPr id="339" name="楕円 338"/>
        <xdr:cNvSpPr/>
      </xdr:nvSpPr>
      <xdr:spPr>
        <a:xfrm>
          <a:off x="16129000" y="113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104339</xdr:rowOff>
    </xdr:from>
    <xdr:ext cx="736600" cy="259045"/>
    <xdr:sp macro="" textlink="">
      <xdr:nvSpPr>
        <xdr:cNvPr id="340" name="テキスト ボックス 339"/>
        <xdr:cNvSpPr txBox="1"/>
      </xdr:nvSpPr>
      <xdr:spPr>
        <a:xfrm>
          <a:off x="15798800" y="1142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62774</xdr:rowOff>
    </xdr:from>
    <xdr:to>
      <xdr:col>73</xdr:col>
      <xdr:colOff>44450</xdr:colOff>
      <xdr:row>66</xdr:row>
      <xdr:rowOff>164374</xdr:rowOff>
    </xdr:to>
    <xdr:sp macro="" textlink="">
      <xdr:nvSpPr>
        <xdr:cNvPr id="341" name="楕円 340"/>
        <xdr:cNvSpPr/>
      </xdr:nvSpPr>
      <xdr:spPr>
        <a:xfrm>
          <a:off x="15240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149151</xdr:rowOff>
    </xdr:from>
    <xdr:ext cx="762000" cy="259045"/>
    <xdr:sp macro="" textlink="">
      <xdr:nvSpPr>
        <xdr:cNvPr id="342" name="テキスト ボックス 341"/>
        <xdr:cNvSpPr txBox="1"/>
      </xdr:nvSpPr>
      <xdr:spPr>
        <a:xfrm>
          <a:off x="14909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55880</xdr:rowOff>
    </xdr:from>
    <xdr:to>
      <xdr:col>68</xdr:col>
      <xdr:colOff>203200</xdr:colOff>
      <xdr:row>66</xdr:row>
      <xdr:rowOff>157480</xdr:rowOff>
    </xdr:to>
    <xdr:sp macro="" textlink="">
      <xdr:nvSpPr>
        <xdr:cNvPr id="343" name="楕円 342"/>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142257</xdr:rowOff>
    </xdr:from>
    <xdr:ext cx="762000" cy="259045"/>
    <xdr:sp macro="" textlink="">
      <xdr:nvSpPr>
        <xdr:cNvPr id="344" name="テキスト ボックス 343"/>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55880</xdr:rowOff>
    </xdr:from>
    <xdr:to>
      <xdr:col>64</xdr:col>
      <xdr:colOff>152400</xdr:colOff>
      <xdr:row>66</xdr:row>
      <xdr:rowOff>157480</xdr:rowOff>
    </xdr:to>
    <xdr:sp macro="" textlink="">
      <xdr:nvSpPr>
        <xdr:cNvPr id="345" name="楕円 344"/>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142257</xdr:rowOff>
    </xdr:from>
    <xdr:ext cx="762000" cy="259045"/>
    <xdr:sp macro="" textlink="">
      <xdr:nvSpPr>
        <xdr:cNvPr id="346" name="テキスト ボックス 345"/>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近年は、類似団体に比べ平均的な値で推移しているが、平成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年度からの推移を見ると大きく減少傾向にある（</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これは、合併に伴い旧町村の格差是正や新町の一体化を狙う投資的経費の財源としての地方債発行や、全町全域下水道化に向けた整備のための地方債発行を行いつつも、旧町村から承継した地方債の償還が進み、年度毎の償還額が減少してきたためである。また、地方債残高については、交付税措置等条件の有利なものが大半を占めている。しかしなが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年度以降は、算出の分母となる普通交付税の合併算定替適用期間が終了し、交付税額が大きく減少していることから、今後は実質公債費比率の増加が見込まれる。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140788</xdr:rowOff>
    </xdr:to>
    <xdr:cxnSp macro="">
      <xdr:nvCxnSpPr>
        <xdr:cNvPr id="381" name="直線コネクタ 380"/>
        <xdr:cNvCxnSpPr/>
      </xdr:nvCxnSpPr>
      <xdr:spPr>
        <a:xfrm>
          <a:off x="16179800" y="69505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92528</xdr:rowOff>
    </xdr:to>
    <xdr:cxnSp macro="">
      <xdr:nvCxnSpPr>
        <xdr:cNvPr id="384" name="直線コネクタ 383"/>
        <xdr:cNvCxnSpPr/>
      </xdr:nvCxnSpPr>
      <xdr:spPr>
        <a:xfrm>
          <a:off x="15290800" y="69298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71846</xdr:rowOff>
    </xdr:to>
    <xdr:cxnSp macro="">
      <xdr:nvCxnSpPr>
        <xdr:cNvPr id="387" name="直線コネクタ 386"/>
        <xdr:cNvCxnSpPr/>
      </xdr:nvCxnSpPr>
      <xdr:spPr>
        <a:xfrm>
          <a:off x="14401800" y="69160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127000</xdr:rowOff>
    </xdr:to>
    <xdr:cxnSp macro="">
      <xdr:nvCxnSpPr>
        <xdr:cNvPr id="390" name="直線コネクタ 389"/>
        <xdr:cNvCxnSpPr/>
      </xdr:nvCxnSpPr>
      <xdr:spPr>
        <a:xfrm flipV="1">
          <a:off x="13512800" y="691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89988</xdr:rowOff>
    </xdr:from>
    <xdr:to>
      <xdr:col>81</xdr:col>
      <xdr:colOff>95250</xdr:colOff>
      <xdr:row>41</xdr:row>
      <xdr:rowOff>20138</xdr:rowOff>
    </xdr:to>
    <xdr:sp macro="" textlink="">
      <xdr:nvSpPr>
        <xdr:cNvPr id="400" name="楕円 399"/>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62065</xdr:rowOff>
    </xdr:from>
    <xdr:ext cx="762000" cy="259045"/>
    <xdr:sp macro="" textlink="">
      <xdr:nvSpPr>
        <xdr:cNvPr id="401" name="公債費負担の状況該当値テキスト"/>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3" name="テキスト ボックス 402"/>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21046</xdr:rowOff>
    </xdr:from>
    <xdr:to>
      <xdr:col>73</xdr:col>
      <xdr:colOff>44450</xdr:colOff>
      <xdr:row>40</xdr:row>
      <xdr:rowOff>122646</xdr:rowOff>
    </xdr:to>
    <xdr:sp macro="" textlink="">
      <xdr:nvSpPr>
        <xdr:cNvPr id="404" name="楕円 403"/>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405" name="テキスト ボックス 404"/>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6" name="楕円 405"/>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7" name="テキスト ボックス 406"/>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将来負担比率については、平成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％以降、平成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は「－％」となっている。しかしながら近年、算出の分母となる標準財政規模や算入公債費等の額が減少傾向にあることから、将来負担額を抑えるためにも地方債発行の抑制に努める必要がある。今後も長期的視野に立ち、後世への負担を少しでも軽減するよう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21,672
21,502
803.44
14,285,931
13,354,493
897,738
9,656,643
15,431,396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人件費に係る経常収支比率は「定員管理適正化計画」の効果もあり、前年度に続いて類似団体をやや下回っている。職員数については、合併当初</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日）に比べると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年で</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人の削減を行い、町が定めた目標を上回る削減を図っている（計画においては</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人の純減目標）。平成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月に改正された当計画（平成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年度）においては、平成</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年度の職員数を</a:t>
          </a:r>
          <a:r>
            <a:rPr kumimoji="1" lang="en-US" altLang="ja-JP" sz="1100">
              <a:latin typeface="ＭＳ Ｐゴシック" panose="020B0600070205080204" pitchFamily="50" charset="-128"/>
              <a:ea typeface="ＭＳ Ｐゴシック" panose="020B0600070205080204" pitchFamily="50" charset="-128"/>
            </a:rPr>
            <a:t>248</a:t>
          </a:r>
          <a:r>
            <a:rPr kumimoji="1" lang="ja-JP" altLang="en-US" sz="1100">
              <a:latin typeface="ＭＳ Ｐゴシック" panose="020B0600070205080204" pitchFamily="50" charset="-128"/>
              <a:ea typeface="ＭＳ Ｐゴシック" panose="020B0600070205080204" pitchFamily="50" charset="-128"/>
            </a:rPr>
            <a:t>人としており、今後も引き続き「定員管理適正化計画」の数値目標の達成に向けて職員数の削減を進めていく。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8128</xdr:rowOff>
    </xdr:to>
    <xdr:cxnSp macro="">
      <xdr:nvCxnSpPr>
        <xdr:cNvPr id="64" name="直線コネクタ 63"/>
        <xdr:cNvCxnSpPr/>
      </xdr:nvCxnSpPr>
      <xdr:spPr>
        <a:xfrm>
          <a:off x="3987800" y="61666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165862</xdr:rowOff>
    </xdr:to>
    <xdr:cxnSp macro="">
      <xdr:nvCxnSpPr>
        <xdr:cNvPr id="67" name="直線コネクタ 66"/>
        <xdr:cNvCxnSpPr/>
      </xdr:nvCxnSpPr>
      <xdr:spPr>
        <a:xfrm>
          <a:off x="3098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62992</xdr:rowOff>
    </xdr:to>
    <xdr:cxnSp macro="">
      <xdr:nvCxnSpPr>
        <xdr:cNvPr id="70" name="直線コネクタ 69"/>
        <xdr:cNvCxnSpPr/>
      </xdr:nvCxnSpPr>
      <xdr:spPr>
        <a:xfrm flipV="1">
          <a:off x="2209800" y="61437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62992</xdr:rowOff>
    </xdr:to>
    <xdr:cxnSp macro="">
      <xdr:nvCxnSpPr>
        <xdr:cNvPr id="73" name="直線コネクタ 72"/>
        <xdr:cNvCxnSpPr/>
      </xdr:nvCxnSpPr>
      <xdr:spPr>
        <a:xfrm>
          <a:off x="1320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年度決算額は</a:t>
          </a:r>
          <a:r>
            <a:rPr kumimoji="1" lang="en-US" altLang="ja-JP" sz="1100">
              <a:latin typeface="ＭＳ Ｐゴシック" panose="020B0600070205080204" pitchFamily="50" charset="-128"/>
              <a:ea typeface="ＭＳ Ｐゴシック" panose="020B0600070205080204" pitchFamily="50" charset="-128"/>
            </a:rPr>
            <a:t>2,413</a:t>
          </a:r>
          <a:r>
            <a:rPr kumimoji="1" lang="ja-JP" altLang="en-US" sz="1100">
              <a:latin typeface="ＭＳ Ｐゴシック" panose="020B0600070205080204" pitchFamily="50" charset="-128"/>
              <a:ea typeface="ＭＳ Ｐゴシック" panose="020B0600070205080204" pitchFamily="50" charset="-128"/>
            </a:rPr>
            <a:t>百万円で、前年度に比べ</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の増となり、経常収支比率についても類似団体平均を僅かに上回る結果となった。合併団体であり広大な面積を持つ当町は公共施設の総量も多く、維持管理に係る経費や、老朽化に伴う臨時的な維持修繕等も今後増加すると考えられる。そのため、合併以降進めてきた用度等経常経費の見直しや縮減の徹底、及び「公共施設等総合管理計画」に基づく施設の統廃合や廃止を積極的に進めていくことで、今後の経費削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22225</xdr:rowOff>
    </xdr:from>
    <xdr:to>
      <xdr:col>82</xdr:col>
      <xdr:colOff>107950</xdr:colOff>
      <xdr:row>16</xdr:row>
      <xdr:rowOff>107950</xdr:rowOff>
    </xdr:to>
    <xdr:cxnSp macro="">
      <xdr:nvCxnSpPr>
        <xdr:cNvPr id="129" name="直線コネクタ 128"/>
        <xdr:cNvCxnSpPr/>
      </xdr:nvCxnSpPr>
      <xdr:spPr>
        <a:xfrm>
          <a:off x="15671800" y="2593975"/>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22225</xdr:rowOff>
    </xdr:to>
    <xdr:cxnSp macro="">
      <xdr:nvCxnSpPr>
        <xdr:cNvPr id="132" name="直線コネクタ 131"/>
        <xdr:cNvCxnSpPr/>
      </xdr:nvCxnSpPr>
      <xdr:spPr>
        <a:xfrm>
          <a:off x="14782800" y="2565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127000</xdr:rowOff>
    </xdr:to>
    <xdr:cxnSp macro="">
      <xdr:nvCxnSpPr>
        <xdr:cNvPr id="135" name="直線コネクタ 134"/>
        <xdr:cNvCxnSpPr/>
      </xdr:nvCxnSpPr>
      <xdr:spPr>
        <a:xfrm flipV="1">
          <a:off x="13893800" y="2565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15</xdr:row>
      <xdr:rowOff>127000</xdr:rowOff>
    </xdr:to>
    <xdr:cxnSp macro="">
      <xdr:nvCxnSpPr>
        <xdr:cNvPr id="138" name="直線コネクタ 137"/>
        <xdr:cNvCxnSpPr/>
      </xdr:nvCxnSpPr>
      <xdr:spPr>
        <a:xfrm>
          <a:off x="13004800" y="2470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48" name="楕円 147"/>
        <xdr:cNvSpPr/>
      </xdr:nvSpPr>
      <xdr:spPr>
        <a:xfrm>
          <a:off x="164592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29227</xdr:rowOff>
    </xdr:from>
    <xdr:ext cx="762000" cy="259045"/>
    <xdr:sp macro="" textlink="">
      <xdr:nvSpPr>
        <xdr:cNvPr id="149" name="物件費該当値テキスト"/>
        <xdr:cNvSpPr txBox="1"/>
      </xdr:nvSpPr>
      <xdr:spPr>
        <a:xfrm>
          <a:off x="165989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142875</xdr:rowOff>
    </xdr:from>
    <xdr:to>
      <xdr:col>78</xdr:col>
      <xdr:colOff>120650</xdr:colOff>
      <xdr:row>15</xdr:row>
      <xdr:rowOff>73025</xdr:rowOff>
    </xdr:to>
    <xdr:sp macro="" textlink="">
      <xdr:nvSpPr>
        <xdr:cNvPr id="150" name="楕円 149"/>
        <xdr:cNvSpPr/>
      </xdr:nvSpPr>
      <xdr:spPr>
        <a:xfrm>
          <a:off x="15621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83202</xdr:rowOff>
    </xdr:from>
    <xdr:ext cx="736600" cy="259045"/>
    <xdr:sp macro="" textlink="">
      <xdr:nvSpPr>
        <xdr:cNvPr id="151" name="テキスト ボックス 150"/>
        <xdr:cNvSpPr txBox="1"/>
      </xdr:nvSpPr>
      <xdr:spPr>
        <a:xfrm>
          <a:off x="15290800" y="23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2" name="楕円 151"/>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3" name="テキスト ボックス 152"/>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4" name="楕円 153"/>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5" name="テキスト ボックス 154"/>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19050</xdr:rowOff>
    </xdr:from>
    <xdr:to>
      <xdr:col>65</xdr:col>
      <xdr:colOff>53975</xdr:colOff>
      <xdr:row>14</xdr:row>
      <xdr:rowOff>120650</xdr:rowOff>
    </xdr:to>
    <xdr:sp macro="" textlink="">
      <xdr:nvSpPr>
        <xdr:cNvPr id="156" name="楕円 155"/>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130827</xdr:rowOff>
    </xdr:from>
    <xdr:ext cx="762000" cy="259045"/>
    <xdr:sp macro="" textlink="">
      <xdr:nvSpPr>
        <xdr:cNvPr id="157" name="テキスト ボックス 156"/>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年度決算額は</a:t>
          </a:r>
          <a:r>
            <a:rPr kumimoji="1" lang="en-US" altLang="ja-JP" sz="1100">
              <a:latin typeface="ＭＳ Ｐゴシック" panose="020B0600070205080204" pitchFamily="50" charset="-128"/>
              <a:ea typeface="ＭＳ Ｐゴシック" panose="020B0600070205080204" pitchFamily="50" charset="-128"/>
            </a:rPr>
            <a:t>1,091</a:t>
          </a:r>
          <a:r>
            <a:rPr kumimoji="1" lang="ja-JP" altLang="en-US" sz="1100">
              <a:latin typeface="ＭＳ Ｐゴシック" panose="020B0600070205080204" pitchFamily="50" charset="-128"/>
              <a:ea typeface="ＭＳ Ｐゴシック" panose="020B0600070205080204" pitchFamily="50" charset="-128"/>
            </a:rPr>
            <a:t>百万円で、経常収支比率は</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となっている。財源としては特定財源の比率が高く、経常収支比率については例年、類似団体に比して低い率となっている。しかしながら、扶助費については、高齢化や障がい福祉の充実、少子化対策などにより今後も増加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82550</xdr:rowOff>
    </xdr:from>
    <xdr:to>
      <xdr:col>24</xdr:col>
      <xdr:colOff>25400</xdr:colOff>
      <xdr:row>60</xdr:row>
      <xdr:rowOff>63500</xdr:rowOff>
    </xdr:to>
    <xdr:cxnSp macro="">
      <xdr:nvCxnSpPr>
        <xdr:cNvPr id="185" name="直線コネクタ 184"/>
        <xdr:cNvCxnSpPr/>
      </xdr:nvCxnSpPr>
      <xdr:spPr>
        <a:xfrm flipV="1">
          <a:off x="4826000" y="91694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35577</xdr:rowOff>
    </xdr:from>
    <xdr:ext cx="762000" cy="259045"/>
    <xdr:sp macro="" textlink="">
      <xdr:nvSpPr>
        <xdr:cNvPr id="186" name="扶助費最小値テキスト"/>
        <xdr:cNvSpPr txBox="1"/>
      </xdr:nvSpPr>
      <xdr:spPr>
        <a:xfrm>
          <a:off x="4914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63500</xdr:rowOff>
    </xdr:from>
    <xdr:to>
      <xdr:col>24</xdr:col>
      <xdr:colOff>114300</xdr:colOff>
      <xdr:row>60</xdr:row>
      <xdr:rowOff>63500</xdr:rowOff>
    </xdr:to>
    <xdr:cxnSp macro="">
      <xdr:nvCxnSpPr>
        <xdr:cNvPr id="187" name="直線コネクタ 186"/>
        <xdr:cNvCxnSpPr/>
      </xdr:nvCxnSpPr>
      <xdr:spPr>
        <a:xfrm>
          <a:off x="4737100" y="1035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168927</xdr:rowOff>
    </xdr:from>
    <xdr:ext cx="762000" cy="259045"/>
    <xdr:sp macro="" textlink="">
      <xdr:nvSpPr>
        <xdr:cNvPr id="188" name="扶助費最大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82550</xdr:rowOff>
    </xdr:from>
    <xdr:to>
      <xdr:col>24</xdr:col>
      <xdr:colOff>114300</xdr:colOff>
      <xdr:row>53</xdr:row>
      <xdr:rowOff>82550</xdr:rowOff>
    </xdr:to>
    <xdr:cxnSp macro="">
      <xdr:nvCxnSpPr>
        <xdr:cNvPr id="189" name="直線コネクタ 188"/>
        <xdr:cNvCxnSpPr/>
      </xdr:nvCxnSpPr>
      <xdr:spPr>
        <a:xfrm>
          <a:off x="4737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120650</xdr:rowOff>
    </xdr:to>
    <xdr:cxnSp macro="">
      <xdr:nvCxnSpPr>
        <xdr:cNvPr id="190" name="直線コネクタ 189"/>
        <xdr:cNvCxnSpPr/>
      </xdr:nvCxnSpPr>
      <xdr:spPr>
        <a:xfrm flipV="1">
          <a:off x="3987800" y="916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95250</xdr:rowOff>
    </xdr:from>
    <xdr:to>
      <xdr:col>19</xdr:col>
      <xdr:colOff>187325</xdr:colOff>
      <xdr:row>53</xdr:row>
      <xdr:rowOff>120650</xdr:rowOff>
    </xdr:to>
    <xdr:cxnSp macro="">
      <xdr:nvCxnSpPr>
        <xdr:cNvPr id="193" name="直線コネクタ 192"/>
        <xdr:cNvCxnSpPr/>
      </xdr:nvCxnSpPr>
      <xdr:spPr>
        <a:xfrm>
          <a:off x="3098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139700</xdr:rowOff>
    </xdr:from>
    <xdr:to>
      <xdr:col>15</xdr:col>
      <xdr:colOff>98425</xdr:colOff>
      <xdr:row>53</xdr:row>
      <xdr:rowOff>95250</xdr:rowOff>
    </xdr:to>
    <xdr:cxnSp macro="">
      <xdr:nvCxnSpPr>
        <xdr:cNvPr id="196" name="直線コネクタ 195"/>
        <xdr:cNvCxnSpPr/>
      </xdr:nvCxnSpPr>
      <xdr:spPr>
        <a:xfrm>
          <a:off x="2209800" y="9055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139700</xdr:rowOff>
    </xdr:from>
    <xdr:to>
      <xdr:col>11</xdr:col>
      <xdr:colOff>9525</xdr:colOff>
      <xdr:row>53</xdr:row>
      <xdr:rowOff>31750</xdr:rowOff>
    </xdr:to>
    <xdr:cxnSp macro="">
      <xdr:nvCxnSpPr>
        <xdr:cNvPr id="199" name="直線コネクタ 198"/>
        <xdr:cNvCxnSpPr/>
      </xdr:nvCxnSpPr>
      <xdr:spPr>
        <a:xfrm flipV="1">
          <a:off x="1320800" y="905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146050</xdr:rowOff>
    </xdr:from>
    <xdr:to>
      <xdr:col>11</xdr:col>
      <xdr:colOff>60325</xdr:colOff>
      <xdr:row>56</xdr:row>
      <xdr:rowOff>76200</xdr:rowOff>
    </xdr:to>
    <xdr:sp macro="" textlink="">
      <xdr:nvSpPr>
        <xdr:cNvPr id="200" name="フローチャート: 判断 199"/>
        <xdr:cNvSpPr/>
      </xdr:nvSpPr>
      <xdr:spPr>
        <a:xfrm>
          <a:off x="2159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02" name="フローチャート: 判断 201"/>
        <xdr:cNvSpPr/>
      </xdr:nvSpPr>
      <xdr:spPr>
        <a:xfrm>
          <a:off x="1270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22877</xdr:rowOff>
    </xdr:from>
    <xdr:ext cx="762000" cy="259045"/>
    <xdr:sp macro="" textlink="">
      <xdr:nvSpPr>
        <xdr:cNvPr id="203" name="テキスト ボックス 202"/>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9" name="楕円 208"/>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69850</xdr:rowOff>
    </xdr:from>
    <xdr:to>
      <xdr:col>20</xdr:col>
      <xdr:colOff>38100</xdr:colOff>
      <xdr:row>54</xdr:row>
      <xdr:rowOff>0</xdr:rowOff>
    </xdr:to>
    <xdr:sp macro="" textlink="">
      <xdr:nvSpPr>
        <xdr:cNvPr id="211" name="楕円 210"/>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10177</xdr:rowOff>
    </xdr:from>
    <xdr:ext cx="736600" cy="259045"/>
    <xdr:sp macro="" textlink="">
      <xdr:nvSpPr>
        <xdr:cNvPr id="212" name="テキスト ボックス 211"/>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44450</xdr:rowOff>
    </xdr:from>
    <xdr:to>
      <xdr:col>15</xdr:col>
      <xdr:colOff>149225</xdr:colOff>
      <xdr:row>53</xdr:row>
      <xdr:rowOff>146050</xdr:rowOff>
    </xdr:to>
    <xdr:sp macro="" textlink="">
      <xdr:nvSpPr>
        <xdr:cNvPr id="213" name="楕円 212"/>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156227</xdr:rowOff>
    </xdr:from>
    <xdr:ext cx="762000" cy="259045"/>
    <xdr:sp macro="" textlink="">
      <xdr:nvSpPr>
        <xdr:cNvPr id="214" name="テキスト ボックス 213"/>
        <xdr:cNvSpPr txBox="1"/>
      </xdr:nvSpPr>
      <xdr:spPr>
        <a:xfrm>
          <a:off x="2717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88900</xdr:rowOff>
    </xdr:from>
    <xdr:to>
      <xdr:col>11</xdr:col>
      <xdr:colOff>60325</xdr:colOff>
      <xdr:row>53</xdr:row>
      <xdr:rowOff>19050</xdr:rowOff>
    </xdr:to>
    <xdr:sp macro="" textlink="">
      <xdr:nvSpPr>
        <xdr:cNvPr id="215" name="楕円 214"/>
        <xdr:cNvSpPr/>
      </xdr:nvSpPr>
      <xdr:spPr>
        <a:xfrm>
          <a:off x="2159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29227</xdr:rowOff>
    </xdr:from>
    <xdr:ext cx="762000" cy="259045"/>
    <xdr:sp macro="" textlink="">
      <xdr:nvSpPr>
        <xdr:cNvPr id="216" name="テキスト ボックス 215"/>
        <xdr:cNvSpPr txBox="1"/>
      </xdr:nvSpPr>
      <xdr:spPr>
        <a:xfrm>
          <a:off x="1828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7" name="楕円 216"/>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8" name="テキスト ボックス 217"/>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繰出金の平成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年度決算額は</a:t>
          </a:r>
          <a:r>
            <a:rPr kumimoji="1" lang="en-US" altLang="ja-JP" sz="1100">
              <a:latin typeface="ＭＳ Ｐゴシック" panose="020B0600070205080204" pitchFamily="50" charset="-128"/>
              <a:ea typeface="ＭＳ Ｐゴシック" panose="020B0600070205080204" pitchFamily="50" charset="-128"/>
            </a:rPr>
            <a:t>1,855</a:t>
          </a:r>
          <a:r>
            <a:rPr kumimoji="1" lang="ja-JP" altLang="en-US" sz="1100">
              <a:latin typeface="ＭＳ Ｐゴシック" panose="020B0600070205080204" pitchFamily="50" charset="-128"/>
              <a:ea typeface="ＭＳ Ｐゴシック" panose="020B0600070205080204" pitchFamily="50" charset="-128"/>
            </a:rPr>
            <a:t>百万円で、前年度に比べ</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百万円の減となった。内訳は国保・介護保険などの事業会計への繰出金と、簡易水道、下水道等公営企業会計への繰出金が主なものである。保険事業への公費負担は今後も継続して増加すると考えられるが、削減は容易ではない。下水道事業等の公営企業会計への繰出金については独立採算制の観点から繰出基準を明確にし、また、全体的に料金体系の抜本的な見直しを実施するよう指導をし、経営の健全化に努め、普通会計への圧迫を軽減させ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6" name="直線コネクタ 245"/>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9"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0" name="直線コネクタ 249"/>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85090</xdr:rowOff>
    </xdr:to>
    <xdr:cxnSp macro="">
      <xdr:nvCxnSpPr>
        <xdr:cNvPr id="251" name="直線コネクタ 250"/>
        <xdr:cNvCxnSpPr/>
      </xdr:nvCxnSpPr>
      <xdr:spPr>
        <a:xfrm>
          <a:off x="15671800" y="97434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2"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3" name="フローチャート: 判断 252"/>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142240</xdr:rowOff>
    </xdr:to>
    <xdr:cxnSp macro="">
      <xdr:nvCxnSpPr>
        <xdr:cNvPr id="254" name="直線コネクタ 253"/>
        <xdr:cNvCxnSpPr/>
      </xdr:nvCxnSpPr>
      <xdr:spPr>
        <a:xfrm>
          <a:off x="14782800" y="9591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5" name="フローチャート: 判断 254"/>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6" name="テキスト ボックス 255"/>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161290</xdr:rowOff>
    </xdr:to>
    <xdr:cxnSp macro="">
      <xdr:nvCxnSpPr>
        <xdr:cNvPr id="257" name="直線コネクタ 256"/>
        <xdr:cNvCxnSpPr/>
      </xdr:nvCxnSpPr>
      <xdr:spPr>
        <a:xfrm>
          <a:off x="13893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55</xdr:row>
      <xdr:rowOff>46990</xdr:rowOff>
    </xdr:to>
    <xdr:cxnSp macro="">
      <xdr:nvCxnSpPr>
        <xdr:cNvPr id="260" name="直線コネクタ 259"/>
        <xdr:cNvCxnSpPr/>
      </xdr:nvCxnSpPr>
      <xdr:spPr>
        <a:xfrm>
          <a:off x="13004800" y="9347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0" name="楕円 269"/>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1"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3" name="テキスト ボックス 272"/>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4" name="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6" name="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8" name="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年度決算額は</a:t>
          </a:r>
          <a:r>
            <a:rPr kumimoji="1" lang="en-US" altLang="ja-JP" sz="1100">
              <a:latin typeface="ＭＳ Ｐゴシック" panose="020B0600070205080204" pitchFamily="50" charset="-128"/>
              <a:ea typeface="ＭＳ Ｐゴシック" panose="020B0600070205080204" pitchFamily="50" charset="-128"/>
            </a:rPr>
            <a:t>1,878</a:t>
          </a:r>
          <a:r>
            <a:rPr kumimoji="1" lang="ja-JP" altLang="en-US" sz="1100">
              <a:latin typeface="ＭＳ Ｐゴシック" panose="020B0600070205080204" pitchFamily="50" charset="-128"/>
              <a:ea typeface="ＭＳ Ｐゴシック" panose="020B0600070205080204" pitchFamily="50" charset="-128"/>
            </a:rPr>
            <a:t>百万円で、前年度に比べ</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百万円の増となった。経常収支比率は類似団体平均に比して高くはないが、補助費等には消防組合負担金や高齢者福祉関係の事務を行う社会福祉協議会や広域連合、し尿処理やごみ処理を行う一部事務組合への補助負担金、公共交通の要である自主運行バス経費や養老鉄道・樽見鉄道などへの支援を含んでおり、必要不可欠な経費として削減は容易ではない。これら各種団体への補助金について、事業内容・費用対効果を検証し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7" name="直線コネクタ 306"/>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0"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1" name="直線コネクタ 310"/>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36</xdr:row>
      <xdr:rowOff>20320</xdr:rowOff>
    </xdr:to>
    <xdr:cxnSp macro="">
      <xdr:nvCxnSpPr>
        <xdr:cNvPr id="312" name="直線コネクタ 311"/>
        <xdr:cNvCxnSpPr/>
      </xdr:nvCxnSpPr>
      <xdr:spPr>
        <a:xfrm>
          <a:off x="15671800" y="60401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39370</xdr:rowOff>
    </xdr:to>
    <xdr:cxnSp macro="">
      <xdr:nvCxnSpPr>
        <xdr:cNvPr id="315" name="直線コネクタ 314"/>
        <xdr:cNvCxnSpPr/>
      </xdr:nvCxnSpPr>
      <xdr:spPr>
        <a:xfrm>
          <a:off x="14782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6" name="フローチャート: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35</xdr:row>
      <xdr:rowOff>1270</xdr:rowOff>
    </xdr:to>
    <xdr:cxnSp macro="">
      <xdr:nvCxnSpPr>
        <xdr:cNvPr id="318" name="直線コネクタ 317"/>
        <xdr:cNvCxnSpPr/>
      </xdr:nvCxnSpPr>
      <xdr:spPr>
        <a:xfrm>
          <a:off x="13893800" y="5895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9" name="フローチャート: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35</xdr:row>
      <xdr:rowOff>39370</xdr:rowOff>
    </xdr:to>
    <xdr:cxnSp macro="">
      <xdr:nvCxnSpPr>
        <xdr:cNvPr id="321" name="直線コネクタ 320"/>
        <xdr:cNvCxnSpPr/>
      </xdr:nvCxnSpPr>
      <xdr:spPr>
        <a:xfrm flipV="1">
          <a:off x="13004800" y="5895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2" name="フローチャート: 判断 321"/>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3" name="テキスト ボックス 322"/>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4" name="フローチャート: 判断 323"/>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5" name="テキスト ボックス 324"/>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1" name="楕円 330"/>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157497</xdr:rowOff>
    </xdr:from>
    <xdr:ext cx="762000" cy="259045"/>
    <xdr:sp macro="" textlink="">
      <xdr:nvSpPr>
        <xdr:cNvPr id="332" name="補助費等該当値テキスト"/>
        <xdr:cNvSpPr txBox="1"/>
      </xdr:nvSpPr>
      <xdr:spPr>
        <a:xfrm>
          <a:off x="16598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3" name="楕円 332"/>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100347</xdr:rowOff>
    </xdr:from>
    <xdr:ext cx="736600" cy="259045"/>
    <xdr:sp macro="" textlink="">
      <xdr:nvSpPr>
        <xdr:cNvPr id="334" name="テキスト ボックス 333"/>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5" name="楕円 334"/>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6" name="テキスト ボックス 335"/>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7" name="楕円 336"/>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38" name="テキスト ボックス 337"/>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39" name="楕円 338"/>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40" name="テキスト ボックス 339"/>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公債費の経常収支比率は</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となっており、類似団体平均値に比べて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ポイント上回っている。決算額については、平成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2,110</a:t>
          </a:r>
          <a:r>
            <a:rPr kumimoji="1" lang="ja-JP" altLang="en-US" sz="1100">
              <a:latin typeface="ＭＳ Ｐゴシック" panose="020B0600070205080204" pitchFamily="50" charset="-128"/>
              <a:ea typeface="ＭＳ Ｐゴシック" panose="020B0600070205080204" pitchFamily="50" charset="-128"/>
            </a:rPr>
            <a:t>百万円に対し平成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年度が</a:t>
          </a:r>
          <a:r>
            <a:rPr kumimoji="1" lang="en-US" altLang="ja-JP" sz="1100">
              <a:latin typeface="ＭＳ Ｐゴシック" panose="020B0600070205080204" pitchFamily="50" charset="-128"/>
              <a:ea typeface="ＭＳ Ｐゴシック" panose="020B0600070205080204" pitchFamily="50" charset="-128"/>
            </a:rPr>
            <a:t>1,685</a:t>
          </a:r>
          <a:r>
            <a:rPr kumimoji="1" lang="ja-JP" altLang="en-US" sz="1100">
              <a:latin typeface="ＭＳ Ｐゴシック" panose="020B0600070205080204" pitchFamily="50" charset="-128"/>
              <a:ea typeface="ＭＳ Ｐゴシック" panose="020B0600070205080204" pitchFamily="50" charset="-128"/>
            </a:rPr>
            <a:t>百万円と前年比</a:t>
          </a:r>
          <a:r>
            <a:rPr kumimoji="1" lang="en-US" altLang="ja-JP" sz="1100">
              <a:latin typeface="ＭＳ Ｐゴシック" panose="020B0600070205080204" pitchFamily="50" charset="-128"/>
              <a:ea typeface="ＭＳ Ｐゴシック" panose="020B0600070205080204" pitchFamily="50" charset="-128"/>
            </a:rPr>
            <a:t>425</a:t>
          </a:r>
          <a:r>
            <a:rPr kumimoji="1" lang="ja-JP" altLang="en-US" sz="1100">
              <a:latin typeface="ＭＳ Ｐゴシック" panose="020B0600070205080204" pitchFamily="50" charset="-128"/>
              <a:ea typeface="ＭＳ Ｐゴシック" panose="020B0600070205080204" pitchFamily="50" charset="-128"/>
            </a:rPr>
            <a:t>百万円の減となっているのは、合併町村から継承した起債の償還が進んだことと、今後の公債費負担の軽減のため、平成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月に民間資金</a:t>
          </a:r>
          <a:r>
            <a:rPr kumimoji="1" lang="en-US" altLang="ja-JP" sz="1100">
              <a:latin typeface="ＭＳ Ｐゴシック" panose="020B0600070205080204" pitchFamily="50" charset="-128"/>
              <a:ea typeface="ＭＳ Ｐゴシック" panose="020B0600070205080204" pitchFamily="50" charset="-128"/>
            </a:rPr>
            <a:t>193</a:t>
          </a:r>
          <a:r>
            <a:rPr kumimoji="1" lang="ja-JP" altLang="en-US" sz="1100">
              <a:latin typeface="ＭＳ Ｐゴシック" panose="020B0600070205080204" pitchFamily="50" charset="-128"/>
              <a:ea typeface="ＭＳ Ｐゴシック" panose="020B0600070205080204" pitchFamily="50" charset="-128"/>
            </a:rPr>
            <a:t>百万円の繰上償還を実施したためである。今後も、地方債発行の抑制や繰上償還を実施することにより、公債費負担の適正化を進める。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68" name="直線コネクタ 367"/>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9"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0" name="直線コネクタ 369"/>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1"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2" name="直線コネクタ 371"/>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69850</xdr:rowOff>
    </xdr:to>
    <xdr:cxnSp macro="">
      <xdr:nvCxnSpPr>
        <xdr:cNvPr id="373" name="直線コネクタ 372"/>
        <xdr:cNvCxnSpPr/>
      </xdr:nvCxnSpPr>
      <xdr:spPr>
        <a:xfrm flipV="1">
          <a:off x="3987800" y="134772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4"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5" name="フローチャート: 判断 374"/>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79</xdr:row>
      <xdr:rowOff>69850</xdr:rowOff>
    </xdr:to>
    <xdr:cxnSp macro="">
      <xdr:nvCxnSpPr>
        <xdr:cNvPr id="376" name="直線コネクタ 375"/>
        <xdr:cNvCxnSpPr/>
      </xdr:nvCxnSpPr>
      <xdr:spPr>
        <a:xfrm>
          <a:off x="3098800" y="13492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7" name="フローチャート: 判断 376"/>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8" name="テキスト ボックス 377"/>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79</xdr:row>
      <xdr:rowOff>62230</xdr:rowOff>
    </xdr:to>
    <xdr:cxnSp macro="">
      <xdr:nvCxnSpPr>
        <xdr:cNvPr id="379" name="直線コネクタ 378"/>
        <xdr:cNvCxnSpPr/>
      </xdr:nvCxnSpPr>
      <xdr:spPr>
        <a:xfrm flipV="1">
          <a:off x="2209800" y="1349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0" name="フローチャート: 判断 379"/>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1" name="テキスト ボックス 380"/>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62230</xdr:rowOff>
    </xdr:to>
    <xdr:cxnSp macro="">
      <xdr:nvCxnSpPr>
        <xdr:cNvPr id="382" name="直線コネクタ 381"/>
        <xdr:cNvCxnSpPr/>
      </xdr:nvCxnSpPr>
      <xdr:spPr>
        <a:xfrm>
          <a:off x="1320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3" name="フローチャート: 判断 38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4" name="テキスト ボックス 38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5" name="フローチャート: 判断 384"/>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6" name="テキスト ボックス 385"/>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2" name="楕円 39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4" name="楕円 39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5" name="テキスト ボックス 39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6" name="楕円 395"/>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7" name="テキスト ボックス 396"/>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8" name="楕円 397"/>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9" name="テキスト ボックス 398"/>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400" name="楕円 399"/>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401" name="テキスト ボックス 400"/>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経常収支比率としては、類似団体平均値を大きく下回った。今後高齢化社会の益々の進展に伴う社会保障費等扶助費の増加や、高齢化や人口減少に伴う町税の減少等が予想されるため、その他の経常経費においても更なる抑制を図らなければならない。類似する公共施設の統廃合や人件費の削減など行政改革を積極的に進めることが不可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29" name="直線コネクタ 428"/>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0"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1" name="直線コネクタ 430"/>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3" name="直線コネクタ 43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76</xdr:row>
      <xdr:rowOff>146050</xdr:rowOff>
    </xdr:to>
    <xdr:cxnSp macro="">
      <xdr:nvCxnSpPr>
        <xdr:cNvPr id="434" name="直線コネクタ 433"/>
        <xdr:cNvCxnSpPr/>
      </xdr:nvCxnSpPr>
      <xdr:spPr>
        <a:xfrm>
          <a:off x="15671800" y="129400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5"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6" name="フローチャート: 判断 435"/>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75</xdr:row>
      <xdr:rowOff>81280</xdr:rowOff>
    </xdr:to>
    <xdr:cxnSp macro="">
      <xdr:nvCxnSpPr>
        <xdr:cNvPr id="437" name="直線コネクタ 436"/>
        <xdr:cNvCxnSpPr/>
      </xdr:nvCxnSpPr>
      <xdr:spPr>
        <a:xfrm>
          <a:off x="14782800" y="128066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38" name="フローチャート: 判断 437"/>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39" name="テキスト ボックス 438"/>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100330</xdr:rowOff>
    </xdr:from>
    <xdr:to>
      <xdr:col>73</xdr:col>
      <xdr:colOff>180975</xdr:colOff>
      <xdr:row>74</xdr:row>
      <xdr:rowOff>119380</xdr:rowOff>
    </xdr:to>
    <xdr:cxnSp macro="">
      <xdr:nvCxnSpPr>
        <xdr:cNvPr id="440" name="直線コネクタ 439"/>
        <xdr:cNvCxnSpPr/>
      </xdr:nvCxnSpPr>
      <xdr:spPr>
        <a:xfrm>
          <a:off x="13893800" y="12787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1" name="フローチャート: 判断 440"/>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2" name="テキスト ボックス 441"/>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100330</xdr:rowOff>
    </xdr:to>
    <xdr:cxnSp macro="">
      <xdr:nvCxnSpPr>
        <xdr:cNvPr id="443" name="直線コネクタ 442"/>
        <xdr:cNvCxnSpPr/>
      </xdr:nvCxnSpPr>
      <xdr:spPr>
        <a:xfrm>
          <a:off x="13004800" y="12707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4" name="フローチャート: 判断 443"/>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5" name="テキスト ボックス 444"/>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6" name="フローチャート: 判断 445"/>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7" name="テキスト ボックス 446"/>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53" name="楕円 452"/>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111777</xdr:rowOff>
    </xdr:from>
    <xdr:ext cx="762000" cy="259045"/>
    <xdr:sp macro="" textlink="">
      <xdr:nvSpPr>
        <xdr:cNvPr id="454" name="公債費以外該当値テキスト"/>
        <xdr:cNvSpPr txBox="1"/>
      </xdr:nvSpPr>
      <xdr:spPr>
        <a:xfrm>
          <a:off x="16598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30480</xdr:rowOff>
    </xdr:from>
    <xdr:to>
      <xdr:col>78</xdr:col>
      <xdr:colOff>120650</xdr:colOff>
      <xdr:row>75</xdr:row>
      <xdr:rowOff>132080</xdr:rowOff>
    </xdr:to>
    <xdr:sp macro="" textlink="">
      <xdr:nvSpPr>
        <xdr:cNvPr id="455" name="楕円 454"/>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142257</xdr:rowOff>
    </xdr:from>
    <xdr:ext cx="736600" cy="259045"/>
    <xdr:sp macro="" textlink="">
      <xdr:nvSpPr>
        <xdr:cNvPr id="456" name="テキスト ボックス 455"/>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68580</xdr:rowOff>
    </xdr:from>
    <xdr:to>
      <xdr:col>74</xdr:col>
      <xdr:colOff>31750</xdr:colOff>
      <xdr:row>74</xdr:row>
      <xdr:rowOff>170180</xdr:rowOff>
    </xdr:to>
    <xdr:sp macro="" textlink="">
      <xdr:nvSpPr>
        <xdr:cNvPr id="457" name="楕円 456"/>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8907</xdr:rowOff>
    </xdr:from>
    <xdr:ext cx="762000" cy="259045"/>
    <xdr:sp macro="" textlink="">
      <xdr:nvSpPr>
        <xdr:cNvPr id="458" name="テキスト ボックス 457"/>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49530</xdr:rowOff>
    </xdr:from>
    <xdr:to>
      <xdr:col>69</xdr:col>
      <xdr:colOff>142875</xdr:colOff>
      <xdr:row>74</xdr:row>
      <xdr:rowOff>151130</xdr:rowOff>
    </xdr:to>
    <xdr:sp macro="" textlink="">
      <xdr:nvSpPr>
        <xdr:cNvPr id="459" name="楕円 458"/>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161307</xdr:rowOff>
    </xdr:from>
    <xdr:ext cx="762000" cy="259045"/>
    <xdr:sp macro="" textlink="">
      <xdr:nvSpPr>
        <xdr:cNvPr id="460" name="テキスト ボックス 459"/>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61" name="楕円 460"/>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62" name="テキスト ボックス 461"/>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58431</xdr:rowOff>
    </xdr:from>
    <xdr:to>
      <xdr:col>29</xdr:col>
      <xdr:colOff>127000</xdr:colOff>
      <xdr:row>13</xdr:row>
      <xdr:rowOff>70318</xdr:rowOff>
    </xdr:to>
    <xdr:cxnSp macro="">
      <xdr:nvCxnSpPr>
        <xdr:cNvPr id="52" name="直線コネクタ 51"/>
        <xdr:cNvCxnSpPr/>
      </xdr:nvCxnSpPr>
      <xdr:spPr bwMode="auto">
        <a:xfrm>
          <a:off x="5003800" y="2334906"/>
          <a:ext cx="6477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20320</xdr:rowOff>
    </xdr:from>
    <xdr:to>
      <xdr:col>26</xdr:col>
      <xdr:colOff>50800</xdr:colOff>
      <xdr:row>13</xdr:row>
      <xdr:rowOff>58431</xdr:rowOff>
    </xdr:to>
    <xdr:cxnSp macro="">
      <xdr:nvCxnSpPr>
        <xdr:cNvPr id="55" name="直線コネクタ 54"/>
        <xdr:cNvCxnSpPr/>
      </xdr:nvCxnSpPr>
      <xdr:spPr bwMode="auto">
        <a:xfrm>
          <a:off x="4305300" y="2296795"/>
          <a:ext cx="698500" cy="38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20320</xdr:rowOff>
    </xdr:from>
    <xdr:to>
      <xdr:col>22</xdr:col>
      <xdr:colOff>114300</xdr:colOff>
      <xdr:row>13</xdr:row>
      <xdr:rowOff>20793</xdr:rowOff>
    </xdr:to>
    <xdr:cxnSp macro="">
      <xdr:nvCxnSpPr>
        <xdr:cNvPr id="58" name="直線コネクタ 57"/>
        <xdr:cNvCxnSpPr/>
      </xdr:nvCxnSpPr>
      <xdr:spPr bwMode="auto">
        <a:xfrm flipV="1">
          <a:off x="3606800" y="2296795"/>
          <a:ext cx="6985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166232</xdr:rowOff>
    </xdr:from>
    <xdr:to>
      <xdr:col>18</xdr:col>
      <xdr:colOff>177800</xdr:colOff>
      <xdr:row>13</xdr:row>
      <xdr:rowOff>20793</xdr:rowOff>
    </xdr:to>
    <xdr:cxnSp macro="">
      <xdr:nvCxnSpPr>
        <xdr:cNvPr id="61" name="直線コネクタ 60"/>
        <xdr:cNvCxnSpPr/>
      </xdr:nvCxnSpPr>
      <xdr:spPr bwMode="auto">
        <a:xfrm>
          <a:off x="2908300" y="2271257"/>
          <a:ext cx="698500" cy="26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19518</xdr:rowOff>
    </xdr:from>
    <xdr:to>
      <xdr:col>29</xdr:col>
      <xdr:colOff>177800</xdr:colOff>
      <xdr:row>13</xdr:row>
      <xdr:rowOff>121118</xdr:rowOff>
    </xdr:to>
    <xdr:sp macro="" textlink="">
      <xdr:nvSpPr>
        <xdr:cNvPr id="71" name="楕円 70"/>
        <xdr:cNvSpPr/>
      </xdr:nvSpPr>
      <xdr:spPr bwMode="auto">
        <a:xfrm>
          <a:off x="5600700" y="229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36045</xdr:rowOff>
    </xdr:from>
    <xdr:ext cx="762000" cy="259045"/>
    <xdr:sp macro="" textlink="">
      <xdr:nvSpPr>
        <xdr:cNvPr id="72" name="人口1人当たり決算額の推移該当値テキスト130"/>
        <xdr:cNvSpPr txBox="1"/>
      </xdr:nvSpPr>
      <xdr:spPr>
        <a:xfrm>
          <a:off x="5740400" y="214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7631</xdr:rowOff>
    </xdr:from>
    <xdr:to>
      <xdr:col>26</xdr:col>
      <xdr:colOff>101600</xdr:colOff>
      <xdr:row>13</xdr:row>
      <xdr:rowOff>109231</xdr:rowOff>
    </xdr:to>
    <xdr:sp macro="" textlink="">
      <xdr:nvSpPr>
        <xdr:cNvPr id="73" name="楕円 72"/>
        <xdr:cNvSpPr/>
      </xdr:nvSpPr>
      <xdr:spPr bwMode="auto">
        <a:xfrm>
          <a:off x="4953000" y="228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119408</xdr:rowOff>
    </xdr:from>
    <xdr:ext cx="736600" cy="259045"/>
    <xdr:sp macro="" textlink="">
      <xdr:nvSpPr>
        <xdr:cNvPr id="74" name="テキスト ボックス 73"/>
        <xdr:cNvSpPr txBox="1"/>
      </xdr:nvSpPr>
      <xdr:spPr>
        <a:xfrm>
          <a:off x="4622800" y="20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140970</xdr:rowOff>
    </xdr:from>
    <xdr:to>
      <xdr:col>22</xdr:col>
      <xdr:colOff>165100</xdr:colOff>
      <xdr:row>13</xdr:row>
      <xdr:rowOff>71120</xdr:rowOff>
    </xdr:to>
    <xdr:sp macro="" textlink="">
      <xdr:nvSpPr>
        <xdr:cNvPr id="75" name="楕円 74"/>
        <xdr:cNvSpPr/>
      </xdr:nvSpPr>
      <xdr:spPr bwMode="auto">
        <a:xfrm>
          <a:off x="4254500" y="224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81297</xdr:rowOff>
    </xdr:from>
    <xdr:ext cx="762000" cy="259045"/>
    <xdr:sp macro="" textlink="">
      <xdr:nvSpPr>
        <xdr:cNvPr id="76" name="テキスト ボックス 75"/>
        <xdr:cNvSpPr txBox="1"/>
      </xdr:nvSpPr>
      <xdr:spPr>
        <a:xfrm>
          <a:off x="3924300" y="2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141443</xdr:rowOff>
    </xdr:from>
    <xdr:to>
      <xdr:col>19</xdr:col>
      <xdr:colOff>38100</xdr:colOff>
      <xdr:row>13</xdr:row>
      <xdr:rowOff>71593</xdr:rowOff>
    </xdr:to>
    <xdr:sp macro="" textlink="">
      <xdr:nvSpPr>
        <xdr:cNvPr id="77" name="楕円 76"/>
        <xdr:cNvSpPr/>
      </xdr:nvSpPr>
      <xdr:spPr bwMode="auto">
        <a:xfrm>
          <a:off x="3556000" y="224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81770</xdr:rowOff>
    </xdr:from>
    <xdr:ext cx="762000" cy="259045"/>
    <xdr:sp macro="" textlink="">
      <xdr:nvSpPr>
        <xdr:cNvPr id="78" name="テキスト ボックス 77"/>
        <xdr:cNvSpPr txBox="1"/>
      </xdr:nvSpPr>
      <xdr:spPr>
        <a:xfrm>
          <a:off x="3225800" y="201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115432</xdr:rowOff>
    </xdr:from>
    <xdr:to>
      <xdr:col>15</xdr:col>
      <xdr:colOff>101600</xdr:colOff>
      <xdr:row>13</xdr:row>
      <xdr:rowOff>45582</xdr:rowOff>
    </xdr:to>
    <xdr:sp macro="" textlink="">
      <xdr:nvSpPr>
        <xdr:cNvPr id="79" name="楕円 78"/>
        <xdr:cNvSpPr/>
      </xdr:nvSpPr>
      <xdr:spPr bwMode="auto">
        <a:xfrm>
          <a:off x="2857500" y="222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55759</xdr:rowOff>
    </xdr:from>
    <xdr:ext cx="762000" cy="259045"/>
    <xdr:sp macro="" textlink="">
      <xdr:nvSpPr>
        <xdr:cNvPr id="80" name="テキスト ボックス 79"/>
        <xdr:cNvSpPr txBox="1"/>
      </xdr:nvSpPr>
      <xdr:spPr>
        <a:xfrm>
          <a:off x="2527300" y="19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174160</xdr:rowOff>
    </xdr:from>
    <xdr:to>
      <xdr:col>29</xdr:col>
      <xdr:colOff>127000</xdr:colOff>
      <xdr:row>35</xdr:row>
      <xdr:rowOff>261600</xdr:rowOff>
    </xdr:to>
    <xdr:cxnSp macro="">
      <xdr:nvCxnSpPr>
        <xdr:cNvPr id="112" name="直線コネクタ 111"/>
        <xdr:cNvCxnSpPr/>
      </xdr:nvCxnSpPr>
      <xdr:spPr bwMode="auto">
        <a:xfrm>
          <a:off x="5003800" y="6784510"/>
          <a:ext cx="6477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174160</xdr:rowOff>
    </xdr:from>
    <xdr:to>
      <xdr:col>26</xdr:col>
      <xdr:colOff>50800</xdr:colOff>
      <xdr:row>35</xdr:row>
      <xdr:rowOff>219194</xdr:rowOff>
    </xdr:to>
    <xdr:cxnSp macro="">
      <xdr:nvCxnSpPr>
        <xdr:cNvPr id="115" name="直線コネクタ 114"/>
        <xdr:cNvCxnSpPr/>
      </xdr:nvCxnSpPr>
      <xdr:spPr bwMode="auto">
        <a:xfrm flipV="1">
          <a:off x="4305300" y="6784510"/>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219194</xdr:rowOff>
    </xdr:from>
    <xdr:to>
      <xdr:col>22</xdr:col>
      <xdr:colOff>114300</xdr:colOff>
      <xdr:row>36</xdr:row>
      <xdr:rowOff>86149</xdr:rowOff>
    </xdr:to>
    <xdr:cxnSp macro="">
      <xdr:nvCxnSpPr>
        <xdr:cNvPr id="118" name="直線コネクタ 117"/>
        <xdr:cNvCxnSpPr/>
      </xdr:nvCxnSpPr>
      <xdr:spPr bwMode="auto">
        <a:xfrm flipV="1">
          <a:off x="3606800" y="6829544"/>
          <a:ext cx="698500" cy="20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209914</xdr:rowOff>
    </xdr:from>
    <xdr:to>
      <xdr:col>18</xdr:col>
      <xdr:colOff>177800</xdr:colOff>
      <xdr:row>36</xdr:row>
      <xdr:rowOff>86149</xdr:rowOff>
    </xdr:to>
    <xdr:cxnSp macro="">
      <xdr:nvCxnSpPr>
        <xdr:cNvPr id="121" name="直線コネクタ 120"/>
        <xdr:cNvCxnSpPr/>
      </xdr:nvCxnSpPr>
      <xdr:spPr bwMode="auto">
        <a:xfrm>
          <a:off x="2908300" y="6820264"/>
          <a:ext cx="698500" cy="219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210800</xdr:rowOff>
    </xdr:from>
    <xdr:to>
      <xdr:col>29</xdr:col>
      <xdr:colOff>177800</xdr:colOff>
      <xdr:row>35</xdr:row>
      <xdr:rowOff>312400</xdr:rowOff>
    </xdr:to>
    <xdr:sp macro="" textlink="">
      <xdr:nvSpPr>
        <xdr:cNvPr id="131" name="楕円 130"/>
        <xdr:cNvSpPr/>
      </xdr:nvSpPr>
      <xdr:spPr bwMode="auto">
        <a:xfrm>
          <a:off x="5600700" y="682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55877</xdr:rowOff>
    </xdr:from>
    <xdr:ext cx="762000" cy="259045"/>
    <xdr:sp macro="" textlink="">
      <xdr:nvSpPr>
        <xdr:cNvPr id="132" name="人口1人当たり決算額の推移該当値テキスト445"/>
        <xdr:cNvSpPr txBox="1"/>
      </xdr:nvSpPr>
      <xdr:spPr>
        <a:xfrm>
          <a:off x="5740400" y="666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123360</xdr:rowOff>
    </xdr:from>
    <xdr:to>
      <xdr:col>26</xdr:col>
      <xdr:colOff>101600</xdr:colOff>
      <xdr:row>35</xdr:row>
      <xdr:rowOff>224960</xdr:rowOff>
    </xdr:to>
    <xdr:sp macro="" textlink="">
      <xdr:nvSpPr>
        <xdr:cNvPr id="133" name="楕円 132"/>
        <xdr:cNvSpPr/>
      </xdr:nvSpPr>
      <xdr:spPr bwMode="auto">
        <a:xfrm>
          <a:off x="4953000" y="673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235137</xdr:rowOff>
    </xdr:from>
    <xdr:ext cx="736600" cy="259045"/>
    <xdr:sp macro="" textlink="">
      <xdr:nvSpPr>
        <xdr:cNvPr id="134" name="テキスト ボックス 133"/>
        <xdr:cNvSpPr txBox="1"/>
      </xdr:nvSpPr>
      <xdr:spPr>
        <a:xfrm>
          <a:off x="4622800" y="650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168394</xdr:rowOff>
    </xdr:from>
    <xdr:to>
      <xdr:col>22</xdr:col>
      <xdr:colOff>165100</xdr:colOff>
      <xdr:row>35</xdr:row>
      <xdr:rowOff>269994</xdr:rowOff>
    </xdr:to>
    <xdr:sp macro="" textlink="">
      <xdr:nvSpPr>
        <xdr:cNvPr id="135" name="楕円 134"/>
        <xdr:cNvSpPr/>
      </xdr:nvSpPr>
      <xdr:spPr bwMode="auto">
        <a:xfrm>
          <a:off x="4254500" y="677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280171</xdr:rowOff>
    </xdr:from>
    <xdr:ext cx="762000" cy="259045"/>
    <xdr:sp macro="" textlink="">
      <xdr:nvSpPr>
        <xdr:cNvPr id="136" name="テキスト ボックス 135"/>
        <xdr:cNvSpPr txBox="1"/>
      </xdr:nvSpPr>
      <xdr:spPr>
        <a:xfrm>
          <a:off x="3924300" y="654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35349</xdr:rowOff>
    </xdr:from>
    <xdr:to>
      <xdr:col>19</xdr:col>
      <xdr:colOff>38100</xdr:colOff>
      <xdr:row>36</xdr:row>
      <xdr:rowOff>136949</xdr:rowOff>
    </xdr:to>
    <xdr:sp macro="" textlink="">
      <xdr:nvSpPr>
        <xdr:cNvPr id="137" name="楕円 136"/>
        <xdr:cNvSpPr/>
      </xdr:nvSpPr>
      <xdr:spPr bwMode="auto">
        <a:xfrm>
          <a:off x="3556000" y="69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147126</xdr:rowOff>
    </xdr:from>
    <xdr:ext cx="762000" cy="259045"/>
    <xdr:sp macro="" textlink="">
      <xdr:nvSpPr>
        <xdr:cNvPr id="138" name="テキスト ボックス 137"/>
        <xdr:cNvSpPr txBox="1"/>
      </xdr:nvSpPr>
      <xdr:spPr>
        <a:xfrm>
          <a:off x="3225800" y="67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159114</xdr:rowOff>
    </xdr:from>
    <xdr:to>
      <xdr:col>15</xdr:col>
      <xdr:colOff>101600</xdr:colOff>
      <xdr:row>35</xdr:row>
      <xdr:rowOff>260714</xdr:rowOff>
    </xdr:to>
    <xdr:sp macro="" textlink="">
      <xdr:nvSpPr>
        <xdr:cNvPr id="139" name="楕円 138"/>
        <xdr:cNvSpPr/>
      </xdr:nvSpPr>
      <xdr:spPr bwMode="auto">
        <a:xfrm>
          <a:off x="2857500" y="676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270891</xdr:rowOff>
    </xdr:from>
    <xdr:ext cx="762000" cy="259045"/>
    <xdr:sp macro="" textlink="">
      <xdr:nvSpPr>
        <xdr:cNvPr id="140" name="テキスト ボックス 139"/>
        <xdr:cNvSpPr txBox="1"/>
      </xdr:nvSpPr>
      <xdr:spPr>
        <a:xfrm>
          <a:off x="2527300" y="65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21,672
21,502
803.44
14,285,931
13,354,493
897,738
9,656,643
15,431,396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170447</xdr:rowOff>
    </xdr:from>
    <xdr:to>
      <xdr:col>24</xdr:col>
      <xdr:colOff>63500</xdr:colOff>
      <xdr:row>32</xdr:row>
      <xdr:rowOff>171171</xdr:rowOff>
    </xdr:to>
    <xdr:cxnSp macro="">
      <xdr:nvCxnSpPr>
        <xdr:cNvPr id="61" name="直線コネクタ 60"/>
        <xdr:cNvCxnSpPr/>
      </xdr:nvCxnSpPr>
      <xdr:spPr>
        <a:xfrm flipV="1">
          <a:off x="3797300" y="565684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136138</xdr:rowOff>
    </xdr:from>
    <xdr:to>
      <xdr:col>19</xdr:col>
      <xdr:colOff>177800</xdr:colOff>
      <xdr:row>32</xdr:row>
      <xdr:rowOff>171171</xdr:rowOff>
    </xdr:to>
    <xdr:cxnSp macro="">
      <xdr:nvCxnSpPr>
        <xdr:cNvPr id="64" name="直線コネクタ 63"/>
        <xdr:cNvCxnSpPr/>
      </xdr:nvCxnSpPr>
      <xdr:spPr>
        <a:xfrm>
          <a:off x="2908300" y="5622538"/>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125375</xdr:rowOff>
    </xdr:from>
    <xdr:to>
      <xdr:col>15</xdr:col>
      <xdr:colOff>50800</xdr:colOff>
      <xdr:row>32</xdr:row>
      <xdr:rowOff>136138</xdr:rowOff>
    </xdr:to>
    <xdr:cxnSp macro="">
      <xdr:nvCxnSpPr>
        <xdr:cNvPr id="67" name="直線コネクタ 66"/>
        <xdr:cNvCxnSpPr/>
      </xdr:nvCxnSpPr>
      <xdr:spPr>
        <a:xfrm>
          <a:off x="2019300" y="5611775"/>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32067</xdr:rowOff>
    </xdr:from>
    <xdr:to>
      <xdr:col>10</xdr:col>
      <xdr:colOff>114300</xdr:colOff>
      <xdr:row>32</xdr:row>
      <xdr:rowOff>125375</xdr:rowOff>
    </xdr:to>
    <xdr:cxnSp macro="">
      <xdr:nvCxnSpPr>
        <xdr:cNvPr id="70" name="直線コネクタ 69"/>
        <xdr:cNvCxnSpPr/>
      </xdr:nvCxnSpPr>
      <xdr:spPr>
        <a:xfrm>
          <a:off x="1130300" y="5518467"/>
          <a:ext cx="889000" cy="9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119647</xdr:rowOff>
    </xdr:from>
    <xdr:to>
      <xdr:col>24</xdr:col>
      <xdr:colOff>114300</xdr:colOff>
      <xdr:row>33</xdr:row>
      <xdr:rowOff>49797</xdr:rowOff>
    </xdr:to>
    <xdr:sp macro="" textlink="">
      <xdr:nvSpPr>
        <xdr:cNvPr id="80" name="楕円 79"/>
        <xdr:cNvSpPr/>
      </xdr:nvSpPr>
      <xdr:spPr>
        <a:xfrm>
          <a:off x="4584700" y="56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142524</xdr:rowOff>
    </xdr:from>
    <xdr:ext cx="534377" cy="259045"/>
    <xdr:sp macro="" textlink="">
      <xdr:nvSpPr>
        <xdr:cNvPr id="81" name="人件費該当値テキスト"/>
        <xdr:cNvSpPr txBox="1"/>
      </xdr:nvSpPr>
      <xdr:spPr>
        <a:xfrm>
          <a:off x="4686300" y="54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120371</xdr:rowOff>
    </xdr:from>
    <xdr:to>
      <xdr:col>20</xdr:col>
      <xdr:colOff>38100</xdr:colOff>
      <xdr:row>33</xdr:row>
      <xdr:rowOff>50521</xdr:rowOff>
    </xdr:to>
    <xdr:sp macro="" textlink="">
      <xdr:nvSpPr>
        <xdr:cNvPr id="82" name="楕円 81"/>
        <xdr:cNvSpPr/>
      </xdr:nvSpPr>
      <xdr:spPr>
        <a:xfrm>
          <a:off x="3746500" y="56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67048</xdr:rowOff>
    </xdr:from>
    <xdr:ext cx="534377" cy="259045"/>
    <xdr:sp macro="" textlink="">
      <xdr:nvSpPr>
        <xdr:cNvPr id="83" name="テキスト ボックス 82"/>
        <xdr:cNvSpPr txBox="1"/>
      </xdr:nvSpPr>
      <xdr:spPr>
        <a:xfrm>
          <a:off x="3530111" y="53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85338</xdr:rowOff>
    </xdr:from>
    <xdr:to>
      <xdr:col>15</xdr:col>
      <xdr:colOff>101600</xdr:colOff>
      <xdr:row>33</xdr:row>
      <xdr:rowOff>15488</xdr:rowOff>
    </xdr:to>
    <xdr:sp macro="" textlink="">
      <xdr:nvSpPr>
        <xdr:cNvPr id="84" name="楕円 83"/>
        <xdr:cNvSpPr/>
      </xdr:nvSpPr>
      <xdr:spPr>
        <a:xfrm>
          <a:off x="2857500" y="55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32015</xdr:rowOff>
    </xdr:from>
    <xdr:ext cx="534377" cy="259045"/>
    <xdr:sp macro="" textlink="">
      <xdr:nvSpPr>
        <xdr:cNvPr id="85" name="テキスト ボックス 84"/>
        <xdr:cNvSpPr txBox="1"/>
      </xdr:nvSpPr>
      <xdr:spPr>
        <a:xfrm>
          <a:off x="2641111" y="53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74575</xdr:rowOff>
    </xdr:from>
    <xdr:to>
      <xdr:col>10</xdr:col>
      <xdr:colOff>165100</xdr:colOff>
      <xdr:row>33</xdr:row>
      <xdr:rowOff>4725</xdr:rowOff>
    </xdr:to>
    <xdr:sp macro="" textlink="">
      <xdr:nvSpPr>
        <xdr:cNvPr id="86" name="楕円 85"/>
        <xdr:cNvSpPr/>
      </xdr:nvSpPr>
      <xdr:spPr>
        <a:xfrm>
          <a:off x="1968500" y="55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21252</xdr:rowOff>
    </xdr:from>
    <xdr:ext cx="534377" cy="259045"/>
    <xdr:sp macro="" textlink="">
      <xdr:nvSpPr>
        <xdr:cNvPr id="87" name="テキスト ボックス 86"/>
        <xdr:cNvSpPr txBox="1"/>
      </xdr:nvSpPr>
      <xdr:spPr>
        <a:xfrm>
          <a:off x="1752111" y="53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152717</xdr:rowOff>
    </xdr:from>
    <xdr:to>
      <xdr:col>6</xdr:col>
      <xdr:colOff>38100</xdr:colOff>
      <xdr:row>32</xdr:row>
      <xdr:rowOff>82867</xdr:rowOff>
    </xdr:to>
    <xdr:sp macro="" textlink="">
      <xdr:nvSpPr>
        <xdr:cNvPr id="88" name="楕円 87"/>
        <xdr:cNvSpPr/>
      </xdr:nvSpPr>
      <xdr:spPr>
        <a:xfrm>
          <a:off x="1079500" y="54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99394</xdr:rowOff>
    </xdr:from>
    <xdr:ext cx="599010" cy="259045"/>
    <xdr:sp macro="" textlink="">
      <xdr:nvSpPr>
        <xdr:cNvPr id="89" name="テキスト ボックス 88"/>
        <xdr:cNvSpPr txBox="1"/>
      </xdr:nvSpPr>
      <xdr:spPr>
        <a:xfrm>
          <a:off x="830795" y="524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145072</xdr:rowOff>
    </xdr:from>
    <xdr:to>
      <xdr:col>24</xdr:col>
      <xdr:colOff>63500</xdr:colOff>
      <xdr:row>55</xdr:row>
      <xdr:rowOff>160813</xdr:rowOff>
    </xdr:to>
    <xdr:cxnSp macro="">
      <xdr:nvCxnSpPr>
        <xdr:cNvPr id="116" name="直線コネクタ 115"/>
        <xdr:cNvCxnSpPr/>
      </xdr:nvCxnSpPr>
      <xdr:spPr>
        <a:xfrm flipV="1">
          <a:off x="3797300" y="9574822"/>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160813</xdr:rowOff>
    </xdr:from>
    <xdr:to>
      <xdr:col>19</xdr:col>
      <xdr:colOff>177800</xdr:colOff>
      <xdr:row>56</xdr:row>
      <xdr:rowOff>12685</xdr:rowOff>
    </xdr:to>
    <xdr:cxnSp macro="">
      <xdr:nvCxnSpPr>
        <xdr:cNvPr id="119" name="直線コネクタ 118"/>
        <xdr:cNvCxnSpPr/>
      </xdr:nvCxnSpPr>
      <xdr:spPr>
        <a:xfrm flipV="1">
          <a:off x="2908300" y="9590563"/>
          <a:ext cx="8890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155639</xdr:rowOff>
    </xdr:from>
    <xdr:ext cx="534377" cy="259045"/>
    <xdr:sp macro="" textlink="">
      <xdr:nvSpPr>
        <xdr:cNvPr id="121" name="テキスト ボックス 120"/>
        <xdr:cNvSpPr txBox="1"/>
      </xdr:nvSpPr>
      <xdr:spPr>
        <a:xfrm>
          <a:off x="3530111" y="975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126725</xdr:rowOff>
    </xdr:from>
    <xdr:to>
      <xdr:col>15</xdr:col>
      <xdr:colOff>50800</xdr:colOff>
      <xdr:row>56</xdr:row>
      <xdr:rowOff>12685</xdr:rowOff>
    </xdr:to>
    <xdr:cxnSp macro="">
      <xdr:nvCxnSpPr>
        <xdr:cNvPr id="122" name="直線コネクタ 121"/>
        <xdr:cNvCxnSpPr/>
      </xdr:nvCxnSpPr>
      <xdr:spPr>
        <a:xfrm>
          <a:off x="2019300" y="9556475"/>
          <a:ext cx="889000" cy="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34807</xdr:rowOff>
    </xdr:from>
    <xdr:ext cx="534377" cy="259045"/>
    <xdr:sp macro="" textlink="">
      <xdr:nvSpPr>
        <xdr:cNvPr id="124" name="テキスト ボックス 123"/>
        <xdr:cNvSpPr txBox="1"/>
      </xdr:nvSpPr>
      <xdr:spPr>
        <a:xfrm>
          <a:off x="2641111" y="98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126725</xdr:rowOff>
    </xdr:from>
    <xdr:to>
      <xdr:col>10</xdr:col>
      <xdr:colOff>114300</xdr:colOff>
      <xdr:row>56</xdr:row>
      <xdr:rowOff>64344</xdr:rowOff>
    </xdr:to>
    <xdr:cxnSp macro="">
      <xdr:nvCxnSpPr>
        <xdr:cNvPr id="125" name="直線コネクタ 124"/>
        <xdr:cNvCxnSpPr/>
      </xdr:nvCxnSpPr>
      <xdr:spPr>
        <a:xfrm flipV="1">
          <a:off x="1130300" y="9556475"/>
          <a:ext cx="889000" cy="10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94272</xdr:rowOff>
    </xdr:from>
    <xdr:to>
      <xdr:col>24</xdr:col>
      <xdr:colOff>114300</xdr:colOff>
      <xdr:row>56</xdr:row>
      <xdr:rowOff>24422</xdr:rowOff>
    </xdr:to>
    <xdr:sp macro="" textlink="">
      <xdr:nvSpPr>
        <xdr:cNvPr id="135" name="楕円 134"/>
        <xdr:cNvSpPr/>
      </xdr:nvSpPr>
      <xdr:spPr>
        <a:xfrm>
          <a:off x="4584700" y="95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117149</xdr:rowOff>
    </xdr:from>
    <xdr:ext cx="599010" cy="259045"/>
    <xdr:sp macro="" textlink="">
      <xdr:nvSpPr>
        <xdr:cNvPr id="136" name="物件費該当値テキスト"/>
        <xdr:cNvSpPr txBox="1"/>
      </xdr:nvSpPr>
      <xdr:spPr>
        <a:xfrm>
          <a:off x="4686300" y="93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110013</xdr:rowOff>
    </xdr:from>
    <xdr:to>
      <xdr:col>20</xdr:col>
      <xdr:colOff>38100</xdr:colOff>
      <xdr:row>56</xdr:row>
      <xdr:rowOff>40163</xdr:rowOff>
    </xdr:to>
    <xdr:sp macro="" textlink="">
      <xdr:nvSpPr>
        <xdr:cNvPr id="137" name="楕円 136"/>
        <xdr:cNvSpPr/>
      </xdr:nvSpPr>
      <xdr:spPr>
        <a:xfrm>
          <a:off x="3746500" y="95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56690</xdr:rowOff>
    </xdr:from>
    <xdr:ext cx="599010" cy="259045"/>
    <xdr:sp macro="" textlink="">
      <xdr:nvSpPr>
        <xdr:cNvPr id="138" name="テキスト ボックス 137"/>
        <xdr:cNvSpPr txBox="1"/>
      </xdr:nvSpPr>
      <xdr:spPr>
        <a:xfrm>
          <a:off x="3497795" y="931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133335</xdr:rowOff>
    </xdr:from>
    <xdr:to>
      <xdr:col>15</xdr:col>
      <xdr:colOff>101600</xdr:colOff>
      <xdr:row>56</xdr:row>
      <xdr:rowOff>63485</xdr:rowOff>
    </xdr:to>
    <xdr:sp macro="" textlink="">
      <xdr:nvSpPr>
        <xdr:cNvPr id="139" name="楕円 138"/>
        <xdr:cNvSpPr/>
      </xdr:nvSpPr>
      <xdr:spPr>
        <a:xfrm>
          <a:off x="2857500" y="95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80012</xdr:rowOff>
    </xdr:from>
    <xdr:ext cx="599010" cy="259045"/>
    <xdr:sp macro="" textlink="">
      <xdr:nvSpPr>
        <xdr:cNvPr id="140" name="テキスト ボックス 139"/>
        <xdr:cNvSpPr txBox="1"/>
      </xdr:nvSpPr>
      <xdr:spPr>
        <a:xfrm>
          <a:off x="2608795" y="933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75925</xdr:rowOff>
    </xdr:from>
    <xdr:to>
      <xdr:col>10</xdr:col>
      <xdr:colOff>165100</xdr:colOff>
      <xdr:row>56</xdr:row>
      <xdr:rowOff>6075</xdr:rowOff>
    </xdr:to>
    <xdr:sp macro="" textlink="">
      <xdr:nvSpPr>
        <xdr:cNvPr id="141" name="楕円 140"/>
        <xdr:cNvSpPr/>
      </xdr:nvSpPr>
      <xdr:spPr>
        <a:xfrm>
          <a:off x="1968500" y="95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22602</xdr:rowOff>
    </xdr:from>
    <xdr:ext cx="599010" cy="259045"/>
    <xdr:sp macro="" textlink="">
      <xdr:nvSpPr>
        <xdr:cNvPr id="142" name="テキスト ボックス 141"/>
        <xdr:cNvSpPr txBox="1"/>
      </xdr:nvSpPr>
      <xdr:spPr>
        <a:xfrm>
          <a:off x="1719795" y="928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13544</xdr:rowOff>
    </xdr:from>
    <xdr:to>
      <xdr:col>6</xdr:col>
      <xdr:colOff>38100</xdr:colOff>
      <xdr:row>56</xdr:row>
      <xdr:rowOff>115144</xdr:rowOff>
    </xdr:to>
    <xdr:sp macro="" textlink="">
      <xdr:nvSpPr>
        <xdr:cNvPr id="143" name="楕円 142"/>
        <xdr:cNvSpPr/>
      </xdr:nvSpPr>
      <xdr:spPr>
        <a:xfrm>
          <a:off x="1079500" y="96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131671</xdr:rowOff>
    </xdr:from>
    <xdr:ext cx="534377" cy="259045"/>
    <xdr:sp macro="" textlink="">
      <xdr:nvSpPr>
        <xdr:cNvPr id="144" name="テキスト ボックス 143"/>
        <xdr:cNvSpPr txBox="1"/>
      </xdr:nvSpPr>
      <xdr:spPr>
        <a:xfrm>
          <a:off x="863111" y="93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69292</xdr:rowOff>
    </xdr:from>
    <xdr:to>
      <xdr:col>24</xdr:col>
      <xdr:colOff>63500</xdr:colOff>
      <xdr:row>78</xdr:row>
      <xdr:rowOff>11136</xdr:rowOff>
    </xdr:to>
    <xdr:cxnSp macro="">
      <xdr:nvCxnSpPr>
        <xdr:cNvPr id="171" name="直線コネクタ 170"/>
        <xdr:cNvCxnSpPr/>
      </xdr:nvCxnSpPr>
      <xdr:spPr>
        <a:xfrm flipV="1">
          <a:off x="3797300" y="13270942"/>
          <a:ext cx="8382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158536</xdr:rowOff>
    </xdr:from>
    <xdr:to>
      <xdr:col>19</xdr:col>
      <xdr:colOff>177800</xdr:colOff>
      <xdr:row>78</xdr:row>
      <xdr:rowOff>11136</xdr:rowOff>
    </xdr:to>
    <xdr:cxnSp macro="">
      <xdr:nvCxnSpPr>
        <xdr:cNvPr id="174" name="直線コネクタ 173"/>
        <xdr:cNvCxnSpPr/>
      </xdr:nvCxnSpPr>
      <xdr:spPr>
        <a:xfrm>
          <a:off x="2908300" y="13360186"/>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158536</xdr:rowOff>
    </xdr:from>
    <xdr:to>
      <xdr:col>15</xdr:col>
      <xdr:colOff>50800</xdr:colOff>
      <xdr:row>78</xdr:row>
      <xdr:rowOff>3958</xdr:rowOff>
    </xdr:to>
    <xdr:cxnSp macro="">
      <xdr:nvCxnSpPr>
        <xdr:cNvPr id="177" name="直線コネクタ 176"/>
        <xdr:cNvCxnSpPr/>
      </xdr:nvCxnSpPr>
      <xdr:spPr>
        <a:xfrm flipV="1">
          <a:off x="2019300" y="13360186"/>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153462</xdr:rowOff>
    </xdr:from>
    <xdr:to>
      <xdr:col>10</xdr:col>
      <xdr:colOff>114300</xdr:colOff>
      <xdr:row>78</xdr:row>
      <xdr:rowOff>3958</xdr:rowOff>
    </xdr:to>
    <xdr:cxnSp macro="">
      <xdr:nvCxnSpPr>
        <xdr:cNvPr id="180" name="直線コネクタ 179"/>
        <xdr:cNvCxnSpPr/>
      </xdr:nvCxnSpPr>
      <xdr:spPr>
        <a:xfrm>
          <a:off x="1130300" y="1335511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18492</xdr:rowOff>
    </xdr:from>
    <xdr:to>
      <xdr:col>24</xdr:col>
      <xdr:colOff>114300</xdr:colOff>
      <xdr:row>77</xdr:row>
      <xdr:rowOff>120092</xdr:rowOff>
    </xdr:to>
    <xdr:sp macro="" textlink="">
      <xdr:nvSpPr>
        <xdr:cNvPr id="190" name="楕円 189"/>
        <xdr:cNvSpPr/>
      </xdr:nvSpPr>
      <xdr:spPr>
        <a:xfrm>
          <a:off x="4584700" y="13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41369</xdr:rowOff>
    </xdr:from>
    <xdr:ext cx="469744" cy="259045"/>
    <xdr:sp macro="" textlink="">
      <xdr:nvSpPr>
        <xdr:cNvPr id="191" name="維持補修費該当値テキスト"/>
        <xdr:cNvSpPr txBox="1"/>
      </xdr:nvSpPr>
      <xdr:spPr>
        <a:xfrm>
          <a:off x="4686300" y="1307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131786</xdr:rowOff>
    </xdr:from>
    <xdr:to>
      <xdr:col>20</xdr:col>
      <xdr:colOff>38100</xdr:colOff>
      <xdr:row>78</xdr:row>
      <xdr:rowOff>61936</xdr:rowOff>
    </xdr:to>
    <xdr:sp macro="" textlink="">
      <xdr:nvSpPr>
        <xdr:cNvPr id="192" name="楕円 191"/>
        <xdr:cNvSpPr/>
      </xdr:nvSpPr>
      <xdr:spPr>
        <a:xfrm>
          <a:off x="37465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53063</xdr:rowOff>
    </xdr:from>
    <xdr:ext cx="469744" cy="259045"/>
    <xdr:sp macro="" textlink="">
      <xdr:nvSpPr>
        <xdr:cNvPr id="193" name="テキスト ボックス 192"/>
        <xdr:cNvSpPr txBox="1"/>
      </xdr:nvSpPr>
      <xdr:spPr>
        <a:xfrm>
          <a:off x="3562428" y="1342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107736</xdr:rowOff>
    </xdr:from>
    <xdr:to>
      <xdr:col>15</xdr:col>
      <xdr:colOff>101600</xdr:colOff>
      <xdr:row>78</xdr:row>
      <xdr:rowOff>37886</xdr:rowOff>
    </xdr:to>
    <xdr:sp macro="" textlink="">
      <xdr:nvSpPr>
        <xdr:cNvPr id="194" name="楕円 193"/>
        <xdr:cNvSpPr/>
      </xdr:nvSpPr>
      <xdr:spPr>
        <a:xfrm>
          <a:off x="2857500" y="133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29013</xdr:rowOff>
    </xdr:from>
    <xdr:ext cx="469744" cy="259045"/>
    <xdr:sp macro="" textlink="">
      <xdr:nvSpPr>
        <xdr:cNvPr id="195" name="テキスト ボックス 194"/>
        <xdr:cNvSpPr txBox="1"/>
      </xdr:nvSpPr>
      <xdr:spPr>
        <a:xfrm>
          <a:off x="2673428" y="134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124608</xdr:rowOff>
    </xdr:from>
    <xdr:to>
      <xdr:col>10</xdr:col>
      <xdr:colOff>165100</xdr:colOff>
      <xdr:row>78</xdr:row>
      <xdr:rowOff>54758</xdr:rowOff>
    </xdr:to>
    <xdr:sp macro="" textlink="">
      <xdr:nvSpPr>
        <xdr:cNvPr id="196" name="楕円 195"/>
        <xdr:cNvSpPr/>
      </xdr:nvSpPr>
      <xdr:spPr>
        <a:xfrm>
          <a:off x="1968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45885</xdr:rowOff>
    </xdr:from>
    <xdr:ext cx="469744" cy="259045"/>
    <xdr:sp macro="" textlink="">
      <xdr:nvSpPr>
        <xdr:cNvPr id="197" name="テキスト ボックス 196"/>
        <xdr:cNvSpPr txBox="1"/>
      </xdr:nvSpPr>
      <xdr:spPr>
        <a:xfrm>
          <a:off x="1784428" y="13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102662</xdr:rowOff>
    </xdr:from>
    <xdr:to>
      <xdr:col>6</xdr:col>
      <xdr:colOff>38100</xdr:colOff>
      <xdr:row>78</xdr:row>
      <xdr:rowOff>32812</xdr:rowOff>
    </xdr:to>
    <xdr:sp macro="" textlink="">
      <xdr:nvSpPr>
        <xdr:cNvPr id="198" name="楕円 197"/>
        <xdr:cNvSpPr/>
      </xdr:nvSpPr>
      <xdr:spPr>
        <a:xfrm>
          <a:off x="1079500" y="133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23939</xdr:rowOff>
    </xdr:from>
    <xdr:ext cx="469744" cy="259045"/>
    <xdr:sp macro="" textlink="">
      <xdr:nvSpPr>
        <xdr:cNvPr id="199" name="テキスト ボックス 198"/>
        <xdr:cNvSpPr txBox="1"/>
      </xdr:nvSpPr>
      <xdr:spPr>
        <a:xfrm>
          <a:off x="895428" y="133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97180</xdr:rowOff>
    </xdr:from>
    <xdr:to>
      <xdr:col>24</xdr:col>
      <xdr:colOff>63500</xdr:colOff>
      <xdr:row>97</xdr:row>
      <xdr:rowOff>74755</xdr:rowOff>
    </xdr:to>
    <xdr:cxnSp macro="">
      <xdr:nvCxnSpPr>
        <xdr:cNvPr id="227" name="直線コネクタ 226"/>
        <xdr:cNvCxnSpPr/>
      </xdr:nvCxnSpPr>
      <xdr:spPr>
        <a:xfrm>
          <a:off x="3797300" y="16556380"/>
          <a:ext cx="838200" cy="1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97180</xdr:rowOff>
    </xdr:from>
    <xdr:to>
      <xdr:col>19</xdr:col>
      <xdr:colOff>177800</xdr:colOff>
      <xdr:row>97</xdr:row>
      <xdr:rowOff>123172</xdr:rowOff>
    </xdr:to>
    <xdr:cxnSp macro="">
      <xdr:nvCxnSpPr>
        <xdr:cNvPr id="230" name="直線コネクタ 229"/>
        <xdr:cNvCxnSpPr/>
      </xdr:nvCxnSpPr>
      <xdr:spPr>
        <a:xfrm flipV="1">
          <a:off x="2908300" y="16556380"/>
          <a:ext cx="889000" cy="19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123172</xdr:rowOff>
    </xdr:from>
    <xdr:to>
      <xdr:col>15</xdr:col>
      <xdr:colOff>50800</xdr:colOff>
      <xdr:row>97</xdr:row>
      <xdr:rowOff>129070</xdr:rowOff>
    </xdr:to>
    <xdr:cxnSp macro="">
      <xdr:nvCxnSpPr>
        <xdr:cNvPr id="233" name="直線コネクタ 232"/>
        <xdr:cNvCxnSpPr/>
      </xdr:nvCxnSpPr>
      <xdr:spPr>
        <a:xfrm flipV="1">
          <a:off x="2019300" y="16753822"/>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129070</xdr:rowOff>
    </xdr:from>
    <xdr:to>
      <xdr:col>10</xdr:col>
      <xdr:colOff>114300</xdr:colOff>
      <xdr:row>98</xdr:row>
      <xdr:rowOff>4962</xdr:rowOff>
    </xdr:to>
    <xdr:cxnSp macro="">
      <xdr:nvCxnSpPr>
        <xdr:cNvPr id="236" name="直線コネクタ 235"/>
        <xdr:cNvCxnSpPr/>
      </xdr:nvCxnSpPr>
      <xdr:spPr>
        <a:xfrm flipV="1">
          <a:off x="1130300" y="16759720"/>
          <a:ext cx="889000" cy="4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23955</xdr:rowOff>
    </xdr:from>
    <xdr:to>
      <xdr:col>24</xdr:col>
      <xdr:colOff>114300</xdr:colOff>
      <xdr:row>97</xdr:row>
      <xdr:rowOff>125555</xdr:rowOff>
    </xdr:to>
    <xdr:sp macro="" textlink="">
      <xdr:nvSpPr>
        <xdr:cNvPr id="246" name="楕円 245"/>
        <xdr:cNvSpPr/>
      </xdr:nvSpPr>
      <xdr:spPr>
        <a:xfrm>
          <a:off x="4584700" y="166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2382</xdr:rowOff>
    </xdr:from>
    <xdr:ext cx="534377" cy="259045"/>
    <xdr:sp macro="" textlink="">
      <xdr:nvSpPr>
        <xdr:cNvPr id="247" name="扶助費該当値テキスト"/>
        <xdr:cNvSpPr txBox="1"/>
      </xdr:nvSpPr>
      <xdr:spPr>
        <a:xfrm>
          <a:off x="4686300" y="166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46380</xdr:rowOff>
    </xdr:from>
    <xdr:to>
      <xdr:col>20</xdr:col>
      <xdr:colOff>38100</xdr:colOff>
      <xdr:row>96</xdr:row>
      <xdr:rowOff>147980</xdr:rowOff>
    </xdr:to>
    <xdr:sp macro="" textlink="">
      <xdr:nvSpPr>
        <xdr:cNvPr id="248" name="楕円 247"/>
        <xdr:cNvSpPr/>
      </xdr:nvSpPr>
      <xdr:spPr>
        <a:xfrm>
          <a:off x="3746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139107</xdr:rowOff>
    </xdr:from>
    <xdr:ext cx="534377" cy="259045"/>
    <xdr:sp macro="" textlink="">
      <xdr:nvSpPr>
        <xdr:cNvPr id="249" name="テキスト ボックス 248"/>
        <xdr:cNvSpPr txBox="1"/>
      </xdr:nvSpPr>
      <xdr:spPr>
        <a:xfrm>
          <a:off x="3530111" y="16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72372</xdr:rowOff>
    </xdr:from>
    <xdr:to>
      <xdr:col>15</xdr:col>
      <xdr:colOff>101600</xdr:colOff>
      <xdr:row>98</xdr:row>
      <xdr:rowOff>2522</xdr:rowOff>
    </xdr:to>
    <xdr:sp macro="" textlink="">
      <xdr:nvSpPr>
        <xdr:cNvPr id="250" name="楕円 249"/>
        <xdr:cNvSpPr/>
      </xdr:nvSpPr>
      <xdr:spPr>
        <a:xfrm>
          <a:off x="2857500" y="1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165099</xdr:rowOff>
    </xdr:from>
    <xdr:ext cx="534377" cy="259045"/>
    <xdr:sp macro="" textlink="">
      <xdr:nvSpPr>
        <xdr:cNvPr id="251" name="テキスト ボックス 250"/>
        <xdr:cNvSpPr txBox="1"/>
      </xdr:nvSpPr>
      <xdr:spPr>
        <a:xfrm>
          <a:off x="2641111" y="1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78270</xdr:rowOff>
    </xdr:from>
    <xdr:to>
      <xdr:col>10</xdr:col>
      <xdr:colOff>165100</xdr:colOff>
      <xdr:row>98</xdr:row>
      <xdr:rowOff>8420</xdr:rowOff>
    </xdr:to>
    <xdr:sp macro="" textlink="">
      <xdr:nvSpPr>
        <xdr:cNvPr id="252" name="楕円 251"/>
        <xdr:cNvSpPr/>
      </xdr:nvSpPr>
      <xdr:spPr>
        <a:xfrm>
          <a:off x="1968500" y="167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170997</xdr:rowOff>
    </xdr:from>
    <xdr:ext cx="534377" cy="259045"/>
    <xdr:sp macro="" textlink="">
      <xdr:nvSpPr>
        <xdr:cNvPr id="253" name="テキスト ボックス 252"/>
        <xdr:cNvSpPr txBox="1"/>
      </xdr:nvSpPr>
      <xdr:spPr>
        <a:xfrm>
          <a:off x="1752111" y="168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125612</xdr:rowOff>
    </xdr:from>
    <xdr:to>
      <xdr:col>6</xdr:col>
      <xdr:colOff>38100</xdr:colOff>
      <xdr:row>98</xdr:row>
      <xdr:rowOff>55762</xdr:rowOff>
    </xdr:to>
    <xdr:sp macro="" textlink="">
      <xdr:nvSpPr>
        <xdr:cNvPr id="254" name="楕円 253"/>
        <xdr:cNvSpPr/>
      </xdr:nvSpPr>
      <xdr:spPr>
        <a:xfrm>
          <a:off x="1079500" y="167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46889</xdr:rowOff>
    </xdr:from>
    <xdr:ext cx="534377" cy="259045"/>
    <xdr:sp macro="" textlink="">
      <xdr:nvSpPr>
        <xdr:cNvPr id="255" name="テキスト ボックス 254"/>
        <xdr:cNvSpPr txBox="1"/>
      </xdr:nvSpPr>
      <xdr:spPr>
        <a:xfrm>
          <a:off x="863111" y="168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13012</xdr:rowOff>
    </xdr:from>
    <xdr:to>
      <xdr:col>55</xdr:col>
      <xdr:colOff>0</xdr:colOff>
      <xdr:row>34</xdr:row>
      <xdr:rowOff>45702</xdr:rowOff>
    </xdr:to>
    <xdr:cxnSp macro="">
      <xdr:nvCxnSpPr>
        <xdr:cNvPr id="286" name="直線コネクタ 285"/>
        <xdr:cNvCxnSpPr/>
      </xdr:nvCxnSpPr>
      <xdr:spPr>
        <a:xfrm flipV="1">
          <a:off x="9639300" y="5842312"/>
          <a:ext cx="8382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10280</xdr:rowOff>
    </xdr:from>
    <xdr:to>
      <xdr:col>50</xdr:col>
      <xdr:colOff>114300</xdr:colOff>
      <xdr:row>34</xdr:row>
      <xdr:rowOff>45702</xdr:rowOff>
    </xdr:to>
    <xdr:cxnSp macro="">
      <xdr:nvCxnSpPr>
        <xdr:cNvPr id="289" name="直線コネクタ 288"/>
        <xdr:cNvCxnSpPr/>
      </xdr:nvCxnSpPr>
      <xdr:spPr>
        <a:xfrm>
          <a:off x="8750300" y="5839580"/>
          <a:ext cx="8890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10280</xdr:rowOff>
    </xdr:from>
    <xdr:to>
      <xdr:col>45</xdr:col>
      <xdr:colOff>177800</xdr:colOff>
      <xdr:row>34</xdr:row>
      <xdr:rowOff>149388</xdr:rowOff>
    </xdr:to>
    <xdr:cxnSp macro="">
      <xdr:nvCxnSpPr>
        <xdr:cNvPr id="292" name="直線コネクタ 291"/>
        <xdr:cNvCxnSpPr/>
      </xdr:nvCxnSpPr>
      <xdr:spPr>
        <a:xfrm flipV="1">
          <a:off x="7861300" y="5839580"/>
          <a:ext cx="889000" cy="1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149388</xdr:rowOff>
    </xdr:from>
    <xdr:to>
      <xdr:col>41</xdr:col>
      <xdr:colOff>50800</xdr:colOff>
      <xdr:row>35</xdr:row>
      <xdr:rowOff>5577</xdr:rowOff>
    </xdr:to>
    <xdr:cxnSp macro="">
      <xdr:nvCxnSpPr>
        <xdr:cNvPr id="295" name="直線コネクタ 294"/>
        <xdr:cNvCxnSpPr/>
      </xdr:nvCxnSpPr>
      <xdr:spPr>
        <a:xfrm flipV="1">
          <a:off x="6972300" y="5978688"/>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133662</xdr:rowOff>
    </xdr:from>
    <xdr:to>
      <xdr:col>55</xdr:col>
      <xdr:colOff>50800</xdr:colOff>
      <xdr:row>34</xdr:row>
      <xdr:rowOff>63812</xdr:rowOff>
    </xdr:to>
    <xdr:sp macro="" textlink="">
      <xdr:nvSpPr>
        <xdr:cNvPr id="305" name="楕円 304"/>
        <xdr:cNvSpPr/>
      </xdr:nvSpPr>
      <xdr:spPr>
        <a:xfrm>
          <a:off x="10426700" y="57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156539</xdr:rowOff>
    </xdr:from>
    <xdr:ext cx="534377" cy="259045"/>
    <xdr:sp macro="" textlink="">
      <xdr:nvSpPr>
        <xdr:cNvPr id="306" name="補助費等該当値テキスト"/>
        <xdr:cNvSpPr txBox="1"/>
      </xdr:nvSpPr>
      <xdr:spPr>
        <a:xfrm>
          <a:off x="10528300" y="56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166352</xdr:rowOff>
    </xdr:from>
    <xdr:to>
      <xdr:col>50</xdr:col>
      <xdr:colOff>165100</xdr:colOff>
      <xdr:row>34</xdr:row>
      <xdr:rowOff>96502</xdr:rowOff>
    </xdr:to>
    <xdr:sp macro="" textlink="">
      <xdr:nvSpPr>
        <xdr:cNvPr id="307" name="楕円 306"/>
        <xdr:cNvSpPr/>
      </xdr:nvSpPr>
      <xdr:spPr>
        <a:xfrm>
          <a:off x="9588500" y="582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113029</xdr:rowOff>
    </xdr:from>
    <xdr:ext cx="534377" cy="259045"/>
    <xdr:sp macro="" textlink="">
      <xdr:nvSpPr>
        <xdr:cNvPr id="308" name="テキスト ボックス 307"/>
        <xdr:cNvSpPr txBox="1"/>
      </xdr:nvSpPr>
      <xdr:spPr>
        <a:xfrm>
          <a:off x="9372111" y="55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130930</xdr:rowOff>
    </xdr:from>
    <xdr:to>
      <xdr:col>46</xdr:col>
      <xdr:colOff>38100</xdr:colOff>
      <xdr:row>34</xdr:row>
      <xdr:rowOff>61080</xdr:rowOff>
    </xdr:to>
    <xdr:sp macro="" textlink="">
      <xdr:nvSpPr>
        <xdr:cNvPr id="309" name="楕円 308"/>
        <xdr:cNvSpPr/>
      </xdr:nvSpPr>
      <xdr:spPr>
        <a:xfrm>
          <a:off x="8699500" y="57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77607</xdr:rowOff>
    </xdr:from>
    <xdr:ext cx="534377" cy="259045"/>
    <xdr:sp macro="" textlink="">
      <xdr:nvSpPr>
        <xdr:cNvPr id="310" name="テキスト ボックス 309"/>
        <xdr:cNvSpPr txBox="1"/>
      </xdr:nvSpPr>
      <xdr:spPr>
        <a:xfrm>
          <a:off x="8483111" y="55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98588</xdr:rowOff>
    </xdr:from>
    <xdr:to>
      <xdr:col>41</xdr:col>
      <xdr:colOff>101600</xdr:colOff>
      <xdr:row>35</xdr:row>
      <xdr:rowOff>28738</xdr:rowOff>
    </xdr:to>
    <xdr:sp macro="" textlink="">
      <xdr:nvSpPr>
        <xdr:cNvPr id="311" name="楕円 310"/>
        <xdr:cNvSpPr/>
      </xdr:nvSpPr>
      <xdr:spPr>
        <a:xfrm>
          <a:off x="7810500" y="59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45265</xdr:rowOff>
    </xdr:from>
    <xdr:ext cx="534377" cy="259045"/>
    <xdr:sp macro="" textlink="">
      <xdr:nvSpPr>
        <xdr:cNvPr id="312" name="テキスト ボックス 311"/>
        <xdr:cNvSpPr txBox="1"/>
      </xdr:nvSpPr>
      <xdr:spPr>
        <a:xfrm>
          <a:off x="7594111" y="570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126227</xdr:rowOff>
    </xdr:from>
    <xdr:to>
      <xdr:col>36</xdr:col>
      <xdr:colOff>165100</xdr:colOff>
      <xdr:row>35</xdr:row>
      <xdr:rowOff>56377</xdr:rowOff>
    </xdr:to>
    <xdr:sp macro="" textlink="">
      <xdr:nvSpPr>
        <xdr:cNvPr id="313" name="楕円 312"/>
        <xdr:cNvSpPr/>
      </xdr:nvSpPr>
      <xdr:spPr>
        <a:xfrm>
          <a:off x="6921500" y="59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72904</xdr:rowOff>
    </xdr:from>
    <xdr:ext cx="534377" cy="259045"/>
    <xdr:sp macro="" textlink="">
      <xdr:nvSpPr>
        <xdr:cNvPr id="314" name="テキスト ボックス 313"/>
        <xdr:cNvSpPr txBox="1"/>
      </xdr:nvSpPr>
      <xdr:spPr>
        <a:xfrm>
          <a:off x="6705111" y="57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25" name="直線コネクタ 32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26" name="テキスト ボックス 32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28" name="テキスト ボックス 32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29" name="直線コネクタ 32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0" name="テキスト ボックス 32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33" name="直線コネクタ 33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34" name="テキスト ボックス 33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37" name="直線コネクタ 33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38" name="テキスト ボックス 33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105896</xdr:rowOff>
    </xdr:from>
    <xdr:to>
      <xdr:col>54</xdr:col>
      <xdr:colOff>189865</xdr:colOff>
      <xdr:row>59</xdr:row>
      <xdr:rowOff>6445</xdr:rowOff>
    </xdr:to>
    <xdr:cxnSp macro="">
      <xdr:nvCxnSpPr>
        <xdr:cNvPr id="342" name="直線コネクタ 341"/>
        <xdr:cNvCxnSpPr/>
      </xdr:nvCxnSpPr>
      <xdr:spPr>
        <a:xfrm flipV="1">
          <a:off x="10475595" y="9021296"/>
          <a:ext cx="1270" cy="1100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10272</xdr:rowOff>
    </xdr:from>
    <xdr:ext cx="534377" cy="259045"/>
    <xdr:sp macro="" textlink="">
      <xdr:nvSpPr>
        <xdr:cNvPr id="343" name="普通建設事業費最小値テキスト"/>
        <xdr:cNvSpPr txBox="1"/>
      </xdr:nvSpPr>
      <xdr:spPr>
        <a:xfrm>
          <a:off x="10528300" y="101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6445</xdr:rowOff>
    </xdr:from>
    <xdr:to>
      <xdr:col>55</xdr:col>
      <xdr:colOff>88900</xdr:colOff>
      <xdr:row>59</xdr:row>
      <xdr:rowOff>6445</xdr:rowOff>
    </xdr:to>
    <xdr:cxnSp macro="">
      <xdr:nvCxnSpPr>
        <xdr:cNvPr id="344" name="直線コネクタ 343"/>
        <xdr:cNvCxnSpPr/>
      </xdr:nvCxnSpPr>
      <xdr:spPr>
        <a:xfrm>
          <a:off x="10388600" y="1012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52573</xdr:rowOff>
    </xdr:from>
    <xdr:ext cx="599010" cy="259045"/>
    <xdr:sp macro="" textlink="">
      <xdr:nvSpPr>
        <xdr:cNvPr id="345" name="普通建設事業費最大値テキスト"/>
        <xdr:cNvSpPr txBox="1"/>
      </xdr:nvSpPr>
      <xdr:spPr>
        <a:xfrm>
          <a:off x="10528300" y="8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105896</xdr:rowOff>
    </xdr:from>
    <xdr:to>
      <xdr:col>55</xdr:col>
      <xdr:colOff>88900</xdr:colOff>
      <xdr:row>52</xdr:row>
      <xdr:rowOff>105896</xdr:rowOff>
    </xdr:to>
    <xdr:cxnSp macro="">
      <xdr:nvCxnSpPr>
        <xdr:cNvPr id="346" name="直線コネクタ 345"/>
        <xdr:cNvCxnSpPr/>
      </xdr:nvCxnSpPr>
      <xdr:spPr>
        <a:xfrm>
          <a:off x="10388600" y="902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58890</xdr:rowOff>
    </xdr:from>
    <xdr:to>
      <xdr:col>55</xdr:col>
      <xdr:colOff>0</xdr:colOff>
      <xdr:row>55</xdr:row>
      <xdr:rowOff>90589</xdr:rowOff>
    </xdr:to>
    <xdr:cxnSp macro="">
      <xdr:nvCxnSpPr>
        <xdr:cNvPr id="347" name="直線コネクタ 346"/>
        <xdr:cNvCxnSpPr/>
      </xdr:nvCxnSpPr>
      <xdr:spPr>
        <a:xfrm>
          <a:off x="9639300" y="8802840"/>
          <a:ext cx="838200" cy="7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70613</xdr:rowOff>
    </xdr:from>
    <xdr:ext cx="534377" cy="259045"/>
    <xdr:sp macro="" textlink="">
      <xdr:nvSpPr>
        <xdr:cNvPr id="348" name="普通建設事業費平均値テキスト"/>
        <xdr:cNvSpPr txBox="1"/>
      </xdr:nvSpPr>
      <xdr:spPr>
        <a:xfrm>
          <a:off x="10528300" y="9671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92186</xdr:rowOff>
    </xdr:from>
    <xdr:to>
      <xdr:col>55</xdr:col>
      <xdr:colOff>50800</xdr:colOff>
      <xdr:row>57</xdr:row>
      <xdr:rowOff>22336</xdr:rowOff>
    </xdr:to>
    <xdr:sp macro="" textlink="">
      <xdr:nvSpPr>
        <xdr:cNvPr id="349" name="フローチャート: 判断 348"/>
        <xdr:cNvSpPr/>
      </xdr:nvSpPr>
      <xdr:spPr>
        <a:xfrm>
          <a:off x="10426700" y="96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7112</xdr:rowOff>
    </xdr:from>
    <xdr:to>
      <xdr:col>50</xdr:col>
      <xdr:colOff>114300</xdr:colOff>
      <xdr:row>51</xdr:row>
      <xdr:rowOff>58890</xdr:rowOff>
    </xdr:to>
    <xdr:cxnSp macro="">
      <xdr:nvCxnSpPr>
        <xdr:cNvPr id="350" name="直線コネクタ 349"/>
        <xdr:cNvCxnSpPr/>
      </xdr:nvCxnSpPr>
      <xdr:spPr>
        <a:xfrm>
          <a:off x="8750300" y="8751062"/>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59163</xdr:rowOff>
    </xdr:from>
    <xdr:to>
      <xdr:col>50</xdr:col>
      <xdr:colOff>165100</xdr:colOff>
      <xdr:row>56</xdr:row>
      <xdr:rowOff>160763</xdr:rowOff>
    </xdr:to>
    <xdr:sp macro="" textlink="">
      <xdr:nvSpPr>
        <xdr:cNvPr id="351" name="フローチャート: 判断 350"/>
        <xdr:cNvSpPr/>
      </xdr:nvSpPr>
      <xdr:spPr>
        <a:xfrm>
          <a:off x="9588500" y="96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151890</xdr:rowOff>
    </xdr:from>
    <xdr:ext cx="534377" cy="259045"/>
    <xdr:sp macro="" textlink="">
      <xdr:nvSpPr>
        <xdr:cNvPr id="352" name="テキスト ボックス 351"/>
        <xdr:cNvSpPr txBox="1"/>
      </xdr:nvSpPr>
      <xdr:spPr>
        <a:xfrm>
          <a:off x="9372111" y="97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167104</xdr:rowOff>
    </xdr:from>
    <xdr:to>
      <xdr:col>45</xdr:col>
      <xdr:colOff>177800</xdr:colOff>
      <xdr:row>51</xdr:row>
      <xdr:rowOff>7112</xdr:rowOff>
    </xdr:to>
    <xdr:cxnSp macro="">
      <xdr:nvCxnSpPr>
        <xdr:cNvPr id="353" name="直線コネクタ 352"/>
        <xdr:cNvCxnSpPr/>
      </xdr:nvCxnSpPr>
      <xdr:spPr>
        <a:xfrm>
          <a:off x="7861300" y="8739604"/>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61335</xdr:rowOff>
    </xdr:from>
    <xdr:to>
      <xdr:col>46</xdr:col>
      <xdr:colOff>38100</xdr:colOff>
      <xdr:row>56</xdr:row>
      <xdr:rowOff>162935</xdr:rowOff>
    </xdr:to>
    <xdr:sp macro="" textlink="">
      <xdr:nvSpPr>
        <xdr:cNvPr id="354" name="フローチャート: 判断 353"/>
        <xdr:cNvSpPr/>
      </xdr:nvSpPr>
      <xdr:spPr>
        <a:xfrm>
          <a:off x="8699500" y="9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154062</xdr:rowOff>
    </xdr:from>
    <xdr:ext cx="534377" cy="259045"/>
    <xdr:sp macro="" textlink="">
      <xdr:nvSpPr>
        <xdr:cNvPr id="355" name="テキスト ボックス 354"/>
        <xdr:cNvSpPr txBox="1"/>
      </xdr:nvSpPr>
      <xdr:spPr>
        <a:xfrm>
          <a:off x="8483111" y="97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167104</xdr:rowOff>
    </xdr:from>
    <xdr:to>
      <xdr:col>41</xdr:col>
      <xdr:colOff>50800</xdr:colOff>
      <xdr:row>54</xdr:row>
      <xdr:rowOff>153339</xdr:rowOff>
    </xdr:to>
    <xdr:cxnSp macro="">
      <xdr:nvCxnSpPr>
        <xdr:cNvPr id="356" name="直線コネクタ 355"/>
        <xdr:cNvCxnSpPr/>
      </xdr:nvCxnSpPr>
      <xdr:spPr>
        <a:xfrm flipV="1">
          <a:off x="6972300" y="8739604"/>
          <a:ext cx="889000" cy="67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95644</xdr:rowOff>
    </xdr:from>
    <xdr:to>
      <xdr:col>41</xdr:col>
      <xdr:colOff>101600</xdr:colOff>
      <xdr:row>57</xdr:row>
      <xdr:rowOff>25794</xdr:rowOff>
    </xdr:to>
    <xdr:sp macro="" textlink="">
      <xdr:nvSpPr>
        <xdr:cNvPr id="357" name="フローチャート: 判断 356"/>
        <xdr:cNvSpPr/>
      </xdr:nvSpPr>
      <xdr:spPr>
        <a:xfrm>
          <a:off x="7810500" y="969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16921</xdr:rowOff>
    </xdr:from>
    <xdr:ext cx="534377" cy="259045"/>
    <xdr:sp macro="" textlink="">
      <xdr:nvSpPr>
        <xdr:cNvPr id="358" name="テキスト ボックス 357"/>
        <xdr:cNvSpPr txBox="1"/>
      </xdr:nvSpPr>
      <xdr:spPr>
        <a:xfrm>
          <a:off x="7594111" y="97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95853</xdr:rowOff>
    </xdr:from>
    <xdr:to>
      <xdr:col>36</xdr:col>
      <xdr:colOff>165100</xdr:colOff>
      <xdr:row>57</xdr:row>
      <xdr:rowOff>26003</xdr:rowOff>
    </xdr:to>
    <xdr:sp macro="" textlink="">
      <xdr:nvSpPr>
        <xdr:cNvPr id="359" name="フローチャート: 判断 358"/>
        <xdr:cNvSpPr/>
      </xdr:nvSpPr>
      <xdr:spPr>
        <a:xfrm>
          <a:off x="6921500" y="969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17130</xdr:rowOff>
    </xdr:from>
    <xdr:ext cx="534377" cy="259045"/>
    <xdr:sp macro="" textlink="">
      <xdr:nvSpPr>
        <xdr:cNvPr id="360" name="テキスト ボックス 359"/>
        <xdr:cNvSpPr txBox="1"/>
      </xdr:nvSpPr>
      <xdr:spPr>
        <a:xfrm>
          <a:off x="6705111" y="97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39789</xdr:rowOff>
    </xdr:from>
    <xdr:to>
      <xdr:col>55</xdr:col>
      <xdr:colOff>50800</xdr:colOff>
      <xdr:row>55</xdr:row>
      <xdr:rowOff>141389</xdr:rowOff>
    </xdr:to>
    <xdr:sp macro="" textlink="">
      <xdr:nvSpPr>
        <xdr:cNvPr id="366" name="楕円 365"/>
        <xdr:cNvSpPr/>
      </xdr:nvSpPr>
      <xdr:spPr>
        <a:xfrm>
          <a:off x="10426700" y="94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62666</xdr:rowOff>
    </xdr:from>
    <xdr:ext cx="534377" cy="259045"/>
    <xdr:sp macro="" textlink="">
      <xdr:nvSpPr>
        <xdr:cNvPr id="367" name="普通建設事業費該当値テキスト"/>
        <xdr:cNvSpPr txBox="1"/>
      </xdr:nvSpPr>
      <xdr:spPr>
        <a:xfrm>
          <a:off x="10528300" y="93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8090</xdr:rowOff>
    </xdr:from>
    <xdr:to>
      <xdr:col>50</xdr:col>
      <xdr:colOff>165100</xdr:colOff>
      <xdr:row>51</xdr:row>
      <xdr:rowOff>109690</xdr:rowOff>
    </xdr:to>
    <xdr:sp macro="" textlink="">
      <xdr:nvSpPr>
        <xdr:cNvPr id="368" name="楕円 367"/>
        <xdr:cNvSpPr/>
      </xdr:nvSpPr>
      <xdr:spPr>
        <a:xfrm>
          <a:off x="9588500" y="87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126217</xdr:rowOff>
    </xdr:from>
    <xdr:ext cx="599010" cy="259045"/>
    <xdr:sp macro="" textlink="">
      <xdr:nvSpPr>
        <xdr:cNvPr id="369" name="テキスト ボックス 368"/>
        <xdr:cNvSpPr txBox="1"/>
      </xdr:nvSpPr>
      <xdr:spPr>
        <a:xfrm>
          <a:off x="9339795" y="852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127762</xdr:rowOff>
    </xdr:from>
    <xdr:to>
      <xdr:col>46</xdr:col>
      <xdr:colOff>38100</xdr:colOff>
      <xdr:row>51</xdr:row>
      <xdr:rowOff>57912</xdr:rowOff>
    </xdr:to>
    <xdr:sp macro="" textlink="">
      <xdr:nvSpPr>
        <xdr:cNvPr id="370" name="楕円 369"/>
        <xdr:cNvSpPr/>
      </xdr:nvSpPr>
      <xdr:spPr>
        <a:xfrm>
          <a:off x="8699500" y="870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74439</xdr:rowOff>
    </xdr:from>
    <xdr:ext cx="599010" cy="259045"/>
    <xdr:sp macro="" textlink="">
      <xdr:nvSpPr>
        <xdr:cNvPr id="371" name="テキスト ボックス 370"/>
        <xdr:cNvSpPr txBox="1"/>
      </xdr:nvSpPr>
      <xdr:spPr>
        <a:xfrm>
          <a:off x="8450795" y="847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116304</xdr:rowOff>
    </xdr:from>
    <xdr:to>
      <xdr:col>41</xdr:col>
      <xdr:colOff>101600</xdr:colOff>
      <xdr:row>51</xdr:row>
      <xdr:rowOff>46454</xdr:rowOff>
    </xdr:to>
    <xdr:sp macro="" textlink="">
      <xdr:nvSpPr>
        <xdr:cNvPr id="372" name="楕円 371"/>
        <xdr:cNvSpPr/>
      </xdr:nvSpPr>
      <xdr:spPr>
        <a:xfrm>
          <a:off x="7810500" y="86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62981</xdr:rowOff>
    </xdr:from>
    <xdr:ext cx="599010" cy="259045"/>
    <xdr:sp macro="" textlink="">
      <xdr:nvSpPr>
        <xdr:cNvPr id="373" name="テキスト ボックス 372"/>
        <xdr:cNvSpPr txBox="1"/>
      </xdr:nvSpPr>
      <xdr:spPr>
        <a:xfrm>
          <a:off x="7561795" y="846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102539</xdr:rowOff>
    </xdr:from>
    <xdr:to>
      <xdr:col>36</xdr:col>
      <xdr:colOff>165100</xdr:colOff>
      <xdr:row>55</xdr:row>
      <xdr:rowOff>32689</xdr:rowOff>
    </xdr:to>
    <xdr:sp macro="" textlink="">
      <xdr:nvSpPr>
        <xdr:cNvPr id="374" name="楕円 373"/>
        <xdr:cNvSpPr/>
      </xdr:nvSpPr>
      <xdr:spPr>
        <a:xfrm>
          <a:off x="6921500" y="93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49216</xdr:rowOff>
    </xdr:from>
    <xdr:ext cx="534377" cy="259045"/>
    <xdr:sp macro="" textlink="">
      <xdr:nvSpPr>
        <xdr:cNvPr id="375" name="テキスト ボックス 374"/>
        <xdr:cNvSpPr txBox="1"/>
      </xdr:nvSpPr>
      <xdr:spPr>
        <a:xfrm>
          <a:off x="6705111" y="91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112725</xdr:rowOff>
    </xdr:from>
    <xdr:to>
      <xdr:col>54</xdr:col>
      <xdr:colOff>189865</xdr:colOff>
      <xdr:row>79</xdr:row>
      <xdr:rowOff>40500</xdr:rowOff>
    </xdr:to>
    <xdr:cxnSp macro="">
      <xdr:nvCxnSpPr>
        <xdr:cNvPr id="399" name="直線コネクタ 398"/>
        <xdr:cNvCxnSpPr/>
      </xdr:nvCxnSpPr>
      <xdr:spPr>
        <a:xfrm flipV="1">
          <a:off x="10475595" y="12628575"/>
          <a:ext cx="1270" cy="956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44327</xdr:rowOff>
    </xdr:from>
    <xdr:ext cx="378565" cy="259045"/>
    <xdr:sp macro="" textlink="">
      <xdr:nvSpPr>
        <xdr:cNvPr id="400" name="普通建設事業費 （ うち新規整備　）最小値テキスト"/>
        <xdr:cNvSpPr txBox="1"/>
      </xdr:nvSpPr>
      <xdr:spPr>
        <a:xfrm>
          <a:off x="10528300" y="1358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40500</xdr:rowOff>
    </xdr:from>
    <xdr:to>
      <xdr:col>55</xdr:col>
      <xdr:colOff>88900</xdr:colOff>
      <xdr:row>79</xdr:row>
      <xdr:rowOff>40500</xdr:rowOff>
    </xdr:to>
    <xdr:cxnSp macro="">
      <xdr:nvCxnSpPr>
        <xdr:cNvPr id="401" name="直線コネクタ 400"/>
        <xdr:cNvCxnSpPr/>
      </xdr:nvCxnSpPr>
      <xdr:spPr>
        <a:xfrm>
          <a:off x="10388600" y="1358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59402</xdr:rowOff>
    </xdr:from>
    <xdr:ext cx="534377" cy="259045"/>
    <xdr:sp macro="" textlink="">
      <xdr:nvSpPr>
        <xdr:cNvPr id="402" name="普通建設事業費 （ うち新規整備　）最大値テキスト"/>
        <xdr:cNvSpPr txBox="1"/>
      </xdr:nvSpPr>
      <xdr:spPr>
        <a:xfrm>
          <a:off x="10528300" y="124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112725</xdr:rowOff>
    </xdr:from>
    <xdr:to>
      <xdr:col>55</xdr:col>
      <xdr:colOff>88900</xdr:colOff>
      <xdr:row>73</xdr:row>
      <xdr:rowOff>112725</xdr:rowOff>
    </xdr:to>
    <xdr:cxnSp macro="">
      <xdr:nvCxnSpPr>
        <xdr:cNvPr id="403" name="直線コネクタ 402"/>
        <xdr:cNvCxnSpPr/>
      </xdr:nvCxnSpPr>
      <xdr:spPr>
        <a:xfrm>
          <a:off x="10388600" y="1262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126403</xdr:rowOff>
    </xdr:from>
    <xdr:to>
      <xdr:col>55</xdr:col>
      <xdr:colOff>0</xdr:colOff>
      <xdr:row>78</xdr:row>
      <xdr:rowOff>33858</xdr:rowOff>
    </xdr:to>
    <xdr:cxnSp macro="">
      <xdr:nvCxnSpPr>
        <xdr:cNvPr id="404" name="直線コネクタ 403"/>
        <xdr:cNvCxnSpPr/>
      </xdr:nvCxnSpPr>
      <xdr:spPr>
        <a:xfrm>
          <a:off x="9639300" y="13328053"/>
          <a:ext cx="8382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170566</xdr:rowOff>
    </xdr:from>
    <xdr:ext cx="534377" cy="259045"/>
    <xdr:sp macro="" textlink="">
      <xdr:nvSpPr>
        <xdr:cNvPr id="405" name="普通建設事業費 （ うち新規整備　）平均値テキスト"/>
        <xdr:cNvSpPr txBox="1"/>
      </xdr:nvSpPr>
      <xdr:spPr>
        <a:xfrm>
          <a:off x="10528300" y="1320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147689</xdr:rowOff>
    </xdr:from>
    <xdr:to>
      <xdr:col>55</xdr:col>
      <xdr:colOff>50800</xdr:colOff>
      <xdr:row>78</xdr:row>
      <xdr:rowOff>77839</xdr:rowOff>
    </xdr:to>
    <xdr:sp macro="" textlink="">
      <xdr:nvSpPr>
        <xdr:cNvPr id="406" name="フローチャート: 判断 405"/>
        <xdr:cNvSpPr/>
      </xdr:nvSpPr>
      <xdr:spPr>
        <a:xfrm>
          <a:off x="104267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15087</xdr:rowOff>
    </xdr:from>
    <xdr:to>
      <xdr:col>50</xdr:col>
      <xdr:colOff>114300</xdr:colOff>
      <xdr:row>77</xdr:row>
      <xdr:rowOff>126403</xdr:rowOff>
    </xdr:to>
    <xdr:cxnSp macro="">
      <xdr:nvCxnSpPr>
        <xdr:cNvPr id="407" name="直線コネクタ 406"/>
        <xdr:cNvCxnSpPr/>
      </xdr:nvCxnSpPr>
      <xdr:spPr>
        <a:xfrm>
          <a:off x="8750300" y="12530937"/>
          <a:ext cx="889000" cy="79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92126</xdr:rowOff>
    </xdr:from>
    <xdr:to>
      <xdr:col>50</xdr:col>
      <xdr:colOff>165100</xdr:colOff>
      <xdr:row>78</xdr:row>
      <xdr:rowOff>22276</xdr:rowOff>
    </xdr:to>
    <xdr:sp macro="" textlink="">
      <xdr:nvSpPr>
        <xdr:cNvPr id="408" name="フローチャート: 判断 407"/>
        <xdr:cNvSpPr/>
      </xdr:nvSpPr>
      <xdr:spPr>
        <a:xfrm>
          <a:off x="9588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13403</xdr:rowOff>
    </xdr:from>
    <xdr:ext cx="534377" cy="259045"/>
    <xdr:sp macro="" textlink="">
      <xdr:nvSpPr>
        <xdr:cNvPr id="409" name="テキスト ボックス 408"/>
        <xdr:cNvSpPr txBox="1"/>
      </xdr:nvSpPr>
      <xdr:spPr>
        <a:xfrm>
          <a:off x="9372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72098</xdr:rowOff>
    </xdr:from>
    <xdr:to>
      <xdr:col>45</xdr:col>
      <xdr:colOff>177800</xdr:colOff>
      <xdr:row>73</xdr:row>
      <xdr:rowOff>15087</xdr:rowOff>
    </xdr:to>
    <xdr:cxnSp macro="">
      <xdr:nvCxnSpPr>
        <xdr:cNvPr id="410" name="直線コネクタ 409"/>
        <xdr:cNvCxnSpPr/>
      </xdr:nvCxnSpPr>
      <xdr:spPr>
        <a:xfrm>
          <a:off x="7861300" y="12245048"/>
          <a:ext cx="889000" cy="2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3632</xdr:rowOff>
    </xdr:from>
    <xdr:to>
      <xdr:col>46</xdr:col>
      <xdr:colOff>38100</xdr:colOff>
      <xdr:row>77</xdr:row>
      <xdr:rowOff>105232</xdr:rowOff>
    </xdr:to>
    <xdr:sp macro="" textlink="">
      <xdr:nvSpPr>
        <xdr:cNvPr id="411" name="フローチャート: 判断 410"/>
        <xdr:cNvSpPr/>
      </xdr:nvSpPr>
      <xdr:spPr>
        <a:xfrm>
          <a:off x="8699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96359</xdr:rowOff>
    </xdr:from>
    <xdr:ext cx="534377" cy="259045"/>
    <xdr:sp macro="" textlink="">
      <xdr:nvSpPr>
        <xdr:cNvPr id="412" name="テキスト ボックス 411"/>
        <xdr:cNvSpPr txBox="1"/>
      </xdr:nvSpPr>
      <xdr:spPr>
        <a:xfrm>
          <a:off x="8483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49949</xdr:rowOff>
    </xdr:from>
    <xdr:to>
      <xdr:col>41</xdr:col>
      <xdr:colOff>101600</xdr:colOff>
      <xdr:row>77</xdr:row>
      <xdr:rowOff>151549</xdr:rowOff>
    </xdr:to>
    <xdr:sp macro="" textlink="">
      <xdr:nvSpPr>
        <xdr:cNvPr id="413" name="フローチャート: 判断 412"/>
        <xdr:cNvSpPr/>
      </xdr:nvSpPr>
      <xdr:spPr>
        <a:xfrm>
          <a:off x="7810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142676</xdr:rowOff>
    </xdr:from>
    <xdr:ext cx="534377" cy="259045"/>
    <xdr:sp macro="" textlink="">
      <xdr:nvSpPr>
        <xdr:cNvPr id="414" name="テキスト ボックス 413"/>
        <xdr:cNvSpPr txBox="1"/>
      </xdr:nvSpPr>
      <xdr:spPr>
        <a:xfrm>
          <a:off x="7594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154508</xdr:rowOff>
    </xdr:from>
    <xdr:to>
      <xdr:col>55</xdr:col>
      <xdr:colOff>50800</xdr:colOff>
      <xdr:row>78</xdr:row>
      <xdr:rowOff>84658</xdr:rowOff>
    </xdr:to>
    <xdr:sp macro="" textlink="">
      <xdr:nvSpPr>
        <xdr:cNvPr id="420" name="楕円 419"/>
        <xdr:cNvSpPr/>
      </xdr:nvSpPr>
      <xdr:spPr>
        <a:xfrm>
          <a:off x="104267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132935</xdr:rowOff>
    </xdr:from>
    <xdr:ext cx="534377" cy="259045"/>
    <xdr:sp macro="" textlink="">
      <xdr:nvSpPr>
        <xdr:cNvPr id="421" name="普通建設事業費 （ うち新規整備　）該当値テキスト"/>
        <xdr:cNvSpPr txBox="1"/>
      </xdr:nvSpPr>
      <xdr:spPr>
        <a:xfrm>
          <a:off x="10528300" y="133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75603</xdr:rowOff>
    </xdr:from>
    <xdr:to>
      <xdr:col>50</xdr:col>
      <xdr:colOff>165100</xdr:colOff>
      <xdr:row>78</xdr:row>
      <xdr:rowOff>5753</xdr:rowOff>
    </xdr:to>
    <xdr:sp macro="" textlink="">
      <xdr:nvSpPr>
        <xdr:cNvPr id="422" name="楕円 421"/>
        <xdr:cNvSpPr/>
      </xdr:nvSpPr>
      <xdr:spPr>
        <a:xfrm>
          <a:off x="9588500" y="132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22280</xdr:rowOff>
    </xdr:from>
    <xdr:ext cx="534377" cy="259045"/>
    <xdr:sp macro="" textlink="">
      <xdr:nvSpPr>
        <xdr:cNvPr id="423" name="テキスト ボックス 422"/>
        <xdr:cNvSpPr txBox="1"/>
      </xdr:nvSpPr>
      <xdr:spPr>
        <a:xfrm>
          <a:off x="9372111" y="130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135737</xdr:rowOff>
    </xdr:from>
    <xdr:to>
      <xdr:col>46</xdr:col>
      <xdr:colOff>38100</xdr:colOff>
      <xdr:row>73</xdr:row>
      <xdr:rowOff>65887</xdr:rowOff>
    </xdr:to>
    <xdr:sp macro="" textlink="">
      <xdr:nvSpPr>
        <xdr:cNvPr id="424" name="楕円 423"/>
        <xdr:cNvSpPr/>
      </xdr:nvSpPr>
      <xdr:spPr>
        <a:xfrm>
          <a:off x="8699500" y="12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82414</xdr:rowOff>
    </xdr:from>
    <xdr:ext cx="534377" cy="259045"/>
    <xdr:sp macro="" textlink="">
      <xdr:nvSpPr>
        <xdr:cNvPr id="425" name="テキスト ボックス 424"/>
        <xdr:cNvSpPr txBox="1"/>
      </xdr:nvSpPr>
      <xdr:spPr>
        <a:xfrm>
          <a:off x="8483111" y="122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21298</xdr:rowOff>
    </xdr:from>
    <xdr:to>
      <xdr:col>41</xdr:col>
      <xdr:colOff>101600</xdr:colOff>
      <xdr:row>71</xdr:row>
      <xdr:rowOff>122898</xdr:rowOff>
    </xdr:to>
    <xdr:sp macro="" textlink="">
      <xdr:nvSpPr>
        <xdr:cNvPr id="426" name="楕円 425"/>
        <xdr:cNvSpPr/>
      </xdr:nvSpPr>
      <xdr:spPr>
        <a:xfrm>
          <a:off x="7810500" y="121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139425</xdr:rowOff>
    </xdr:from>
    <xdr:ext cx="599010" cy="259045"/>
    <xdr:sp macro="" textlink="">
      <xdr:nvSpPr>
        <xdr:cNvPr id="427" name="テキスト ボックス 426"/>
        <xdr:cNvSpPr txBox="1"/>
      </xdr:nvSpPr>
      <xdr:spPr>
        <a:xfrm>
          <a:off x="7561795" y="119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8" name="直線コネクタ 43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9" name="テキスト ボックス 43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1" name="テキスト ボックス 44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2" name="直線コネクタ 44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3" name="テキスト ボックス 44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6" name="直線コネクタ 44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7" name="テキスト ボックス 44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0" name="直線コネクタ 44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1" name="テキスト ボックス 45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64190</xdr:rowOff>
    </xdr:from>
    <xdr:to>
      <xdr:col>54</xdr:col>
      <xdr:colOff>189865</xdr:colOff>
      <xdr:row>99</xdr:row>
      <xdr:rowOff>28000</xdr:rowOff>
    </xdr:to>
    <xdr:cxnSp macro="">
      <xdr:nvCxnSpPr>
        <xdr:cNvPr id="455" name="直線コネクタ 454"/>
        <xdr:cNvCxnSpPr/>
      </xdr:nvCxnSpPr>
      <xdr:spPr>
        <a:xfrm flipV="1">
          <a:off x="10475595" y="16009040"/>
          <a:ext cx="1270" cy="99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31827</xdr:rowOff>
    </xdr:from>
    <xdr:ext cx="469744" cy="259045"/>
    <xdr:sp macro="" textlink="">
      <xdr:nvSpPr>
        <xdr:cNvPr id="456" name="普通建設事業費 （ うち更新整備　）最小値テキスト"/>
        <xdr:cNvSpPr txBox="1"/>
      </xdr:nvSpPr>
      <xdr:spPr>
        <a:xfrm>
          <a:off x="10528300" y="1700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28000</xdr:rowOff>
    </xdr:from>
    <xdr:to>
      <xdr:col>55</xdr:col>
      <xdr:colOff>88900</xdr:colOff>
      <xdr:row>99</xdr:row>
      <xdr:rowOff>28000</xdr:rowOff>
    </xdr:to>
    <xdr:cxnSp macro="">
      <xdr:nvCxnSpPr>
        <xdr:cNvPr id="457" name="直線コネクタ 456"/>
        <xdr:cNvCxnSpPr/>
      </xdr:nvCxnSpPr>
      <xdr:spPr>
        <a:xfrm>
          <a:off x="10388600" y="1700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10867</xdr:rowOff>
    </xdr:from>
    <xdr:ext cx="534377" cy="259045"/>
    <xdr:sp macro="" textlink="">
      <xdr:nvSpPr>
        <xdr:cNvPr id="458" name="普通建設事業費 （ うち更新整備　）最大値テキスト"/>
        <xdr:cNvSpPr txBox="1"/>
      </xdr:nvSpPr>
      <xdr:spPr>
        <a:xfrm>
          <a:off x="10528300" y="1578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64190</xdr:rowOff>
    </xdr:from>
    <xdr:to>
      <xdr:col>55</xdr:col>
      <xdr:colOff>88900</xdr:colOff>
      <xdr:row>93</xdr:row>
      <xdr:rowOff>64190</xdr:rowOff>
    </xdr:to>
    <xdr:cxnSp macro="">
      <xdr:nvCxnSpPr>
        <xdr:cNvPr id="459" name="直線コネクタ 458"/>
        <xdr:cNvCxnSpPr/>
      </xdr:nvCxnSpPr>
      <xdr:spPr>
        <a:xfrm>
          <a:off x="10388600" y="1600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164147</xdr:rowOff>
    </xdr:from>
    <xdr:to>
      <xdr:col>55</xdr:col>
      <xdr:colOff>0</xdr:colOff>
      <xdr:row>95</xdr:row>
      <xdr:rowOff>94966</xdr:rowOff>
    </xdr:to>
    <xdr:cxnSp macro="">
      <xdr:nvCxnSpPr>
        <xdr:cNvPr id="460" name="直線コネクタ 459"/>
        <xdr:cNvCxnSpPr/>
      </xdr:nvCxnSpPr>
      <xdr:spPr>
        <a:xfrm>
          <a:off x="9639300" y="15594647"/>
          <a:ext cx="838200" cy="78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156281</xdr:rowOff>
    </xdr:from>
    <xdr:ext cx="534377" cy="259045"/>
    <xdr:sp macro="" textlink="">
      <xdr:nvSpPr>
        <xdr:cNvPr id="461" name="普通建設事業費 （ うち更新整備　）平均値テキスト"/>
        <xdr:cNvSpPr txBox="1"/>
      </xdr:nvSpPr>
      <xdr:spPr>
        <a:xfrm>
          <a:off x="10528300" y="16615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6404</xdr:rowOff>
    </xdr:from>
    <xdr:to>
      <xdr:col>55</xdr:col>
      <xdr:colOff>50800</xdr:colOff>
      <xdr:row>97</xdr:row>
      <xdr:rowOff>108004</xdr:rowOff>
    </xdr:to>
    <xdr:sp macro="" textlink="">
      <xdr:nvSpPr>
        <xdr:cNvPr id="462" name="フローチャート: 判断 461"/>
        <xdr:cNvSpPr/>
      </xdr:nvSpPr>
      <xdr:spPr>
        <a:xfrm>
          <a:off x="10426700" y="1663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164147</xdr:rowOff>
    </xdr:from>
    <xdr:to>
      <xdr:col>50</xdr:col>
      <xdr:colOff>114300</xdr:colOff>
      <xdr:row>94</xdr:row>
      <xdr:rowOff>162288</xdr:rowOff>
    </xdr:to>
    <xdr:cxnSp macro="">
      <xdr:nvCxnSpPr>
        <xdr:cNvPr id="463" name="直線コネクタ 462"/>
        <xdr:cNvCxnSpPr/>
      </xdr:nvCxnSpPr>
      <xdr:spPr>
        <a:xfrm flipV="1">
          <a:off x="8750300" y="15594647"/>
          <a:ext cx="889000" cy="68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37650</xdr:rowOff>
    </xdr:from>
    <xdr:to>
      <xdr:col>50</xdr:col>
      <xdr:colOff>165100</xdr:colOff>
      <xdr:row>97</xdr:row>
      <xdr:rowOff>139250</xdr:rowOff>
    </xdr:to>
    <xdr:sp macro="" textlink="">
      <xdr:nvSpPr>
        <xdr:cNvPr id="464" name="フローチャート: 判断 463"/>
        <xdr:cNvSpPr/>
      </xdr:nvSpPr>
      <xdr:spPr>
        <a:xfrm>
          <a:off x="9588500" y="166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130377</xdr:rowOff>
    </xdr:from>
    <xdr:ext cx="534377" cy="259045"/>
    <xdr:sp macro="" textlink="">
      <xdr:nvSpPr>
        <xdr:cNvPr id="465" name="テキスト ボックス 464"/>
        <xdr:cNvSpPr txBox="1"/>
      </xdr:nvSpPr>
      <xdr:spPr>
        <a:xfrm>
          <a:off x="9372111" y="167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162288</xdr:rowOff>
    </xdr:from>
    <xdr:to>
      <xdr:col>45</xdr:col>
      <xdr:colOff>177800</xdr:colOff>
      <xdr:row>96</xdr:row>
      <xdr:rowOff>76549</xdr:rowOff>
    </xdr:to>
    <xdr:cxnSp macro="">
      <xdr:nvCxnSpPr>
        <xdr:cNvPr id="466" name="直線コネクタ 465"/>
        <xdr:cNvCxnSpPr/>
      </xdr:nvCxnSpPr>
      <xdr:spPr>
        <a:xfrm flipV="1">
          <a:off x="7861300" y="16278588"/>
          <a:ext cx="889000" cy="2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98659</xdr:rowOff>
    </xdr:from>
    <xdr:to>
      <xdr:col>46</xdr:col>
      <xdr:colOff>38100</xdr:colOff>
      <xdr:row>98</xdr:row>
      <xdr:rowOff>28809</xdr:rowOff>
    </xdr:to>
    <xdr:sp macro="" textlink="">
      <xdr:nvSpPr>
        <xdr:cNvPr id="467" name="フローチャート: 判断 466"/>
        <xdr:cNvSpPr/>
      </xdr:nvSpPr>
      <xdr:spPr>
        <a:xfrm>
          <a:off x="8699500" y="1672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19936</xdr:rowOff>
    </xdr:from>
    <xdr:ext cx="534377" cy="259045"/>
    <xdr:sp macro="" textlink="">
      <xdr:nvSpPr>
        <xdr:cNvPr id="468" name="テキスト ボックス 467"/>
        <xdr:cNvSpPr txBox="1"/>
      </xdr:nvSpPr>
      <xdr:spPr>
        <a:xfrm>
          <a:off x="8483111" y="168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110030</xdr:rowOff>
    </xdr:from>
    <xdr:to>
      <xdr:col>41</xdr:col>
      <xdr:colOff>101600</xdr:colOff>
      <xdr:row>98</xdr:row>
      <xdr:rowOff>40180</xdr:rowOff>
    </xdr:to>
    <xdr:sp macro="" textlink="">
      <xdr:nvSpPr>
        <xdr:cNvPr id="469" name="フローチャート: 判断 468"/>
        <xdr:cNvSpPr/>
      </xdr:nvSpPr>
      <xdr:spPr>
        <a:xfrm>
          <a:off x="7810500" y="167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31307</xdr:rowOff>
    </xdr:from>
    <xdr:ext cx="534377" cy="259045"/>
    <xdr:sp macro="" textlink="">
      <xdr:nvSpPr>
        <xdr:cNvPr id="470" name="テキスト ボックス 469"/>
        <xdr:cNvSpPr txBox="1"/>
      </xdr:nvSpPr>
      <xdr:spPr>
        <a:xfrm>
          <a:off x="7594111" y="168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44166</xdr:rowOff>
    </xdr:from>
    <xdr:to>
      <xdr:col>55</xdr:col>
      <xdr:colOff>50800</xdr:colOff>
      <xdr:row>95</xdr:row>
      <xdr:rowOff>145766</xdr:rowOff>
    </xdr:to>
    <xdr:sp macro="" textlink="">
      <xdr:nvSpPr>
        <xdr:cNvPr id="476" name="楕円 475"/>
        <xdr:cNvSpPr/>
      </xdr:nvSpPr>
      <xdr:spPr>
        <a:xfrm>
          <a:off x="10426700" y="163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67043</xdr:rowOff>
    </xdr:from>
    <xdr:ext cx="534377" cy="259045"/>
    <xdr:sp macro="" textlink="">
      <xdr:nvSpPr>
        <xdr:cNvPr id="477" name="普通建設事業費 （ うち更新整備　）該当値テキスト"/>
        <xdr:cNvSpPr txBox="1"/>
      </xdr:nvSpPr>
      <xdr:spPr>
        <a:xfrm>
          <a:off x="10528300" y="161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113347</xdr:rowOff>
    </xdr:from>
    <xdr:to>
      <xdr:col>50</xdr:col>
      <xdr:colOff>165100</xdr:colOff>
      <xdr:row>91</xdr:row>
      <xdr:rowOff>43497</xdr:rowOff>
    </xdr:to>
    <xdr:sp macro="" textlink="">
      <xdr:nvSpPr>
        <xdr:cNvPr id="478" name="楕円 477"/>
        <xdr:cNvSpPr/>
      </xdr:nvSpPr>
      <xdr:spPr>
        <a:xfrm>
          <a:off x="9588500" y="155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60024</xdr:rowOff>
    </xdr:from>
    <xdr:ext cx="599010" cy="259045"/>
    <xdr:sp macro="" textlink="">
      <xdr:nvSpPr>
        <xdr:cNvPr id="479" name="テキスト ボックス 478"/>
        <xdr:cNvSpPr txBox="1"/>
      </xdr:nvSpPr>
      <xdr:spPr>
        <a:xfrm>
          <a:off x="9339795" y="153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111488</xdr:rowOff>
    </xdr:from>
    <xdr:to>
      <xdr:col>46</xdr:col>
      <xdr:colOff>38100</xdr:colOff>
      <xdr:row>95</xdr:row>
      <xdr:rowOff>41638</xdr:rowOff>
    </xdr:to>
    <xdr:sp macro="" textlink="">
      <xdr:nvSpPr>
        <xdr:cNvPr id="480" name="楕円 479"/>
        <xdr:cNvSpPr/>
      </xdr:nvSpPr>
      <xdr:spPr>
        <a:xfrm>
          <a:off x="8699500" y="162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58165</xdr:rowOff>
    </xdr:from>
    <xdr:ext cx="534377" cy="259045"/>
    <xdr:sp macro="" textlink="">
      <xdr:nvSpPr>
        <xdr:cNvPr id="481" name="テキスト ボックス 480"/>
        <xdr:cNvSpPr txBox="1"/>
      </xdr:nvSpPr>
      <xdr:spPr>
        <a:xfrm>
          <a:off x="8483111" y="160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25749</xdr:rowOff>
    </xdr:from>
    <xdr:to>
      <xdr:col>41</xdr:col>
      <xdr:colOff>101600</xdr:colOff>
      <xdr:row>96</xdr:row>
      <xdr:rowOff>127349</xdr:rowOff>
    </xdr:to>
    <xdr:sp macro="" textlink="">
      <xdr:nvSpPr>
        <xdr:cNvPr id="482" name="楕円 481"/>
        <xdr:cNvSpPr/>
      </xdr:nvSpPr>
      <xdr:spPr>
        <a:xfrm>
          <a:off x="7810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143876</xdr:rowOff>
    </xdr:from>
    <xdr:ext cx="534377" cy="259045"/>
    <xdr:sp macro="" textlink="">
      <xdr:nvSpPr>
        <xdr:cNvPr id="483" name="テキスト ボックス 482"/>
        <xdr:cNvSpPr txBox="1"/>
      </xdr:nvSpPr>
      <xdr:spPr>
        <a:xfrm>
          <a:off x="7594111" y="1626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7" name="直線コネクタ 506"/>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10"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11" name="直線コネクタ 510"/>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70358</xdr:rowOff>
    </xdr:from>
    <xdr:to>
      <xdr:col>85</xdr:col>
      <xdr:colOff>127000</xdr:colOff>
      <xdr:row>39</xdr:row>
      <xdr:rowOff>1550</xdr:rowOff>
    </xdr:to>
    <xdr:cxnSp macro="">
      <xdr:nvCxnSpPr>
        <xdr:cNvPr id="512" name="直線コネクタ 511"/>
        <xdr:cNvCxnSpPr/>
      </xdr:nvCxnSpPr>
      <xdr:spPr>
        <a:xfrm flipV="1">
          <a:off x="15481300" y="6585458"/>
          <a:ext cx="8382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77500</xdr:rowOff>
    </xdr:from>
    <xdr:ext cx="469744" cy="259045"/>
    <xdr:sp macro="" textlink="">
      <xdr:nvSpPr>
        <xdr:cNvPr id="513" name="災害復旧事業費平均値テキスト"/>
        <xdr:cNvSpPr txBox="1"/>
      </xdr:nvSpPr>
      <xdr:spPr>
        <a:xfrm>
          <a:off x="16370300" y="6592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14" name="フローチャート: 判断 513"/>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23076</xdr:rowOff>
    </xdr:from>
    <xdr:to>
      <xdr:col>81</xdr:col>
      <xdr:colOff>50800</xdr:colOff>
      <xdr:row>39</xdr:row>
      <xdr:rowOff>1550</xdr:rowOff>
    </xdr:to>
    <xdr:cxnSp macro="">
      <xdr:nvCxnSpPr>
        <xdr:cNvPr id="515" name="直線コネクタ 514"/>
        <xdr:cNvCxnSpPr/>
      </xdr:nvCxnSpPr>
      <xdr:spPr>
        <a:xfrm>
          <a:off x="14592300" y="6538176"/>
          <a:ext cx="889000" cy="1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6" name="フローチャート: 判断 515"/>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7" name="テキスト ボックス 516"/>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23076</xdr:rowOff>
    </xdr:from>
    <xdr:to>
      <xdr:col>76</xdr:col>
      <xdr:colOff>114300</xdr:colOff>
      <xdr:row>38</xdr:row>
      <xdr:rowOff>87199</xdr:rowOff>
    </xdr:to>
    <xdr:cxnSp macro="">
      <xdr:nvCxnSpPr>
        <xdr:cNvPr id="518" name="直線コネクタ 517"/>
        <xdr:cNvCxnSpPr/>
      </xdr:nvCxnSpPr>
      <xdr:spPr>
        <a:xfrm flipV="1">
          <a:off x="13703300" y="6538176"/>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9" name="フローチャート: 判断 518"/>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20" name="テキスト ボックス 519"/>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77445</xdr:rowOff>
    </xdr:from>
    <xdr:to>
      <xdr:col>71</xdr:col>
      <xdr:colOff>177800</xdr:colOff>
      <xdr:row>38</xdr:row>
      <xdr:rowOff>87199</xdr:rowOff>
    </xdr:to>
    <xdr:cxnSp macro="">
      <xdr:nvCxnSpPr>
        <xdr:cNvPr id="521" name="直線コネクタ 520"/>
        <xdr:cNvCxnSpPr/>
      </xdr:nvCxnSpPr>
      <xdr:spPr>
        <a:xfrm>
          <a:off x="12814300" y="6592545"/>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22" name="フローチャート: 判断 521"/>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35323</xdr:rowOff>
    </xdr:from>
    <xdr:ext cx="469744" cy="259045"/>
    <xdr:sp macro="" textlink="">
      <xdr:nvSpPr>
        <xdr:cNvPr id="523" name="テキスト ボックス 522"/>
        <xdr:cNvSpPr txBox="1"/>
      </xdr:nvSpPr>
      <xdr:spPr>
        <a:xfrm>
          <a:off x="13468428" y="672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24" name="フローチャート: 判断 523"/>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25" name="テキスト ボックス 524"/>
        <xdr:cNvSpPr txBox="1"/>
      </xdr:nvSpPr>
      <xdr:spPr>
        <a:xfrm>
          <a:off x="12579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19558</xdr:rowOff>
    </xdr:from>
    <xdr:to>
      <xdr:col>85</xdr:col>
      <xdr:colOff>177800</xdr:colOff>
      <xdr:row>38</xdr:row>
      <xdr:rowOff>121158</xdr:rowOff>
    </xdr:to>
    <xdr:sp macro="" textlink="">
      <xdr:nvSpPr>
        <xdr:cNvPr id="531" name="楕円 530"/>
        <xdr:cNvSpPr/>
      </xdr:nvSpPr>
      <xdr:spPr>
        <a:xfrm>
          <a:off x="162687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42435</xdr:rowOff>
    </xdr:from>
    <xdr:ext cx="469744" cy="259045"/>
    <xdr:sp macro="" textlink="">
      <xdr:nvSpPr>
        <xdr:cNvPr id="532" name="災害復旧事業費該当値テキスト"/>
        <xdr:cNvSpPr txBox="1"/>
      </xdr:nvSpPr>
      <xdr:spPr>
        <a:xfrm>
          <a:off x="16370300" y="638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122200</xdr:rowOff>
    </xdr:from>
    <xdr:to>
      <xdr:col>81</xdr:col>
      <xdr:colOff>101600</xdr:colOff>
      <xdr:row>39</xdr:row>
      <xdr:rowOff>52350</xdr:rowOff>
    </xdr:to>
    <xdr:sp macro="" textlink="">
      <xdr:nvSpPr>
        <xdr:cNvPr id="533" name="楕円 532"/>
        <xdr:cNvSpPr/>
      </xdr:nvSpPr>
      <xdr:spPr>
        <a:xfrm>
          <a:off x="15430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43477</xdr:rowOff>
    </xdr:from>
    <xdr:ext cx="469744" cy="259045"/>
    <xdr:sp macro="" textlink="">
      <xdr:nvSpPr>
        <xdr:cNvPr id="534" name="テキスト ボックス 533"/>
        <xdr:cNvSpPr txBox="1"/>
      </xdr:nvSpPr>
      <xdr:spPr>
        <a:xfrm>
          <a:off x="15246428" y="67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143726</xdr:rowOff>
    </xdr:from>
    <xdr:to>
      <xdr:col>76</xdr:col>
      <xdr:colOff>165100</xdr:colOff>
      <xdr:row>38</xdr:row>
      <xdr:rowOff>73876</xdr:rowOff>
    </xdr:to>
    <xdr:sp macro="" textlink="">
      <xdr:nvSpPr>
        <xdr:cNvPr id="535" name="楕円 534"/>
        <xdr:cNvSpPr/>
      </xdr:nvSpPr>
      <xdr:spPr>
        <a:xfrm>
          <a:off x="14541500" y="648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90403</xdr:rowOff>
    </xdr:from>
    <xdr:ext cx="469744" cy="259045"/>
    <xdr:sp macro="" textlink="">
      <xdr:nvSpPr>
        <xdr:cNvPr id="536" name="テキスト ボックス 535"/>
        <xdr:cNvSpPr txBox="1"/>
      </xdr:nvSpPr>
      <xdr:spPr>
        <a:xfrm>
          <a:off x="14357428" y="626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36399</xdr:rowOff>
    </xdr:from>
    <xdr:to>
      <xdr:col>72</xdr:col>
      <xdr:colOff>38100</xdr:colOff>
      <xdr:row>38</xdr:row>
      <xdr:rowOff>137999</xdr:rowOff>
    </xdr:to>
    <xdr:sp macro="" textlink="">
      <xdr:nvSpPr>
        <xdr:cNvPr id="537" name="楕円 536"/>
        <xdr:cNvSpPr/>
      </xdr:nvSpPr>
      <xdr:spPr>
        <a:xfrm>
          <a:off x="13652500" y="65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154525</xdr:rowOff>
    </xdr:from>
    <xdr:ext cx="469744" cy="259045"/>
    <xdr:sp macro="" textlink="">
      <xdr:nvSpPr>
        <xdr:cNvPr id="538" name="テキスト ボックス 537"/>
        <xdr:cNvSpPr txBox="1"/>
      </xdr:nvSpPr>
      <xdr:spPr>
        <a:xfrm>
          <a:off x="13468428" y="63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26645</xdr:rowOff>
    </xdr:from>
    <xdr:to>
      <xdr:col>67</xdr:col>
      <xdr:colOff>101600</xdr:colOff>
      <xdr:row>38</xdr:row>
      <xdr:rowOff>128245</xdr:rowOff>
    </xdr:to>
    <xdr:sp macro="" textlink="">
      <xdr:nvSpPr>
        <xdr:cNvPr id="539" name="楕円 538"/>
        <xdr:cNvSpPr/>
      </xdr:nvSpPr>
      <xdr:spPr>
        <a:xfrm>
          <a:off x="12763500" y="65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144771</xdr:rowOff>
    </xdr:from>
    <xdr:ext cx="469744" cy="259045"/>
    <xdr:sp macro="" textlink="">
      <xdr:nvSpPr>
        <xdr:cNvPr id="540" name="テキスト ボックス 539"/>
        <xdr:cNvSpPr txBox="1"/>
      </xdr:nvSpPr>
      <xdr:spPr>
        <a:xfrm>
          <a:off x="12579428" y="63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5" name="直線コネクタ 614"/>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6"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7" name="直線コネクタ 616"/>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8"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9" name="直線コネクタ 618"/>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85848</xdr:rowOff>
    </xdr:from>
    <xdr:to>
      <xdr:col>85</xdr:col>
      <xdr:colOff>127000</xdr:colOff>
      <xdr:row>72</xdr:row>
      <xdr:rowOff>29287</xdr:rowOff>
    </xdr:to>
    <xdr:cxnSp macro="">
      <xdr:nvCxnSpPr>
        <xdr:cNvPr id="620" name="直線コネクタ 619"/>
        <xdr:cNvCxnSpPr/>
      </xdr:nvCxnSpPr>
      <xdr:spPr>
        <a:xfrm>
          <a:off x="15481300" y="12087348"/>
          <a:ext cx="838200" cy="28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21"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22" name="フローチャート: 判断 621"/>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85848</xdr:rowOff>
    </xdr:from>
    <xdr:to>
      <xdr:col>81</xdr:col>
      <xdr:colOff>50800</xdr:colOff>
      <xdr:row>71</xdr:row>
      <xdr:rowOff>79659</xdr:rowOff>
    </xdr:to>
    <xdr:cxnSp macro="">
      <xdr:nvCxnSpPr>
        <xdr:cNvPr id="623" name="直線コネクタ 622"/>
        <xdr:cNvCxnSpPr/>
      </xdr:nvCxnSpPr>
      <xdr:spPr>
        <a:xfrm flipV="1">
          <a:off x="14592300" y="12087348"/>
          <a:ext cx="8890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4" name="フローチャート: 判断 623"/>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25" name="テキスト ボックス 624"/>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13431</xdr:rowOff>
    </xdr:from>
    <xdr:to>
      <xdr:col>76</xdr:col>
      <xdr:colOff>114300</xdr:colOff>
      <xdr:row>71</xdr:row>
      <xdr:rowOff>79659</xdr:rowOff>
    </xdr:to>
    <xdr:cxnSp macro="">
      <xdr:nvCxnSpPr>
        <xdr:cNvPr id="626" name="直線コネクタ 625"/>
        <xdr:cNvCxnSpPr/>
      </xdr:nvCxnSpPr>
      <xdr:spPr>
        <a:xfrm>
          <a:off x="13703300" y="12014931"/>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7" name="フローチャート: 判断 626"/>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8" name="テキスト ボックス 627"/>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88820</xdr:rowOff>
    </xdr:from>
    <xdr:to>
      <xdr:col>71</xdr:col>
      <xdr:colOff>177800</xdr:colOff>
      <xdr:row>70</xdr:row>
      <xdr:rowOff>13431</xdr:rowOff>
    </xdr:to>
    <xdr:cxnSp macro="">
      <xdr:nvCxnSpPr>
        <xdr:cNvPr id="629" name="直線コネクタ 628"/>
        <xdr:cNvCxnSpPr/>
      </xdr:nvCxnSpPr>
      <xdr:spPr>
        <a:xfrm>
          <a:off x="12814300" y="11918870"/>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30" name="フローチャート: 判断 629"/>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1" name="テキスト ボックス 630"/>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2" name="フローチャート: 判断 631"/>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3" name="テキスト ボックス 632"/>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149937</xdr:rowOff>
    </xdr:from>
    <xdr:to>
      <xdr:col>85</xdr:col>
      <xdr:colOff>177800</xdr:colOff>
      <xdr:row>72</xdr:row>
      <xdr:rowOff>80087</xdr:rowOff>
    </xdr:to>
    <xdr:sp macro="" textlink="">
      <xdr:nvSpPr>
        <xdr:cNvPr id="639" name="楕円 638"/>
        <xdr:cNvSpPr/>
      </xdr:nvSpPr>
      <xdr:spPr>
        <a:xfrm>
          <a:off x="16268700" y="123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1364</xdr:rowOff>
    </xdr:from>
    <xdr:ext cx="534377" cy="259045"/>
    <xdr:sp macro="" textlink="">
      <xdr:nvSpPr>
        <xdr:cNvPr id="640" name="公債費該当値テキスト"/>
        <xdr:cNvSpPr txBox="1"/>
      </xdr:nvSpPr>
      <xdr:spPr>
        <a:xfrm>
          <a:off x="16370300" y="1217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35048</xdr:rowOff>
    </xdr:from>
    <xdr:to>
      <xdr:col>81</xdr:col>
      <xdr:colOff>101600</xdr:colOff>
      <xdr:row>70</xdr:row>
      <xdr:rowOff>136648</xdr:rowOff>
    </xdr:to>
    <xdr:sp macro="" textlink="">
      <xdr:nvSpPr>
        <xdr:cNvPr id="641" name="楕円 640"/>
        <xdr:cNvSpPr/>
      </xdr:nvSpPr>
      <xdr:spPr>
        <a:xfrm>
          <a:off x="15430500" y="120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153175</xdr:rowOff>
    </xdr:from>
    <xdr:ext cx="534377" cy="259045"/>
    <xdr:sp macro="" textlink="">
      <xdr:nvSpPr>
        <xdr:cNvPr id="642" name="テキスト ボックス 641"/>
        <xdr:cNvSpPr txBox="1"/>
      </xdr:nvSpPr>
      <xdr:spPr>
        <a:xfrm>
          <a:off x="15214111" y="118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28859</xdr:rowOff>
    </xdr:from>
    <xdr:to>
      <xdr:col>76</xdr:col>
      <xdr:colOff>165100</xdr:colOff>
      <xdr:row>71</xdr:row>
      <xdr:rowOff>130459</xdr:rowOff>
    </xdr:to>
    <xdr:sp macro="" textlink="">
      <xdr:nvSpPr>
        <xdr:cNvPr id="643" name="楕円 642"/>
        <xdr:cNvSpPr/>
      </xdr:nvSpPr>
      <xdr:spPr>
        <a:xfrm>
          <a:off x="14541500" y="122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146986</xdr:rowOff>
    </xdr:from>
    <xdr:ext cx="534377" cy="259045"/>
    <xdr:sp macro="" textlink="">
      <xdr:nvSpPr>
        <xdr:cNvPr id="644" name="テキスト ボックス 643"/>
        <xdr:cNvSpPr txBox="1"/>
      </xdr:nvSpPr>
      <xdr:spPr>
        <a:xfrm>
          <a:off x="14325111" y="119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134081</xdr:rowOff>
    </xdr:from>
    <xdr:to>
      <xdr:col>72</xdr:col>
      <xdr:colOff>38100</xdr:colOff>
      <xdr:row>70</xdr:row>
      <xdr:rowOff>64231</xdr:rowOff>
    </xdr:to>
    <xdr:sp macro="" textlink="">
      <xdr:nvSpPr>
        <xdr:cNvPr id="645" name="楕円 644"/>
        <xdr:cNvSpPr/>
      </xdr:nvSpPr>
      <xdr:spPr>
        <a:xfrm>
          <a:off x="13652500" y="119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80758</xdr:rowOff>
    </xdr:from>
    <xdr:ext cx="534377" cy="259045"/>
    <xdr:sp macro="" textlink="">
      <xdr:nvSpPr>
        <xdr:cNvPr id="646" name="テキスト ボックス 645"/>
        <xdr:cNvSpPr txBox="1"/>
      </xdr:nvSpPr>
      <xdr:spPr>
        <a:xfrm>
          <a:off x="13436111" y="1173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38020</xdr:rowOff>
    </xdr:from>
    <xdr:to>
      <xdr:col>67</xdr:col>
      <xdr:colOff>101600</xdr:colOff>
      <xdr:row>69</xdr:row>
      <xdr:rowOff>139620</xdr:rowOff>
    </xdr:to>
    <xdr:sp macro="" textlink="">
      <xdr:nvSpPr>
        <xdr:cNvPr id="647" name="楕円 646"/>
        <xdr:cNvSpPr/>
      </xdr:nvSpPr>
      <xdr:spPr>
        <a:xfrm>
          <a:off x="12763500" y="118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67</xdr:row>
      <xdr:rowOff>156147</xdr:rowOff>
    </xdr:from>
    <xdr:ext cx="599010" cy="259045"/>
    <xdr:sp macro="" textlink="">
      <xdr:nvSpPr>
        <xdr:cNvPr id="648" name="テキスト ボックス 647"/>
        <xdr:cNvSpPr txBox="1"/>
      </xdr:nvSpPr>
      <xdr:spPr>
        <a:xfrm>
          <a:off x="12514795" y="116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4" name="直線コネクタ 673"/>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5"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6" name="直線コネクタ 675"/>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7"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8" name="直線コネクタ 677"/>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170169</xdr:rowOff>
    </xdr:from>
    <xdr:to>
      <xdr:col>85</xdr:col>
      <xdr:colOff>127000</xdr:colOff>
      <xdr:row>99</xdr:row>
      <xdr:rowOff>69782</xdr:rowOff>
    </xdr:to>
    <xdr:cxnSp macro="">
      <xdr:nvCxnSpPr>
        <xdr:cNvPr id="679" name="直線コネクタ 678"/>
        <xdr:cNvCxnSpPr/>
      </xdr:nvCxnSpPr>
      <xdr:spPr>
        <a:xfrm flipV="1">
          <a:off x="15481300" y="16800819"/>
          <a:ext cx="838200" cy="24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80"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81" name="フローチャート: 判断 680"/>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54595</xdr:rowOff>
    </xdr:from>
    <xdr:to>
      <xdr:col>81</xdr:col>
      <xdr:colOff>50800</xdr:colOff>
      <xdr:row>99</xdr:row>
      <xdr:rowOff>69782</xdr:rowOff>
    </xdr:to>
    <xdr:cxnSp macro="">
      <xdr:nvCxnSpPr>
        <xdr:cNvPr id="682" name="直線コネクタ 681"/>
        <xdr:cNvCxnSpPr/>
      </xdr:nvCxnSpPr>
      <xdr:spPr>
        <a:xfrm>
          <a:off x="14592300" y="16856695"/>
          <a:ext cx="889000" cy="18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83" name="フローチャート: 判断 682"/>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84" name="テキスト ボックス 683"/>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62286</xdr:rowOff>
    </xdr:from>
    <xdr:to>
      <xdr:col>76</xdr:col>
      <xdr:colOff>114300</xdr:colOff>
      <xdr:row>98</xdr:row>
      <xdr:rowOff>54595</xdr:rowOff>
    </xdr:to>
    <xdr:cxnSp macro="">
      <xdr:nvCxnSpPr>
        <xdr:cNvPr id="685" name="直線コネクタ 684"/>
        <xdr:cNvCxnSpPr/>
      </xdr:nvCxnSpPr>
      <xdr:spPr>
        <a:xfrm>
          <a:off x="13703300" y="16521486"/>
          <a:ext cx="889000" cy="33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6" name="フローチャート: 判断 685"/>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7" name="テキスト ボックス 686"/>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62286</xdr:rowOff>
    </xdr:from>
    <xdr:to>
      <xdr:col>71</xdr:col>
      <xdr:colOff>177800</xdr:colOff>
      <xdr:row>96</xdr:row>
      <xdr:rowOff>78973</xdr:rowOff>
    </xdr:to>
    <xdr:cxnSp macro="">
      <xdr:nvCxnSpPr>
        <xdr:cNvPr id="688" name="直線コネクタ 687"/>
        <xdr:cNvCxnSpPr/>
      </xdr:nvCxnSpPr>
      <xdr:spPr>
        <a:xfrm flipV="1">
          <a:off x="12814300" y="16521486"/>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9" name="フローチャート: 判断 688"/>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90" name="テキスト ボックス 689"/>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91" name="フローチャート: 判断 690"/>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92" name="テキスト ボックス 691"/>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119369</xdr:rowOff>
    </xdr:from>
    <xdr:to>
      <xdr:col>85</xdr:col>
      <xdr:colOff>177800</xdr:colOff>
      <xdr:row>98</xdr:row>
      <xdr:rowOff>49519</xdr:rowOff>
    </xdr:to>
    <xdr:sp macro="" textlink="">
      <xdr:nvSpPr>
        <xdr:cNvPr id="698" name="楕円 697"/>
        <xdr:cNvSpPr/>
      </xdr:nvSpPr>
      <xdr:spPr>
        <a:xfrm>
          <a:off x="16268700" y="167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142246</xdr:rowOff>
    </xdr:from>
    <xdr:ext cx="534377" cy="259045"/>
    <xdr:sp macro="" textlink="">
      <xdr:nvSpPr>
        <xdr:cNvPr id="699" name="積立金該当値テキスト"/>
        <xdr:cNvSpPr txBox="1"/>
      </xdr:nvSpPr>
      <xdr:spPr>
        <a:xfrm>
          <a:off x="16370300" y="166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18982</xdr:rowOff>
    </xdr:from>
    <xdr:to>
      <xdr:col>81</xdr:col>
      <xdr:colOff>101600</xdr:colOff>
      <xdr:row>99</xdr:row>
      <xdr:rowOff>120582</xdr:rowOff>
    </xdr:to>
    <xdr:sp macro="" textlink="">
      <xdr:nvSpPr>
        <xdr:cNvPr id="700" name="楕円 699"/>
        <xdr:cNvSpPr/>
      </xdr:nvSpPr>
      <xdr:spPr>
        <a:xfrm>
          <a:off x="15430500" y="169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111709</xdr:rowOff>
    </xdr:from>
    <xdr:ext cx="469744" cy="259045"/>
    <xdr:sp macro="" textlink="">
      <xdr:nvSpPr>
        <xdr:cNvPr id="701" name="テキスト ボックス 700"/>
        <xdr:cNvSpPr txBox="1"/>
      </xdr:nvSpPr>
      <xdr:spPr>
        <a:xfrm>
          <a:off x="15246428" y="1708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3795</xdr:rowOff>
    </xdr:from>
    <xdr:to>
      <xdr:col>76</xdr:col>
      <xdr:colOff>165100</xdr:colOff>
      <xdr:row>98</xdr:row>
      <xdr:rowOff>105395</xdr:rowOff>
    </xdr:to>
    <xdr:sp macro="" textlink="">
      <xdr:nvSpPr>
        <xdr:cNvPr id="702" name="楕円 701"/>
        <xdr:cNvSpPr/>
      </xdr:nvSpPr>
      <xdr:spPr>
        <a:xfrm>
          <a:off x="14541500" y="168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96522</xdr:rowOff>
    </xdr:from>
    <xdr:ext cx="534377" cy="259045"/>
    <xdr:sp macro="" textlink="">
      <xdr:nvSpPr>
        <xdr:cNvPr id="703" name="テキスト ボックス 702"/>
        <xdr:cNvSpPr txBox="1"/>
      </xdr:nvSpPr>
      <xdr:spPr>
        <a:xfrm>
          <a:off x="14325111" y="168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11486</xdr:rowOff>
    </xdr:from>
    <xdr:to>
      <xdr:col>72</xdr:col>
      <xdr:colOff>38100</xdr:colOff>
      <xdr:row>96</xdr:row>
      <xdr:rowOff>113086</xdr:rowOff>
    </xdr:to>
    <xdr:sp macro="" textlink="">
      <xdr:nvSpPr>
        <xdr:cNvPr id="704" name="楕円 703"/>
        <xdr:cNvSpPr/>
      </xdr:nvSpPr>
      <xdr:spPr>
        <a:xfrm>
          <a:off x="13652500" y="16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129613</xdr:rowOff>
    </xdr:from>
    <xdr:ext cx="534377" cy="259045"/>
    <xdr:sp macro="" textlink="">
      <xdr:nvSpPr>
        <xdr:cNvPr id="705" name="テキスト ボックス 704"/>
        <xdr:cNvSpPr txBox="1"/>
      </xdr:nvSpPr>
      <xdr:spPr>
        <a:xfrm>
          <a:off x="13436111" y="162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28173</xdr:rowOff>
    </xdr:from>
    <xdr:to>
      <xdr:col>67</xdr:col>
      <xdr:colOff>101600</xdr:colOff>
      <xdr:row>96</xdr:row>
      <xdr:rowOff>129773</xdr:rowOff>
    </xdr:to>
    <xdr:sp macro="" textlink="">
      <xdr:nvSpPr>
        <xdr:cNvPr id="706" name="楕円 705"/>
        <xdr:cNvSpPr/>
      </xdr:nvSpPr>
      <xdr:spPr>
        <a:xfrm>
          <a:off x="12763500" y="164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146300</xdr:rowOff>
    </xdr:from>
    <xdr:ext cx="534377" cy="259045"/>
    <xdr:sp macro="" textlink="">
      <xdr:nvSpPr>
        <xdr:cNvPr id="707" name="テキスト ボックス 706"/>
        <xdr:cNvSpPr txBox="1"/>
      </xdr:nvSpPr>
      <xdr:spPr>
        <a:xfrm>
          <a:off x="12547111" y="1626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31" name="直線コネクタ 730"/>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4"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5" name="直線コネクタ 734"/>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164770</xdr:rowOff>
    </xdr:from>
    <xdr:to>
      <xdr:col>116</xdr:col>
      <xdr:colOff>63500</xdr:colOff>
      <xdr:row>37</xdr:row>
      <xdr:rowOff>15570</xdr:rowOff>
    </xdr:to>
    <xdr:cxnSp macro="">
      <xdr:nvCxnSpPr>
        <xdr:cNvPr id="736" name="直線コネクタ 735"/>
        <xdr:cNvCxnSpPr/>
      </xdr:nvCxnSpPr>
      <xdr:spPr>
        <a:xfrm flipV="1">
          <a:off x="21323300" y="6336970"/>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7"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8" name="フローチャート: 判断 737"/>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15570</xdr:rowOff>
    </xdr:from>
    <xdr:to>
      <xdr:col>111</xdr:col>
      <xdr:colOff>177800</xdr:colOff>
      <xdr:row>37</xdr:row>
      <xdr:rowOff>149454</xdr:rowOff>
    </xdr:to>
    <xdr:cxnSp macro="">
      <xdr:nvCxnSpPr>
        <xdr:cNvPr id="739" name="直線コネクタ 738"/>
        <xdr:cNvCxnSpPr/>
      </xdr:nvCxnSpPr>
      <xdr:spPr>
        <a:xfrm flipV="1">
          <a:off x="20434300" y="6359220"/>
          <a:ext cx="889000" cy="1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40" name="フローチャート: 判断 739"/>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41" name="テキスト ボックス 740"/>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124536</xdr:rowOff>
    </xdr:from>
    <xdr:to>
      <xdr:col>107</xdr:col>
      <xdr:colOff>50800</xdr:colOff>
      <xdr:row>37</xdr:row>
      <xdr:rowOff>149454</xdr:rowOff>
    </xdr:to>
    <xdr:cxnSp macro="">
      <xdr:nvCxnSpPr>
        <xdr:cNvPr id="742" name="直線コネクタ 741"/>
        <xdr:cNvCxnSpPr/>
      </xdr:nvCxnSpPr>
      <xdr:spPr>
        <a:xfrm>
          <a:off x="19545300" y="6296736"/>
          <a:ext cx="889000" cy="1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43" name="フローチャート: 判断 742"/>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44" name="テキスト ボックス 743"/>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124536</xdr:rowOff>
    </xdr:from>
    <xdr:to>
      <xdr:col>102</xdr:col>
      <xdr:colOff>114300</xdr:colOff>
      <xdr:row>38</xdr:row>
      <xdr:rowOff>45441</xdr:rowOff>
    </xdr:to>
    <xdr:cxnSp macro="">
      <xdr:nvCxnSpPr>
        <xdr:cNvPr id="745" name="直線コネクタ 744"/>
        <xdr:cNvCxnSpPr/>
      </xdr:nvCxnSpPr>
      <xdr:spPr>
        <a:xfrm flipV="1">
          <a:off x="18656300" y="6296736"/>
          <a:ext cx="889000" cy="2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6" name="フローチャート: 判断 745"/>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7" name="テキスト ボックス 746"/>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8" name="フローチャート: 判断 747"/>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37609</xdr:rowOff>
    </xdr:from>
    <xdr:ext cx="378565" cy="259045"/>
    <xdr:sp macro="" textlink="">
      <xdr:nvSpPr>
        <xdr:cNvPr id="749" name="テキスト ボックス 748"/>
        <xdr:cNvSpPr txBox="1"/>
      </xdr:nvSpPr>
      <xdr:spPr>
        <a:xfrm>
          <a:off x="18467017" y="672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113970</xdr:rowOff>
    </xdr:from>
    <xdr:to>
      <xdr:col>116</xdr:col>
      <xdr:colOff>114300</xdr:colOff>
      <xdr:row>37</xdr:row>
      <xdr:rowOff>44120</xdr:rowOff>
    </xdr:to>
    <xdr:sp macro="" textlink="">
      <xdr:nvSpPr>
        <xdr:cNvPr id="755" name="楕円 754"/>
        <xdr:cNvSpPr/>
      </xdr:nvSpPr>
      <xdr:spPr>
        <a:xfrm>
          <a:off x="22110700" y="62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136847</xdr:rowOff>
    </xdr:from>
    <xdr:ext cx="469744" cy="259045"/>
    <xdr:sp macro="" textlink="">
      <xdr:nvSpPr>
        <xdr:cNvPr id="756" name="投資及び出資金該当値テキスト"/>
        <xdr:cNvSpPr txBox="1"/>
      </xdr:nvSpPr>
      <xdr:spPr>
        <a:xfrm>
          <a:off x="22212300" y="61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136220</xdr:rowOff>
    </xdr:from>
    <xdr:to>
      <xdr:col>112</xdr:col>
      <xdr:colOff>38100</xdr:colOff>
      <xdr:row>37</xdr:row>
      <xdr:rowOff>66370</xdr:rowOff>
    </xdr:to>
    <xdr:sp macro="" textlink="">
      <xdr:nvSpPr>
        <xdr:cNvPr id="757" name="楕円 756"/>
        <xdr:cNvSpPr/>
      </xdr:nvSpPr>
      <xdr:spPr>
        <a:xfrm>
          <a:off x="21272500" y="6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82897</xdr:rowOff>
    </xdr:from>
    <xdr:ext cx="469744" cy="259045"/>
    <xdr:sp macro="" textlink="">
      <xdr:nvSpPr>
        <xdr:cNvPr id="758" name="テキスト ボックス 757"/>
        <xdr:cNvSpPr txBox="1"/>
      </xdr:nvSpPr>
      <xdr:spPr>
        <a:xfrm>
          <a:off x="21088428" y="608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98654</xdr:rowOff>
    </xdr:from>
    <xdr:to>
      <xdr:col>107</xdr:col>
      <xdr:colOff>101600</xdr:colOff>
      <xdr:row>38</xdr:row>
      <xdr:rowOff>28804</xdr:rowOff>
    </xdr:to>
    <xdr:sp macro="" textlink="">
      <xdr:nvSpPr>
        <xdr:cNvPr id="759" name="楕円 758"/>
        <xdr:cNvSpPr/>
      </xdr:nvSpPr>
      <xdr:spPr>
        <a:xfrm>
          <a:off x="20383500" y="64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45331</xdr:rowOff>
    </xdr:from>
    <xdr:ext cx="469744" cy="259045"/>
    <xdr:sp macro="" textlink="">
      <xdr:nvSpPr>
        <xdr:cNvPr id="760" name="テキスト ボックス 759"/>
        <xdr:cNvSpPr txBox="1"/>
      </xdr:nvSpPr>
      <xdr:spPr>
        <a:xfrm>
          <a:off x="20199428" y="621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73736</xdr:rowOff>
    </xdr:from>
    <xdr:to>
      <xdr:col>102</xdr:col>
      <xdr:colOff>165100</xdr:colOff>
      <xdr:row>37</xdr:row>
      <xdr:rowOff>3886</xdr:rowOff>
    </xdr:to>
    <xdr:sp macro="" textlink="">
      <xdr:nvSpPr>
        <xdr:cNvPr id="761" name="楕円 760"/>
        <xdr:cNvSpPr/>
      </xdr:nvSpPr>
      <xdr:spPr>
        <a:xfrm>
          <a:off x="19494500" y="62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20413</xdr:rowOff>
    </xdr:from>
    <xdr:ext cx="469744" cy="259045"/>
    <xdr:sp macro="" textlink="">
      <xdr:nvSpPr>
        <xdr:cNvPr id="762" name="テキスト ボックス 761"/>
        <xdr:cNvSpPr txBox="1"/>
      </xdr:nvSpPr>
      <xdr:spPr>
        <a:xfrm>
          <a:off x="19310428" y="60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166091</xdr:rowOff>
    </xdr:from>
    <xdr:to>
      <xdr:col>98</xdr:col>
      <xdr:colOff>38100</xdr:colOff>
      <xdr:row>38</xdr:row>
      <xdr:rowOff>96241</xdr:rowOff>
    </xdr:to>
    <xdr:sp macro="" textlink="">
      <xdr:nvSpPr>
        <xdr:cNvPr id="763" name="楕円 762"/>
        <xdr:cNvSpPr/>
      </xdr:nvSpPr>
      <xdr:spPr>
        <a:xfrm>
          <a:off x="18605500" y="65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112768</xdr:rowOff>
    </xdr:from>
    <xdr:ext cx="469744" cy="259045"/>
    <xdr:sp macro="" textlink="">
      <xdr:nvSpPr>
        <xdr:cNvPr id="764" name="テキスト ボックス 763"/>
        <xdr:cNvSpPr txBox="1"/>
      </xdr:nvSpPr>
      <xdr:spPr>
        <a:xfrm>
          <a:off x="18421428" y="628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90" name="直線コネクタ 789"/>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93"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4" name="直線コネクタ 793"/>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88864</xdr:rowOff>
    </xdr:from>
    <xdr:to>
      <xdr:col>116</xdr:col>
      <xdr:colOff>63500</xdr:colOff>
      <xdr:row>59</xdr:row>
      <xdr:rowOff>89081</xdr:rowOff>
    </xdr:to>
    <xdr:cxnSp macro="">
      <xdr:nvCxnSpPr>
        <xdr:cNvPr id="795" name="直線コネクタ 794"/>
        <xdr:cNvCxnSpPr/>
      </xdr:nvCxnSpPr>
      <xdr:spPr>
        <a:xfrm flipV="1">
          <a:off x="21323300" y="10204414"/>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6"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7" name="フローチャート: 判断 796"/>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89081</xdr:rowOff>
    </xdr:from>
    <xdr:to>
      <xdr:col>111</xdr:col>
      <xdr:colOff>177800</xdr:colOff>
      <xdr:row>59</xdr:row>
      <xdr:rowOff>89190</xdr:rowOff>
    </xdr:to>
    <xdr:cxnSp macro="">
      <xdr:nvCxnSpPr>
        <xdr:cNvPr id="798" name="直線コネクタ 797"/>
        <xdr:cNvCxnSpPr/>
      </xdr:nvCxnSpPr>
      <xdr:spPr>
        <a:xfrm flipV="1">
          <a:off x="20434300" y="10204631"/>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9" name="フローチャート: 判断 798"/>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800" name="テキスト ボックス 799"/>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89190</xdr:rowOff>
    </xdr:from>
    <xdr:to>
      <xdr:col>107</xdr:col>
      <xdr:colOff>50800</xdr:colOff>
      <xdr:row>59</xdr:row>
      <xdr:rowOff>89408</xdr:rowOff>
    </xdr:to>
    <xdr:cxnSp macro="">
      <xdr:nvCxnSpPr>
        <xdr:cNvPr id="801" name="直線コネクタ 800"/>
        <xdr:cNvCxnSpPr/>
      </xdr:nvCxnSpPr>
      <xdr:spPr>
        <a:xfrm flipV="1">
          <a:off x="19545300" y="1020474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802" name="フローチャート: 判断 801"/>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803" name="テキスト ボックス 802"/>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80155</xdr:rowOff>
    </xdr:from>
    <xdr:to>
      <xdr:col>102</xdr:col>
      <xdr:colOff>114300</xdr:colOff>
      <xdr:row>59</xdr:row>
      <xdr:rowOff>89408</xdr:rowOff>
    </xdr:to>
    <xdr:cxnSp macro="">
      <xdr:nvCxnSpPr>
        <xdr:cNvPr id="804" name="直線コネクタ 803"/>
        <xdr:cNvCxnSpPr/>
      </xdr:nvCxnSpPr>
      <xdr:spPr>
        <a:xfrm>
          <a:off x="18656300" y="10195705"/>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805" name="フローチャート: 判断 804"/>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6" name="テキスト ボックス 805"/>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7" name="フローチャート: 判断 806"/>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8" name="テキスト ボックス 807"/>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38064</xdr:rowOff>
    </xdr:from>
    <xdr:to>
      <xdr:col>116</xdr:col>
      <xdr:colOff>114300</xdr:colOff>
      <xdr:row>59</xdr:row>
      <xdr:rowOff>139664</xdr:rowOff>
    </xdr:to>
    <xdr:sp macro="" textlink="">
      <xdr:nvSpPr>
        <xdr:cNvPr id="814" name="楕円 813"/>
        <xdr:cNvSpPr/>
      </xdr:nvSpPr>
      <xdr:spPr>
        <a:xfrm>
          <a:off x="22110700" y="101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124441</xdr:rowOff>
    </xdr:from>
    <xdr:ext cx="313932" cy="259045"/>
    <xdr:sp macro="" textlink="">
      <xdr:nvSpPr>
        <xdr:cNvPr id="815" name="貸付金該当値テキスト"/>
        <xdr:cNvSpPr txBox="1"/>
      </xdr:nvSpPr>
      <xdr:spPr>
        <a:xfrm>
          <a:off x="22212300" y="10068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38281</xdr:rowOff>
    </xdr:from>
    <xdr:to>
      <xdr:col>112</xdr:col>
      <xdr:colOff>38100</xdr:colOff>
      <xdr:row>59</xdr:row>
      <xdr:rowOff>139881</xdr:rowOff>
    </xdr:to>
    <xdr:sp macro="" textlink="">
      <xdr:nvSpPr>
        <xdr:cNvPr id="816" name="楕円 815"/>
        <xdr:cNvSpPr/>
      </xdr:nvSpPr>
      <xdr:spPr>
        <a:xfrm>
          <a:off x="21272500" y="101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131008</xdr:rowOff>
    </xdr:from>
    <xdr:ext cx="313932" cy="259045"/>
    <xdr:sp macro="" textlink="">
      <xdr:nvSpPr>
        <xdr:cNvPr id="817" name="テキスト ボックス 816"/>
        <xdr:cNvSpPr txBox="1"/>
      </xdr:nvSpPr>
      <xdr:spPr>
        <a:xfrm>
          <a:off x="21166333" y="10246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38390</xdr:rowOff>
    </xdr:from>
    <xdr:to>
      <xdr:col>107</xdr:col>
      <xdr:colOff>101600</xdr:colOff>
      <xdr:row>59</xdr:row>
      <xdr:rowOff>139990</xdr:rowOff>
    </xdr:to>
    <xdr:sp macro="" textlink="">
      <xdr:nvSpPr>
        <xdr:cNvPr id="818" name="楕円 817"/>
        <xdr:cNvSpPr/>
      </xdr:nvSpPr>
      <xdr:spPr>
        <a:xfrm>
          <a:off x="20383500" y="101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131117</xdr:rowOff>
    </xdr:from>
    <xdr:ext cx="313932" cy="259045"/>
    <xdr:sp macro="" textlink="">
      <xdr:nvSpPr>
        <xdr:cNvPr id="819" name="テキスト ボックス 818"/>
        <xdr:cNvSpPr txBox="1"/>
      </xdr:nvSpPr>
      <xdr:spPr>
        <a:xfrm>
          <a:off x="20277333" y="1024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38608</xdr:rowOff>
    </xdr:from>
    <xdr:to>
      <xdr:col>102</xdr:col>
      <xdr:colOff>165100</xdr:colOff>
      <xdr:row>59</xdr:row>
      <xdr:rowOff>140208</xdr:rowOff>
    </xdr:to>
    <xdr:sp macro="" textlink="">
      <xdr:nvSpPr>
        <xdr:cNvPr id="820" name="楕円 819"/>
        <xdr:cNvSpPr/>
      </xdr:nvSpPr>
      <xdr:spPr>
        <a:xfrm>
          <a:off x="19494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131335</xdr:rowOff>
    </xdr:from>
    <xdr:ext cx="313932" cy="259045"/>
    <xdr:sp macro="" textlink="">
      <xdr:nvSpPr>
        <xdr:cNvPr id="821" name="テキスト ボックス 820"/>
        <xdr:cNvSpPr txBox="1"/>
      </xdr:nvSpPr>
      <xdr:spPr>
        <a:xfrm>
          <a:off x="19388333" y="1024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29355</xdr:rowOff>
    </xdr:from>
    <xdr:to>
      <xdr:col>98</xdr:col>
      <xdr:colOff>38100</xdr:colOff>
      <xdr:row>59</xdr:row>
      <xdr:rowOff>130955</xdr:rowOff>
    </xdr:to>
    <xdr:sp macro="" textlink="">
      <xdr:nvSpPr>
        <xdr:cNvPr id="822" name="楕円 821"/>
        <xdr:cNvSpPr/>
      </xdr:nvSpPr>
      <xdr:spPr>
        <a:xfrm>
          <a:off x="18605500" y="101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122082</xdr:rowOff>
    </xdr:from>
    <xdr:ext cx="378565" cy="259045"/>
    <xdr:sp macro="" textlink="">
      <xdr:nvSpPr>
        <xdr:cNvPr id="823" name="テキスト ボックス 822"/>
        <xdr:cNvSpPr txBox="1"/>
      </xdr:nvSpPr>
      <xdr:spPr>
        <a:xfrm>
          <a:off x="18467017" y="1023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8" name="直線コネクタ 847"/>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9"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50" name="直線コネクタ 849"/>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51"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52" name="直線コネクタ 851"/>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166484</xdr:rowOff>
    </xdr:from>
    <xdr:to>
      <xdr:col>116</xdr:col>
      <xdr:colOff>63500</xdr:colOff>
      <xdr:row>72</xdr:row>
      <xdr:rowOff>14675</xdr:rowOff>
    </xdr:to>
    <xdr:cxnSp macro="">
      <xdr:nvCxnSpPr>
        <xdr:cNvPr id="853" name="直線コネクタ 852"/>
        <xdr:cNvCxnSpPr/>
      </xdr:nvCxnSpPr>
      <xdr:spPr>
        <a:xfrm flipV="1">
          <a:off x="21323300" y="12339434"/>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54"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5" name="フローチャート: 判断 854"/>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14675</xdr:rowOff>
    </xdr:from>
    <xdr:to>
      <xdr:col>111</xdr:col>
      <xdr:colOff>177800</xdr:colOff>
      <xdr:row>72</xdr:row>
      <xdr:rowOff>72778</xdr:rowOff>
    </xdr:to>
    <xdr:cxnSp macro="">
      <xdr:nvCxnSpPr>
        <xdr:cNvPr id="856" name="直線コネクタ 855"/>
        <xdr:cNvCxnSpPr/>
      </xdr:nvCxnSpPr>
      <xdr:spPr>
        <a:xfrm flipV="1">
          <a:off x="20434300" y="12359075"/>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7" name="フローチャート: 判断 856"/>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8" name="テキスト ボックス 857"/>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8331</xdr:rowOff>
    </xdr:from>
    <xdr:to>
      <xdr:col>107</xdr:col>
      <xdr:colOff>50800</xdr:colOff>
      <xdr:row>72</xdr:row>
      <xdr:rowOff>72778</xdr:rowOff>
    </xdr:to>
    <xdr:cxnSp macro="">
      <xdr:nvCxnSpPr>
        <xdr:cNvPr id="859" name="直線コネクタ 858"/>
        <xdr:cNvCxnSpPr/>
      </xdr:nvCxnSpPr>
      <xdr:spPr>
        <a:xfrm>
          <a:off x="19545300" y="12352731"/>
          <a:ext cx="889000" cy="6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60" name="フローチャート: 判断 859"/>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61" name="テキスト ボックス 860"/>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8331</xdr:rowOff>
    </xdr:from>
    <xdr:to>
      <xdr:col>102</xdr:col>
      <xdr:colOff>114300</xdr:colOff>
      <xdr:row>72</xdr:row>
      <xdr:rowOff>166751</xdr:rowOff>
    </xdr:to>
    <xdr:cxnSp macro="">
      <xdr:nvCxnSpPr>
        <xdr:cNvPr id="862" name="直線コネクタ 861"/>
        <xdr:cNvCxnSpPr/>
      </xdr:nvCxnSpPr>
      <xdr:spPr>
        <a:xfrm flipV="1">
          <a:off x="18656300" y="12352731"/>
          <a:ext cx="889000" cy="1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63" name="フローチャート: 判断 862"/>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64" name="テキスト ボックス 863"/>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65" name="フローチャート: 判断 864"/>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6" name="テキスト ボックス 865"/>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115684</xdr:rowOff>
    </xdr:from>
    <xdr:to>
      <xdr:col>116</xdr:col>
      <xdr:colOff>114300</xdr:colOff>
      <xdr:row>72</xdr:row>
      <xdr:rowOff>45834</xdr:rowOff>
    </xdr:to>
    <xdr:sp macro="" textlink="">
      <xdr:nvSpPr>
        <xdr:cNvPr id="872" name="楕円 871"/>
        <xdr:cNvSpPr/>
      </xdr:nvSpPr>
      <xdr:spPr>
        <a:xfrm>
          <a:off x="22110700" y="122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46784</xdr:rowOff>
    </xdr:from>
    <xdr:ext cx="534377" cy="259045"/>
    <xdr:sp macro="" textlink="">
      <xdr:nvSpPr>
        <xdr:cNvPr id="873" name="繰出金該当値テキスト"/>
        <xdr:cNvSpPr txBox="1"/>
      </xdr:nvSpPr>
      <xdr:spPr>
        <a:xfrm>
          <a:off x="22212300" y="122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135325</xdr:rowOff>
    </xdr:from>
    <xdr:to>
      <xdr:col>112</xdr:col>
      <xdr:colOff>38100</xdr:colOff>
      <xdr:row>72</xdr:row>
      <xdr:rowOff>65475</xdr:rowOff>
    </xdr:to>
    <xdr:sp macro="" textlink="">
      <xdr:nvSpPr>
        <xdr:cNvPr id="874" name="楕円 873"/>
        <xdr:cNvSpPr/>
      </xdr:nvSpPr>
      <xdr:spPr>
        <a:xfrm>
          <a:off x="21272500" y="123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82002</xdr:rowOff>
    </xdr:from>
    <xdr:ext cx="534377" cy="259045"/>
    <xdr:sp macro="" textlink="">
      <xdr:nvSpPr>
        <xdr:cNvPr id="875" name="テキスト ボックス 874"/>
        <xdr:cNvSpPr txBox="1"/>
      </xdr:nvSpPr>
      <xdr:spPr>
        <a:xfrm>
          <a:off x="21056111" y="120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21978</xdr:rowOff>
    </xdr:from>
    <xdr:to>
      <xdr:col>107</xdr:col>
      <xdr:colOff>101600</xdr:colOff>
      <xdr:row>72</xdr:row>
      <xdr:rowOff>123578</xdr:rowOff>
    </xdr:to>
    <xdr:sp macro="" textlink="">
      <xdr:nvSpPr>
        <xdr:cNvPr id="876" name="楕円 875"/>
        <xdr:cNvSpPr/>
      </xdr:nvSpPr>
      <xdr:spPr>
        <a:xfrm>
          <a:off x="20383500" y="123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140105</xdr:rowOff>
    </xdr:from>
    <xdr:ext cx="534377" cy="259045"/>
    <xdr:sp macro="" textlink="">
      <xdr:nvSpPr>
        <xdr:cNvPr id="877" name="テキスト ボックス 876"/>
        <xdr:cNvSpPr txBox="1"/>
      </xdr:nvSpPr>
      <xdr:spPr>
        <a:xfrm>
          <a:off x="20167111" y="121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128981</xdr:rowOff>
    </xdr:from>
    <xdr:to>
      <xdr:col>102</xdr:col>
      <xdr:colOff>165100</xdr:colOff>
      <xdr:row>72</xdr:row>
      <xdr:rowOff>59131</xdr:rowOff>
    </xdr:to>
    <xdr:sp macro="" textlink="">
      <xdr:nvSpPr>
        <xdr:cNvPr id="878" name="楕円 877"/>
        <xdr:cNvSpPr/>
      </xdr:nvSpPr>
      <xdr:spPr>
        <a:xfrm>
          <a:off x="19494500" y="123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75658</xdr:rowOff>
    </xdr:from>
    <xdr:ext cx="534377" cy="259045"/>
    <xdr:sp macro="" textlink="">
      <xdr:nvSpPr>
        <xdr:cNvPr id="879" name="テキスト ボックス 878"/>
        <xdr:cNvSpPr txBox="1"/>
      </xdr:nvSpPr>
      <xdr:spPr>
        <a:xfrm>
          <a:off x="19278111" y="120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115951</xdr:rowOff>
    </xdr:from>
    <xdr:to>
      <xdr:col>98</xdr:col>
      <xdr:colOff>38100</xdr:colOff>
      <xdr:row>73</xdr:row>
      <xdr:rowOff>46101</xdr:rowOff>
    </xdr:to>
    <xdr:sp macro="" textlink="">
      <xdr:nvSpPr>
        <xdr:cNvPr id="880" name="楕円 879"/>
        <xdr:cNvSpPr/>
      </xdr:nvSpPr>
      <xdr:spPr>
        <a:xfrm>
          <a:off x="18605500" y="124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62628</xdr:rowOff>
    </xdr:from>
    <xdr:ext cx="534377" cy="259045"/>
    <xdr:sp macro="" textlink="">
      <xdr:nvSpPr>
        <xdr:cNvPr id="881" name="テキスト ボックス 880"/>
        <xdr:cNvSpPr txBox="1"/>
      </xdr:nvSpPr>
      <xdr:spPr>
        <a:xfrm>
          <a:off x="18389111" y="122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全体的な傾向</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年の町村合併により、県域の</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％と広大な面積（</a:t>
          </a:r>
          <a:r>
            <a:rPr kumimoji="1" lang="en-US" altLang="ja-JP" sz="1100">
              <a:latin typeface="ＭＳ Ｐゴシック" panose="020B0600070205080204" pitchFamily="50" charset="-128"/>
              <a:ea typeface="ＭＳ Ｐゴシック" panose="020B0600070205080204" pitchFamily="50" charset="-128"/>
            </a:rPr>
            <a:t>803.44</a:t>
          </a:r>
          <a:r>
            <a:rPr kumimoji="1" lang="ja-JP" altLang="en-US" sz="1100">
              <a:latin typeface="ＭＳ Ｐゴシック" panose="020B0600070205080204" pitchFamily="50" charset="-128"/>
              <a:ea typeface="ＭＳ Ｐゴシック" panose="020B0600070205080204" pitchFamily="50" charset="-128"/>
            </a:rPr>
            <a:t>ｋ㎡）を有することとなったが、一方、人口については、県の</a:t>
          </a:r>
          <a:r>
            <a:rPr kumimoji="1" lang="en-US" altLang="ja-JP" sz="1100">
              <a:latin typeface="ＭＳ Ｐゴシック" panose="020B0600070205080204" pitchFamily="50" charset="-128"/>
              <a:ea typeface="ＭＳ Ｐゴシック" panose="020B0600070205080204" pitchFamily="50" charset="-128"/>
            </a:rPr>
            <a:t>2,032,533</a:t>
          </a:r>
          <a:r>
            <a:rPr kumimoji="1" lang="ja-JP" altLang="en-US" sz="1100">
              <a:latin typeface="ＭＳ Ｐゴシック" panose="020B0600070205080204" pitchFamily="50" charset="-128"/>
              <a:ea typeface="ＭＳ Ｐゴシック" panose="020B0600070205080204" pitchFamily="50" charset="-128"/>
            </a:rPr>
            <a:t>人に対し</a:t>
          </a:r>
          <a:r>
            <a:rPr kumimoji="1" lang="en-US" altLang="ja-JP" sz="1100">
              <a:latin typeface="ＭＳ Ｐゴシック" panose="020B0600070205080204" pitchFamily="50" charset="-128"/>
              <a:ea typeface="ＭＳ Ｐゴシック" panose="020B0600070205080204" pitchFamily="50" charset="-128"/>
            </a:rPr>
            <a:t>21,503</a:t>
          </a:r>
          <a:r>
            <a:rPr kumimoji="1" lang="ja-JP" altLang="en-US" sz="1100">
              <a:latin typeface="ＭＳ Ｐゴシック" panose="020B0600070205080204" pitchFamily="50" charset="-128"/>
              <a:ea typeface="ＭＳ Ｐゴシック" panose="020B0600070205080204" pitchFamily="50" charset="-128"/>
            </a:rPr>
            <a:t>人（ともに</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年国調人口）と</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％の構成比となっており、「住民一人当たりのコスト」については、広大な区域における住民サービスの維持という側面もあり、類似団体内順位等、全体的に高い傾向にある。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特記事項（性質別）</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100">
              <a:latin typeface="ＭＳ Ｐゴシック" panose="020B0600070205080204" pitchFamily="50" charset="-128"/>
              <a:ea typeface="ＭＳ Ｐゴシック" panose="020B0600070205080204" pitchFamily="50" charset="-128"/>
            </a:rPr>
            <a:t>96,386</a:t>
          </a:r>
          <a:r>
            <a:rPr kumimoji="1" lang="ja-JP" altLang="en-US" sz="1100">
              <a:latin typeface="ＭＳ Ｐゴシック" panose="020B0600070205080204" pitchFamily="50" charset="-128"/>
              <a:ea typeface="ＭＳ Ｐゴシック" panose="020B0600070205080204" pitchFamily="50" charset="-128"/>
            </a:rPr>
            <a:t>円となっており、類似団体内２位で、全国平均・岐阜県平均と比べてもかなり高くなっている。合併当初に比べると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年で</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人の削減を行っているが、今後も引き続き職員数の削減を進めていく。</a:t>
          </a:r>
        </a:p>
        <a:p>
          <a:r>
            <a:rPr kumimoji="1" lang="ja-JP" altLang="en-US" sz="11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100">
              <a:latin typeface="ＭＳ Ｐゴシック" panose="020B0600070205080204" pitchFamily="50" charset="-128"/>
              <a:ea typeface="ＭＳ Ｐゴシック" panose="020B0600070205080204" pitchFamily="50" charset="-128"/>
            </a:rPr>
            <a:t>77,156</a:t>
          </a:r>
          <a:r>
            <a:rPr kumimoji="1" lang="ja-JP" altLang="en-US" sz="1100">
              <a:latin typeface="ＭＳ Ｐゴシック" panose="020B0600070205080204" pitchFamily="50" charset="-128"/>
              <a:ea typeface="ＭＳ Ｐゴシック" panose="020B0600070205080204" pitchFamily="50" charset="-128"/>
            </a:rPr>
            <a:t>円となっており、高い水準にある。これは合併に伴う旧町村の格差是正や新町の一体化を目指す目的から支出される投資的経費が多いことによる。また、それらの財源として発行した地方債により、公債費についても一人当たりコストが非常に高くなっている。</a:t>
          </a:r>
        </a:p>
        <a:p>
          <a:r>
            <a:rPr kumimoji="1" lang="ja-JP" altLang="en-US" sz="11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100">
              <a:latin typeface="ＭＳ Ｐゴシック" panose="020B0600070205080204" pitchFamily="50" charset="-128"/>
              <a:ea typeface="ＭＳ Ｐゴシック" panose="020B0600070205080204" pitchFamily="50" charset="-128"/>
            </a:rPr>
            <a:t>85,594</a:t>
          </a:r>
          <a:r>
            <a:rPr kumimoji="1" lang="ja-JP" altLang="en-US" sz="1100">
              <a:latin typeface="ＭＳ Ｐゴシック" panose="020B0600070205080204" pitchFamily="50" charset="-128"/>
              <a:ea typeface="ＭＳ Ｐゴシック" panose="020B0600070205080204" pitchFamily="50" charset="-128"/>
            </a:rPr>
            <a:t>円となっており、全国平均・岐阜県平均と比べてもかなり高くなっている。今後、公営企業会計への繰出金については料金体系の抜本的な見直しや加入率増加の方策を実施するよう指導し、普通会計への圧迫を軽減させ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岐阜県揖斐川町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21,672
21,502
803.44
14,285,931
13,354,493
897,738
9,656,643
15,431,396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125603</xdr:rowOff>
    </xdr:from>
    <xdr:to>
      <xdr:col>24</xdr:col>
      <xdr:colOff>63500</xdr:colOff>
      <xdr:row>33</xdr:row>
      <xdr:rowOff>34544</xdr:rowOff>
    </xdr:to>
    <xdr:cxnSp macro="">
      <xdr:nvCxnSpPr>
        <xdr:cNvPr id="61" name="直線コネクタ 60"/>
        <xdr:cNvCxnSpPr/>
      </xdr:nvCxnSpPr>
      <xdr:spPr>
        <a:xfrm>
          <a:off x="3797300" y="5612003"/>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129794</xdr:rowOff>
    </xdr:from>
    <xdr:to>
      <xdr:col>19</xdr:col>
      <xdr:colOff>177800</xdr:colOff>
      <xdr:row>32</xdr:row>
      <xdr:rowOff>125603</xdr:rowOff>
    </xdr:to>
    <xdr:cxnSp macro="">
      <xdr:nvCxnSpPr>
        <xdr:cNvPr id="64" name="直線コネクタ 63"/>
        <xdr:cNvCxnSpPr/>
      </xdr:nvCxnSpPr>
      <xdr:spPr>
        <a:xfrm>
          <a:off x="2908300" y="5444744"/>
          <a:ext cx="889000" cy="16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129794</xdr:rowOff>
    </xdr:from>
    <xdr:to>
      <xdr:col>15</xdr:col>
      <xdr:colOff>50800</xdr:colOff>
      <xdr:row>32</xdr:row>
      <xdr:rowOff>82169</xdr:rowOff>
    </xdr:to>
    <xdr:cxnSp macro="">
      <xdr:nvCxnSpPr>
        <xdr:cNvPr id="67" name="直線コネクタ 66"/>
        <xdr:cNvCxnSpPr/>
      </xdr:nvCxnSpPr>
      <xdr:spPr>
        <a:xfrm flipV="1">
          <a:off x="2019300" y="544474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56261</xdr:rowOff>
    </xdr:from>
    <xdr:to>
      <xdr:col>10</xdr:col>
      <xdr:colOff>114300</xdr:colOff>
      <xdr:row>32</xdr:row>
      <xdr:rowOff>82169</xdr:rowOff>
    </xdr:to>
    <xdr:cxnSp macro="">
      <xdr:nvCxnSpPr>
        <xdr:cNvPr id="70" name="直線コネクタ 69"/>
        <xdr:cNvCxnSpPr/>
      </xdr:nvCxnSpPr>
      <xdr:spPr>
        <a:xfrm>
          <a:off x="1130300" y="554266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155194</xdr:rowOff>
    </xdr:from>
    <xdr:to>
      <xdr:col>24</xdr:col>
      <xdr:colOff>114300</xdr:colOff>
      <xdr:row>33</xdr:row>
      <xdr:rowOff>85344</xdr:rowOff>
    </xdr:to>
    <xdr:sp macro="" textlink="">
      <xdr:nvSpPr>
        <xdr:cNvPr id="80" name="楕円 79"/>
        <xdr:cNvSpPr/>
      </xdr:nvSpPr>
      <xdr:spPr>
        <a:xfrm>
          <a:off x="45847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6621</xdr:rowOff>
    </xdr:from>
    <xdr:ext cx="469744" cy="259045"/>
    <xdr:sp macro="" textlink="">
      <xdr:nvSpPr>
        <xdr:cNvPr id="81" name="議会費該当値テキスト"/>
        <xdr:cNvSpPr txBox="1"/>
      </xdr:nvSpPr>
      <xdr:spPr>
        <a:xfrm>
          <a:off x="4686300"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74803</xdr:rowOff>
    </xdr:from>
    <xdr:to>
      <xdr:col>20</xdr:col>
      <xdr:colOff>38100</xdr:colOff>
      <xdr:row>33</xdr:row>
      <xdr:rowOff>4953</xdr:rowOff>
    </xdr:to>
    <xdr:sp macro="" textlink="">
      <xdr:nvSpPr>
        <xdr:cNvPr id="82" name="楕円 81"/>
        <xdr:cNvSpPr/>
      </xdr:nvSpPr>
      <xdr:spPr>
        <a:xfrm>
          <a:off x="3746500" y="55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21480</xdr:rowOff>
    </xdr:from>
    <xdr:ext cx="469744" cy="259045"/>
    <xdr:sp macro="" textlink="">
      <xdr:nvSpPr>
        <xdr:cNvPr id="83" name="テキスト ボックス 82"/>
        <xdr:cNvSpPr txBox="1"/>
      </xdr:nvSpPr>
      <xdr:spPr>
        <a:xfrm>
          <a:off x="3562428" y="53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78994</xdr:rowOff>
    </xdr:from>
    <xdr:to>
      <xdr:col>15</xdr:col>
      <xdr:colOff>101600</xdr:colOff>
      <xdr:row>32</xdr:row>
      <xdr:rowOff>9144</xdr:rowOff>
    </xdr:to>
    <xdr:sp macro="" textlink="">
      <xdr:nvSpPr>
        <xdr:cNvPr id="84" name="楕円 83"/>
        <xdr:cNvSpPr/>
      </xdr:nvSpPr>
      <xdr:spPr>
        <a:xfrm>
          <a:off x="28575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25671</xdr:rowOff>
    </xdr:from>
    <xdr:ext cx="469744" cy="259045"/>
    <xdr:sp macro="" textlink="">
      <xdr:nvSpPr>
        <xdr:cNvPr id="85" name="テキスト ボックス 84"/>
        <xdr:cNvSpPr txBox="1"/>
      </xdr:nvSpPr>
      <xdr:spPr>
        <a:xfrm>
          <a:off x="2673428" y="51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31369</xdr:rowOff>
    </xdr:from>
    <xdr:to>
      <xdr:col>10</xdr:col>
      <xdr:colOff>165100</xdr:colOff>
      <xdr:row>32</xdr:row>
      <xdr:rowOff>132969</xdr:rowOff>
    </xdr:to>
    <xdr:sp macro="" textlink="">
      <xdr:nvSpPr>
        <xdr:cNvPr id="86" name="楕円 85"/>
        <xdr:cNvSpPr/>
      </xdr:nvSpPr>
      <xdr:spPr>
        <a:xfrm>
          <a:off x="1968500" y="55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149496</xdr:rowOff>
    </xdr:from>
    <xdr:ext cx="469744" cy="259045"/>
    <xdr:sp macro="" textlink="">
      <xdr:nvSpPr>
        <xdr:cNvPr id="87" name="テキスト ボックス 86"/>
        <xdr:cNvSpPr txBox="1"/>
      </xdr:nvSpPr>
      <xdr:spPr>
        <a:xfrm>
          <a:off x="1784428" y="52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5461</xdr:rowOff>
    </xdr:from>
    <xdr:to>
      <xdr:col>6</xdr:col>
      <xdr:colOff>38100</xdr:colOff>
      <xdr:row>32</xdr:row>
      <xdr:rowOff>107061</xdr:rowOff>
    </xdr:to>
    <xdr:sp macro="" textlink="">
      <xdr:nvSpPr>
        <xdr:cNvPr id="88" name="楕円 87"/>
        <xdr:cNvSpPr/>
      </xdr:nvSpPr>
      <xdr:spPr>
        <a:xfrm>
          <a:off x="1079500" y="54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123588</xdr:rowOff>
    </xdr:from>
    <xdr:ext cx="469744" cy="259045"/>
    <xdr:sp macro="" textlink="">
      <xdr:nvSpPr>
        <xdr:cNvPr id="89" name="テキスト ボックス 88"/>
        <xdr:cNvSpPr txBox="1"/>
      </xdr:nvSpPr>
      <xdr:spPr>
        <a:xfrm>
          <a:off x="895428" y="52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142931</xdr:rowOff>
    </xdr:from>
    <xdr:to>
      <xdr:col>24</xdr:col>
      <xdr:colOff>63500</xdr:colOff>
      <xdr:row>54</xdr:row>
      <xdr:rowOff>87549</xdr:rowOff>
    </xdr:to>
    <xdr:cxnSp macro="">
      <xdr:nvCxnSpPr>
        <xdr:cNvPr id="118" name="直線コネクタ 117"/>
        <xdr:cNvCxnSpPr/>
      </xdr:nvCxnSpPr>
      <xdr:spPr>
        <a:xfrm flipV="1">
          <a:off x="3797300" y="9229781"/>
          <a:ext cx="838200" cy="1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88540</xdr:rowOff>
    </xdr:from>
    <xdr:to>
      <xdr:col>19</xdr:col>
      <xdr:colOff>177800</xdr:colOff>
      <xdr:row>54</xdr:row>
      <xdr:rowOff>87549</xdr:rowOff>
    </xdr:to>
    <xdr:cxnSp macro="">
      <xdr:nvCxnSpPr>
        <xdr:cNvPr id="121" name="直線コネクタ 120"/>
        <xdr:cNvCxnSpPr/>
      </xdr:nvCxnSpPr>
      <xdr:spPr>
        <a:xfrm>
          <a:off x="2908300" y="8832490"/>
          <a:ext cx="889000" cy="5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88540</xdr:rowOff>
    </xdr:from>
    <xdr:to>
      <xdr:col>15</xdr:col>
      <xdr:colOff>50800</xdr:colOff>
      <xdr:row>53</xdr:row>
      <xdr:rowOff>151892</xdr:rowOff>
    </xdr:to>
    <xdr:cxnSp macro="">
      <xdr:nvCxnSpPr>
        <xdr:cNvPr id="124" name="直線コネクタ 123"/>
        <xdr:cNvCxnSpPr/>
      </xdr:nvCxnSpPr>
      <xdr:spPr>
        <a:xfrm flipV="1">
          <a:off x="2019300" y="8832490"/>
          <a:ext cx="889000" cy="40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130663</xdr:rowOff>
    </xdr:from>
    <xdr:to>
      <xdr:col>10</xdr:col>
      <xdr:colOff>114300</xdr:colOff>
      <xdr:row>53</xdr:row>
      <xdr:rowOff>151892</xdr:rowOff>
    </xdr:to>
    <xdr:cxnSp macro="">
      <xdr:nvCxnSpPr>
        <xdr:cNvPr id="127" name="直線コネクタ 126"/>
        <xdr:cNvCxnSpPr/>
      </xdr:nvCxnSpPr>
      <xdr:spPr>
        <a:xfrm>
          <a:off x="1130300" y="9217513"/>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92131</xdr:rowOff>
    </xdr:from>
    <xdr:to>
      <xdr:col>24</xdr:col>
      <xdr:colOff>114300</xdr:colOff>
      <xdr:row>54</xdr:row>
      <xdr:rowOff>22281</xdr:rowOff>
    </xdr:to>
    <xdr:sp macro="" textlink="">
      <xdr:nvSpPr>
        <xdr:cNvPr id="137" name="楕円 136"/>
        <xdr:cNvSpPr/>
      </xdr:nvSpPr>
      <xdr:spPr>
        <a:xfrm>
          <a:off x="4584700" y="91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115008</xdr:rowOff>
    </xdr:from>
    <xdr:ext cx="599010" cy="259045"/>
    <xdr:sp macro="" textlink="">
      <xdr:nvSpPr>
        <xdr:cNvPr id="138" name="総務費該当値テキスト"/>
        <xdr:cNvSpPr txBox="1"/>
      </xdr:nvSpPr>
      <xdr:spPr>
        <a:xfrm>
          <a:off x="4686300" y="903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36749</xdr:rowOff>
    </xdr:from>
    <xdr:to>
      <xdr:col>20</xdr:col>
      <xdr:colOff>38100</xdr:colOff>
      <xdr:row>54</xdr:row>
      <xdr:rowOff>138349</xdr:rowOff>
    </xdr:to>
    <xdr:sp macro="" textlink="">
      <xdr:nvSpPr>
        <xdr:cNvPr id="139" name="楕円 138"/>
        <xdr:cNvSpPr/>
      </xdr:nvSpPr>
      <xdr:spPr>
        <a:xfrm>
          <a:off x="3746500" y="92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154876</xdr:rowOff>
    </xdr:from>
    <xdr:ext cx="599010" cy="259045"/>
    <xdr:sp macro="" textlink="">
      <xdr:nvSpPr>
        <xdr:cNvPr id="140" name="テキスト ボックス 139"/>
        <xdr:cNvSpPr txBox="1"/>
      </xdr:nvSpPr>
      <xdr:spPr>
        <a:xfrm>
          <a:off x="3497795" y="907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37740</xdr:rowOff>
    </xdr:from>
    <xdr:to>
      <xdr:col>15</xdr:col>
      <xdr:colOff>101600</xdr:colOff>
      <xdr:row>51</xdr:row>
      <xdr:rowOff>139340</xdr:rowOff>
    </xdr:to>
    <xdr:sp macro="" textlink="">
      <xdr:nvSpPr>
        <xdr:cNvPr id="141" name="楕円 140"/>
        <xdr:cNvSpPr/>
      </xdr:nvSpPr>
      <xdr:spPr>
        <a:xfrm>
          <a:off x="2857500" y="87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155867</xdr:rowOff>
    </xdr:from>
    <xdr:ext cx="599010" cy="259045"/>
    <xdr:sp macro="" textlink="">
      <xdr:nvSpPr>
        <xdr:cNvPr id="142" name="テキスト ボックス 141"/>
        <xdr:cNvSpPr txBox="1"/>
      </xdr:nvSpPr>
      <xdr:spPr>
        <a:xfrm>
          <a:off x="2608795" y="855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101092</xdr:rowOff>
    </xdr:from>
    <xdr:to>
      <xdr:col>10</xdr:col>
      <xdr:colOff>165100</xdr:colOff>
      <xdr:row>54</xdr:row>
      <xdr:rowOff>31242</xdr:rowOff>
    </xdr:to>
    <xdr:sp macro="" textlink="">
      <xdr:nvSpPr>
        <xdr:cNvPr id="143" name="楕円 142"/>
        <xdr:cNvSpPr/>
      </xdr:nvSpPr>
      <xdr:spPr>
        <a:xfrm>
          <a:off x="1968500" y="91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47769</xdr:rowOff>
    </xdr:from>
    <xdr:ext cx="599010" cy="259045"/>
    <xdr:sp macro="" textlink="">
      <xdr:nvSpPr>
        <xdr:cNvPr id="144" name="テキスト ボックス 143"/>
        <xdr:cNvSpPr txBox="1"/>
      </xdr:nvSpPr>
      <xdr:spPr>
        <a:xfrm>
          <a:off x="1719795" y="89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79863</xdr:rowOff>
    </xdr:from>
    <xdr:to>
      <xdr:col>6</xdr:col>
      <xdr:colOff>38100</xdr:colOff>
      <xdr:row>54</xdr:row>
      <xdr:rowOff>10013</xdr:rowOff>
    </xdr:to>
    <xdr:sp macro="" textlink="">
      <xdr:nvSpPr>
        <xdr:cNvPr id="145" name="楕円 144"/>
        <xdr:cNvSpPr/>
      </xdr:nvSpPr>
      <xdr:spPr>
        <a:xfrm>
          <a:off x="1079500" y="91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26540</xdr:rowOff>
    </xdr:from>
    <xdr:ext cx="599010" cy="259045"/>
    <xdr:sp macro="" textlink="">
      <xdr:nvSpPr>
        <xdr:cNvPr id="146" name="テキスト ボックス 145"/>
        <xdr:cNvSpPr txBox="1"/>
      </xdr:nvSpPr>
      <xdr:spPr>
        <a:xfrm>
          <a:off x="830795" y="894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94625</xdr:rowOff>
    </xdr:from>
    <xdr:to>
      <xdr:col>24</xdr:col>
      <xdr:colOff>63500</xdr:colOff>
      <xdr:row>77</xdr:row>
      <xdr:rowOff>120946</xdr:rowOff>
    </xdr:to>
    <xdr:cxnSp macro="">
      <xdr:nvCxnSpPr>
        <xdr:cNvPr id="174" name="直線コネクタ 173"/>
        <xdr:cNvCxnSpPr/>
      </xdr:nvCxnSpPr>
      <xdr:spPr>
        <a:xfrm>
          <a:off x="3797300" y="13124825"/>
          <a:ext cx="838200" cy="19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94625</xdr:rowOff>
    </xdr:from>
    <xdr:to>
      <xdr:col>19</xdr:col>
      <xdr:colOff>177800</xdr:colOff>
      <xdr:row>77</xdr:row>
      <xdr:rowOff>57838</xdr:rowOff>
    </xdr:to>
    <xdr:cxnSp macro="">
      <xdr:nvCxnSpPr>
        <xdr:cNvPr id="177" name="直線コネクタ 176"/>
        <xdr:cNvCxnSpPr/>
      </xdr:nvCxnSpPr>
      <xdr:spPr>
        <a:xfrm flipV="1">
          <a:off x="2908300" y="13124825"/>
          <a:ext cx="889000" cy="13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167933</xdr:rowOff>
    </xdr:from>
    <xdr:ext cx="599010" cy="259045"/>
    <xdr:sp macro="" textlink="">
      <xdr:nvSpPr>
        <xdr:cNvPr id="179" name="テキスト ボックス 178"/>
        <xdr:cNvSpPr txBox="1"/>
      </xdr:nvSpPr>
      <xdr:spPr>
        <a:xfrm>
          <a:off x="3497795" y="133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57838</xdr:rowOff>
    </xdr:from>
    <xdr:to>
      <xdr:col>15</xdr:col>
      <xdr:colOff>50800</xdr:colOff>
      <xdr:row>77</xdr:row>
      <xdr:rowOff>159744</xdr:rowOff>
    </xdr:to>
    <xdr:cxnSp macro="">
      <xdr:nvCxnSpPr>
        <xdr:cNvPr id="180" name="直線コネクタ 179"/>
        <xdr:cNvCxnSpPr/>
      </xdr:nvCxnSpPr>
      <xdr:spPr>
        <a:xfrm flipV="1">
          <a:off x="2019300" y="13259488"/>
          <a:ext cx="889000" cy="10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52554</xdr:rowOff>
    </xdr:from>
    <xdr:ext cx="599010" cy="259045"/>
    <xdr:sp macro="" textlink="">
      <xdr:nvSpPr>
        <xdr:cNvPr id="182" name="テキスト ボックス 181"/>
        <xdr:cNvSpPr txBox="1"/>
      </xdr:nvSpPr>
      <xdr:spPr>
        <a:xfrm>
          <a:off x="2608795" y="1342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159744</xdr:rowOff>
    </xdr:from>
    <xdr:to>
      <xdr:col>10</xdr:col>
      <xdr:colOff>114300</xdr:colOff>
      <xdr:row>78</xdr:row>
      <xdr:rowOff>33291</xdr:rowOff>
    </xdr:to>
    <xdr:cxnSp macro="">
      <xdr:nvCxnSpPr>
        <xdr:cNvPr id="183" name="直線コネクタ 182"/>
        <xdr:cNvCxnSpPr/>
      </xdr:nvCxnSpPr>
      <xdr:spPr>
        <a:xfrm flipV="1">
          <a:off x="1130300" y="13361394"/>
          <a:ext cx="8890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148969</xdr:rowOff>
    </xdr:from>
    <xdr:ext cx="599010" cy="259045"/>
    <xdr:sp macro="" textlink="">
      <xdr:nvSpPr>
        <xdr:cNvPr id="187" name="テキスト ボックス 186"/>
        <xdr:cNvSpPr txBox="1"/>
      </xdr:nvSpPr>
      <xdr:spPr>
        <a:xfrm>
          <a:off x="830795" y="135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70146</xdr:rowOff>
    </xdr:from>
    <xdr:to>
      <xdr:col>24</xdr:col>
      <xdr:colOff>114300</xdr:colOff>
      <xdr:row>78</xdr:row>
      <xdr:rowOff>296</xdr:rowOff>
    </xdr:to>
    <xdr:sp macro="" textlink="">
      <xdr:nvSpPr>
        <xdr:cNvPr id="193" name="楕円 192"/>
        <xdr:cNvSpPr/>
      </xdr:nvSpPr>
      <xdr:spPr>
        <a:xfrm>
          <a:off x="4584700" y="132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93023</xdr:rowOff>
    </xdr:from>
    <xdr:ext cx="599010" cy="259045"/>
    <xdr:sp macro="" textlink="">
      <xdr:nvSpPr>
        <xdr:cNvPr id="194" name="民生費該当値テキスト"/>
        <xdr:cNvSpPr txBox="1"/>
      </xdr:nvSpPr>
      <xdr:spPr>
        <a:xfrm>
          <a:off x="4686300" y="1312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43825</xdr:rowOff>
    </xdr:from>
    <xdr:to>
      <xdr:col>20</xdr:col>
      <xdr:colOff>38100</xdr:colOff>
      <xdr:row>76</xdr:row>
      <xdr:rowOff>145425</xdr:rowOff>
    </xdr:to>
    <xdr:sp macro="" textlink="">
      <xdr:nvSpPr>
        <xdr:cNvPr id="195" name="楕円 194"/>
        <xdr:cNvSpPr/>
      </xdr:nvSpPr>
      <xdr:spPr>
        <a:xfrm>
          <a:off x="3746500" y="130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161951</xdr:rowOff>
    </xdr:from>
    <xdr:ext cx="599010" cy="259045"/>
    <xdr:sp macro="" textlink="">
      <xdr:nvSpPr>
        <xdr:cNvPr id="196" name="テキスト ボックス 195"/>
        <xdr:cNvSpPr txBox="1"/>
      </xdr:nvSpPr>
      <xdr:spPr>
        <a:xfrm>
          <a:off x="3497795" y="1284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7038</xdr:rowOff>
    </xdr:from>
    <xdr:to>
      <xdr:col>15</xdr:col>
      <xdr:colOff>101600</xdr:colOff>
      <xdr:row>77</xdr:row>
      <xdr:rowOff>108638</xdr:rowOff>
    </xdr:to>
    <xdr:sp macro="" textlink="">
      <xdr:nvSpPr>
        <xdr:cNvPr id="197" name="楕円 196"/>
        <xdr:cNvSpPr/>
      </xdr:nvSpPr>
      <xdr:spPr>
        <a:xfrm>
          <a:off x="2857500" y="132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125165</xdr:rowOff>
    </xdr:from>
    <xdr:ext cx="599010" cy="259045"/>
    <xdr:sp macro="" textlink="">
      <xdr:nvSpPr>
        <xdr:cNvPr id="198" name="テキスト ボックス 197"/>
        <xdr:cNvSpPr txBox="1"/>
      </xdr:nvSpPr>
      <xdr:spPr>
        <a:xfrm>
          <a:off x="2608795" y="1298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108944</xdr:rowOff>
    </xdr:from>
    <xdr:to>
      <xdr:col>10</xdr:col>
      <xdr:colOff>165100</xdr:colOff>
      <xdr:row>78</xdr:row>
      <xdr:rowOff>39094</xdr:rowOff>
    </xdr:to>
    <xdr:sp macro="" textlink="">
      <xdr:nvSpPr>
        <xdr:cNvPr id="199" name="楕円 198"/>
        <xdr:cNvSpPr/>
      </xdr:nvSpPr>
      <xdr:spPr>
        <a:xfrm>
          <a:off x="1968500" y="133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55621</xdr:rowOff>
    </xdr:from>
    <xdr:ext cx="599010" cy="259045"/>
    <xdr:sp macro="" textlink="">
      <xdr:nvSpPr>
        <xdr:cNvPr id="200" name="テキスト ボックス 199"/>
        <xdr:cNvSpPr txBox="1"/>
      </xdr:nvSpPr>
      <xdr:spPr>
        <a:xfrm>
          <a:off x="1719795" y="1308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153941</xdr:rowOff>
    </xdr:from>
    <xdr:to>
      <xdr:col>6</xdr:col>
      <xdr:colOff>38100</xdr:colOff>
      <xdr:row>78</xdr:row>
      <xdr:rowOff>84091</xdr:rowOff>
    </xdr:to>
    <xdr:sp macro="" textlink="">
      <xdr:nvSpPr>
        <xdr:cNvPr id="201" name="楕円 200"/>
        <xdr:cNvSpPr/>
      </xdr:nvSpPr>
      <xdr:spPr>
        <a:xfrm>
          <a:off x="1079500" y="133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100618</xdr:rowOff>
    </xdr:from>
    <xdr:ext cx="599010" cy="259045"/>
    <xdr:sp macro="" textlink="">
      <xdr:nvSpPr>
        <xdr:cNvPr id="202" name="テキスト ボックス 201"/>
        <xdr:cNvSpPr txBox="1"/>
      </xdr:nvSpPr>
      <xdr:spPr>
        <a:xfrm>
          <a:off x="830795" y="1313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112243</xdr:rowOff>
    </xdr:from>
    <xdr:to>
      <xdr:col>24</xdr:col>
      <xdr:colOff>63500</xdr:colOff>
      <xdr:row>94</xdr:row>
      <xdr:rowOff>129806</xdr:rowOff>
    </xdr:to>
    <xdr:cxnSp macro="">
      <xdr:nvCxnSpPr>
        <xdr:cNvPr id="231" name="直線コネクタ 230"/>
        <xdr:cNvCxnSpPr/>
      </xdr:nvCxnSpPr>
      <xdr:spPr>
        <a:xfrm>
          <a:off x="3797300" y="16228543"/>
          <a:ext cx="8382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112243</xdr:rowOff>
    </xdr:from>
    <xdr:to>
      <xdr:col>19</xdr:col>
      <xdr:colOff>177800</xdr:colOff>
      <xdr:row>94</xdr:row>
      <xdr:rowOff>146138</xdr:rowOff>
    </xdr:to>
    <xdr:cxnSp macro="">
      <xdr:nvCxnSpPr>
        <xdr:cNvPr id="234" name="直線コネクタ 233"/>
        <xdr:cNvCxnSpPr/>
      </xdr:nvCxnSpPr>
      <xdr:spPr>
        <a:xfrm flipV="1">
          <a:off x="2908300" y="16228543"/>
          <a:ext cx="889000" cy="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24816</xdr:rowOff>
    </xdr:from>
    <xdr:to>
      <xdr:col>15</xdr:col>
      <xdr:colOff>50800</xdr:colOff>
      <xdr:row>94</xdr:row>
      <xdr:rowOff>146138</xdr:rowOff>
    </xdr:to>
    <xdr:cxnSp macro="">
      <xdr:nvCxnSpPr>
        <xdr:cNvPr id="237" name="直線コネクタ 236"/>
        <xdr:cNvCxnSpPr/>
      </xdr:nvCxnSpPr>
      <xdr:spPr>
        <a:xfrm>
          <a:off x="2019300" y="16141116"/>
          <a:ext cx="889000" cy="1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24816</xdr:rowOff>
    </xdr:from>
    <xdr:to>
      <xdr:col>10</xdr:col>
      <xdr:colOff>114300</xdr:colOff>
      <xdr:row>94</xdr:row>
      <xdr:rowOff>147613</xdr:rowOff>
    </xdr:to>
    <xdr:cxnSp macro="">
      <xdr:nvCxnSpPr>
        <xdr:cNvPr id="240" name="直線コネクタ 239"/>
        <xdr:cNvCxnSpPr/>
      </xdr:nvCxnSpPr>
      <xdr:spPr>
        <a:xfrm flipV="1">
          <a:off x="1130300" y="16141116"/>
          <a:ext cx="889000" cy="1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79006</xdr:rowOff>
    </xdr:from>
    <xdr:to>
      <xdr:col>24</xdr:col>
      <xdr:colOff>114300</xdr:colOff>
      <xdr:row>95</xdr:row>
      <xdr:rowOff>9156</xdr:rowOff>
    </xdr:to>
    <xdr:sp macro="" textlink="">
      <xdr:nvSpPr>
        <xdr:cNvPr id="250" name="楕円 249"/>
        <xdr:cNvSpPr/>
      </xdr:nvSpPr>
      <xdr:spPr>
        <a:xfrm>
          <a:off x="4584700" y="161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101883</xdr:rowOff>
    </xdr:from>
    <xdr:ext cx="534377" cy="259045"/>
    <xdr:sp macro="" textlink="">
      <xdr:nvSpPr>
        <xdr:cNvPr id="251" name="衛生費該当値テキスト"/>
        <xdr:cNvSpPr txBox="1"/>
      </xdr:nvSpPr>
      <xdr:spPr>
        <a:xfrm>
          <a:off x="4686300" y="160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61443</xdr:rowOff>
    </xdr:from>
    <xdr:to>
      <xdr:col>20</xdr:col>
      <xdr:colOff>38100</xdr:colOff>
      <xdr:row>94</xdr:row>
      <xdr:rowOff>163043</xdr:rowOff>
    </xdr:to>
    <xdr:sp macro="" textlink="">
      <xdr:nvSpPr>
        <xdr:cNvPr id="252" name="楕円 251"/>
        <xdr:cNvSpPr/>
      </xdr:nvSpPr>
      <xdr:spPr>
        <a:xfrm>
          <a:off x="3746500" y="161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8120</xdr:rowOff>
    </xdr:from>
    <xdr:ext cx="534377" cy="259045"/>
    <xdr:sp macro="" textlink="">
      <xdr:nvSpPr>
        <xdr:cNvPr id="253" name="テキスト ボックス 252"/>
        <xdr:cNvSpPr txBox="1"/>
      </xdr:nvSpPr>
      <xdr:spPr>
        <a:xfrm>
          <a:off x="3530111" y="159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95338</xdr:rowOff>
    </xdr:from>
    <xdr:to>
      <xdr:col>15</xdr:col>
      <xdr:colOff>101600</xdr:colOff>
      <xdr:row>95</xdr:row>
      <xdr:rowOff>25488</xdr:rowOff>
    </xdr:to>
    <xdr:sp macro="" textlink="">
      <xdr:nvSpPr>
        <xdr:cNvPr id="254" name="楕円 253"/>
        <xdr:cNvSpPr/>
      </xdr:nvSpPr>
      <xdr:spPr>
        <a:xfrm>
          <a:off x="2857500" y="162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42015</xdr:rowOff>
    </xdr:from>
    <xdr:ext cx="534377" cy="259045"/>
    <xdr:sp macro="" textlink="">
      <xdr:nvSpPr>
        <xdr:cNvPr id="255" name="テキスト ボックス 254"/>
        <xdr:cNvSpPr txBox="1"/>
      </xdr:nvSpPr>
      <xdr:spPr>
        <a:xfrm>
          <a:off x="2641111" y="159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145466</xdr:rowOff>
    </xdr:from>
    <xdr:to>
      <xdr:col>10</xdr:col>
      <xdr:colOff>165100</xdr:colOff>
      <xdr:row>94</xdr:row>
      <xdr:rowOff>75616</xdr:rowOff>
    </xdr:to>
    <xdr:sp macro="" textlink="">
      <xdr:nvSpPr>
        <xdr:cNvPr id="256" name="楕円 255"/>
        <xdr:cNvSpPr/>
      </xdr:nvSpPr>
      <xdr:spPr>
        <a:xfrm>
          <a:off x="1968500" y="160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92143</xdr:rowOff>
    </xdr:from>
    <xdr:ext cx="534377" cy="259045"/>
    <xdr:sp macro="" textlink="">
      <xdr:nvSpPr>
        <xdr:cNvPr id="257" name="テキスト ボックス 256"/>
        <xdr:cNvSpPr txBox="1"/>
      </xdr:nvSpPr>
      <xdr:spPr>
        <a:xfrm>
          <a:off x="1752111" y="1586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96813</xdr:rowOff>
    </xdr:from>
    <xdr:to>
      <xdr:col>6</xdr:col>
      <xdr:colOff>38100</xdr:colOff>
      <xdr:row>95</xdr:row>
      <xdr:rowOff>26963</xdr:rowOff>
    </xdr:to>
    <xdr:sp macro="" textlink="">
      <xdr:nvSpPr>
        <xdr:cNvPr id="258" name="楕円 257"/>
        <xdr:cNvSpPr/>
      </xdr:nvSpPr>
      <xdr:spPr>
        <a:xfrm>
          <a:off x="1079500" y="162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43490</xdr:rowOff>
    </xdr:from>
    <xdr:ext cx="534377" cy="259045"/>
    <xdr:sp macro="" textlink="">
      <xdr:nvSpPr>
        <xdr:cNvPr id="259" name="テキスト ボックス 258"/>
        <xdr:cNvSpPr txBox="1"/>
      </xdr:nvSpPr>
      <xdr:spPr>
        <a:xfrm>
          <a:off x="863111" y="1598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115278</xdr:rowOff>
    </xdr:from>
    <xdr:to>
      <xdr:col>55</xdr:col>
      <xdr:colOff>0</xdr:colOff>
      <xdr:row>52</xdr:row>
      <xdr:rowOff>95962</xdr:rowOff>
    </xdr:to>
    <xdr:cxnSp macro="">
      <xdr:nvCxnSpPr>
        <xdr:cNvPr id="347" name="直線コネクタ 346"/>
        <xdr:cNvCxnSpPr/>
      </xdr:nvCxnSpPr>
      <xdr:spPr>
        <a:xfrm>
          <a:off x="9639300" y="8859228"/>
          <a:ext cx="8382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115278</xdr:rowOff>
    </xdr:from>
    <xdr:to>
      <xdr:col>50</xdr:col>
      <xdr:colOff>114300</xdr:colOff>
      <xdr:row>52</xdr:row>
      <xdr:rowOff>80473</xdr:rowOff>
    </xdr:to>
    <xdr:cxnSp macro="">
      <xdr:nvCxnSpPr>
        <xdr:cNvPr id="350" name="直線コネクタ 349"/>
        <xdr:cNvCxnSpPr/>
      </xdr:nvCxnSpPr>
      <xdr:spPr>
        <a:xfrm flipV="1">
          <a:off x="8750300" y="8859228"/>
          <a:ext cx="889000" cy="1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163075</xdr:rowOff>
    </xdr:from>
    <xdr:to>
      <xdr:col>45</xdr:col>
      <xdr:colOff>177800</xdr:colOff>
      <xdr:row>52</xdr:row>
      <xdr:rowOff>80473</xdr:rowOff>
    </xdr:to>
    <xdr:cxnSp macro="">
      <xdr:nvCxnSpPr>
        <xdr:cNvPr id="353" name="直線コネクタ 352"/>
        <xdr:cNvCxnSpPr/>
      </xdr:nvCxnSpPr>
      <xdr:spPr>
        <a:xfrm>
          <a:off x="7861300" y="8907025"/>
          <a:ext cx="889000" cy="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163075</xdr:rowOff>
    </xdr:from>
    <xdr:to>
      <xdr:col>41</xdr:col>
      <xdr:colOff>50800</xdr:colOff>
      <xdr:row>52</xdr:row>
      <xdr:rowOff>169513</xdr:rowOff>
    </xdr:to>
    <xdr:cxnSp macro="">
      <xdr:nvCxnSpPr>
        <xdr:cNvPr id="356" name="直線コネクタ 355"/>
        <xdr:cNvCxnSpPr/>
      </xdr:nvCxnSpPr>
      <xdr:spPr>
        <a:xfrm flipV="1">
          <a:off x="6972300" y="8907025"/>
          <a:ext cx="889000" cy="1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45162</xdr:rowOff>
    </xdr:from>
    <xdr:to>
      <xdr:col>55</xdr:col>
      <xdr:colOff>50800</xdr:colOff>
      <xdr:row>52</xdr:row>
      <xdr:rowOff>146762</xdr:rowOff>
    </xdr:to>
    <xdr:sp macro="" textlink="">
      <xdr:nvSpPr>
        <xdr:cNvPr id="366" name="楕円 365"/>
        <xdr:cNvSpPr/>
      </xdr:nvSpPr>
      <xdr:spPr>
        <a:xfrm>
          <a:off x="10426700" y="89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68039</xdr:rowOff>
    </xdr:from>
    <xdr:ext cx="534377" cy="259045"/>
    <xdr:sp macro="" textlink="">
      <xdr:nvSpPr>
        <xdr:cNvPr id="367" name="農林水産業費該当値テキスト"/>
        <xdr:cNvSpPr txBox="1"/>
      </xdr:nvSpPr>
      <xdr:spPr>
        <a:xfrm>
          <a:off x="10528300" y="88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64478</xdr:rowOff>
    </xdr:from>
    <xdr:to>
      <xdr:col>50</xdr:col>
      <xdr:colOff>165100</xdr:colOff>
      <xdr:row>51</xdr:row>
      <xdr:rowOff>166078</xdr:rowOff>
    </xdr:to>
    <xdr:sp macro="" textlink="">
      <xdr:nvSpPr>
        <xdr:cNvPr id="368" name="楕円 367"/>
        <xdr:cNvSpPr/>
      </xdr:nvSpPr>
      <xdr:spPr>
        <a:xfrm>
          <a:off x="9588500" y="88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11155</xdr:rowOff>
    </xdr:from>
    <xdr:ext cx="534377" cy="259045"/>
    <xdr:sp macro="" textlink="">
      <xdr:nvSpPr>
        <xdr:cNvPr id="369" name="テキスト ボックス 368"/>
        <xdr:cNvSpPr txBox="1"/>
      </xdr:nvSpPr>
      <xdr:spPr>
        <a:xfrm>
          <a:off x="9372111" y="85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29673</xdr:rowOff>
    </xdr:from>
    <xdr:to>
      <xdr:col>46</xdr:col>
      <xdr:colOff>38100</xdr:colOff>
      <xdr:row>52</xdr:row>
      <xdr:rowOff>131273</xdr:rowOff>
    </xdr:to>
    <xdr:sp macro="" textlink="">
      <xdr:nvSpPr>
        <xdr:cNvPr id="370" name="楕円 369"/>
        <xdr:cNvSpPr/>
      </xdr:nvSpPr>
      <xdr:spPr>
        <a:xfrm>
          <a:off x="8699500" y="89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147800</xdr:rowOff>
    </xdr:from>
    <xdr:ext cx="534377" cy="259045"/>
    <xdr:sp macro="" textlink="">
      <xdr:nvSpPr>
        <xdr:cNvPr id="371" name="テキスト ボックス 370"/>
        <xdr:cNvSpPr txBox="1"/>
      </xdr:nvSpPr>
      <xdr:spPr>
        <a:xfrm>
          <a:off x="8483111" y="87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112275</xdr:rowOff>
    </xdr:from>
    <xdr:to>
      <xdr:col>41</xdr:col>
      <xdr:colOff>101600</xdr:colOff>
      <xdr:row>52</xdr:row>
      <xdr:rowOff>42425</xdr:rowOff>
    </xdr:to>
    <xdr:sp macro="" textlink="">
      <xdr:nvSpPr>
        <xdr:cNvPr id="372" name="楕円 371"/>
        <xdr:cNvSpPr/>
      </xdr:nvSpPr>
      <xdr:spPr>
        <a:xfrm>
          <a:off x="7810500" y="88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58952</xdr:rowOff>
    </xdr:from>
    <xdr:ext cx="534377" cy="259045"/>
    <xdr:sp macro="" textlink="">
      <xdr:nvSpPr>
        <xdr:cNvPr id="373" name="テキスト ボックス 372"/>
        <xdr:cNvSpPr txBox="1"/>
      </xdr:nvSpPr>
      <xdr:spPr>
        <a:xfrm>
          <a:off x="7594111" y="863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118713</xdr:rowOff>
    </xdr:from>
    <xdr:to>
      <xdr:col>36</xdr:col>
      <xdr:colOff>165100</xdr:colOff>
      <xdr:row>53</xdr:row>
      <xdr:rowOff>48863</xdr:rowOff>
    </xdr:to>
    <xdr:sp macro="" textlink="">
      <xdr:nvSpPr>
        <xdr:cNvPr id="374" name="楕円 373"/>
        <xdr:cNvSpPr/>
      </xdr:nvSpPr>
      <xdr:spPr>
        <a:xfrm>
          <a:off x="6921500" y="90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65390</xdr:rowOff>
    </xdr:from>
    <xdr:ext cx="534377" cy="259045"/>
    <xdr:sp macro="" textlink="">
      <xdr:nvSpPr>
        <xdr:cNvPr id="375" name="テキスト ボックス 374"/>
        <xdr:cNvSpPr txBox="1"/>
      </xdr:nvSpPr>
      <xdr:spPr>
        <a:xfrm>
          <a:off x="6705111" y="880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4483</xdr:rowOff>
    </xdr:from>
    <xdr:to>
      <xdr:col>55</xdr:col>
      <xdr:colOff>0</xdr:colOff>
      <xdr:row>75</xdr:row>
      <xdr:rowOff>24219</xdr:rowOff>
    </xdr:to>
    <xdr:cxnSp macro="">
      <xdr:nvCxnSpPr>
        <xdr:cNvPr id="404" name="直線コネクタ 403"/>
        <xdr:cNvCxnSpPr/>
      </xdr:nvCxnSpPr>
      <xdr:spPr>
        <a:xfrm flipV="1">
          <a:off x="9639300" y="12863233"/>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114211</xdr:rowOff>
    </xdr:from>
    <xdr:to>
      <xdr:col>50</xdr:col>
      <xdr:colOff>114300</xdr:colOff>
      <xdr:row>75</xdr:row>
      <xdr:rowOff>24219</xdr:rowOff>
    </xdr:to>
    <xdr:cxnSp macro="">
      <xdr:nvCxnSpPr>
        <xdr:cNvPr id="407" name="直線コネクタ 406"/>
        <xdr:cNvCxnSpPr/>
      </xdr:nvCxnSpPr>
      <xdr:spPr>
        <a:xfrm>
          <a:off x="8750300" y="12801511"/>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114211</xdr:rowOff>
    </xdr:from>
    <xdr:to>
      <xdr:col>45</xdr:col>
      <xdr:colOff>177800</xdr:colOff>
      <xdr:row>75</xdr:row>
      <xdr:rowOff>79349</xdr:rowOff>
    </xdr:to>
    <xdr:cxnSp macro="">
      <xdr:nvCxnSpPr>
        <xdr:cNvPr id="410" name="直線コネクタ 409"/>
        <xdr:cNvCxnSpPr/>
      </xdr:nvCxnSpPr>
      <xdr:spPr>
        <a:xfrm flipV="1">
          <a:off x="7861300" y="12801511"/>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63157</xdr:rowOff>
    </xdr:from>
    <xdr:to>
      <xdr:col>41</xdr:col>
      <xdr:colOff>50800</xdr:colOff>
      <xdr:row>75</xdr:row>
      <xdr:rowOff>79349</xdr:rowOff>
    </xdr:to>
    <xdr:cxnSp macro="">
      <xdr:nvCxnSpPr>
        <xdr:cNvPr id="413" name="直線コネクタ 412"/>
        <xdr:cNvCxnSpPr/>
      </xdr:nvCxnSpPr>
      <xdr:spPr>
        <a:xfrm>
          <a:off x="6972300" y="12921907"/>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125133</xdr:rowOff>
    </xdr:from>
    <xdr:to>
      <xdr:col>55</xdr:col>
      <xdr:colOff>50800</xdr:colOff>
      <xdr:row>75</xdr:row>
      <xdr:rowOff>55283</xdr:rowOff>
    </xdr:to>
    <xdr:sp macro="" textlink="">
      <xdr:nvSpPr>
        <xdr:cNvPr id="423" name="楕円 422"/>
        <xdr:cNvSpPr/>
      </xdr:nvSpPr>
      <xdr:spPr>
        <a:xfrm>
          <a:off x="10426700" y="128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148010</xdr:rowOff>
    </xdr:from>
    <xdr:ext cx="534377" cy="259045"/>
    <xdr:sp macro="" textlink="">
      <xdr:nvSpPr>
        <xdr:cNvPr id="424" name="商工費該当値テキスト"/>
        <xdr:cNvSpPr txBox="1"/>
      </xdr:nvSpPr>
      <xdr:spPr>
        <a:xfrm>
          <a:off x="10528300" y="126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144869</xdr:rowOff>
    </xdr:from>
    <xdr:to>
      <xdr:col>50</xdr:col>
      <xdr:colOff>165100</xdr:colOff>
      <xdr:row>75</xdr:row>
      <xdr:rowOff>75019</xdr:rowOff>
    </xdr:to>
    <xdr:sp macro="" textlink="">
      <xdr:nvSpPr>
        <xdr:cNvPr id="425" name="楕円 424"/>
        <xdr:cNvSpPr/>
      </xdr:nvSpPr>
      <xdr:spPr>
        <a:xfrm>
          <a:off x="9588500" y="128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91546</xdr:rowOff>
    </xdr:from>
    <xdr:ext cx="534377" cy="259045"/>
    <xdr:sp macro="" textlink="">
      <xdr:nvSpPr>
        <xdr:cNvPr id="426" name="テキスト ボックス 425"/>
        <xdr:cNvSpPr txBox="1"/>
      </xdr:nvSpPr>
      <xdr:spPr>
        <a:xfrm>
          <a:off x="9372111" y="12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63411</xdr:rowOff>
    </xdr:from>
    <xdr:to>
      <xdr:col>46</xdr:col>
      <xdr:colOff>38100</xdr:colOff>
      <xdr:row>74</xdr:row>
      <xdr:rowOff>165011</xdr:rowOff>
    </xdr:to>
    <xdr:sp macro="" textlink="">
      <xdr:nvSpPr>
        <xdr:cNvPr id="427" name="楕円 426"/>
        <xdr:cNvSpPr/>
      </xdr:nvSpPr>
      <xdr:spPr>
        <a:xfrm>
          <a:off x="8699500" y="12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10088</xdr:rowOff>
    </xdr:from>
    <xdr:ext cx="534377" cy="259045"/>
    <xdr:sp macro="" textlink="">
      <xdr:nvSpPr>
        <xdr:cNvPr id="428" name="テキスト ボックス 427"/>
        <xdr:cNvSpPr txBox="1"/>
      </xdr:nvSpPr>
      <xdr:spPr>
        <a:xfrm>
          <a:off x="8483111" y="125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28549</xdr:rowOff>
    </xdr:from>
    <xdr:to>
      <xdr:col>41</xdr:col>
      <xdr:colOff>101600</xdr:colOff>
      <xdr:row>75</xdr:row>
      <xdr:rowOff>130149</xdr:rowOff>
    </xdr:to>
    <xdr:sp macro="" textlink="">
      <xdr:nvSpPr>
        <xdr:cNvPr id="429" name="楕円 428"/>
        <xdr:cNvSpPr/>
      </xdr:nvSpPr>
      <xdr:spPr>
        <a:xfrm>
          <a:off x="7810500" y="12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146676</xdr:rowOff>
    </xdr:from>
    <xdr:ext cx="534377" cy="259045"/>
    <xdr:sp macro="" textlink="">
      <xdr:nvSpPr>
        <xdr:cNvPr id="430" name="テキスト ボックス 429"/>
        <xdr:cNvSpPr txBox="1"/>
      </xdr:nvSpPr>
      <xdr:spPr>
        <a:xfrm>
          <a:off x="7594111" y="12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12357</xdr:rowOff>
    </xdr:from>
    <xdr:to>
      <xdr:col>36</xdr:col>
      <xdr:colOff>165100</xdr:colOff>
      <xdr:row>75</xdr:row>
      <xdr:rowOff>113957</xdr:rowOff>
    </xdr:to>
    <xdr:sp macro="" textlink="">
      <xdr:nvSpPr>
        <xdr:cNvPr id="431" name="楕円 430"/>
        <xdr:cNvSpPr/>
      </xdr:nvSpPr>
      <xdr:spPr>
        <a:xfrm>
          <a:off x="6921500" y="128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130484</xdr:rowOff>
    </xdr:from>
    <xdr:ext cx="534377" cy="259045"/>
    <xdr:sp macro="" textlink="">
      <xdr:nvSpPr>
        <xdr:cNvPr id="432" name="テキスト ボックス 431"/>
        <xdr:cNvSpPr txBox="1"/>
      </xdr:nvSpPr>
      <xdr:spPr>
        <a:xfrm>
          <a:off x="6705111" y="126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153149</xdr:rowOff>
    </xdr:from>
    <xdr:to>
      <xdr:col>55</xdr:col>
      <xdr:colOff>0</xdr:colOff>
      <xdr:row>96</xdr:row>
      <xdr:rowOff>54490</xdr:rowOff>
    </xdr:to>
    <xdr:cxnSp macro="">
      <xdr:nvCxnSpPr>
        <xdr:cNvPr id="462" name="直線コネクタ 461"/>
        <xdr:cNvCxnSpPr/>
      </xdr:nvCxnSpPr>
      <xdr:spPr>
        <a:xfrm>
          <a:off x="9639300" y="16440899"/>
          <a:ext cx="838200" cy="7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3"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153149</xdr:rowOff>
    </xdr:from>
    <xdr:to>
      <xdr:col>50</xdr:col>
      <xdr:colOff>114300</xdr:colOff>
      <xdr:row>97</xdr:row>
      <xdr:rowOff>16504</xdr:rowOff>
    </xdr:to>
    <xdr:cxnSp macro="">
      <xdr:nvCxnSpPr>
        <xdr:cNvPr id="465" name="直線コネクタ 464"/>
        <xdr:cNvCxnSpPr/>
      </xdr:nvCxnSpPr>
      <xdr:spPr>
        <a:xfrm flipV="1">
          <a:off x="8750300" y="16440899"/>
          <a:ext cx="889000" cy="20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128708</xdr:rowOff>
    </xdr:from>
    <xdr:to>
      <xdr:col>45</xdr:col>
      <xdr:colOff>177800</xdr:colOff>
      <xdr:row>97</xdr:row>
      <xdr:rowOff>16504</xdr:rowOff>
    </xdr:to>
    <xdr:cxnSp macro="">
      <xdr:nvCxnSpPr>
        <xdr:cNvPr id="468" name="直線コネクタ 467"/>
        <xdr:cNvCxnSpPr/>
      </xdr:nvCxnSpPr>
      <xdr:spPr>
        <a:xfrm>
          <a:off x="7861300" y="16416458"/>
          <a:ext cx="889000" cy="2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128708</xdr:rowOff>
    </xdr:from>
    <xdr:to>
      <xdr:col>41</xdr:col>
      <xdr:colOff>50800</xdr:colOff>
      <xdr:row>96</xdr:row>
      <xdr:rowOff>70492</xdr:rowOff>
    </xdr:to>
    <xdr:cxnSp macro="">
      <xdr:nvCxnSpPr>
        <xdr:cNvPr id="471" name="直線コネクタ 470"/>
        <xdr:cNvCxnSpPr/>
      </xdr:nvCxnSpPr>
      <xdr:spPr>
        <a:xfrm flipV="1">
          <a:off x="6972300" y="16416458"/>
          <a:ext cx="889000" cy="1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60755</xdr:rowOff>
    </xdr:from>
    <xdr:ext cx="534377" cy="259045"/>
    <xdr:sp macro="" textlink="">
      <xdr:nvSpPr>
        <xdr:cNvPr id="473" name="テキスト ボックス 472"/>
        <xdr:cNvSpPr txBox="1"/>
      </xdr:nvSpPr>
      <xdr:spPr>
        <a:xfrm>
          <a:off x="7594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3690</xdr:rowOff>
    </xdr:from>
    <xdr:to>
      <xdr:col>55</xdr:col>
      <xdr:colOff>50800</xdr:colOff>
      <xdr:row>96</xdr:row>
      <xdr:rowOff>105290</xdr:rowOff>
    </xdr:to>
    <xdr:sp macro="" textlink="">
      <xdr:nvSpPr>
        <xdr:cNvPr id="481" name="楕円 480"/>
        <xdr:cNvSpPr/>
      </xdr:nvSpPr>
      <xdr:spPr>
        <a:xfrm>
          <a:off x="10426700" y="164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26567</xdr:rowOff>
    </xdr:from>
    <xdr:ext cx="534377" cy="259045"/>
    <xdr:sp macro="" textlink="">
      <xdr:nvSpPr>
        <xdr:cNvPr id="482" name="土木費該当値テキスト"/>
        <xdr:cNvSpPr txBox="1"/>
      </xdr:nvSpPr>
      <xdr:spPr>
        <a:xfrm>
          <a:off x="10528300" y="163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102349</xdr:rowOff>
    </xdr:from>
    <xdr:to>
      <xdr:col>50</xdr:col>
      <xdr:colOff>165100</xdr:colOff>
      <xdr:row>96</xdr:row>
      <xdr:rowOff>32499</xdr:rowOff>
    </xdr:to>
    <xdr:sp macro="" textlink="">
      <xdr:nvSpPr>
        <xdr:cNvPr id="483" name="楕円 482"/>
        <xdr:cNvSpPr/>
      </xdr:nvSpPr>
      <xdr:spPr>
        <a:xfrm>
          <a:off x="9588500" y="163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49026</xdr:rowOff>
    </xdr:from>
    <xdr:ext cx="534377" cy="259045"/>
    <xdr:sp macro="" textlink="">
      <xdr:nvSpPr>
        <xdr:cNvPr id="484" name="テキスト ボックス 483"/>
        <xdr:cNvSpPr txBox="1"/>
      </xdr:nvSpPr>
      <xdr:spPr>
        <a:xfrm>
          <a:off x="9372111" y="16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137154</xdr:rowOff>
    </xdr:from>
    <xdr:to>
      <xdr:col>46</xdr:col>
      <xdr:colOff>38100</xdr:colOff>
      <xdr:row>97</xdr:row>
      <xdr:rowOff>67304</xdr:rowOff>
    </xdr:to>
    <xdr:sp macro="" textlink="">
      <xdr:nvSpPr>
        <xdr:cNvPr id="485" name="楕円 484"/>
        <xdr:cNvSpPr/>
      </xdr:nvSpPr>
      <xdr:spPr>
        <a:xfrm>
          <a:off x="8699500" y="165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83831</xdr:rowOff>
    </xdr:from>
    <xdr:ext cx="534377" cy="259045"/>
    <xdr:sp macro="" textlink="">
      <xdr:nvSpPr>
        <xdr:cNvPr id="486" name="テキスト ボックス 485"/>
        <xdr:cNvSpPr txBox="1"/>
      </xdr:nvSpPr>
      <xdr:spPr>
        <a:xfrm>
          <a:off x="8483111" y="163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77908</xdr:rowOff>
    </xdr:from>
    <xdr:to>
      <xdr:col>41</xdr:col>
      <xdr:colOff>101600</xdr:colOff>
      <xdr:row>96</xdr:row>
      <xdr:rowOff>8058</xdr:rowOff>
    </xdr:to>
    <xdr:sp macro="" textlink="">
      <xdr:nvSpPr>
        <xdr:cNvPr id="487" name="楕円 486"/>
        <xdr:cNvSpPr/>
      </xdr:nvSpPr>
      <xdr:spPr>
        <a:xfrm>
          <a:off x="7810500" y="163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24585</xdr:rowOff>
    </xdr:from>
    <xdr:ext cx="534377" cy="259045"/>
    <xdr:sp macro="" textlink="">
      <xdr:nvSpPr>
        <xdr:cNvPr id="488" name="テキスト ボックス 487"/>
        <xdr:cNvSpPr txBox="1"/>
      </xdr:nvSpPr>
      <xdr:spPr>
        <a:xfrm>
          <a:off x="7594111" y="1614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19692</xdr:rowOff>
    </xdr:from>
    <xdr:to>
      <xdr:col>36</xdr:col>
      <xdr:colOff>165100</xdr:colOff>
      <xdr:row>96</xdr:row>
      <xdr:rowOff>121292</xdr:rowOff>
    </xdr:to>
    <xdr:sp macro="" textlink="">
      <xdr:nvSpPr>
        <xdr:cNvPr id="489" name="楕円 488"/>
        <xdr:cNvSpPr/>
      </xdr:nvSpPr>
      <xdr:spPr>
        <a:xfrm>
          <a:off x="6921500" y="164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137819</xdr:rowOff>
    </xdr:from>
    <xdr:ext cx="534377" cy="259045"/>
    <xdr:sp macro="" textlink="">
      <xdr:nvSpPr>
        <xdr:cNvPr id="490" name="テキスト ボックス 489"/>
        <xdr:cNvSpPr txBox="1"/>
      </xdr:nvSpPr>
      <xdr:spPr>
        <a:xfrm>
          <a:off x="6705111" y="162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86253</xdr:rowOff>
    </xdr:from>
    <xdr:to>
      <xdr:col>85</xdr:col>
      <xdr:colOff>127000</xdr:colOff>
      <xdr:row>34</xdr:row>
      <xdr:rowOff>76652</xdr:rowOff>
    </xdr:to>
    <xdr:cxnSp macro="">
      <xdr:nvCxnSpPr>
        <xdr:cNvPr id="518" name="直線コネクタ 517"/>
        <xdr:cNvCxnSpPr/>
      </xdr:nvCxnSpPr>
      <xdr:spPr>
        <a:xfrm>
          <a:off x="15481300" y="5229753"/>
          <a:ext cx="838200" cy="6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25722</xdr:rowOff>
    </xdr:from>
    <xdr:ext cx="534377" cy="259045"/>
    <xdr:sp macro="" textlink="">
      <xdr:nvSpPr>
        <xdr:cNvPr id="519" name="消防費平均値テキスト"/>
        <xdr:cNvSpPr txBox="1"/>
      </xdr:nvSpPr>
      <xdr:spPr>
        <a:xfrm>
          <a:off x="16370300" y="619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86253</xdr:rowOff>
    </xdr:from>
    <xdr:to>
      <xdr:col>81</xdr:col>
      <xdr:colOff>50800</xdr:colOff>
      <xdr:row>33</xdr:row>
      <xdr:rowOff>72263</xdr:rowOff>
    </xdr:to>
    <xdr:cxnSp macro="">
      <xdr:nvCxnSpPr>
        <xdr:cNvPr id="521" name="直線コネクタ 520"/>
        <xdr:cNvCxnSpPr/>
      </xdr:nvCxnSpPr>
      <xdr:spPr>
        <a:xfrm flipV="1">
          <a:off x="14592300" y="5229753"/>
          <a:ext cx="889000" cy="50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67373</xdr:rowOff>
    </xdr:from>
    <xdr:ext cx="534377" cy="259045"/>
    <xdr:sp macro="" textlink="">
      <xdr:nvSpPr>
        <xdr:cNvPr id="523" name="テキスト ボックス 522"/>
        <xdr:cNvSpPr txBox="1"/>
      </xdr:nvSpPr>
      <xdr:spPr>
        <a:xfrm>
          <a:off x="15214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72263</xdr:rowOff>
    </xdr:from>
    <xdr:to>
      <xdr:col>76</xdr:col>
      <xdr:colOff>114300</xdr:colOff>
      <xdr:row>33</xdr:row>
      <xdr:rowOff>142535</xdr:rowOff>
    </xdr:to>
    <xdr:cxnSp macro="">
      <xdr:nvCxnSpPr>
        <xdr:cNvPr id="524" name="直線コネクタ 523"/>
        <xdr:cNvCxnSpPr/>
      </xdr:nvCxnSpPr>
      <xdr:spPr>
        <a:xfrm flipV="1">
          <a:off x="13703300" y="5730113"/>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94576</xdr:rowOff>
    </xdr:from>
    <xdr:ext cx="534377" cy="259045"/>
    <xdr:sp macro="" textlink="">
      <xdr:nvSpPr>
        <xdr:cNvPr id="526" name="テキスト ボックス 525"/>
        <xdr:cNvSpPr txBox="1"/>
      </xdr:nvSpPr>
      <xdr:spPr>
        <a:xfrm>
          <a:off x="14325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117389</xdr:rowOff>
    </xdr:from>
    <xdr:to>
      <xdr:col>71</xdr:col>
      <xdr:colOff>177800</xdr:colOff>
      <xdr:row>33</xdr:row>
      <xdr:rowOff>142535</xdr:rowOff>
    </xdr:to>
    <xdr:cxnSp macro="">
      <xdr:nvCxnSpPr>
        <xdr:cNvPr id="527" name="直線コネクタ 526"/>
        <xdr:cNvCxnSpPr/>
      </xdr:nvCxnSpPr>
      <xdr:spPr>
        <a:xfrm>
          <a:off x="12814300" y="577523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9" name="テキスト ボックス 528"/>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25852</xdr:rowOff>
    </xdr:from>
    <xdr:to>
      <xdr:col>85</xdr:col>
      <xdr:colOff>177800</xdr:colOff>
      <xdr:row>34</xdr:row>
      <xdr:rowOff>127452</xdr:rowOff>
    </xdr:to>
    <xdr:sp macro="" textlink="">
      <xdr:nvSpPr>
        <xdr:cNvPr id="537" name="楕円 536"/>
        <xdr:cNvSpPr/>
      </xdr:nvSpPr>
      <xdr:spPr>
        <a:xfrm>
          <a:off x="16268700" y="58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48729</xdr:rowOff>
    </xdr:from>
    <xdr:ext cx="534377" cy="259045"/>
    <xdr:sp macro="" textlink="">
      <xdr:nvSpPr>
        <xdr:cNvPr id="538" name="消防費該当値テキスト"/>
        <xdr:cNvSpPr txBox="1"/>
      </xdr:nvSpPr>
      <xdr:spPr>
        <a:xfrm>
          <a:off x="16370300" y="570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35453</xdr:rowOff>
    </xdr:from>
    <xdr:to>
      <xdr:col>81</xdr:col>
      <xdr:colOff>101600</xdr:colOff>
      <xdr:row>30</xdr:row>
      <xdr:rowOff>137053</xdr:rowOff>
    </xdr:to>
    <xdr:sp macro="" textlink="">
      <xdr:nvSpPr>
        <xdr:cNvPr id="539" name="楕円 538"/>
        <xdr:cNvSpPr/>
      </xdr:nvSpPr>
      <xdr:spPr>
        <a:xfrm>
          <a:off x="15430500" y="51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153580</xdr:rowOff>
    </xdr:from>
    <xdr:ext cx="534377" cy="259045"/>
    <xdr:sp macro="" textlink="">
      <xdr:nvSpPr>
        <xdr:cNvPr id="540" name="テキスト ボックス 539"/>
        <xdr:cNvSpPr txBox="1"/>
      </xdr:nvSpPr>
      <xdr:spPr>
        <a:xfrm>
          <a:off x="15214111" y="49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21463</xdr:rowOff>
    </xdr:from>
    <xdr:to>
      <xdr:col>76</xdr:col>
      <xdr:colOff>165100</xdr:colOff>
      <xdr:row>33</xdr:row>
      <xdr:rowOff>123063</xdr:rowOff>
    </xdr:to>
    <xdr:sp macro="" textlink="">
      <xdr:nvSpPr>
        <xdr:cNvPr id="541" name="楕円 540"/>
        <xdr:cNvSpPr/>
      </xdr:nvSpPr>
      <xdr:spPr>
        <a:xfrm>
          <a:off x="14541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139590</xdr:rowOff>
    </xdr:from>
    <xdr:ext cx="534377" cy="259045"/>
    <xdr:sp macro="" textlink="">
      <xdr:nvSpPr>
        <xdr:cNvPr id="542" name="テキスト ボックス 541"/>
        <xdr:cNvSpPr txBox="1"/>
      </xdr:nvSpPr>
      <xdr:spPr>
        <a:xfrm>
          <a:off x="14325111"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91735</xdr:rowOff>
    </xdr:from>
    <xdr:to>
      <xdr:col>72</xdr:col>
      <xdr:colOff>38100</xdr:colOff>
      <xdr:row>34</xdr:row>
      <xdr:rowOff>21885</xdr:rowOff>
    </xdr:to>
    <xdr:sp macro="" textlink="">
      <xdr:nvSpPr>
        <xdr:cNvPr id="543" name="楕円 542"/>
        <xdr:cNvSpPr/>
      </xdr:nvSpPr>
      <xdr:spPr>
        <a:xfrm>
          <a:off x="13652500" y="57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38412</xdr:rowOff>
    </xdr:from>
    <xdr:ext cx="534377" cy="259045"/>
    <xdr:sp macro="" textlink="">
      <xdr:nvSpPr>
        <xdr:cNvPr id="544" name="テキスト ボックス 543"/>
        <xdr:cNvSpPr txBox="1"/>
      </xdr:nvSpPr>
      <xdr:spPr>
        <a:xfrm>
          <a:off x="13436111" y="55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66589</xdr:rowOff>
    </xdr:from>
    <xdr:to>
      <xdr:col>67</xdr:col>
      <xdr:colOff>101600</xdr:colOff>
      <xdr:row>33</xdr:row>
      <xdr:rowOff>168189</xdr:rowOff>
    </xdr:to>
    <xdr:sp macro="" textlink="">
      <xdr:nvSpPr>
        <xdr:cNvPr id="545" name="楕円 544"/>
        <xdr:cNvSpPr/>
      </xdr:nvSpPr>
      <xdr:spPr>
        <a:xfrm>
          <a:off x="12763500" y="57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13266</xdr:rowOff>
    </xdr:from>
    <xdr:ext cx="534377" cy="259045"/>
    <xdr:sp macro="" textlink="">
      <xdr:nvSpPr>
        <xdr:cNvPr id="546" name="テキスト ボックス 545"/>
        <xdr:cNvSpPr txBox="1"/>
      </xdr:nvSpPr>
      <xdr:spPr>
        <a:xfrm>
          <a:off x="12547111" y="549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100064</xdr:rowOff>
    </xdr:from>
    <xdr:to>
      <xdr:col>85</xdr:col>
      <xdr:colOff>126364</xdr:colOff>
      <xdr:row>59</xdr:row>
      <xdr:rowOff>46660</xdr:rowOff>
    </xdr:to>
    <xdr:cxnSp macro="">
      <xdr:nvCxnSpPr>
        <xdr:cNvPr id="571" name="直線コネクタ 570"/>
        <xdr:cNvCxnSpPr/>
      </xdr:nvCxnSpPr>
      <xdr:spPr>
        <a:xfrm flipV="1">
          <a:off x="16317595" y="9186914"/>
          <a:ext cx="1269" cy="97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50487</xdr:rowOff>
    </xdr:from>
    <xdr:ext cx="534377" cy="259045"/>
    <xdr:sp macro="" textlink="">
      <xdr:nvSpPr>
        <xdr:cNvPr id="572" name="教育費最小値テキスト"/>
        <xdr:cNvSpPr txBox="1"/>
      </xdr:nvSpPr>
      <xdr:spPr>
        <a:xfrm>
          <a:off x="16370300" y="101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46660</xdr:rowOff>
    </xdr:from>
    <xdr:to>
      <xdr:col>86</xdr:col>
      <xdr:colOff>25400</xdr:colOff>
      <xdr:row>59</xdr:row>
      <xdr:rowOff>46660</xdr:rowOff>
    </xdr:to>
    <xdr:cxnSp macro="">
      <xdr:nvCxnSpPr>
        <xdr:cNvPr id="573" name="直線コネクタ 572"/>
        <xdr:cNvCxnSpPr/>
      </xdr:nvCxnSpPr>
      <xdr:spPr>
        <a:xfrm>
          <a:off x="16230600" y="10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46741</xdr:rowOff>
    </xdr:from>
    <xdr:ext cx="599010" cy="259045"/>
    <xdr:sp macro="" textlink="">
      <xdr:nvSpPr>
        <xdr:cNvPr id="574" name="教育費最大値テキスト"/>
        <xdr:cNvSpPr txBox="1"/>
      </xdr:nvSpPr>
      <xdr:spPr>
        <a:xfrm>
          <a:off x="16370300" y="896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100064</xdr:rowOff>
    </xdr:from>
    <xdr:to>
      <xdr:col>86</xdr:col>
      <xdr:colOff>25400</xdr:colOff>
      <xdr:row>53</xdr:row>
      <xdr:rowOff>100064</xdr:rowOff>
    </xdr:to>
    <xdr:cxnSp macro="">
      <xdr:nvCxnSpPr>
        <xdr:cNvPr id="575" name="直線コネクタ 574"/>
        <xdr:cNvCxnSpPr/>
      </xdr:nvCxnSpPr>
      <xdr:spPr>
        <a:xfrm>
          <a:off x="16230600" y="918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79591</xdr:rowOff>
    </xdr:from>
    <xdr:to>
      <xdr:col>85</xdr:col>
      <xdr:colOff>127000</xdr:colOff>
      <xdr:row>57</xdr:row>
      <xdr:rowOff>92380</xdr:rowOff>
    </xdr:to>
    <xdr:cxnSp macro="">
      <xdr:nvCxnSpPr>
        <xdr:cNvPr id="576" name="直線コネクタ 575"/>
        <xdr:cNvCxnSpPr/>
      </xdr:nvCxnSpPr>
      <xdr:spPr>
        <a:xfrm>
          <a:off x="15481300" y="9852241"/>
          <a:ext cx="8382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62704</xdr:rowOff>
    </xdr:from>
    <xdr:ext cx="534377" cy="259045"/>
    <xdr:sp macro="" textlink="">
      <xdr:nvSpPr>
        <xdr:cNvPr id="577" name="教育費平均値テキスト"/>
        <xdr:cNvSpPr txBox="1"/>
      </xdr:nvSpPr>
      <xdr:spPr>
        <a:xfrm>
          <a:off x="16370300" y="983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84277</xdr:rowOff>
    </xdr:from>
    <xdr:to>
      <xdr:col>85</xdr:col>
      <xdr:colOff>177800</xdr:colOff>
      <xdr:row>58</xdr:row>
      <xdr:rowOff>14427</xdr:rowOff>
    </xdr:to>
    <xdr:sp macro="" textlink="">
      <xdr:nvSpPr>
        <xdr:cNvPr id="578" name="フローチャート: 判断 577"/>
        <xdr:cNvSpPr/>
      </xdr:nvSpPr>
      <xdr:spPr>
        <a:xfrm>
          <a:off x="16268700" y="985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79591</xdr:rowOff>
    </xdr:from>
    <xdr:to>
      <xdr:col>81</xdr:col>
      <xdr:colOff>50800</xdr:colOff>
      <xdr:row>57</xdr:row>
      <xdr:rowOff>142418</xdr:rowOff>
    </xdr:to>
    <xdr:cxnSp macro="">
      <xdr:nvCxnSpPr>
        <xdr:cNvPr id="579" name="直線コネクタ 578"/>
        <xdr:cNvCxnSpPr/>
      </xdr:nvCxnSpPr>
      <xdr:spPr>
        <a:xfrm flipV="1">
          <a:off x="14592300" y="9852241"/>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85585</xdr:rowOff>
    </xdr:from>
    <xdr:to>
      <xdr:col>81</xdr:col>
      <xdr:colOff>101600</xdr:colOff>
      <xdr:row>58</xdr:row>
      <xdr:rowOff>15735</xdr:rowOff>
    </xdr:to>
    <xdr:sp macro="" textlink="">
      <xdr:nvSpPr>
        <xdr:cNvPr id="580" name="フローチャート: 判断 579"/>
        <xdr:cNvSpPr/>
      </xdr:nvSpPr>
      <xdr:spPr>
        <a:xfrm>
          <a:off x="154305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6862</xdr:rowOff>
    </xdr:from>
    <xdr:ext cx="534377" cy="259045"/>
    <xdr:sp macro="" textlink="">
      <xdr:nvSpPr>
        <xdr:cNvPr id="581" name="テキスト ボックス 580"/>
        <xdr:cNvSpPr txBox="1"/>
      </xdr:nvSpPr>
      <xdr:spPr>
        <a:xfrm>
          <a:off x="15214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128105</xdr:rowOff>
    </xdr:from>
    <xdr:to>
      <xdr:col>76</xdr:col>
      <xdr:colOff>114300</xdr:colOff>
      <xdr:row>57</xdr:row>
      <xdr:rowOff>142418</xdr:rowOff>
    </xdr:to>
    <xdr:cxnSp macro="">
      <xdr:nvCxnSpPr>
        <xdr:cNvPr id="582" name="直線コネクタ 581"/>
        <xdr:cNvCxnSpPr/>
      </xdr:nvCxnSpPr>
      <xdr:spPr>
        <a:xfrm>
          <a:off x="13703300" y="8872055"/>
          <a:ext cx="889000" cy="10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78397</xdr:rowOff>
    </xdr:from>
    <xdr:to>
      <xdr:col>76</xdr:col>
      <xdr:colOff>165100</xdr:colOff>
      <xdr:row>58</xdr:row>
      <xdr:rowOff>8547</xdr:rowOff>
    </xdr:to>
    <xdr:sp macro="" textlink="">
      <xdr:nvSpPr>
        <xdr:cNvPr id="583" name="フローチャート: 判断 582"/>
        <xdr:cNvSpPr/>
      </xdr:nvSpPr>
      <xdr:spPr>
        <a:xfrm>
          <a:off x="14541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25074</xdr:rowOff>
    </xdr:from>
    <xdr:ext cx="534377" cy="259045"/>
    <xdr:sp macro="" textlink="">
      <xdr:nvSpPr>
        <xdr:cNvPr id="584" name="テキスト ボックス 583"/>
        <xdr:cNvSpPr txBox="1"/>
      </xdr:nvSpPr>
      <xdr:spPr>
        <a:xfrm>
          <a:off x="14325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128105</xdr:rowOff>
    </xdr:from>
    <xdr:to>
      <xdr:col>71</xdr:col>
      <xdr:colOff>177800</xdr:colOff>
      <xdr:row>57</xdr:row>
      <xdr:rowOff>56985</xdr:rowOff>
    </xdr:to>
    <xdr:cxnSp macro="">
      <xdr:nvCxnSpPr>
        <xdr:cNvPr id="585" name="直線コネクタ 584"/>
        <xdr:cNvCxnSpPr/>
      </xdr:nvCxnSpPr>
      <xdr:spPr>
        <a:xfrm flipV="1">
          <a:off x="12814300" y="8872055"/>
          <a:ext cx="889000" cy="9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124828</xdr:rowOff>
    </xdr:from>
    <xdr:to>
      <xdr:col>72</xdr:col>
      <xdr:colOff>38100</xdr:colOff>
      <xdr:row>58</xdr:row>
      <xdr:rowOff>54978</xdr:rowOff>
    </xdr:to>
    <xdr:sp macro="" textlink="">
      <xdr:nvSpPr>
        <xdr:cNvPr id="586" name="フローチャート: 判断 585"/>
        <xdr:cNvSpPr/>
      </xdr:nvSpPr>
      <xdr:spPr>
        <a:xfrm>
          <a:off x="13652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46105</xdr:rowOff>
    </xdr:from>
    <xdr:ext cx="534377" cy="259045"/>
    <xdr:sp macro="" textlink="">
      <xdr:nvSpPr>
        <xdr:cNvPr id="587" name="テキスト ボックス 586"/>
        <xdr:cNvSpPr txBox="1"/>
      </xdr:nvSpPr>
      <xdr:spPr>
        <a:xfrm>
          <a:off x="13436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159093</xdr:rowOff>
    </xdr:from>
    <xdr:to>
      <xdr:col>67</xdr:col>
      <xdr:colOff>101600</xdr:colOff>
      <xdr:row>58</xdr:row>
      <xdr:rowOff>89243</xdr:rowOff>
    </xdr:to>
    <xdr:sp macro="" textlink="">
      <xdr:nvSpPr>
        <xdr:cNvPr id="588" name="フローチャート: 判断 587"/>
        <xdr:cNvSpPr/>
      </xdr:nvSpPr>
      <xdr:spPr>
        <a:xfrm>
          <a:off x="12763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80370</xdr:rowOff>
    </xdr:from>
    <xdr:ext cx="534377" cy="259045"/>
    <xdr:sp macro="" textlink="">
      <xdr:nvSpPr>
        <xdr:cNvPr id="589" name="テキスト ボックス 588"/>
        <xdr:cNvSpPr txBox="1"/>
      </xdr:nvSpPr>
      <xdr:spPr>
        <a:xfrm>
          <a:off x="12547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41580</xdr:rowOff>
    </xdr:from>
    <xdr:to>
      <xdr:col>85</xdr:col>
      <xdr:colOff>177800</xdr:colOff>
      <xdr:row>57</xdr:row>
      <xdr:rowOff>143180</xdr:rowOff>
    </xdr:to>
    <xdr:sp macro="" textlink="">
      <xdr:nvSpPr>
        <xdr:cNvPr id="595" name="楕円 594"/>
        <xdr:cNvSpPr/>
      </xdr:nvSpPr>
      <xdr:spPr>
        <a:xfrm>
          <a:off x="16268700" y="98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64457</xdr:rowOff>
    </xdr:from>
    <xdr:ext cx="534377" cy="259045"/>
    <xdr:sp macro="" textlink="">
      <xdr:nvSpPr>
        <xdr:cNvPr id="596" name="教育費該当値テキスト"/>
        <xdr:cNvSpPr txBox="1"/>
      </xdr:nvSpPr>
      <xdr:spPr>
        <a:xfrm>
          <a:off x="16370300" y="966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28791</xdr:rowOff>
    </xdr:from>
    <xdr:to>
      <xdr:col>81</xdr:col>
      <xdr:colOff>101600</xdr:colOff>
      <xdr:row>57</xdr:row>
      <xdr:rowOff>130391</xdr:rowOff>
    </xdr:to>
    <xdr:sp macro="" textlink="">
      <xdr:nvSpPr>
        <xdr:cNvPr id="597" name="楕円 596"/>
        <xdr:cNvSpPr/>
      </xdr:nvSpPr>
      <xdr:spPr>
        <a:xfrm>
          <a:off x="15430500" y="98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146918</xdr:rowOff>
    </xdr:from>
    <xdr:ext cx="534377" cy="259045"/>
    <xdr:sp macro="" textlink="">
      <xdr:nvSpPr>
        <xdr:cNvPr id="598" name="テキスト ボックス 597"/>
        <xdr:cNvSpPr txBox="1"/>
      </xdr:nvSpPr>
      <xdr:spPr>
        <a:xfrm>
          <a:off x="15214111" y="95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91618</xdr:rowOff>
    </xdr:from>
    <xdr:to>
      <xdr:col>76</xdr:col>
      <xdr:colOff>165100</xdr:colOff>
      <xdr:row>58</xdr:row>
      <xdr:rowOff>21768</xdr:rowOff>
    </xdr:to>
    <xdr:sp macro="" textlink="">
      <xdr:nvSpPr>
        <xdr:cNvPr id="599" name="楕円 598"/>
        <xdr:cNvSpPr/>
      </xdr:nvSpPr>
      <xdr:spPr>
        <a:xfrm>
          <a:off x="14541500" y="98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12895</xdr:rowOff>
    </xdr:from>
    <xdr:ext cx="534377" cy="259045"/>
    <xdr:sp macro="" textlink="">
      <xdr:nvSpPr>
        <xdr:cNvPr id="600" name="テキスト ボックス 599"/>
        <xdr:cNvSpPr txBox="1"/>
      </xdr:nvSpPr>
      <xdr:spPr>
        <a:xfrm>
          <a:off x="14325111" y="99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77305</xdr:rowOff>
    </xdr:from>
    <xdr:to>
      <xdr:col>72</xdr:col>
      <xdr:colOff>38100</xdr:colOff>
      <xdr:row>52</xdr:row>
      <xdr:rowOff>7455</xdr:rowOff>
    </xdr:to>
    <xdr:sp macro="" textlink="">
      <xdr:nvSpPr>
        <xdr:cNvPr id="601" name="楕円 600"/>
        <xdr:cNvSpPr/>
      </xdr:nvSpPr>
      <xdr:spPr>
        <a:xfrm>
          <a:off x="13652500" y="88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23982</xdr:rowOff>
    </xdr:from>
    <xdr:ext cx="599010" cy="259045"/>
    <xdr:sp macro="" textlink="">
      <xdr:nvSpPr>
        <xdr:cNvPr id="602" name="テキスト ボックス 601"/>
        <xdr:cNvSpPr txBox="1"/>
      </xdr:nvSpPr>
      <xdr:spPr>
        <a:xfrm>
          <a:off x="13403795" y="8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6185</xdr:rowOff>
    </xdr:from>
    <xdr:to>
      <xdr:col>67</xdr:col>
      <xdr:colOff>101600</xdr:colOff>
      <xdr:row>57</xdr:row>
      <xdr:rowOff>107785</xdr:rowOff>
    </xdr:to>
    <xdr:sp macro="" textlink="">
      <xdr:nvSpPr>
        <xdr:cNvPr id="603" name="楕円 602"/>
        <xdr:cNvSpPr/>
      </xdr:nvSpPr>
      <xdr:spPr>
        <a:xfrm>
          <a:off x="12763500" y="97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124312</xdr:rowOff>
    </xdr:from>
    <xdr:ext cx="534377" cy="259045"/>
    <xdr:sp macro="" textlink="">
      <xdr:nvSpPr>
        <xdr:cNvPr id="604" name="テキスト ボックス 603"/>
        <xdr:cNvSpPr txBox="1"/>
      </xdr:nvSpPr>
      <xdr:spPr>
        <a:xfrm>
          <a:off x="12547111" y="955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28" name="直線コネクタ 627"/>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1"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2" name="直線コネクタ 631"/>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70358</xdr:rowOff>
    </xdr:from>
    <xdr:to>
      <xdr:col>85</xdr:col>
      <xdr:colOff>127000</xdr:colOff>
      <xdr:row>79</xdr:row>
      <xdr:rowOff>1549</xdr:rowOff>
    </xdr:to>
    <xdr:cxnSp macro="">
      <xdr:nvCxnSpPr>
        <xdr:cNvPr id="633" name="直線コネクタ 632"/>
        <xdr:cNvCxnSpPr/>
      </xdr:nvCxnSpPr>
      <xdr:spPr>
        <a:xfrm flipV="1">
          <a:off x="15481300" y="13443458"/>
          <a:ext cx="8382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77500</xdr:rowOff>
    </xdr:from>
    <xdr:ext cx="469744" cy="259045"/>
    <xdr:sp macro="" textlink="">
      <xdr:nvSpPr>
        <xdr:cNvPr id="634" name="災害復旧費平均値テキスト"/>
        <xdr:cNvSpPr txBox="1"/>
      </xdr:nvSpPr>
      <xdr:spPr>
        <a:xfrm>
          <a:off x="16370300" y="13450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5" name="フローチャート: 判断 634"/>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23076</xdr:rowOff>
    </xdr:from>
    <xdr:to>
      <xdr:col>81</xdr:col>
      <xdr:colOff>50800</xdr:colOff>
      <xdr:row>79</xdr:row>
      <xdr:rowOff>1549</xdr:rowOff>
    </xdr:to>
    <xdr:cxnSp macro="">
      <xdr:nvCxnSpPr>
        <xdr:cNvPr id="636" name="直線コネクタ 635"/>
        <xdr:cNvCxnSpPr/>
      </xdr:nvCxnSpPr>
      <xdr:spPr>
        <a:xfrm>
          <a:off x="14592300" y="13396176"/>
          <a:ext cx="8890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7" name="フローチャート: 判断 636"/>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38" name="テキスト ボックス 637"/>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23076</xdr:rowOff>
    </xdr:from>
    <xdr:to>
      <xdr:col>76</xdr:col>
      <xdr:colOff>114300</xdr:colOff>
      <xdr:row>78</xdr:row>
      <xdr:rowOff>87198</xdr:rowOff>
    </xdr:to>
    <xdr:cxnSp macro="">
      <xdr:nvCxnSpPr>
        <xdr:cNvPr id="639" name="直線コネクタ 638"/>
        <xdr:cNvCxnSpPr/>
      </xdr:nvCxnSpPr>
      <xdr:spPr>
        <a:xfrm flipV="1">
          <a:off x="13703300" y="13396176"/>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0" name="フローチャート: 判断 639"/>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1" name="テキスト ボックス 640"/>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77445</xdr:rowOff>
    </xdr:from>
    <xdr:to>
      <xdr:col>71</xdr:col>
      <xdr:colOff>177800</xdr:colOff>
      <xdr:row>78</xdr:row>
      <xdr:rowOff>87198</xdr:rowOff>
    </xdr:to>
    <xdr:cxnSp macro="">
      <xdr:nvCxnSpPr>
        <xdr:cNvPr id="642" name="直線コネクタ 641"/>
        <xdr:cNvCxnSpPr/>
      </xdr:nvCxnSpPr>
      <xdr:spPr>
        <a:xfrm>
          <a:off x="12814300" y="1345054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3" name="フローチャート: 判断 642"/>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35323</xdr:rowOff>
    </xdr:from>
    <xdr:ext cx="469744" cy="259045"/>
    <xdr:sp macro="" textlink="">
      <xdr:nvSpPr>
        <xdr:cNvPr id="644" name="テキスト ボックス 643"/>
        <xdr:cNvSpPr txBox="1"/>
      </xdr:nvSpPr>
      <xdr:spPr>
        <a:xfrm>
          <a:off x="13468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5" name="フローチャート: 判断 644"/>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46" name="テキスト ボックス 645"/>
        <xdr:cNvSpPr txBox="1"/>
      </xdr:nvSpPr>
      <xdr:spPr>
        <a:xfrm>
          <a:off x="12579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19558</xdr:rowOff>
    </xdr:from>
    <xdr:to>
      <xdr:col>85</xdr:col>
      <xdr:colOff>177800</xdr:colOff>
      <xdr:row>78</xdr:row>
      <xdr:rowOff>121158</xdr:rowOff>
    </xdr:to>
    <xdr:sp macro="" textlink="">
      <xdr:nvSpPr>
        <xdr:cNvPr id="652" name="楕円 651"/>
        <xdr:cNvSpPr/>
      </xdr:nvSpPr>
      <xdr:spPr>
        <a:xfrm>
          <a:off x="162687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42435</xdr:rowOff>
    </xdr:from>
    <xdr:ext cx="469744" cy="259045"/>
    <xdr:sp macro="" textlink="">
      <xdr:nvSpPr>
        <xdr:cNvPr id="653" name="災害復旧費該当値テキスト"/>
        <xdr:cNvSpPr txBox="1"/>
      </xdr:nvSpPr>
      <xdr:spPr>
        <a:xfrm>
          <a:off x="16370300" y="1324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122199</xdr:rowOff>
    </xdr:from>
    <xdr:to>
      <xdr:col>81</xdr:col>
      <xdr:colOff>101600</xdr:colOff>
      <xdr:row>79</xdr:row>
      <xdr:rowOff>52349</xdr:rowOff>
    </xdr:to>
    <xdr:sp macro="" textlink="">
      <xdr:nvSpPr>
        <xdr:cNvPr id="654" name="楕円 653"/>
        <xdr:cNvSpPr/>
      </xdr:nvSpPr>
      <xdr:spPr>
        <a:xfrm>
          <a:off x="15430500" y="134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43476</xdr:rowOff>
    </xdr:from>
    <xdr:ext cx="469744" cy="259045"/>
    <xdr:sp macro="" textlink="">
      <xdr:nvSpPr>
        <xdr:cNvPr id="655" name="テキスト ボックス 654"/>
        <xdr:cNvSpPr txBox="1"/>
      </xdr:nvSpPr>
      <xdr:spPr>
        <a:xfrm>
          <a:off x="15246428" y="1358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143726</xdr:rowOff>
    </xdr:from>
    <xdr:to>
      <xdr:col>76</xdr:col>
      <xdr:colOff>165100</xdr:colOff>
      <xdr:row>78</xdr:row>
      <xdr:rowOff>73876</xdr:rowOff>
    </xdr:to>
    <xdr:sp macro="" textlink="">
      <xdr:nvSpPr>
        <xdr:cNvPr id="656" name="楕円 655"/>
        <xdr:cNvSpPr/>
      </xdr:nvSpPr>
      <xdr:spPr>
        <a:xfrm>
          <a:off x="14541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90403</xdr:rowOff>
    </xdr:from>
    <xdr:ext cx="469744" cy="259045"/>
    <xdr:sp macro="" textlink="">
      <xdr:nvSpPr>
        <xdr:cNvPr id="657" name="テキスト ボックス 656"/>
        <xdr:cNvSpPr txBox="1"/>
      </xdr:nvSpPr>
      <xdr:spPr>
        <a:xfrm>
          <a:off x="14357428" y="1312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36398</xdr:rowOff>
    </xdr:from>
    <xdr:to>
      <xdr:col>72</xdr:col>
      <xdr:colOff>38100</xdr:colOff>
      <xdr:row>78</xdr:row>
      <xdr:rowOff>137998</xdr:rowOff>
    </xdr:to>
    <xdr:sp macro="" textlink="">
      <xdr:nvSpPr>
        <xdr:cNvPr id="658" name="楕円 657"/>
        <xdr:cNvSpPr/>
      </xdr:nvSpPr>
      <xdr:spPr>
        <a:xfrm>
          <a:off x="136525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154525</xdr:rowOff>
    </xdr:from>
    <xdr:ext cx="469744" cy="259045"/>
    <xdr:sp macro="" textlink="">
      <xdr:nvSpPr>
        <xdr:cNvPr id="659" name="テキスト ボックス 658"/>
        <xdr:cNvSpPr txBox="1"/>
      </xdr:nvSpPr>
      <xdr:spPr>
        <a:xfrm>
          <a:off x="13468428" y="131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26645</xdr:rowOff>
    </xdr:from>
    <xdr:to>
      <xdr:col>67</xdr:col>
      <xdr:colOff>101600</xdr:colOff>
      <xdr:row>78</xdr:row>
      <xdr:rowOff>128245</xdr:rowOff>
    </xdr:to>
    <xdr:sp macro="" textlink="">
      <xdr:nvSpPr>
        <xdr:cNvPr id="660" name="楕円 659"/>
        <xdr:cNvSpPr/>
      </xdr:nvSpPr>
      <xdr:spPr>
        <a:xfrm>
          <a:off x="12763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144772</xdr:rowOff>
    </xdr:from>
    <xdr:ext cx="469744" cy="259045"/>
    <xdr:sp macro="" textlink="">
      <xdr:nvSpPr>
        <xdr:cNvPr id="661" name="テキスト ボックス 660"/>
        <xdr:cNvSpPr txBox="1"/>
      </xdr:nvSpPr>
      <xdr:spPr>
        <a:xfrm>
          <a:off x="12579428" y="1317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7" name="直線コネクタ 686"/>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88"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89" name="直線コネクタ 688"/>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0"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1" name="直線コネクタ 690"/>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85849</xdr:rowOff>
    </xdr:from>
    <xdr:to>
      <xdr:col>85</xdr:col>
      <xdr:colOff>127000</xdr:colOff>
      <xdr:row>92</xdr:row>
      <xdr:rowOff>29287</xdr:rowOff>
    </xdr:to>
    <xdr:cxnSp macro="">
      <xdr:nvCxnSpPr>
        <xdr:cNvPr id="692" name="直線コネクタ 691"/>
        <xdr:cNvCxnSpPr/>
      </xdr:nvCxnSpPr>
      <xdr:spPr>
        <a:xfrm>
          <a:off x="15481300" y="15516349"/>
          <a:ext cx="838200" cy="2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3"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4" name="フローチャート: 判断 693"/>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85849</xdr:rowOff>
    </xdr:from>
    <xdr:to>
      <xdr:col>81</xdr:col>
      <xdr:colOff>50800</xdr:colOff>
      <xdr:row>91</xdr:row>
      <xdr:rowOff>79660</xdr:rowOff>
    </xdr:to>
    <xdr:cxnSp macro="">
      <xdr:nvCxnSpPr>
        <xdr:cNvPr id="695" name="直線コネクタ 694"/>
        <xdr:cNvCxnSpPr/>
      </xdr:nvCxnSpPr>
      <xdr:spPr>
        <a:xfrm flipV="1">
          <a:off x="14592300" y="15516349"/>
          <a:ext cx="8890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6" name="フローチャート: 判断 695"/>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7" name="テキスト ボックス 696"/>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13432</xdr:rowOff>
    </xdr:from>
    <xdr:to>
      <xdr:col>76</xdr:col>
      <xdr:colOff>114300</xdr:colOff>
      <xdr:row>91</xdr:row>
      <xdr:rowOff>79660</xdr:rowOff>
    </xdr:to>
    <xdr:cxnSp macro="">
      <xdr:nvCxnSpPr>
        <xdr:cNvPr id="698" name="直線コネクタ 697"/>
        <xdr:cNvCxnSpPr/>
      </xdr:nvCxnSpPr>
      <xdr:spPr>
        <a:xfrm>
          <a:off x="13703300" y="15443932"/>
          <a:ext cx="889000" cy="2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699" name="フローチャート: 判断 698"/>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0" name="テキスト ボックス 699"/>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88821</xdr:rowOff>
    </xdr:from>
    <xdr:to>
      <xdr:col>71</xdr:col>
      <xdr:colOff>177800</xdr:colOff>
      <xdr:row>90</xdr:row>
      <xdr:rowOff>13432</xdr:rowOff>
    </xdr:to>
    <xdr:cxnSp macro="">
      <xdr:nvCxnSpPr>
        <xdr:cNvPr id="701" name="直線コネクタ 700"/>
        <xdr:cNvCxnSpPr/>
      </xdr:nvCxnSpPr>
      <xdr:spPr>
        <a:xfrm>
          <a:off x="12814300" y="15347871"/>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2" name="フローチャート: 判断 701"/>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3" name="テキスト ボックス 702"/>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4" name="フローチャート: 判断 703"/>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5" name="テキスト ボックス 704"/>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149937</xdr:rowOff>
    </xdr:from>
    <xdr:to>
      <xdr:col>85</xdr:col>
      <xdr:colOff>177800</xdr:colOff>
      <xdr:row>92</xdr:row>
      <xdr:rowOff>80087</xdr:rowOff>
    </xdr:to>
    <xdr:sp macro="" textlink="">
      <xdr:nvSpPr>
        <xdr:cNvPr id="711" name="楕円 710"/>
        <xdr:cNvSpPr/>
      </xdr:nvSpPr>
      <xdr:spPr>
        <a:xfrm>
          <a:off x="16268700" y="157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1364</xdr:rowOff>
    </xdr:from>
    <xdr:ext cx="534377" cy="259045"/>
    <xdr:sp macro="" textlink="">
      <xdr:nvSpPr>
        <xdr:cNvPr id="712" name="公債費該当値テキスト"/>
        <xdr:cNvSpPr txBox="1"/>
      </xdr:nvSpPr>
      <xdr:spPr>
        <a:xfrm>
          <a:off x="16370300" y="156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35049</xdr:rowOff>
    </xdr:from>
    <xdr:to>
      <xdr:col>81</xdr:col>
      <xdr:colOff>101600</xdr:colOff>
      <xdr:row>90</xdr:row>
      <xdr:rowOff>136649</xdr:rowOff>
    </xdr:to>
    <xdr:sp macro="" textlink="">
      <xdr:nvSpPr>
        <xdr:cNvPr id="713" name="楕円 712"/>
        <xdr:cNvSpPr/>
      </xdr:nvSpPr>
      <xdr:spPr>
        <a:xfrm>
          <a:off x="15430500" y="154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153176</xdr:rowOff>
    </xdr:from>
    <xdr:ext cx="534377" cy="259045"/>
    <xdr:sp macro="" textlink="">
      <xdr:nvSpPr>
        <xdr:cNvPr id="714" name="テキスト ボックス 713"/>
        <xdr:cNvSpPr txBox="1"/>
      </xdr:nvSpPr>
      <xdr:spPr>
        <a:xfrm>
          <a:off x="15214111" y="152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28860</xdr:rowOff>
    </xdr:from>
    <xdr:to>
      <xdr:col>76</xdr:col>
      <xdr:colOff>165100</xdr:colOff>
      <xdr:row>91</xdr:row>
      <xdr:rowOff>130460</xdr:rowOff>
    </xdr:to>
    <xdr:sp macro="" textlink="">
      <xdr:nvSpPr>
        <xdr:cNvPr id="715" name="楕円 714"/>
        <xdr:cNvSpPr/>
      </xdr:nvSpPr>
      <xdr:spPr>
        <a:xfrm>
          <a:off x="14541500" y="156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146987</xdr:rowOff>
    </xdr:from>
    <xdr:ext cx="534377" cy="259045"/>
    <xdr:sp macro="" textlink="">
      <xdr:nvSpPr>
        <xdr:cNvPr id="716" name="テキスト ボックス 715"/>
        <xdr:cNvSpPr txBox="1"/>
      </xdr:nvSpPr>
      <xdr:spPr>
        <a:xfrm>
          <a:off x="14325111" y="154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134082</xdr:rowOff>
    </xdr:from>
    <xdr:to>
      <xdr:col>72</xdr:col>
      <xdr:colOff>38100</xdr:colOff>
      <xdr:row>90</xdr:row>
      <xdr:rowOff>64232</xdr:rowOff>
    </xdr:to>
    <xdr:sp macro="" textlink="">
      <xdr:nvSpPr>
        <xdr:cNvPr id="717" name="楕円 716"/>
        <xdr:cNvSpPr/>
      </xdr:nvSpPr>
      <xdr:spPr>
        <a:xfrm>
          <a:off x="13652500" y="1539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80759</xdr:rowOff>
    </xdr:from>
    <xdr:ext cx="534377" cy="259045"/>
    <xdr:sp macro="" textlink="">
      <xdr:nvSpPr>
        <xdr:cNvPr id="718" name="テキスト ボックス 717"/>
        <xdr:cNvSpPr txBox="1"/>
      </xdr:nvSpPr>
      <xdr:spPr>
        <a:xfrm>
          <a:off x="13436111" y="1516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38021</xdr:rowOff>
    </xdr:from>
    <xdr:to>
      <xdr:col>67</xdr:col>
      <xdr:colOff>101600</xdr:colOff>
      <xdr:row>89</xdr:row>
      <xdr:rowOff>139621</xdr:rowOff>
    </xdr:to>
    <xdr:sp macro="" textlink="">
      <xdr:nvSpPr>
        <xdr:cNvPr id="719" name="楕円 718"/>
        <xdr:cNvSpPr/>
      </xdr:nvSpPr>
      <xdr:spPr>
        <a:xfrm>
          <a:off x="12763500" y="15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87</xdr:row>
      <xdr:rowOff>156148</xdr:rowOff>
    </xdr:from>
    <xdr:ext cx="599010" cy="259045"/>
    <xdr:sp macro="" textlink="">
      <xdr:nvSpPr>
        <xdr:cNvPr id="720" name="テキスト ボックス 719"/>
        <xdr:cNvSpPr txBox="1"/>
      </xdr:nvSpPr>
      <xdr:spPr>
        <a:xfrm>
          <a:off x="12514795" y="150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0" name="テキスト ボックス 73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2" name="テキスト ボックス 741"/>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6" name="直線コネクタ 745"/>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49"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0" name="直線コネクタ 749"/>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17235</xdr:rowOff>
    </xdr:from>
    <xdr:to>
      <xdr:col>116</xdr:col>
      <xdr:colOff>63500</xdr:colOff>
      <xdr:row>39</xdr:row>
      <xdr:rowOff>33565</xdr:rowOff>
    </xdr:to>
    <xdr:cxnSp macro="">
      <xdr:nvCxnSpPr>
        <xdr:cNvPr id="751" name="直線コネクタ 750"/>
        <xdr:cNvCxnSpPr/>
      </xdr:nvCxnSpPr>
      <xdr:spPr>
        <a:xfrm>
          <a:off x="21323300" y="67037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135907</xdr:rowOff>
    </xdr:from>
    <xdr:ext cx="313932" cy="259045"/>
    <xdr:sp macro="" textlink="">
      <xdr:nvSpPr>
        <xdr:cNvPr id="752" name="諸支出金平均値テキスト"/>
        <xdr:cNvSpPr txBox="1"/>
      </xdr:nvSpPr>
      <xdr:spPr>
        <a:xfrm>
          <a:off x="22212300" y="6651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3" name="フローチャート: 判断 752"/>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4173</xdr:rowOff>
    </xdr:from>
    <xdr:to>
      <xdr:col>111</xdr:col>
      <xdr:colOff>177800</xdr:colOff>
      <xdr:row>39</xdr:row>
      <xdr:rowOff>17235</xdr:rowOff>
    </xdr:to>
    <xdr:cxnSp macro="">
      <xdr:nvCxnSpPr>
        <xdr:cNvPr id="754" name="直線コネクタ 753"/>
        <xdr:cNvCxnSpPr/>
      </xdr:nvCxnSpPr>
      <xdr:spPr>
        <a:xfrm>
          <a:off x="20434300" y="66907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5" name="フローチャート: 判断 754"/>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6" name="テキスト ボックス 755"/>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159294</xdr:rowOff>
    </xdr:from>
    <xdr:to>
      <xdr:col>107</xdr:col>
      <xdr:colOff>50800</xdr:colOff>
      <xdr:row>39</xdr:row>
      <xdr:rowOff>4173</xdr:rowOff>
    </xdr:to>
    <xdr:cxnSp macro="">
      <xdr:nvCxnSpPr>
        <xdr:cNvPr id="757" name="直線コネクタ 756"/>
        <xdr:cNvCxnSpPr/>
      </xdr:nvCxnSpPr>
      <xdr:spPr>
        <a:xfrm>
          <a:off x="19545300" y="66743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58" name="フローチャート: 判断 757"/>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59" name="テキスト ボックス 758"/>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146231</xdr:rowOff>
    </xdr:from>
    <xdr:to>
      <xdr:col>102</xdr:col>
      <xdr:colOff>114300</xdr:colOff>
      <xdr:row>38</xdr:row>
      <xdr:rowOff>159294</xdr:rowOff>
    </xdr:to>
    <xdr:cxnSp macro="">
      <xdr:nvCxnSpPr>
        <xdr:cNvPr id="760" name="直線コネクタ 759"/>
        <xdr:cNvCxnSpPr/>
      </xdr:nvCxnSpPr>
      <xdr:spPr>
        <a:xfrm>
          <a:off x="18656300" y="66613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1" name="フローチャート: 判断 760"/>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2" name="テキスト ボックス 761"/>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3" name="フローチャート: 判断 762"/>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4" name="テキスト ボックス 763"/>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70" name="楕円 769"/>
        <xdr:cNvSpPr/>
      </xdr:nvSpPr>
      <xdr:spPr>
        <a:xfrm>
          <a:off x="221107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113591</xdr:rowOff>
    </xdr:from>
    <xdr:ext cx="313932" cy="259045"/>
    <xdr:sp macro="" textlink="">
      <xdr:nvSpPr>
        <xdr:cNvPr id="771" name="諸支出金該当値テキスト"/>
        <xdr:cNvSpPr txBox="1"/>
      </xdr:nvSpPr>
      <xdr:spPr>
        <a:xfrm>
          <a:off x="22212300" y="6457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137885</xdr:rowOff>
    </xdr:from>
    <xdr:to>
      <xdr:col>112</xdr:col>
      <xdr:colOff>38100</xdr:colOff>
      <xdr:row>39</xdr:row>
      <xdr:rowOff>68035</xdr:rowOff>
    </xdr:to>
    <xdr:sp macro="" textlink="">
      <xdr:nvSpPr>
        <xdr:cNvPr id="772" name="楕円 771"/>
        <xdr:cNvSpPr/>
      </xdr:nvSpPr>
      <xdr:spPr>
        <a:xfrm>
          <a:off x="21272500" y="6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59162</xdr:rowOff>
    </xdr:from>
    <xdr:ext cx="313932" cy="259045"/>
    <xdr:sp macro="" textlink="">
      <xdr:nvSpPr>
        <xdr:cNvPr id="773" name="テキスト ボックス 772"/>
        <xdr:cNvSpPr txBox="1"/>
      </xdr:nvSpPr>
      <xdr:spPr>
        <a:xfrm>
          <a:off x="21166333" y="6745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124823</xdr:rowOff>
    </xdr:from>
    <xdr:to>
      <xdr:col>107</xdr:col>
      <xdr:colOff>101600</xdr:colOff>
      <xdr:row>39</xdr:row>
      <xdr:rowOff>54973</xdr:rowOff>
    </xdr:to>
    <xdr:sp macro="" textlink="">
      <xdr:nvSpPr>
        <xdr:cNvPr id="774" name="楕円 773"/>
        <xdr:cNvSpPr/>
      </xdr:nvSpPr>
      <xdr:spPr>
        <a:xfrm>
          <a:off x="20383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46100</xdr:rowOff>
    </xdr:from>
    <xdr:ext cx="313932" cy="259045"/>
    <xdr:sp macro="" textlink="">
      <xdr:nvSpPr>
        <xdr:cNvPr id="775" name="テキスト ボックス 774"/>
        <xdr:cNvSpPr txBox="1"/>
      </xdr:nvSpPr>
      <xdr:spPr>
        <a:xfrm>
          <a:off x="20277333" y="673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108494</xdr:rowOff>
    </xdr:from>
    <xdr:to>
      <xdr:col>102</xdr:col>
      <xdr:colOff>165100</xdr:colOff>
      <xdr:row>39</xdr:row>
      <xdr:rowOff>38644</xdr:rowOff>
    </xdr:to>
    <xdr:sp macro="" textlink="">
      <xdr:nvSpPr>
        <xdr:cNvPr id="776" name="楕円 775"/>
        <xdr:cNvSpPr/>
      </xdr:nvSpPr>
      <xdr:spPr>
        <a:xfrm>
          <a:off x="194945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29771</xdr:rowOff>
    </xdr:from>
    <xdr:ext cx="313932" cy="259045"/>
    <xdr:sp macro="" textlink="">
      <xdr:nvSpPr>
        <xdr:cNvPr id="777" name="テキスト ボックス 776"/>
        <xdr:cNvSpPr txBox="1"/>
      </xdr:nvSpPr>
      <xdr:spPr>
        <a:xfrm>
          <a:off x="19388333" y="67163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95431</xdr:rowOff>
    </xdr:from>
    <xdr:to>
      <xdr:col>98</xdr:col>
      <xdr:colOff>38100</xdr:colOff>
      <xdr:row>39</xdr:row>
      <xdr:rowOff>25581</xdr:rowOff>
    </xdr:to>
    <xdr:sp macro="" textlink="">
      <xdr:nvSpPr>
        <xdr:cNvPr id="778" name="楕円 777"/>
        <xdr:cNvSpPr/>
      </xdr:nvSpPr>
      <xdr:spPr>
        <a:xfrm>
          <a:off x="18605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16708</xdr:rowOff>
    </xdr:from>
    <xdr:ext cx="313932" cy="259045"/>
    <xdr:sp macro="" textlink="">
      <xdr:nvSpPr>
        <xdr:cNvPr id="779" name="テキスト ボックス 778"/>
        <xdr:cNvSpPr txBox="1"/>
      </xdr:nvSpPr>
      <xdr:spPr>
        <a:xfrm>
          <a:off x="18499333" y="6703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全体的な傾向</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年の町村合併により、県域の</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％と広大な面積（</a:t>
          </a:r>
          <a:r>
            <a:rPr kumimoji="1" lang="en-US" altLang="ja-JP" sz="1100">
              <a:latin typeface="ＭＳ Ｐゴシック" panose="020B0600070205080204" pitchFamily="50" charset="-128"/>
              <a:ea typeface="ＭＳ Ｐゴシック" panose="020B0600070205080204" pitchFamily="50" charset="-128"/>
            </a:rPr>
            <a:t>803.44</a:t>
          </a:r>
          <a:r>
            <a:rPr kumimoji="1" lang="ja-JP" altLang="en-US" sz="1100">
              <a:latin typeface="ＭＳ Ｐゴシック" panose="020B0600070205080204" pitchFamily="50" charset="-128"/>
              <a:ea typeface="ＭＳ Ｐゴシック" panose="020B0600070205080204" pitchFamily="50" charset="-128"/>
            </a:rPr>
            <a:t>ｋ㎡）を有することとなったが、一方、人口については、県の</a:t>
          </a:r>
          <a:r>
            <a:rPr kumimoji="1" lang="en-US" altLang="ja-JP" sz="1100">
              <a:latin typeface="ＭＳ Ｐゴシック" panose="020B0600070205080204" pitchFamily="50" charset="-128"/>
              <a:ea typeface="ＭＳ Ｐゴシック" panose="020B0600070205080204" pitchFamily="50" charset="-128"/>
            </a:rPr>
            <a:t>2,032,533</a:t>
          </a:r>
          <a:r>
            <a:rPr kumimoji="1" lang="ja-JP" altLang="en-US" sz="1100">
              <a:latin typeface="ＭＳ Ｐゴシック" panose="020B0600070205080204" pitchFamily="50" charset="-128"/>
              <a:ea typeface="ＭＳ Ｐゴシック" panose="020B0600070205080204" pitchFamily="50" charset="-128"/>
            </a:rPr>
            <a:t>人に対し</a:t>
          </a:r>
          <a:r>
            <a:rPr kumimoji="1" lang="en-US" altLang="ja-JP" sz="1100">
              <a:latin typeface="ＭＳ Ｐゴシック" panose="020B0600070205080204" pitchFamily="50" charset="-128"/>
              <a:ea typeface="ＭＳ Ｐゴシック" panose="020B0600070205080204" pitchFamily="50" charset="-128"/>
            </a:rPr>
            <a:t>21,503</a:t>
          </a:r>
          <a:r>
            <a:rPr kumimoji="1" lang="ja-JP" altLang="en-US" sz="1100">
              <a:latin typeface="ＭＳ Ｐゴシック" panose="020B0600070205080204" pitchFamily="50" charset="-128"/>
              <a:ea typeface="ＭＳ Ｐゴシック" panose="020B0600070205080204" pitchFamily="50" charset="-128"/>
            </a:rPr>
            <a:t>人（ともに</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年国調人口）と</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の構成比となっており、「住民一人当たりのコスト」については、広大な区域における住民サービスの維持という側面もあり、類似団体内順位等、全体的に高い傾向にある。また、類似団体に比べ人件費が高いことから、各目的別においても人件費が占める割合が高く、支出の底上げとなっている。</a:t>
          </a: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特記事項（目的別）</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農林水産業費については、住民一人当たり</a:t>
          </a:r>
          <a:r>
            <a:rPr kumimoji="1" lang="en-US" altLang="ja-JP" sz="1100">
              <a:latin typeface="ＭＳ Ｐゴシック" panose="020B0600070205080204" pitchFamily="50" charset="-128"/>
              <a:ea typeface="ＭＳ Ｐゴシック" panose="020B0600070205080204" pitchFamily="50" charset="-128"/>
            </a:rPr>
            <a:t>60,296</a:t>
          </a:r>
          <a:r>
            <a:rPr kumimoji="1" lang="ja-JP" altLang="en-US" sz="1100">
              <a:latin typeface="ＭＳ Ｐゴシック" panose="020B0600070205080204" pitchFamily="50" charset="-128"/>
              <a:ea typeface="ＭＳ Ｐゴシック" panose="020B0600070205080204" pitchFamily="50" charset="-128"/>
            </a:rPr>
            <a:t>円となっており、類似団体内３位で、全国平均・岐阜県平均と比べてもかなり高くなっている。これは、大規模林道整備や広域農道整備に係る負担金等、広大な町域を整備・維持するための経費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100">
              <a:latin typeface="ＭＳ Ｐゴシック" panose="020B0600070205080204" pitchFamily="50" charset="-128"/>
              <a:ea typeface="ＭＳ Ｐゴシック" panose="020B0600070205080204" pitchFamily="50" charset="-128"/>
            </a:rPr>
            <a:t>26,379</a:t>
          </a:r>
          <a:r>
            <a:rPr kumimoji="1" lang="ja-JP" altLang="en-US" sz="1100">
              <a:latin typeface="ＭＳ Ｐゴシック" panose="020B0600070205080204" pitchFamily="50" charset="-128"/>
              <a:ea typeface="ＭＳ Ｐゴシック" panose="020B0600070205080204" pitchFamily="50" charset="-128"/>
            </a:rPr>
            <a:t>円となっており、類似団体に比べ高くなっている。これは、広大な町域を守るための消防団の維持や、地域防災に係る経費が不可欠であり、全国平均・岐阜県平均に比べても高くなっている。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100">
              <a:latin typeface="ＭＳ Ｐゴシック" panose="020B0600070205080204" pitchFamily="50" charset="-128"/>
              <a:ea typeface="ＭＳ Ｐゴシック" panose="020B0600070205080204" pitchFamily="50" charset="-128"/>
            </a:rPr>
            <a:t>77,762</a:t>
          </a:r>
          <a:r>
            <a:rPr kumimoji="1" lang="ja-JP" altLang="en-US" sz="1100">
              <a:latin typeface="ＭＳ Ｐゴシック" panose="020B0600070205080204" pitchFamily="50" charset="-128"/>
              <a:ea typeface="ＭＳ Ｐゴシック" panose="020B0600070205080204" pitchFamily="50" charset="-128"/>
            </a:rPr>
            <a:t>円となっており、類似団体内４位で、全国平均・岐阜県平均と比べてもかなり高くなっている。前年度に比べ</a:t>
          </a:r>
          <a:r>
            <a:rPr kumimoji="1" lang="en-US" altLang="ja-JP" sz="1100">
              <a:latin typeface="ＭＳ Ｐゴシック" panose="020B0600070205080204" pitchFamily="50" charset="-128"/>
              <a:ea typeface="ＭＳ Ｐゴシック" panose="020B0600070205080204" pitchFamily="50" charset="-128"/>
            </a:rPr>
            <a:t>17,536</a:t>
          </a:r>
          <a:r>
            <a:rPr kumimoji="1" lang="ja-JP" altLang="en-US" sz="1100">
              <a:latin typeface="ＭＳ Ｐゴシック" panose="020B0600070205080204" pitchFamily="50" charset="-128"/>
              <a:ea typeface="ＭＳ Ｐゴシック" panose="020B0600070205080204" pitchFamily="50" charset="-128"/>
            </a:rPr>
            <a:t>円減少しているのは、合併町村から継承した起債の償還が進んだことと、今後の公債費負担の軽減のため、平成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月に民間資金</a:t>
          </a:r>
          <a:r>
            <a:rPr kumimoji="1" lang="en-US" altLang="ja-JP" sz="1100">
              <a:latin typeface="ＭＳ Ｐゴシック" panose="020B0600070205080204" pitchFamily="50" charset="-128"/>
              <a:ea typeface="ＭＳ Ｐゴシック" panose="020B0600070205080204" pitchFamily="50" charset="-128"/>
            </a:rPr>
            <a:t>193</a:t>
          </a:r>
          <a:r>
            <a:rPr kumimoji="1" lang="ja-JP" altLang="en-US" sz="1100">
              <a:latin typeface="ＭＳ Ｐゴシック" panose="020B0600070205080204" pitchFamily="50" charset="-128"/>
              <a:ea typeface="ＭＳ Ｐゴシック" panose="020B0600070205080204" pitchFamily="50" charset="-128"/>
            </a:rPr>
            <a:t>百万円の繰上償還を実施したためである。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年に</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％を下回ったが、平成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年度には</a:t>
          </a:r>
          <a:r>
            <a:rPr kumimoji="1" lang="en-US" altLang="ja-JP" sz="1000">
              <a:latin typeface="ＭＳ ゴシック" pitchFamily="49" charset="-128"/>
              <a:ea typeface="ＭＳ ゴシック" pitchFamily="49" charset="-128"/>
            </a:rPr>
            <a:t>27.32</a:t>
          </a:r>
          <a:r>
            <a:rPr kumimoji="1" lang="ja-JP" altLang="en-US" sz="1000">
              <a:latin typeface="ＭＳ ゴシック" pitchFamily="49" charset="-128"/>
              <a:ea typeface="ＭＳ ゴシック" pitchFamily="49" charset="-128"/>
            </a:rPr>
            <a:t>％、基金残高は</a:t>
          </a:r>
          <a:r>
            <a:rPr kumimoji="1" lang="en-US" altLang="ja-JP" sz="1000">
              <a:latin typeface="ＭＳ ゴシック" pitchFamily="49" charset="-128"/>
              <a:ea typeface="ＭＳ ゴシック" pitchFamily="49" charset="-128"/>
            </a:rPr>
            <a:t>2,639</a:t>
          </a:r>
          <a:r>
            <a:rPr kumimoji="1" lang="ja-JP" altLang="en-US" sz="1000">
              <a:latin typeface="ＭＳ ゴシック" pitchFamily="49" charset="-128"/>
              <a:ea typeface="ＭＳ ゴシック" pitchFamily="49" charset="-128"/>
            </a:rPr>
            <a:t>百万円まで増加している。今後も常に</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％を上回る水準で維持していく。</a:t>
          </a:r>
        </a:p>
        <a:p>
          <a:r>
            <a:rPr kumimoji="1" lang="ja-JP" altLang="en-US" sz="1000">
              <a:latin typeface="ＭＳ ゴシック" pitchFamily="49" charset="-128"/>
              <a:ea typeface="ＭＳ ゴシック" pitchFamily="49" charset="-128"/>
            </a:rPr>
            <a:t>実質収支額・・・平成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年度の</a:t>
          </a:r>
          <a:r>
            <a:rPr kumimoji="1" lang="en-US" altLang="ja-JP" sz="1000">
              <a:latin typeface="ＭＳ ゴシック" pitchFamily="49" charset="-128"/>
              <a:ea typeface="ＭＳ ゴシック" pitchFamily="49" charset="-128"/>
            </a:rPr>
            <a:t>5.54%</a:t>
          </a:r>
          <a:r>
            <a:rPr kumimoji="1" lang="ja-JP" altLang="en-US" sz="1000">
              <a:latin typeface="ＭＳ ゴシック" pitchFamily="49" charset="-128"/>
              <a:ea typeface="ＭＳ ゴシック" pitchFamily="49" charset="-128"/>
            </a:rPr>
            <a:t>から横ばいで推移しており、平成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9.30%</a:t>
          </a:r>
          <a:r>
            <a:rPr kumimoji="1" lang="ja-JP" altLang="en-US" sz="1000">
              <a:latin typeface="ＭＳ ゴシック" pitchFamily="49" charset="-128"/>
              <a:ea typeface="ＭＳ ゴシック" pitchFamily="49" charset="-128"/>
            </a:rPr>
            <a:t>、実質収支額は</a:t>
          </a:r>
          <a:r>
            <a:rPr kumimoji="1" lang="en-US" altLang="ja-JP" sz="1000">
              <a:latin typeface="ＭＳ ゴシック" pitchFamily="49" charset="-128"/>
              <a:ea typeface="ＭＳ ゴシック" pitchFamily="49" charset="-128"/>
            </a:rPr>
            <a:t>898</a:t>
          </a:r>
          <a:r>
            <a:rPr kumimoji="1" lang="ja-JP" altLang="en-US" sz="1000">
              <a:latin typeface="ＭＳ ゴシック" pitchFamily="49" charset="-128"/>
              <a:ea typeface="ＭＳ ゴシック" pitchFamily="49" charset="-128"/>
            </a:rPr>
            <a:t>百万円となった。前年度から増加した要因としては、平成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年度に民生費で整備した「やまと・きたがた統合幼児園整備事業」や消防費で整備した「デジタル防災無線施設整備事業」等、大型建設事業の終了による。</a:t>
          </a:r>
        </a:p>
        <a:p>
          <a:r>
            <a:rPr kumimoji="1" lang="ja-JP" altLang="en-US" sz="1000">
              <a:latin typeface="ＭＳ ゴシック" pitchFamily="49" charset="-128"/>
              <a:ea typeface="ＭＳ ゴシック" pitchFamily="49" charset="-128"/>
            </a:rPr>
            <a:t>実質単年度収支・・・平成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0.30</a:t>
          </a:r>
          <a:r>
            <a:rPr kumimoji="1" lang="ja-JP" altLang="en-US" sz="1000">
              <a:latin typeface="ＭＳ ゴシック" pitchFamily="49" charset="-128"/>
              <a:ea typeface="ＭＳ ゴシック" pitchFamily="49" charset="-128"/>
            </a:rPr>
            <a:t>％の赤字であったが、以降黒字に転じ、平成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2.72</a:t>
          </a:r>
          <a:r>
            <a:rPr kumimoji="1" lang="ja-JP" altLang="en-US" sz="1000">
              <a:latin typeface="ＭＳ ゴシック" pitchFamily="49" charset="-128"/>
              <a:ea typeface="ＭＳ ゴシック" pitchFamily="49" charset="-128"/>
            </a:rPr>
            <a:t>％となった。今後も黒字となる水準の維持を目指す。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岐阜県揖斐川町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○一般会計・・・平成</a:t>
          </a:r>
          <a:r>
            <a:rPr kumimoji="1" lang="en-US" altLang="ja-JP" sz="1000">
              <a:solidFill>
                <a:sysClr val="windowText" lastClr="000000"/>
              </a:solidFill>
              <a:latin typeface="ＭＳ ゴシック" pitchFamily="49" charset="-128"/>
              <a:ea typeface="ＭＳ ゴシック" pitchFamily="49" charset="-128"/>
            </a:rPr>
            <a:t>19</a:t>
          </a:r>
          <a:r>
            <a:rPr kumimoji="1" lang="ja-JP" altLang="en-US" sz="1000">
              <a:solidFill>
                <a:sysClr val="windowText" lastClr="000000"/>
              </a:solidFill>
              <a:latin typeface="ＭＳ ゴシック" pitchFamily="49" charset="-128"/>
              <a:ea typeface="ＭＳ ゴシック" pitchFamily="49" charset="-128"/>
            </a:rPr>
            <a:t>年度以降、</a:t>
          </a:r>
          <a:r>
            <a:rPr kumimoji="1" lang="en-US" altLang="ja-JP" sz="1000">
              <a:solidFill>
                <a:sysClr val="windowText" lastClr="000000"/>
              </a:solidFill>
              <a:latin typeface="ＭＳ ゴシック" pitchFamily="49" charset="-128"/>
              <a:ea typeface="ＭＳ ゴシック" pitchFamily="49" charset="-128"/>
            </a:rPr>
            <a:t>3</a:t>
          </a:r>
          <a:r>
            <a:rPr kumimoji="1" lang="ja-JP" altLang="en-US" sz="1000">
              <a:solidFill>
                <a:sysClr val="windowText" lastClr="000000"/>
              </a:solidFill>
              <a:latin typeface="ＭＳ ゴシック" pitchFamily="49" charset="-128"/>
              <a:ea typeface="ＭＳ ゴシック" pitchFamily="49" charset="-128"/>
            </a:rPr>
            <a:t>～</a:t>
          </a:r>
          <a:r>
            <a:rPr kumimoji="1" lang="en-US" altLang="ja-JP" sz="1000">
              <a:solidFill>
                <a:sysClr val="windowText" lastClr="000000"/>
              </a:solidFill>
              <a:latin typeface="ＭＳ ゴシック" pitchFamily="49" charset="-128"/>
              <a:ea typeface="ＭＳ ゴシック" pitchFamily="49" charset="-128"/>
            </a:rPr>
            <a:t>6</a:t>
          </a:r>
          <a:r>
            <a:rPr kumimoji="1" lang="ja-JP" altLang="en-US" sz="1000">
              <a:solidFill>
                <a:sysClr val="windowText" lastClr="000000"/>
              </a:solidFill>
              <a:latin typeface="ＭＳ ゴシック" pitchFamily="49" charset="-128"/>
              <a:ea typeface="ＭＳ ゴシック" pitchFamily="49" charset="-128"/>
            </a:rPr>
            <a:t>％前後の黒字を維持している。前年度から増加した要因としては、平成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年度に民生費で整備した「やまと・きたがた統合幼児園整備事業」や消防費で整備した「デジタル防災無線施設整備事業」等、大型建設事業の終了による。</a:t>
          </a:r>
        </a:p>
        <a:p>
          <a:r>
            <a:rPr kumimoji="1" lang="ja-JP" altLang="en-US" sz="1000">
              <a:solidFill>
                <a:sysClr val="windowText" lastClr="000000"/>
              </a:solidFill>
              <a:latin typeface="ＭＳ ゴシック" pitchFamily="49" charset="-128"/>
              <a:ea typeface="ＭＳ ゴシック" pitchFamily="49" charset="-128"/>
            </a:rPr>
            <a:t>○上水道事業会計・・・平成</a:t>
          </a:r>
          <a:r>
            <a:rPr kumimoji="1" lang="en-US" altLang="ja-JP" sz="1000">
              <a:solidFill>
                <a:sysClr val="windowText" lastClr="000000"/>
              </a:solidFill>
              <a:latin typeface="ＭＳ ゴシック" pitchFamily="49" charset="-128"/>
              <a:ea typeface="ＭＳ ゴシック" pitchFamily="49" charset="-128"/>
            </a:rPr>
            <a:t>19</a:t>
          </a:r>
          <a:r>
            <a:rPr kumimoji="1" lang="ja-JP" altLang="en-US" sz="1000">
              <a:solidFill>
                <a:sysClr val="windowText" lastClr="000000"/>
              </a:solidFill>
              <a:latin typeface="ＭＳ ゴシック" pitchFamily="49" charset="-128"/>
              <a:ea typeface="ＭＳ ゴシック" pitchFamily="49" charset="-128"/>
            </a:rPr>
            <a:t>年度以降、</a:t>
          </a:r>
          <a:r>
            <a:rPr kumimoji="1" lang="en-US" altLang="ja-JP" sz="1000">
              <a:solidFill>
                <a:sysClr val="windowText" lastClr="000000"/>
              </a:solidFill>
              <a:latin typeface="ＭＳ ゴシック" pitchFamily="49" charset="-128"/>
              <a:ea typeface="ＭＳ ゴシック" pitchFamily="49" charset="-128"/>
            </a:rPr>
            <a:t>5</a:t>
          </a:r>
          <a:r>
            <a:rPr kumimoji="1" lang="ja-JP" altLang="en-US" sz="1000">
              <a:solidFill>
                <a:sysClr val="windowText" lastClr="000000"/>
              </a:solidFill>
              <a:latin typeface="ＭＳ ゴシック" pitchFamily="49" charset="-128"/>
              <a:ea typeface="ＭＳ ゴシック" pitchFamily="49" charset="-128"/>
            </a:rPr>
            <a:t>％前後の黒字を維持している。今後も適正な経営に努める。</a:t>
          </a:r>
        </a:p>
        <a:p>
          <a:r>
            <a:rPr kumimoji="1" lang="ja-JP" altLang="en-US" sz="1000">
              <a:solidFill>
                <a:sysClr val="windowText" lastClr="000000"/>
              </a:solidFill>
              <a:latin typeface="ＭＳ ゴシック" pitchFamily="49" charset="-128"/>
              <a:ea typeface="ＭＳ ゴシック" pitchFamily="49" charset="-128"/>
            </a:rPr>
            <a:t>○国民健康保険特別会計・・・黒字はほぼ</a:t>
          </a:r>
          <a:r>
            <a:rPr kumimoji="1" lang="en-US" altLang="ja-JP" sz="1000">
              <a:solidFill>
                <a:sysClr val="windowText" lastClr="000000"/>
              </a:solidFill>
              <a:latin typeface="ＭＳ ゴシック" pitchFamily="49" charset="-128"/>
              <a:ea typeface="ＭＳ ゴシック" pitchFamily="49" charset="-128"/>
            </a:rPr>
            <a:t>1</a:t>
          </a:r>
          <a:r>
            <a:rPr kumimoji="1" lang="ja-JP" altLang="en-US" sz="1000">
              <a:solidFill>
                <a:sysClr val="windowText" lastClr="000000"/>
              </a:solidFill>
              <a:latin typeface="ＭＳ ゴシック" pitchFamily="49" charset="-128"/>
              <a:ea typeface="ＭＳ ゴシック" pitchFamily="49" charset="-128"/>
            </a:rPr>
            <a:t>％前後の範囲を維持しているが、一般会計からの繰入金が増加傾向にあり、今後は保険料の値上げを含む経営の改善を進める。</a:t>
          </a:r>
        </a:p>
        <a:p>
          <a:r>
            <a:rPr kumimoji="1" lang="ja-JP" altLang="en-US" sz="1000">
              <a:solidFill>
                <a:sysClr val="windowText" lastClr="000000"/>
              </a:solidFill>
              <a:latin typeface="ＭＳ ゴシック" pitchFamily="49" charset="-128"/>
              <a:ea typeface="ＭＳ ゴシック" pitchFamily="49" charset="-128"/>
            </a:rPr>
            <a:t>○公共下水道事業特別会計・・・使用料・分担金、一般会計からの繰入、地方債により運営しており、</a:t>
          </a:r>
          <a:r>
            <a:rPr kumimoji="1" lang="en-US" altLang="ja-JP" sz="1000">
              <a:solidFill>
                <a:sysClr val="windowText" lastClr="000000"/>
              </a:solidFill>
              <a:latin typeface="ＭＳ ゴシック" pitchFamily="49" charset="-128"/>
              <a:ea typeface="ＭＳ ゴシック" pitchFamily="49" charset="-128"/>
            </a:rPr>
            <a:t>0.2</a:t>
          </a:r>
          <a:r>
            <a:rPr kumimoji="1" lang="ja-JP" altLang="en-US" sz="1000">
              <a:solidFill>
                <a:sysClr val="windowText" lastClr="000000"/>
              </a:solidFill>
              <a:latin typeface="ＭＳ ゴシック" pitchFamily="49" charset="-128"/>
              <a:ea typeface="ＭＳ ゴシック" pitchFamily="49" charset="-128"/>
            </a:rPr>
            <a:t>％前後の範囲を推移している。平成</a:t>
          </a:r>
          <a:r>
            <a:rPr kumimoji="1" lang="en-US" altLang="ja-JP" sz="1000">
              <a:solidFill>
                <a:sysClr val="windowText" lastClr="000000"/>
              </a:solidFill>
              <a:latin typeface="ＭＳ ゴシック" pitchFamily="49" charset="-128"/>
              <a:ea typeface="ＭＳ ゴシック" pitchFamily="49" charset="-128"/>
            </a:rPr>
            <a:t>24</a:t>
          </a:r>
          <a:r>
            <a:rPr kumimoji="1" lang="ja-JP" altLang="en-US" sz="1000">
              <a:solidFill>
                <a:sysClr val="windowText" lastClr="000000"/>
              </a:solidFill>
              <a:latin typeface="ＭＳ ゴシック" pitchFamily="49" charset="-128"/>
              <a:ea typeface="ＭＳ ゴシック" pitchFamily="49" charset="-128"/>
            </a:rPr>
            <a:t>年度から新たに</a:t>
          </a:r>
          <a:r>
            <a:rPr kumimoji="1" lang="en-US" altLang="ja-JP" sz="1000">
              <a:solidFill>
                <a:sysClr val="windowText" lastClr="000000"/>
              </a:solidFill>
              <a:latin typeface="ＭＳ ゴシック" pitchFamily="49" charset="-128"/>
              <a:ea typeface="ＭＳ ゴシック" pitchFamily="49" charset="-128"/>
            </a:rPr>
            <a:t>1</a:t>
          </a:r>
          <a:r>
            <a:rPr kumimoji="1" lang="ja-JP" altLang="en-US" sz="1000">
              <a:solidFill>
                <a:sysClr val="windowText" lastClr="000000"/>
              </a:solidFill>
              <a:latin typeface="ＭＳ ゴシック" pitchFamily="49" charset="-128"/>
              <a:ea typeface="ＭＳ ゴシック" pitchFamily="49" charset="-128"/>
            </a:rPr>
            <a:t>地区の整備が始まり、平成</a:t>
          </a:r>
          <a:r>
            <a:rPr kumimoji="1" lang="en-US" altLang="ja-JP" sz="1000">
              <a:solidFill>
                <a:sysClr val="windowText" lastClr="000000"/>
              </a:solidFill>
              <a:latin typeface="ＭＳ ゴシック" pitchFamily="49" charset="-128"/>
              <a:ea typeface="ＭＳ ゴシック" pitchFamily="49" charset="-128"/>
            </a:rPr>
            <a:t>30</a:t>
          </a:r>
          <a:r>
            <a:rPr kumimoji="1" lang="ja-JP" altLang="en-US" sz="1000">
              <a:solidFill>
                <a:sysClr val="windowText" lastClr="000000"/>
              </a:solidFill>
              <a:latin typeface="ＭＳ ゴシック" pitchFamily="49" charset="-128"/>
              <a:ea typeface="ＭＳ ゴシック" pitchFamily="49" charset="-128"/>
            </a:rPr>
            <a:t>年度から一部供用開始となることから経営の改善を進める。</a:t>
          </a:r>
        </a:p>
        <a:p>
          <a:r>
            <a:rPr kumimoji="1" lang="ja-JP" altLang="en-US" sz="1000">
              <a:solidFill>
                <a:sysClr val="windowText" lastClr="000000"/>
              </a:solidFill>
              <a:latin typeface="ＭＳ ゴシック" pitchFamily="49" charset="-128"/>
              <a:ea typeface="ＭＳ ゴシック" pitchFamily="49" charset="-128"/>
            </a:rPr>
            <a:t>○町営住宅事業特別会計・・・使用料が主な歳入であるが、老朽化した住宅の取り壊しについては一般会計から繰入を行っている。今後も計画的に老朽化した住宅を取り壊し、経営の改善を進める。</a:t>
          </a:r>
        </a:p>
        <a:p>
          <a:r>
            <a:rPr kumimoji="1" lang="ja-JP" altLang="en-US" sz="1000">
              <a:solidFill>
                <a:sysClr val="windowText" lastClr="000000"/>
              </a:solidFill>
              <a:latin typeface="ＭＳ ゴシック" pitchFamily="49" charset="-128"/>
              <a:ea typeface="ＭＳ ゴシック" pitchFamily="49" charset="-128"/>
            </a:rPr>
            <a:t>○農業集落排水事業特別会計・・・使用料・分担金、一般会計からの繰入、地方債により運営しており、</a:t>
          </a:r>
          <a:r>
            <a:rPr kumimoji="1" lang="en-US" altLang="ja-JP" sz="1000">
              <a:solidFill>
                <a:sysClr val="windowText" lastClr="000000"/>
              </a:solidFill>
              <a:latin typeface="ＭＳ ゴシック" pitchFamily="49" charset="-128"/>
              <a:ea typeface="ＭＳ ゴシック" pitchFamily="49" charset="-128"/>
            </a:rPr>
            <a:t>0.1</a:t>
          </a:r>
          <a:r>
            <a:rPr kumimoji="1" lang="ja-JP" altLang="en-US" sz="1000">
              <a:solidFill>
                <a:sysClr val="windowText" lastClr="000000"/>
              </a:solidFill>
              <a:latin typeface="ＭＳ ゴシック" pitchFamily="49" charset="-128"/>
              <a:ea typeface="ＭＳ ゴシック" pitchFamily="49" charset="-128"/>
            </a:rPr>
            <a:t>％前後の範囲に留まっている。平成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年度から新たに揖斐川右岸地区が供用開始されたことから、更なる経営の改善を進める。</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○脛永簡易水道特別会計・・・・新たな拡張事業は行っておらず、維持管理のみの運営である。一般会計からの繰入はないが、施設も老朽化しており、更なる経営の改善を進める。</a:t>
          </a:r>
          <a:endParaRPr kumimoji="1" lang="en-US" altLang="ja-JP" sz="1000">
            <a:solidFill>
              <a:sysClr val="windowText" lastClr="000000"/>
            </a:solidFill>
            <a:latin typeface="ＭＳ ゴシック" pitchFamily="49" charset="-128"/>
            <a:ea typeface="ＭＳ ゴシック" pitchFamily="49" charset="-128"/>
          </a:endParaRPr>
        </a:p>
        <a:p>
          <a:r>
            <a:rPr kumimoji="1" lang="ja-JP" altLang="en-US" sz="1000">
              <a:solidFill>
                <a:sysClr val="windowText" lastClr="000000"/>
              </a:solidFill>
              <a:latin typeface="ＭＳ ゴシック" pitchFamily="49" charset="-128"/>
              <a:ea typeface="ＭＳ ゴシック" pitchFamily="49" charset="-128"/>
            </a:rPr>
            <a:t>○市場簡易水道特別会計・・・・新たな拡張事業は行っておらず、維持管理のみの運営である。一般会計からの繰入はないが、施設も老朽化しており、更なる経営の改善を進める。</a:t>
          </a:r>
        </a:p>
        <a:p>
          <a:r>
            <a:rPr kumimoji="1" lang="ja-JP" altLang="en-US" sz="1000">
              <a:solidFill>
                <a:sysClr val="windowText" lastClr="000000"/>
              </a:solidFill>
              <a:latin typeface="ＭＳ ゴシック" pitchFamily="49" charset="-128"/>
              <a:ea typeface="ＭＳ ゴシック" pitchFamily="49" charset="-128"/>
            </a:rPr>
            <a:t>○その他・・・赤字となっている特別会計は無い。黒字の内訳は、</a:t>
          </a:r>
          <a:r>
            <a:rPr kumimoji="1" lang="en-US" altLang="ja-JP" sz="1000">
              <a:solidFill>
                <a:sysClr val="windowText" lastClr="000000"/>
              </a:solidFill>
              <a:latin typeface="ＭＳ ゴシック" pitchFamily="49" charset="-128"/>
              <a:ea typeface="ＭＳ ゴシック" pitchFamily="49" charset="-128"/>
            </a:rPr>
            <a:t>3</a:t>
          </a:r>
          <a:r>
            <a:rPr kumimoji="1" lang="ja-JP" altLang="en-US" sz="1000">
              <a:solidFill>
                <a:sysClr val="windowText" lastClr="000000"/>
              </a:solidFill>
              <a:latin typeface="ＭＳ ゴシック" pitchFamily="49" charset="-128"/>
              <a:ea typeface="ＭＳ ゴシック" pitchFamily="49" charset="-128"/>
            </a:rPr>
            <a:t>簡易水道、徳山ダム上流域公有地化、杉原地域土地取得等、地域情報、国民健康保険直診勘定、後期高齢者医療、個別排水事業、小水力発電事業の各特別会計である。</a:t>
          </a:r>
        </a:p>
        <a:p>
          <a:endParaRPr kumimoji="1" lang="ja-JP" altLang="en-US" sz="10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14285931</v>
      </c>
      <c r="BO4" s="441"/>
      <c r="BP4" s="441"/>
      <c r="BQ4" s="441"/>
      <c r="BR4" s="441"/>
      <c r="BS4" s="441"/>
      <c r="BT4" s="441"/>
      <c r="BU4" s="442"/>
      <c r="BV4" s="440">
        <v>15927699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9.3000000000000007</v>
      </c>
      <c r="CU4" s="622"/>
      <c r="CV4" s="622"/>
      <c r="CW4" s="622"/>
      <c r="CX4" s="622"/>
      <c r="CY4" s="622"/>
      <c r="CZ4" s="622"/>
      <c r="DA4" s="623"/>
      <c r="DB4" s="621">
        <v>6.5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13354493</v>
      </c>
      <c r="BO5" s="446"/>
      <c r="BP5" s="446"/>
      <c r="BQ5" s="446"/>
      <c r="BR5" s="446"/>
      <c r="BS5" s="446"/>
      <c r="BT5" s="446"/>
      <c r="BU5" s="447"/>
      <c r="BV5" s="445">
        <v>15230447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85.2</v>
      </c>
      <c r="CU5" s="416"/>
      <c r="CV5" s="416"/>
      <c r="CW5" s="416"/>
      <c r="CX5" s="416"/>
      <c r="CY5" s="416"/>
      <c r="CZ5" s="416"/>
      <c r="DA5" s="417"/>
      <c r="DB5" s="415">
        <v>80.8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931438</v>
      </c>
      <c r="BO6" s="446"/>
      <c r="BP6" s="446"/>
      <c r="BQ6" s="446"/>
      <c r="BR6" s="446"/>
      <c r="BS6" s="446"/>
      <c r="BT6" s="446"/>
      <c r="BU6" s="447"/>
      <c r="BV6" s="445">
        <v>697252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85.2</v>
      </c>
      <c r="CU6" s="596"/>
      <c r="CV6" s="596"/>
      <c r="CW6" s="596"/>
      <c r="CX6" s="596"/>
      <c r="CY6" s="596"/>
      <c r="CZ6" s="596"/>
      <c r="DA6" s="597"/>
      <c r="DB6" s="595">
        <v>80.8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33700</v>
      </c>
      <c r="BO7" s="446"/>
      <c r="BP7" s="446"/>
      <c r="BQ7" s="446"/>
      <c r="BR7" s="446"/>
      <c r="BS7" s="446"/>
      <c r="BT7" s="446"/>
      <c r="BU7" s="447"/>
      <c r="BV7" s="445">
        <v>34749</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9656643</v>
      </c>
      <c r="CU7" s="446"/>
      <c r="CV7" s="446"/>
      <c r="CW7" s="446"/>
      <c r="CX7" s="446"/>
      <c r="CY7" s="446"/>
      <c r="CZ7" s="446"/>
      <c r="DA7" s="447"/>
      <c r="DB7" s="445">
        <v>10171772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897738</v>
      </c>
      <c r="BO8" s="446"/>
      <c r="BP8" s="446"/>
      <c r="BQ8" s="446"/>
      <c r="BR8" s="446"/>
      <c r="BS8" s="446"/>
      <c r="BT8" s="446"/>
      <c r="BU8" s="447"/>
      <c r="BV8" s="445">
        <v>662503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0.46</v>
      </c>
      <c r="CU8" s="559"/>
      <c r="CV8" s="559"/>
      <c r="CW8" s="559"/>
      <c r="CX8" s="559"/>
      <c r="CY8" s="559"/>
      <c r="CZ8" s="559"/>
      <c r="DA8" s="560"/>
      <c r="DB8" s="558">
        <v>0.43</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21503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235235</v>
      </c>
      <c r="BO9" s="446"/>
      <c r="BP9" s="446"/>
      <c r="BQ9" s="446"/>
      <c r="BR9" s="446"/>
      <c r="BS9" s="446"/>
      <c r="BT9" s="446"/>
      <c r="BU9" s="447"/>
      <c r="BV9" s="445">
        <v>336715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15.1</v>
      </c>
      <c r="CU9" s="416"/>
      <c r="CV9" s="416"/>
      <c r="CW9" s="416"/>
      <c r="CX9" s="416"/>
      <c r="CY9" s="416"/>
      <c r="CZ9" s="416"/>
      <c r="DA9" s="417"/>
      <c r="DB9" s="415">
        <v>19.3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23784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108</v>
      </c>
      <c r="AV10" s="503"/>
      <c r="AW10" s="503"/>
      <c r="AX10" s="503"/>
      <c r="AY10" s="425" t="s">
        <v>113</v>
      </c>
      <c r="AZ10" s="426"/>
      <c r="BA10" s="426"/>
      <c r="BB10" s="426"/>
      <c r="BC10" s="426"/>
      <c r="BD10" s="426"/>
      <c r="BE10" s="426"/>
      <c r="BF10" s="426"/>
      <c r="BG10" s="426"/>
      <c r="BH10" s="426"/>
      <c r="BI10" s="426"/>
      <c r="BJ10" s="426"/>
      <c r="BK10" s="426"/>
      <c r="BL10" s="426"/>
      <c r="BM10" s="427"/>
      <c r="BN10" s="445">
        <v>327492</v>
      </c>
      <c r="BO10" s="446"/>
      <c r="BP10" s="446"/>
      <c r="BQ10" s="446"/>
      <c r="BR10" s="446"/>
      <c r="BS10" s="446"/>
      <c r="BT10" s="446"/>
      <c r="BU10" s="447"/>
      <c r="BV10" s="445">
        <v>4304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193365</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21672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21502</v>
      </c>
      <c r="S13" s="549"/>
      <c r="T13" s="549"/>
      <c r="U13" s="549"/>
      <c r="V13" s="550"/>
      <c r="W13" s="536" t="s">
        <v>132</v>
      </c>
      <c r="X13" s="458"/>
      <c r="Y13" s="458"/>
      <c r="Z13" s="458"/>
      <c r="AA13" s="458"/>
      <c r="AB13" s="459"/>
      <c r="AC13" s="421">
        <v>716</v>
      </c>
      <c r="AD13" s="422"/>
      <c r="AE13" s="422"/>
      <c r="AF13" s="422"/>
      <c r="AG13" s="423"/>
      <c r="AH13" s="421">
        <v>587</v>
      </c>
      <c r="AI13" s="422"/>
      <c r="AJ13" s="422"/>
      <c r="AK13" s="422"/>
      <c r="AL13" s="424"/>
      <c r="AM13" s="514" t="s">
        <v>133</v>
      </c>
      <c r="AN13" s="419"/>
      <c r="AO13" s="419"/>
      <c r="AP13" s="419"/>
      <c r="AQ13" s="419"/>
      <c r="AR13" s="419"/>
      <c r="AS13" s="419"/>
      <c r="AT13" s="420"/>
      <c r="AU13" s="502" t="s">
        <v>108</v>
      </c>
      <c r="AV13" s="503"/>
      <c r="AW13" s="503"/>
      <c r="AX13" s="503"/>
      <c r="AY13" s="425" t="s">
        <v>134</v>
      </c>
      <c r="AZ13" s="426"/>
      <c r="BA13" s="426"/>
      <c r="BB13" s="426"/>
      <c r="BC13" s="426"/>
      <c r="BD13" s="426"/>
      <c r="BE13" s="426"/>
      <c r="BF13" s="426"/>
      <c r="BG13" s="426"/>
      <c r="BH13" s="426"/>
      <c r="BI13" s="426"/>
      <c r="BJ13" s="426"/>
      <c r="BK13" s="426"/>
      <c r="BL13" s="426"/>
      <c r="BM13" s="427"/>
      <c r="BN13" s="445">
        <v>262727</v>
      </c>
      <c r="BO13" s="446"/>
      <c r="BP13" s="446"/>
      <c r="BQ13" s="446"/>
      <c r="BR13" s="446"/>
      <c r="BS13" s="446"/>
      <c r="BT13" s="446"/>
      <c r="BU13" s="447"/>
      <c r="BV13" s="445">
        <v>534384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7.7</v>
      </c>
      <c r="CU13" s="416"/>
      <c r="CV13" s="416"/>
      <c r="CW13" s="416"/>
      <c r="CX13" s="416"/>
      <c r="CY13" s="416"/>
      <c r="CZ13" s="416"/>
      <c r="DA13" s="417"/>
      <c r="DB13" s="415">
        <v>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22145</v>
      </c>
      <c r="S14" s="549"/>
      <c r="T14" s="549"/>
      <c r="U14" s="549"/>
      <c r="V14" s="550"/>
      <c r="W14" s="551"/>
      <c r="X14" s="461"/>
      <c r="Y14" s="461"/>
      <c r="Z14" s="461"/>
      <c r="AA14" s="461"/>
      <c r="AB14" s="462"/>
      <c r="AC14" s="541">
        <v>6.9</v>
      </c>
      <c r="AD14" s="542"/>
      <c r="AE14" s="542"/>
      <c r="AF14" s="542"/>
      <c r="AG14" s="543"/>
      <c r="AH14" s="541">
        <v>5.4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21977</v>
      </c>
      <c r="S15" s="549"/>
      <c r="T15" s="549"/>
      <c r="U15" s="549"/>
      <c r="V15" s="550"/>
      <c r="W15" s="536" t="s">
        <v>139</v>
      </c>
      <c r="X15" s="458"/>
      <c r="Y15" s="458"/>
      <c r="Z15" s="458"/>
      <c r="AA15" s="458"/>
      <c r="AB15" s="459"/>
      <c r="AC15" s="421">
        <v>3631</v>
      </c>
      <c r="AD15" s="422"/>
      <c r="AE15" s="422"/>
      <c r="AF15" s="422"/>
      <c r="AG15" s="423"/>
      <c r="AH15" s="421">
        <v>4090</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3734719</v>
      </c>
      <c r="BO15" s="441"/>
      <c r="BP15" s="441"/>
      <c r="BQ15" s="441"/>
      <c r="BR15" s="441"/>
      <c r="BS15" s="441"/>
      <c r="BT15" s="441"/>
      <c r="BU15" s="442"/>
      <c r="BV15" s="440">
        <v>3611690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35</v>
      </c>
      <c r="AD16" s="542"/>
      <c r="AE16" s="542"/>
      <c r="AF16" s="542"/>
      <c r="AG16" s="543"/>
      <c r="AH16" s="541">
        <v>37.5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7768834</v>
      </c>
      <c r="BO16" s="446"/>
      <c r="BP16" s="446"/>
      <c r="BQ16" s="446"/>
      <c r="BR16" s="446"/>
      <c r="BS16" s="446"/>
      <c r="BT16" s="446"/>
      <c r="BU16" s="447"/>
      <c r="BV16" s="445">
        <v>7972975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6027</v>
      </c>
      <c r="AD17" s="422"/>
      <c r="AE17" s="422"/>
      <c r="AF17" s="422"/>
      <c r="AG17" s="423"/>
      <c r="AH17" s="421">
        <v>6219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4807172</v>
      </c>
      <c r="BO17" s="446"/>
      <c r="BP17" s="446"/>
      <c r="BQ17" s="446"/>
      <c r="BR17" s="446"/>
      <c r="BS17" s="446"/>
      <c r="BT17" s="446"/>
      <c r="BU17" s="447"/>
      <c r="BV17" s="445">
        <v>4641695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803.44</v>
      </c>
      <c r="M18" s="510"/>
      <c r="N18" s="510"/>
      <c r="O18" s="510"/>
      <c r="P18" s="510"/>
      <c r="Q18" s="510"/>
      <c r="R18" s="511"/>
      <c r="S18" s="511"/>
      <c r="T18" s="511"/>
      <c r="U18" s="511"/>
      <c r="V18" s="512"/>
      <c r="W18" s="526"/>
      <c r="X18" s="527"/>
      <c r="Y18" s="527"/>
      <c r="Z18" s="527"/>
      <c r="AA18" s="527"/>
      <c r="AB18" s="537"/>
      <c r="AC18" s="409">
        <v>58.1</v>
      </c>
      <c r="AD18" s="410"/>
      <c r="AE18" s="410"/>
      <c r="AF18" s="410"/>
      <c r="AG18" s="513"/>
      <c r="AH18" s="409">
        <v>57.1</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7892819</v>
      </c>
      <c r="BO18" s="446"/>
      <c r="BP18" s="446"/>
      <c r="BQ18" s="446"/>
      <c r="BR18" s="446"/>
      <c r="BS18" s="446"/>
      <c r="BT18" s="446"/>
      <c r="BU18" s="447"/>
      <c r="BV18" s="445">
        <v>7775150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10906404</v>
      </c>
      <c r="BO19" s="446"/>
      <c r="BP19" s="446"/>
      <c r="BQ19" s="446"/>
      <c r="BR19" s="446"/>
      <c r="BS19" s="446"/>
      <c r="BT19" s="446"/>
      <c r="BU19" s="447"/>
      <c r="BV19" s="445">
        <v>10735609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7269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15431396</v>
      </c>
      <c r="BO23" s="446"/>
      <c r="BP23" s="446"/>
      <c r="BQ23" s="446"/>
      <c r="BR23" s="446"/>
      <c r="BS23" s="446"/>
      <c r="BT23" s="446"/>
      <c r="BU23" s="447"/>
      <c r="BV23" s="445">
        <v>16289622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7500</v>
      </c>
      <c r="R24" s="422"/>
      <c r="S24" s="422"/>
      <c r="T24" s="422"/>
      <c r="U24" s="422"/>
      <c r="V24" s="423"/>
      <c r="W24" s="487"/>
      <c r="X24" s="478"/>
      <c r="Y24" s="479"/>
      <c r="Z24" s="418" t="s">
        <v>163</v>
      </c>
      <c r="AA24" s="419"/>
      <c r="AB24" s="419"/>
      <c r="AC24" s="419"/>
      <c r="AD24" s="419"/>
      <c r="AE24" s="419"/>
      <c r="AF24" s="419"/>
      <c r="AG24" s="420"/>
      <c r="AH24" s="421">
        <v>273</v>
      </c>
      <c r="AI24" s="422"/>
      <c r="AJ24" s="422"/>
      <c r="AK24" s="422"/>
      <c r="AL24" s="423"/>
      <c r="AM24" s="421">
        <v>811356</v>
      </c>
      <c r="AN24" s="422"/>
      <c r="AO24" s="422"/>
      <c r="AP24" s="422"/>
      <c r="AQ24" s="422"/>
      <c r="AR24" s="423"/>
      <c r="AS24" s="421">
        <v>2972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8988485</v>
      </c>
      <c r="BO24" s="446"/>
      <c r="BP24" s="446"/>
      <c r="BQ24" s="446"/>
      <c r="BR24" s="446"/>
      <c r="BS24" s="446"/>
      <c r="BT24" s="446"/>
      <c r="BU24" s="447"/>
      <c r="BV24" s="445">
        <v>9752220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6000</v>
      </c>
      <c r="R25" s="422"/>
      <c r="S25" s="422"/>
      <c r="T25" s="422"/>
      <c r="U25" s="422"/>
      <c r="V25" s="423"/>
      <c r="W25" s="487"/>
      <c r="X25" s="478"/>
      <c r="Y25" s="479"/>
      <c r="Z25" s="418" t="s">
        <v>166</v>
      </c>
      <c r="AA25" s="419"/>
      <c r="AB25" s="419"/>
      <c r="AC25" s="419"/>
      <c r="AD25" s="419"/>
      <c r="AE25" s="419"/>
      <c r="AF25" s="419"/>
      <c r="AG25" s="420"/>
      <c r="AH25" s="421" t="s">
        <v>121</v>
      </c>
      <c r="AI25" s="422"/>
      <c r="AJ25" s="422"/>
      <c r="AK25" s="422"/>
      <c r="AL25" s="423"/>
      <c r="AM25" s="421" t="s">
        <v>122</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906</v>
      </c>
      <c r="BO25" s="441"/>
      <c r="BP25" s="441"/>
      <c r="BQ25" s="441"/>
      <c r="BR25" s="441"/>
      <c r="BS25" s="441"/>
      <c r="BT25" s="441"/>
      <c r="BU25" s="442"/>
      <c r="BV25" s="440">
        <v>732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5300</v>
      </c>
      <c r="R26" s="422"/>
      <c r="S26" s="422"/>
      <c r="T26" s="422"/>
      <c r="U26" s="422"/>
      <c r="V26" s="423"/>
      <c r="W26" s="487"/>
      <c r="X26" s="478"/>
      <c r="Y26" s="479"/>
      <c r="Z26" s="418" t="s">
        <v>170</v>
      </c>
      <c r="AA26" s="500"/>
      <c r="AB26" s="500"/>
      <c r="AC26" s="500"/>
      <c r="AD26" s="500"/>
      <c r="AE26" s="500"/>
      <c r="AF26" s="500"/>
      <c r="AG26" s="501"/>
      <c r="AH26" s="421">
        <v>14</v>
      </c>
      <c r="AI26" s="422"/>
      <c r="AJ26" s="422"/>
      <c r="AK26" s="422"/>
      <c r="AL26" s="423"/>
      <c r="AM26" s="421">
        <v>31220</v>
      </c>
      <c r="AN26" s="422"/>
      <c r="AO26" s="422"/>
      <c r="AP26" s="422"/>
      <c r="AQ26" s="422"/>
      <c r="AR26" s="423"/>
      <c r="AS26" s="421">
        <v>2230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167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3000</v>
      </c>
      <c r="R27" s="422"/>
      <c r="S27" s="422"/>
      <c r="T27" s="422"/>
      <c r="U27" s="422"/>
      <c r="V27" s="423"/>
      <c r="W27" s="487"/>
      <c r="X27" s="478"/>
      <c r="Y27" s="479"/>
      <c r="Z27" s="418" t="s">
        <v>173</v>
      </c>
      <c r="AA27" s="419"/>
      <c r="AB27" s="419"/>
      <c r="AC27" s="419"/>
      <c r="AD27" s="419"/>
      <c r="AE27" s="419"/>
      <c r="AF27" s="419"/>
      <c r="AG27" s="420"/>
      <c r="AH27" s="421">
        <v>2</v>
      </c>
      <c r="AI27" s="422"/>
      <c r="AJ27" s="422"/>
      <c r="AK27" s="422"/>
      <c r="AL27" s="423"/>
      <c r="AM27" s="421" t="s">
        <v>174</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1259376</v>
      </c>
      <c r="BO27" s="449"/>
      <c r="BP27" s="449"/>
      <c r="BQ27" s="449"/>
      <c r="BR27" s="449"/>
      <c r="BS27" s="449"/>
      <c r="BT27" s="449"/>
      <c r="BU27" s="450"/>
      <c r="BV27" s="448">
        <v>1215871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2600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122</v>
      </c>
      <c r="AN28" s="422"/>
      <c r="AO28" s="422"/>
      <c r="AP28" s="422"/>
      <c r="AQ28" s="422"/>
      <c r="AR28" s="423"/>
      <c r="AS28" s="421" t="s">
        <v>121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2638666</v>
      </c>
      <c r="BO28" s="441"/>
      <c r="BP28" s="441"/>
      <c r="BQ28" s="441"/>
      <c r="BR28" s="441"/>
      <c r="BS28" s="441"/>
      <c r="BT28" s="441"/>
      <c r="BU28" s="442"/>
      <c r="BV28" s="440">
        <v>2611174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14</v>
      </c>
      <c r="M29" s="422"/>
      <c r="N29" s="422"/>
      <c r="O29" s="422"/>
      <c r="P29" s="423"/>
      <c r="Q29" s="421">
        <v>2500</v>
      </c>
      <c r="R29" s="422"/>
      <c r="S29" s="422"/>
      <c r="T29" s="422"/>
      <c r="U29" s="422"/>
      <c r="V29" s="423"/>
      <c r="W29" s="488"/>
      <c r="X29" s="489"/>
      <c r="Y29" s="490"/>
      <c r="Z29" s="418" t="s">
        <v>181</v>
      </c>
      <c r="AA29" s="419"/>
      <c r="AB29" s="419"/>
      <c r="AC29" s="419"/>
      <c r="AD29" s="419"/>
      <c r="AE29" s="419"/>
      <c r="AF29" s="419"/>
      <c r="AG29" s="420"/>
      <c r="AH29" s="421">
        <v>275</v>
      </c>
      <c r="AI29" s="422"/>
      <c r="AJ29" s="422"/>
      <c r="AK29" s="422"/>
      <c r="AL29" s="423"/>
      <c r="AM29" s="421">
        <v>818634</v>
      </c>
      <c r="AN29" s="422"/>
      <c r="AO29" s="422"/>
      <c r="AP29" s="422"/>
      <c r="AQ29" s="422"/>
      <c r="AR29" s="423"/>
      <c r="AS29" s="421">
        <v>2977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498517</v>
      </c>
      <c r="BO29" s="446"/>
      <c r="BP29" s="446"/>
      <c r="BQ29" s="446"/>
      <c r="BR29" s="446"/>
      <c r="BS29" s="446"/>
      <c r="BT29" s="446"/>
      <c r="BU29" s="447"/>
      <c r="BV29" s="445">
        <v>668216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92.4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6866806</v>
      </c>
      <c r="BO30" s="449"/>
      <c r="BP30" s="449"/>
      <c r="BQ30" s="449"/>
      <c r="BR30" s="449"/>
      <c r="BS30" s="449"/>
      <c r="BT30" s="449"/>
      <c r="BU30" s="450"/>
      <c r="BV30" s="448">
        <v>7105861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IF('各会計、関係団体の財政状況及び健全化判断比率'!B32="","",'各会計、関係団体の財政状況及び健全化判断比率'!B32)</f>
        <v>大和簡易水道特別会計</v>
      </c>
      <c r="BH34" s="403"/>
      <c r="BI34" s="403"/>
      <c r="BJ34" s="403"/>
      <c r="BK34" s="403"/>
      <c r="BL34" s="403"/>
      <c r="BM34" s="403"/>
      <c r="BN34" s="403"/>
      <c r="BO34" s="403"/>
      <c r="BP34" s="403"/>
      <c r="BQ34" s="403"/>
      <c r="BR34" s="403"/>
      <c r="BS34" s="403"/>
      <c r="BT34" s="403"/>
      <c r="BU34" s="403"/>
      <c r="BV34" s="193"/>
      <c r="BW34" s="404">
        <f>IF(BY34="","",MAX(C34:D43,U34:V43,AM34:AN43,BE34:BF43)+1)</f>
        <v>19</v>
      </c>
      <c r="BX34" s="404"/>
      <c r="BY34" s="403" t="str">
        <f>IF('各会計、関係団体の財政状況及び健全化判断比率'!B68="","",'各会計、関係団体の財政状況及び健全化判断比率'!B68)</f>
        <v>大垣衛生施設組合（一般会計）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29</v>
      </c>
      <c r="CP34" s="404"/>
      <c r="CQ34" s="403" t="str">
        <f>IF('各会計、関係団体の財政状況及び健全化判断比率'!BS7="","",'各会計、関係団体の財政状況及び健全化判断比率'!BS7)</f>
        <v>揖斐川町土地開発公社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町営住宅事業特別会計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国民健康保険直診勘定特別会計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IF('各会計、関係団体の財政状況及び健全化判断比率'!B33="","",'各会計、関係団体の財政状況及び健全化判断比率'!B33)</f>
        <v>脛永簡易水道特別会計</v>
      </c>
      <c r="BH35" s="403"/>
      <c r="BI35" s="403"/>
      <c r="BJ35" s="403"/>
      <c r="BK35" s="403"/>
      <c r="BL35" s="403"/>
      <c r="BM35" s="403"/>
      <c r="BN35" s="403"/>
      <c r="BO35" s="403"/>
      <c r="BP35" s="403"/>
      <c r="BQ35" s="403"/>
      <c r="BR35" s="403"/>
      <c r="BS35" s="403"/>
      <c r="BT35" s="403"/>
      <c r="BU35" s="403"/>
      <c r="BV35" s="193"/>
      <c r="BW35" s="404">
        <f t="shared" ref="BW35:BW43" si="2">IF(BY35="","",BW34+1)</f>
        <v>20</v>
      </c>
      <c r="BX35" s="404"/>
      <c r="BY35" s="403" t="str">
        <f>IF('各会計、関係団体の財政状況及び健全化判断比率'!B69="","",'各会計、関係団体の財政状況及び健全化判断比率'!B69)</f>
        <v>揖斐郡養基小学校養基保育所組合（一般会計）</v>
      </c>
      <c r="BZ35" s="403"/>
      <c r="CA35" s="403"/>
      <c r="CB35" s="403"/>
      <c r="CC35" s="403"/>
      <c r="CD35" s="403"/>
      <c r="CE35" s="403"/>
      <c r="CF35" s="403"/>
      <c r="CG35" s="403"/>
      <c r="CH35" s="403"/>
      <c r="CI35" s="403"/>
      <c r="CJ35" s="403"/>
      <c r="CK35" s="403"/>
      <c r="CL35" s="403"/>
      <c r="CM35" s="403"/>
      <c r="CN35" s="193"/>
      <c r="CO35" s="404">
        <f t="shared" ref="CO35:CO43" si="3">IF(CQ35="","",CO34+1)</f>
        <v>30</v>
      </c>
      <c r="CP35" s="404"/>
      <c r="CQ35" s="403" t="str">
        <f>IF('各会計、関係団体の財政状況及び健全化判断比率'!BS8="","",'各会計、関係団体の財政状況及び健全化判断比率'!BS8)</f>
        <v>サンシャイン春日</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杉原地域土地取得等特別会計</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IF('各会計、関係団体の財政状況及び健全化判断比率'!B34="","",'各会計、関係団体の財政状況及び健全化判断比率'!B34)</f>
        <v>市場簡易水道特別会計</v>
      </c>
      <c r="BH36" s="403"/>
      <c r="BI36" s="403"/>
      <c r="BJ36" s="403"/>
      <c r="BK36" s="403"/>
      <c r="BL36" s="403"/>
      <c r="BM36" s="403"/>
      <c r="BN36" s="403"/>
      <c r="BO36" s="403"/>
      <c r="BP36" s="403"/>
      <c r="BQ36" s="403"/>
      <c r="BR36" s="403"/>
      <c r="BS36" s="403"/>
      <c r="BT36" s="403"/>
      <c r="BU36" s="403"/>
      <c r="BV36" s="193"/>
      <c r="BW36" s="404">
        <f t="shared" si="2"/>
        <v>21</v>
      </c>
      <c r="BX36" s="404"/>
      <c r="BY36" s="403" t="str">
        <f>IF('各会計、関係団体の財政状況及び健全化判断比率'!B70="","",'各会計、関係団体の財政状況及び健全化判断比率'!B70)</f>
        <v>岐阜県市町村会館組合（一般会計）</v>
      </c>
      <c r="BZ36" s="403"/>
      <c r="CA36" s="403"/>
      <c r="CB36" s="403"/>
      <c r="CC36" s="403"/>
      <c r="CD36" s="403"/>
      <c r="CE36" s="403"/>
      <c r="CF36" s="403"/>
      <c r="CG36" s="403"/>
      <c r="CH36" s="403"/>
      <c r="CI36" s="403"/>
      <c r="CJ36" s="403"/>
      <c r="CK36" s="403"/>
      <c r="CL36" s="403"/>
      <c r="CM36" s="403"/>
      <c r="CN36" s="193"/>
      <c r="CO36" s="404">
        <f t="shared" si="3"/>
        <v>31</v>
      </c>
      <c r="CP36" s="404"/>
      <c r="CQ36" s="403" t="str">
        <f>IF('各会計、関係団体の財政状況及び健全化判断比率'!BS9="","",'各会計、関係団体の財政状況及び健全化判断比率'!BS9)</f>
        <v>いびがわ</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徳山ダム上流域公有地化特別会計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IF('各会計、関係団体の財政状況及び健全化判断比率'!B35="","",'各会計、関係団体の財政状況及び健全化判断比率'!B35)</f>
        <v>谷汲簡易水道特別会計</v>
      </c>
      <c r="BH37" s="403"/>
      <c r="BI37" s="403"/>
      <c r="BJ37" s="403"/>
      <c r="BK37" s="403"/>
      <c r="BL37" s="403"/>
      <c r="BM37" s="403"/>
      <c r="BN37" s="403"/>
      <c r="BO37" s="403"/>
      <c r="BP37" s="403"/>
      <c r="BQ37" s="403"/>
      <c r="BR37" s="403"/>
      <c r="BS37" s="403"/>
      <c r="BT37" s="403"/>
      <c r="BU37" s="403"/>
      <c r="BV37" s="193"/>
      <c r="BW37" s="404">
        <f t="shared" si="2"/>
        <v>22</v>
      </c>
      <c r="BX37" s="404"/>
      <c r="BY37" s="403" t="str">
        <f>IF('各会計、関係団体の財政状況及び健全化判断比率'!B71="","",'各会計、関係団体の財政状況及び健全化判断比率'!B71)</f>
        <v>樫原谷林野組合（一般会計）</v>
      </c>
      <c r="BZ37" s="403"/>
      <c r="CA37" s="403"/>
      <c r="CB37" s="403"/>
      <c r="CC37" s="403"/>
      <c r="CD37" s="403"/>
      <c r="CE37" s="403"/>
      <c r="CF37" s="403"/>
      <c r="CG37" s="403"/>
      <c r="CH37" s="403"/>
      <c r="CI37" s="403"/>
      <c r="CJ37" s="403"/>
      <c r="CK37" s="403"/>
      <c r="CL37" s="403"/>
      <c r="CM37" s="403"/>
      <c r="CN37" s="193"/>
      <c r="CO37" s="404">
        <f t="shared" si="3"/>
        <v>32</v>
      </c>
      <c r="CP37" s="404"/>
      <c r="CQ37" s="403" t="str">
        <f>IF('各会計、関係団体の財政状況及び健全化判断比率'!BS10="","",'各会計、関係団体の財政状況及び健全化判断比率'!BS10)</f>
        <v>樽見鉄道</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地域情報特別会計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14</v>
      </c>
      <c r="BF38" s="404"/>
      <c r="BG38" s="403" t="str">
        <f>IF('各会計、関係団体の財政状況及び健全化判断比率'!B36="","",'各会計、関係団体の財政状況及び健全化判断比率'!B36)</f>
        <v>北部簡易水道特別会計</v>
      </c>
      <c r="BH38" s="403"/>
      <c r="BI38" s="403"/>
      <c r="BJ38" s="403"/>
      <c r="BK38" s="403"/>
      <c r="BL38" s="403"/>
      <c r="BM38" s="403"/>
      <c r="BN38" s="403"/>
      <c r="BO38" s="403"/>
      <c r="BP38" s="403"/>
      <c r="BQ38" s="403"/>
      <c r="BR38" s="403"/>
      <c r="BS38" s="403"/>
      <c r="BT38" s="403"/>
      <c r="BU38" s="403"/>
      <c r="BV38" s="193"/>
      <c r="BW38" s="404">
        <f t="shared" si="2"/>
        <v>23</v>
      </c>
      <c r="BX38" s="404"/>
      <c r="BY38" s="403" t="str">
        <f>IF('各会計、関係団体の財政状況及び健全化判断比率'!B72="","",'各会計、関係団体の財政状況及び健全化判断比率'!B72)</f>
        <v>足打谷林野組合（一般会計）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15</v>
      </c>
      <c r="BF39" s="404"/>
      <c r="BG39" s="403" t="str">
        <f>IF('各会計、関係団体の財政状況及び健全化判断比率'!B37="","",'各会計、関係団体の財政状況及び健全化判断比率'!B37)</f>
        <v>公共下水道事業特別会計</v>
      </c>
      <c r="BH39" s="403"/>
      <c r="BI39" s="403"/>
      <c r="BJ39" s="403"/>
      <c r="BK39" s="403"/>
      <c r="BL39" s="403"/>
      <c r="BM39" s="403"/>
      <c r="BN39" s="403"/>
      <c r="BO39" s="403"/>
      <c r="BP39" s="403"/>
      <c r="BQ39" s="403"/>
      <c r="BR39" s="403"/>
      <c r="BS39" s="403"/>
      <c r="BT39" s="403"/>
      <c r="BU39" s="403"/>
      <c r="BV39" s="193"/>
      <c r="BW39" s="404">
        <f t="shared" si="2"/>
        <v>24</v>
      </c>
      <c r="BX39" s="404"/>
      <c r="BY39" s="403" t="str">
        <f>IF('各会計、関係団体の財政状況及び健全化判断比率'!B73="","",'各会計、関係団体の財政状況及び健全化判断比率'!B73)</f>
        <v>岐阜県市町村職員退職手当組合（一般会計）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f t="shared" si="1"/>
        <v>16</v>
      </c>
      <c r="BF40" s="404"/>
      <c r="BG40" s="403" t="str">
        <f>IF('各会計、関係団体の財政状況及び健全化判断比率'!B38="","",'各会計、関係団体の財政状況及び健全化判断比率'!B38)</f>
        <v>農業集落排水事業特別会計</v>
      </c>
      <c r="BH40" s="403"/>
      <c r="BI40" s="403"/>
      <c r="BJ40" s="403"/>
      <c r="BK40" s="403"/>
      <c r="BL40" s="403"/>
      <c r="BM40" s="403"/>
      <c r="BN40" s="403"/>
      <c r="BO40" s="403"/>
      <c r="BP40" s="403"/>
      <c r="BQ40" s="403"/>
      <c r="BR40" s="403"/>
      <c r="BS40" s="403"/>
      <c r="BT40" s="403"/>
      <c r="BU40" s="403"/>
      <c r="BV40" s="193"/>
      <c r="BW40" s="404">
        <f t="shared" si="2"/>
        <v>25</v>
      </c>
      <c r="BX40" s="404"/>
      <c r="BY40" s="403" t="str">
        <f>IF('各会計、関係団体の財政状況及び健全化判断比率'!B74="","",'各会計、関係団体の財政状況及び健全化判断比率'!B74)</f>
        <v>西濃環境整備組合（一般会計）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f t="shared" si="1"/>
        <v>17</v>
      </c>
      <c r="BF41" s="404"/>
      <c r="BG41" s="403" t="str">
        <f>IF('各会計、関係団体の財政状況及び健全化判断比率'!B39="","",'各会計、関係団体の財政状況及び健全化判断比率'!B39)</f>
        <v>個別排水事業特別会計</v>
      </c>
      <c r="BH41" s="403"/>
      <c r="BI41" s="403"/>
      <c r="BJ41" s="403"/>
      <c r="BK41" s="403"/>
      <c r="BL41" s="403"/>
      <c r="BM41" s="403"/>
      <c r="BN41" s="403"/>
      <c r="BO41" s="403"/>
      <c r="BP41" s="403"/>
      <c r="BQ41" s="403"/>
      <c r="BR41" s="403"/>
      <c r="BS41" s="403"/>
      <c r="BT41" s="403"/>
      <c r="BU41" s="403"/>
      <c r="BV41" s="193"/>
      <c r="BW41" s="404">
        <f t="shared" si="2"/>
        <v>26</v>
      </c>
      <c r="BX41" s="404"/>
      <c r="BY41" s="403" t="str">
        <f>IF('各会計、関係団体の財政状況及び健全化判断比率'!B75="","",'各会計、関係団体の財政状況及び健全化判断比率'!B75)</f>
        <v>揖斐川水防事務組合（一般会計）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f t="shared" si="1"/>
        <v>18</v>
      </c>
      <c r="BF42" s="404"/>
      <c r="BG42" s="403" t="str">
        <f>IF('各会計、関係団体の財政状況及び健全化判断比率'!B40="","",'各会計、関係団体の財政状況及び健全化判断比率'!B40)</f>
        <v>小水力発電事業特別会計</v>
      </c>
      <c r="BH42" s="403"/>
      <c r="BI42" s="403"/>
      <c r="BJ42" s="403"/>
      <c r="BK42" s="403"/>
      <c r="BL42" s="403"/>
      <c r="BM42" s="403"/>
      <c r="BN42" s="403"/>
      <c r="BO42" s="403"/>
      <c r="BP42" s="403"/>
      <c r="BQ42" s="403"/>
      <c r="BR42" s="403"/>
      <c r="BS42" s="403"/>
      <c r="BT42" s="403"/>
      <c r="BU42" s="403"/>
      <c r="BV42" s="193"/>
      <c r="BW42" s="404">
        <f t="shared" si="2"/>
        <v>27</v>
      </c>
      <c r="BX42" s="404"/>
      <c r="BY42" s="403" t="str">
        <f>IF('各会計、関係団体の財政状況及び健全化判断比率'!B76="","",'各会計、関係団体の財政状況及び健全化判断比率'!B76)</f>
        <v>揖斐郡消防組合（一般会計）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28</v>
      </c>
      <c r="BX43" s="404"/>
      <c r="BY43" s="403" t="str">
        <f>IF('各会計、関係団体の財政状況及び健全化判断比率'!B77="","",'各会計、関係団体の財政状況及び健全化判断比率'!B77)</f>
        <v>揖斐広域連合（一般会計）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6X1zHmKKrV0KnR/JHqWc04H6PC4vnGopPC8yXV1hcJjAL6Qq8HqtinOq+qg9kw/IcCsSAuN7QMBdqQ/66oIEg==" saltValue="NZ0GX4PVeqnkQ5XnZP7h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24" t="s">
        <v>582</v>
      </c>
      <c r="D34" s="1224"/>
      <c r="E34" s="1225"/>
      <c r="F34" s="32">
        <v>5.23</v>
      </c>
      <c r="G34" s="33">
        <v>4.45</v>
      </c>
      <c r="H34" s="33">
        <v>3.99</v>
      </c>
      <c r="I34" s="33">
        <v>6.42</v>
      </c>
      <c r="J34" s="34">
        <v>9.16</v>
      </c>
      <c r="K34" s="22"/>
      <c r="L34" s="22"/>
      <c r="M34" s="22"/>
      <c r="N34" s="22"/>
      <c r="O34" s="22"/>
      <c r="P34" s="22"/>
    </row>
    <row r="35" spans="1:16" ht="39" customHeight="1" x14ac:dyDescent="0.15">
      <c r="A35" s="22"/>
      <c r="B35" s="35"/>
      <c r="C35" s="1218" t="s">
        <v>583</v>
      </c>
      <c r="D35" s="1219"/>
      <c r="E35" s="1220"/>
      <c r="F35" s="36">
        <v>4.72</v>
      </c>
      <c r="G35" s="37">
        <v>4.82</v>
      </c>
      <c r="H35" s="37">
        <v>4.12</v>
      </c>
      <c r="I35" s="37">
        <v>4.46</v>
      </c>
      <c r="J35" s="38">
        <v>4.2699999999999996</v>
      </c>
      <c r="K35" s="22"/>
      <c r="L35" s="22"/>
      <c r="M35" s="22"/>
      <c r="N35" s="22"/>
      <c r="O35" s="22"/>
      <c r="P35" s="22"/>
    </row>
    <row r="36" spans="1:16" ht="39" customHeight="1" x14ac:dyDescent="0.15">
      <c r="A36" s="22"/>
      <c r="B36" s="35"/>
      <c r="C36" s="1218" t="s">
        <v>584</v>
      </c>
      <c r="D36" s="1219"/>
      <c r="E36" s="1220"/>
      <c r="F36" s="36">
        <v>0.53</v>
      </c>
      <c r="G36" s="37">
        <v>0.51</v>
      </c>
      <c r="H36" s="37">
        <v>0.23</v>
      </c>
      <c r="I36" s="37">
        <v>1.4</v>
      </c>
      <c r="J36" s="38">
        <v>1.28</v>
      </c>
      <c r="K36" s="22"/>
      <c r="L36" s="22"/>
      <c r="M36" s="22"/>
      <c r="N36" s="22"/>
      <c r="O36" s="22"/>
      <c r="P36" s="22"/>
    </row>
    <row r="37" spans="1:16" ht="39" customHeight="1" x14ac:dyDescent="0.15">
      <c r="A37" s="22"/>
      <c r="B37" s="35"/>
      <c r="C37" s="1218" t="s">
        <v>585</v>
      </c>
      <c r="D37" s="1219"/>
      <c r="E37" s="1220"/>
      <c r="F37" s="36">
        <v>0</v>
      </c>
      <c r="G37" s="37">
        <v>0.1</v>
      </c>
      <c r="H37" s="37">
        <v>0.09</v>
      </c>
      <c r="I37" s="37">
        <v>0.11</v>
      </c>
      <c r="J37" s="38">
        <v>0.21</v>
      </c>
      <c r="K37" s="22"/>
      <c r="L37" s="22"/>
      <c r="M37" s="22"/>
      <c r="N37" s="22"/>
      <c r="O37" s="22"/>
      <c r="P37" s="22"/>
    </row>
    <row r="38" spans="1:16" ht="39" customHeight="1" x14ac:dyDescent="0.15">
      <c r="A38" s="22"/>
      <c r="B38" s="35"/>
      <c r="C38" s="1218" t="s">
        <v>586</v>
      </c>
      <c r="D38" s="1219"/>
      <c r="E38" s="1220"/>
      <c r="F38" s="36" t="s">
        <v>533</v>
      </c>
      <c r="G38" s="37">
        <v>0.03</v>
      </c>
      <c r="H38" s="37">
        <v>0.02</v>
      </c>
      <c r="I38" s="37">
        <v>0.06</v>
      </c>
      <c r="J38" s="38">
        <v>0.1</v>
      </c>
      <c r="K38" s="22"/>
      <c r="L38" s="22"/>
      <c r="M38" s="22"/>
      <c r="N38" s="22"/>
      <c r="O38" s="22"/>
      <c r="P38" s="22"/>
    </row>
    <row r="39" spans="1:16" ht="39" customHeight="1" x14ac:dyDescent="0.15">
      <c r="A39" s="22"/>
      <c r="B39" s="35"/>
      <c r="C39" s="1218" t="s">
        <v>587</v>
      </c>
      <c r="D39" s="1219"/>
      <c r="E39" s="1220"/>
      <c r="F39" s="36">
        <v>0</v>
      </c>
      <c r="G39" s="37">
        <v>0.27</v>
      </c>
      <c r="H39" s="37">
        <v>0.15</v>
      </c>
      <c r="I39" s="37">
        <v>0.05</v>
      </c>
      <c r="J39" s="38">
        <v>0.06</v>
      </c>
      <c r="K39" s="22"/>
      <c r="L39" s="22"/>
      <c r="M39" s="22"/>
      <c r="N39" s="22"/>
      <c r="O39" s="22"/>
      <c r="P39" s="22"/>
    </row>
    <row r="40" spans="1:16" ht="39" customHeight="1" x14ac:dyDescent="0.15">
      <c r="A40" s="22"/>
      <c r="B40" s="35"/>
      <c r="C40" s="1218" t="s">
        <v>588</v>
      </c>
      <c r="D40" s="1219"/>
      <c r="E40" s="1220"/>
      <c r="F40" s="36">
        <v>0.03</v>
      </c>
      <c r="G40" s="37">
        <v>0.03</v>
      </c>
      <c r="H40" s="37">
        <v>0.03</v>
      </c>
      <c r="I40" s="37">
        <v>0.05</v>
      </c>
      <c r="J40" s="38">
        <v>0.06</v>
      </c>
      <c r="K40" s="22"/>
      <c r="L40" s="22"/>
      <c r="M40" s="22"/>
      <c r="N40" s="22"/>
      <c r="O40" s="22"/>
      <c r="P40" s="22"/>
    </row>
    <row r="41" spans="1:16" ht="39" customHeight="1" x14ac:dyDescent="0.15">
      <c r="A41" s="22"/>
      <c r="B41" s="35"/>
      <c r="C41" s="1218" t="s">
        <v>589</v>
      </c>
      <c r="D41" s="1219"/>
      <c r="E41" s="1220"/>
      <c r="F41" s="36">
        <v>0.01</v>
      </c>
      <c r="G41" s="37">
        <v>0.03</v>
      </c>
      <c r="H41" s="37">
        <v>0.01</v>
      </c>
      <c r="I41" s="37">
        <v>0.05</v>
      </c>
      <c r="J41" s="38">
        <v>0.05</v>
      </c>
      <c r="K41" s="22"/>
      <c r="L41" s="22"/>
      <c r="M41" s="22"/>
      <c r="N41" s="22"/>
      <c r="O41" s="22"/>
      <c r="P41" s="22"/>
    </row>
    <row r="42" spans="1:16" ht="39" customHeight="1" x14ac:dyDescent="0.15">
      <c r="A42" s="22"/>
      <c r="B42" s="39"/>
      <c r="C42" s="1218" t="s">
        <v>590</v>
      </c>
      <c r="D42" s="1219"/>
      <c r="E42" s="1220"/>
      <c r="F42" s="36" t="s">
        <v>533</v>
      </c>
      <c r="G42" s="37" t="s">
        <v>533</v>
      </c>
      <c r="H42" s="37" t="s">
        <v>533</v>
      </c>
      <c r="I42" s="37" t="s">
        <v>533</v>
      </c>
      <c r="J42" s="38" t="s">
        <v>533</v>
      </c>
      <c r="K42" s="22"/>
      <c r="L42" s="22"/>
      <c r="M42" s="22"/>
      <c r="N42" s="22"/>
      <c r="O42" s="22"/>
      <c r="P42" s="22"/>
    </row>
    <row r="43" spans="1:16" ht="39" customHeight="1" thickBot="1" x14ac:dyDescent="0.2">
      <c r="A43" s="22"/>
      <c r="B43" s="40"/>
      <c r="C43" s="1221" t="s">
        <v>591</v>
      </c>
      <c r="D43" s="1222"/>
      <c r="E43" s="1223"/>
      <c r="F43" s="41">
        <v>0.23</v>
      </c>
      <c r="G43" s="42">
        <v>0.33</v>
      </c>
      <c r="H43" s="42">
        <v>0.28999999999999998</v>
      </c>
      <c r="I43" s="42">
        <v>0.27</v>
      </c>
      <c r="J43" s="43">
        <v>0.16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rIg6AoFz4lUG9zx85HxM4VVvEd2GBdKJAdmoPIDLBODQwKN+CBoGq2mqOTQYOuSV8fzvM+RQNLt5rFcCSC2Fg==" saltValue="cw7cluaHexhKKUaLDaYF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1986</v>
      </c>
      <c r="L45" s="60">
        <v>1979</v>
      </c>
      <c r="M45" s="60">
        <v>1914</v>
      </c>
      <c r="N45" s="60">
        <v>1917</v>
      </c>
      <c r="O45" s="61">
        <v>1685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533</v>
      </c>
      <c r="L46" s="64" t="s">
        <v>533</v>
      </c>
      <c r="M46" s="64" t="s">
        <v>533</v>
      </c>
      <c r="N46" s="64" t="s">
        <v>533</v>
      </c>
      <c r="O46" s="65" t="s">
        <v>533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533</v>
      </c>
      <c r="L47" s="64" t="s">
        <v>533</v>
      </c>
      <c r="M47" s="64" t="s">
        <v>533</v>
      </c>
      <c r="N47" s="64" t="s">
        <v>533</v>
      </c>
      <c r="O47" s="65" t="s">
        <v>533</v>
      </c>
      <c r="P47" s="48"/>
      <c r="Q47" s="48"/>
      <c r="R47" s="48"/>
      <c r="S47" s="48"/>
      <c r="T47" s="48"/>
      <c r="U47" s="48"/>
    </row>
    <row r="48" spans="1:21" ht="30.75" customHeight="1" x14ac:dyDescent="0.15">
      <c r="A48" s="48"/>
      <c r="B48" s="1236"/>
      <c r="C48" s="1237"/>
      <c r="D48" s="62"/>
      <c r="E48" s="1228" t="s">
        <v>14</v>
      </c>
      <c r="F48" s="1228"/>
      <c r="G48" s="1228"/>
      <c r="H48" s="1228"/>
      <c r="I48" s="1228"/>
      <c r="J48" s="1229"/>
      <c r="K48" s="63">
        <v>636</v>
      </c>
      <c r="L48" s="64">
        <v>585</v>
      </c>
      <c r="M48" s="64">
        <v>728</v>
      </c>
      <c r="N48" s="64">
        <v>758</v>
      </c>
      <c r="O48" s="65">
        <v>758</v>
      </c>
      <c r="P48" s="48"/>
      <c r="Q48" s="48"/>
      <c r="R48" s="48"/>
      <c r="S48" s="48"/>
      <c r="T48" s="48"/>
      <c r="U48" s="48"/>
    </row>
    <row r="49" spans="1:21" ht="30.75" customHeight="1" x14ac:dyDescent="0.15">
      <c r="A49" s="48"/>
      <c r="B49" s="1236"/>
      <c r="C49" s="1237"/>
      <c r="D49" s="62"/>
      <c r="E49" s="1228" t="s">
        <v>15</v>
      </c>
      <c r="F49" s="1228"/>
      <c r="G49" s="1228"/>
      <c r="H49" s="1228"/>
      <c r="I49" s="1228"/>
      <c r="J49" s="1229"/>
      <c r="K49" s="63">
        <v>134</v>
      </c>
      <c r="L49" s="64">
        <v>128</v>
      </c>
      <c r="M49" s="64">
        <v>123</v>
      </c>
      <c r="N49" s="64">
        <v>99</v>
      </c>
      <c r="O49" s="65">
        <v>96</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533</v>
      </c>
      <c r="L50" s="64" t="s">
        <v>533</v>
      </c>
      <c r="M50" s="64" t="s">
        <v>533</v>
      </c>
      <c r="N50" s="64" t="s">
        <v>533</v>
      </c>
      <c r="O50" s="65" t="s">
        <v>533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533</v>
      </c>
      <c r="L51" s="64" t="s">
        <v>533</v>
      </c>
      <c r="M51" s="64" t="s">
        <v>533</v>
      </c>
      <c r="N51" s="64" t="s">
        <v>533</v>
      </c>
      <c r="O51" s="65" t="s">
        <v>533</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2084</v>
      </c>
      <c r="L52" s="64">
        <v>2251</v>
      </c>
      <c r="M52" s="64">
        <v>2125</v>
      </c>
      <c r="N52" s="64">
        <v>2101</v>
      </c>
      <c r="O52" s="65">
        <v>1962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672</v>
      </c>
      <c r="L53" s="69">
        <v>441</v>
      </c>
      <c r="M53" s="69">
        <v>640</v>
      </c>
      <c r="N53" s="69">
        <v>673</v>
      </c>
      <c r="O53" s="70">
        <v>577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gy/rVkiPcWvU4wDHyon7FaKpymx/+SpY8sBFwlzvATL0dZAnyXJ7Fv6BKqHGhx7NmRJIm2JXC2AiZKEBVuo0w==" saltValue="JhpHmU5mVCH0s8iTLhQS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576</v>
      </c>
      <c r="J40" s="79" t="s">
        <v>577</v>
      </c>
      <c r="K40" s="79" t="s">
        <v>578</v>
      </c>
      <c r="L40" s="79" t="s">
        <v>579</v>
      </c>
      <c r="M40" s="80" t="s">
        <v>580</v>
      </c>
    </row>
    <row r="41" spans="2:13" ht="27.75" customHeight="1" x14ac:dyDescent="0.15">
      <c r="B41" s="1254" t="s">
        <v>23</v>
      </c>
      <c r="C41" s="1255"/>
      <c r="D41" s="81"/>
      <c r="E41" s="1256" t="s">
        <v>24</v>
      </c>
      <c r="F41" s="1256"/>
      <c r="G41" s="1256"/>
      <c r="H41" s="1257"/>
      <c r="I41" s="82">
        <v>17380</v>
      </c>
      <c r="J41" s="83">
        <v>17362</v>
      </c>
      <c r="K41" s="83">
        <v>16798</v>
      </c>
      <c r="L41" s="83">
        <v>16290</v>
      </c>
      <c r="M41" s="84">
        <v>15431</v>
      </c>
    </row>
    <row r="42" spans="2:13" ht="27.75" customHeight="1" x14ac:dyDescent="0.15">
      <c r="B42" s="1244"/>
      <c r="C42" s="1245"/>
      <c r="D42" s="85"/>
      <c r="E42" s="1248" t="s">
        <v>25</v>
      </c>
      <c r="F42" s="1248"/>
      <c r="G42" s="1248"/>
      <c r="H42" s="1249"/>
      <c r="I42" s="86" t="s">
        <v>533</v>
      </c>
      <c r="J42" s="87" t="s">
        <v>533</v>
      </c>
      <c r="K42" s="87" t="s">
        <v>533</v>
      </c>
      <c r="L42" s="87" t="s">
        <v>533</v>
      </c>
      <c r="M42" s="88" t="s">
        <v>533</v>
      </c>
    </row>
    <row r="43" spans="2:13" ht="27.75" customHeight="1" x14ac:dyDescent="0.15">
      <c r="B43" s="1244"/>
      <c r="C43" s="1245"/>
      <c r="D43" s="85"/>
      <c r="E43" s="1248" t="s">
        <v>26</v>
      </c>
      <c r="F43" s="1248"/>
      <c r="G43" s="1248"/>
      <c r="H43" s="1249"/>
      <c r="I43" s="86">
        <v>7313</v>
      </c>
      <c r="J43" s="87">
        <v>7369</v>
      </c>
      <c r="K43" s="87">
        <v>7761</v>
      </c>
      <c r="L43" s="87">
        <v>8000</v>
      </c>
      <c r="M43" s="88">
        <v>9023</v>
      </c>
    </row>
    <row r="44" spans="2:13" ht="27.75" customHeight="1" x14ac:dyDescent="0.15">
      <c r="B44" s="1244"/>
      <c r="C44" s="1245"/>
      <c r="D44" s="85"/>
      <c r="E44" s="1248" t="s">
        <v>27</v>
      </c>
      <c r="F44" s="1248"/>
      <c r="G44" s="1248"/>
      <c r="H44" s="1249"/>
      <c r="I44" s="86">
        <v>771</v>
      </c>
      <c r="J44" s="87">
        <v>736</v>
      </c>
      <c r="K44" s="87">
        <v>696</v>
      </c>
      <c r="L44" s="87">
        <v>678</v>
      </c>
      <c r="M44" s="88">
        <v>622</v>
      </c>
    </row>
    <row r="45" spans="2:13" ht="27.75" customHeight="1" x14ac:dyDescent="0.15">
      <c r="B45" s="1244"/>
      <c r="C45" s="1245"/>
      <c r="D45" s="85"/>
      <c r="E45" s="1248" t="s">
        <v>28</v>
      </c>
      <c r="F45" s="1248"/>
      <c r="G45" s="1248"/>
      <c r="H45" s="1249"/>
      <c r="I45" s="86">
        <v>1900</v>
      </c>
      <c r="J45" s="87">
        <v>1870</v>
      </c>
      <c r="K45" s="87">
        <v>2069</v>
      </c>
      <c r="L45" s="87">
        <v>2133</v>
      </c>
      <c r="M45" s="88">
        <v>2180</v>
      </c>
    </row>
    <row r="46" spans="2:13" ht="27.75" customHeight="1" x14ac:dyDescent="0.15">
      <c r="B46" s="1244"/>
      <c r="C46" s="1245"/>
      <c r="D46" s="89"/>
      <c r="E46" s="1248" t="s">
        <v>29</v>
      </c>
      <c r="F46" s="1248"/>
      <c r="G46" s="1248"/>
      <c r="H46" s="1249"/>
      <c r="I46" s="86">
        <v>313</v>
      </c>
      <c r="J46" s="87">
        <v>314</v>
      </c>
      <c r="K46" s="87">
        <v>407</v>
      </c>
      <c r="L46" s="87">
        <v>173</v>
      </c>
      <c r="M46" s="88">
        <v>174</v>
      </c>
    </row>
    <row r="47" spans="2:13" ht="27.75" customHeight="1" x14ac:dyDescent="0.15">
      <c r="B47" s="1244"/>
      <c r="C47" s="1245"/>
      <c r="D47" s="90"/>
      <c r="E47" s="1258" t="s">
        <v>30</v>
      </c>
      <c r="F47" s="1259"/>
      <c r="G47" s="1259"/>
      <c r="H47" s="1260"/>
      <c r="I47" s="86" t="s">
        <v>533</v>
      </c>
      <c r="J47" s="87" t="s">
        <v>533</v>
      </c>
      <c r="K47" s="87" t="s">
        <v>533</v>
      </c>
      <c r="L47" s="87" t="s">
        <v>533</v>
      </c>
      <c r="M47" s="88" t="s">
        <v>533</v>
      </c>
    </row>
    <row r="48" spans="2:13" ht="27.75" customHeight="1" x14ac:dyDescent="0.15">
      <c r="B48" s="1244"/>
      <c r="C48" s="1245"/>
      <c r="D48" s="85"/>
      <c r="E48" s="1248" t="s">
        <v>31</v>
      </c>
      <c r="F48" s="1248"/>
      <c r="G48" s="1248"/>
      <c r="H48" s="1249"/>
      <c r="I48" s="86" t="s">
        <v>533</v>
      </c>
      <c r="J48" s="87" t="s">
        <v>533</v>
      </c>
      <c r="K48" s="87" t="s">
        <v>533</v>
      </c>
      <c r="L48" s="87" t="s">
        <v>533</v>
      </c>
      <c r="M48" s="88" t="s">
        <v>533</v>
      </c>
    </row>
    <row r="49" spans="2:13" ht="27.75" customHeight="1" x14ac:dyDescent="0.15">
      <c r="B49" s="1246"/>
      <c r="C49" s="1247"/>
      <c r="D49" s="85"/>
      <c r="E49" s="1248" t="s">
        <v>32</v>
      </c>
      <c r="F49" s="1248"/>
      <c r="G49" s="1248"/>
      <c r="H49" s="1249"/>
      <c r="I49" s="86" t="s">
        <v>533</v>
      </c>
      <c r="J49" s="87" t="s">
        <v>533</v>
      </c>
      <c r="K49" s="87" t="s">
        <v>533</v>
      </c>
      <c r="L49" s="87" t="s">
        <v>533</v>
      </c>
      <c r="M49" s="88" t="s">
        <v>533</v>
      </c>
    </row>
    <row r="50" spans="2:13" ht="27.75" customHeight="1" x14ac:dyDescent="0.15">
      <c r="B50" s="1242" t="s">
        <v>33</v>
      </c>
      <c r="C50" s="1243"/>
      <c r="D50" s="91"/>
      <c r="E50" s="1248" t="s">
        <v>34</v>
      </c>
      <c r="F50" s="1248"/>
      <c r="G50" s="1248"/>
      <c r="H50" s="1249"/>
      <c r="I50" s="86">
        <v>9849</v>
      </c>
      <c r="J50" s="87">
        <v>9958</v>
      </c>
      <c r="K50" s="87">
        <v>9347</v>
      </c>
      <c r="L50" s="87">
        <v>8959</v>
      </c>
      <c r="M50" s="88">
        <v>8621</v>
      </c>
    </row>
    <row r="51" spans="2:13" ht="27.75" customHeight="1" x14ac:dyDescent="0.15">
      <c r="B51" s="1244"/>
      <c r="C51" s="1245"/>
      <c r="D51" s="85"/>
      <c r="E51" s="1248" t="s">
        <v>35</v>
      </c>
      <c r="F51" s="1248"/>
      <c r="G51" s="1248"/>
      <c r="H51" s="1249"/>
      <c r="I51" s="86">
        <v>418</v>
      </c>
      <c r="J51" s="87">
        <v>381</v>
      </c>
      <c r="K51" s="87">
        <v>341</v>
      </c>
      <c r="L51" s="87">
        <v>305</v>
      </c>
      <c r="M51" s="88">
        <v>272</v>
      </c>
    </row>
    <row r="52" spans="2:13" ht="27.75" customHeight="1" x14ac:dyDescent="0.15">
      <c r="B52" s="1246"/>
      <c r="C52" s="1247"/>
      <c r="D52" s="85"/>
      <c r="E52" s="1248" t="s">
        <v>36</v>
      </c>
      <c r="F52" s="1248"/>
      <c r="G52" s="1248"/>
      <c r="H52" s="1249"/>
      <c r="I52" s="86">
        <v>19272</v>
      </c>
      <c r="J52" s="87">
        <v>20144</v>
      </c>
      <c r="K52" s="87">
        <v>20399</v>
      </c>
      <c r="L52" s="87">
        <v>19842</v>
      </c>
      <c r="M52" s="88">
        <v>19388</v>
      </c>
    </row>
    <row r="53" spans="2:13" ht="27.75" customHeight="1" thickBot="1" x14ac:dyDescent="0.2">
      <c r="B53" s="1250" t="s">
        <v>37</v>
      </c>
      <c r="C53" s="1251"/>
      <c r="D53" s="92"/>
      <c r="E53" s="1252" t="s">
        <v>38</v>
      </c>
      <c r="F53" s="1252"/>
      <c r="G53" s="1252"/>
      <c r="H53" s="1253"/>
      <c r="I53" s="93">
        <v>-1861</v>
      </c>
      <c r="J53" s="94">
        <v>-2831</v>
      </c>
      <c r="K53" s="94">
        <v>-2356</v>
      </c>
      <c r="L53" s="94">
        <v>-1832</v>
      </c>
      <c r="M53" s="95">
        <v>-850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KExHplaffKCDppHH2lY0YQfpuRFeCvBhzPIhDr6R78qXVxbh//tAP1IPmM7od1dRZgVLqwf7pisC+qvPg20bQ==" saltValue="jAr1VFoJaBHBFC3aKG0L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578</v>
      </c>
      <c r="G54" s="104" t="s">
        <v>579</v>
      </c>
      <c r="H54" s="105" t="s">
        <v>580</v>
      </c>
    </row>
    <row r="55" spans="2:8" ht="52.5" customHeight="1" x14ac:dyDescent="0.15">
      <c r="B55" s="106"/>
      <c r="C55" s="1269" t="s">
        <v>41</v>
      </c>
      <c r="D55" s="1269"/>
      <c r="E55" s="1270"/>
      <c r="F55" s="107">
        <v>2607</v>
      </c>
      <c r="G55" s="107">
        <v>2611</v>
      </c>
      <c r="H55" s="108">
        <v>2639</v>
      </c>
    </row>
    <row r="56" spans="2:8" ht="52.5" customHeight="1" x14ac:dyDescent="0.15">
      <c r="B56" s="109"/>
      <c r="C56" s="1271" t="s">
        <v>42</v>
      </c>
      <c r="D56" s="1271"/>
      <c r="E56" s="1272"/>
      <c r="F56" s="110">
        <v>668</v>
      </c>
      <c r="G56" s="110">
        <v>668</v>
      </c>
      <c r="H56" s="111">
        <v>499</v>
      </c>
    </row>
    <row r="57" spans="2:8" ht="53.25" customHeight="1" x14ac:dyDescent="0.15">
      <c r="B57" s="109"/>
      <c r="C57" s="1273" t="s">
        <v>43</v>
      </c>
      <c r="D57" s="1273"/>
      <c r="E57" s="1274"/>
      <c r="F57" s="112">
        <v>7483</v>
      </c>
      <c r="G57" s="112">
        <v>7106</v>
      </c>
      <c r="H57" s="113">
        <v>6867</v>
      </c>
    </row>
    <row r="58" spans="2:8" ht="45.75" customHeight="1" x14ac:dyDescent="0.15">
      <c r="B58" s="114"/>
      <c r="C58" s="1261" t="s">
        <v>592</v>
      </c>
      <c r="D58" s="1262"/>
      <c r="E58" s="1263"/>
      <c r="F58" s="115">
        <v>3365</v>
      </c>
      <c r="G58" s="115">
        <v>3210</v>
      </c>
      <c r="H58" s="116">
        <v>3134</v>
      </c>
    </row>
    <row r="59" spans="2:8" ht="45.75" customHeight="1" x14ac:dyDescent="0.15">
      <c r="B59" s="114"/>
      <c r="C59" s="1261" t="s">
        <v>593</v>
      </c>
      <c r="D59" s="1262"/>
      <c r="E59" s="1263"/>
      <c r="F59" s="115">
        <v>2011</v>
      </c>
      <c r="G59" s="115">
        <v>2011</v>
      </c>
      <c r="H59" s="116">
        <v>2012</v>
      </c>
    </row>
    <row r="60" spans="2:8" ht="45.75" customHeight="1" x14ac:dyDescent="0.15">
      <c r="B60" s="114"/>
      <c r="C60" s="1261" t="s">
        <v>594</v>
      </c>
      <c r="D60" s="1262"/>
      <c r="E60" s="1263"/>
      <c r="F60" s="115">
        <v>958</v>
      </c>
      <c r="G60" s="115">
        <v>838</v>
      </c>
      <c r="H60" s="116">
        <v>764</v>
      </c>
    </row>
    <row r="61" spans="2:8" ht="45.75" customHeight="1" x14ac:dyDescent="0.15">
      <c r="B61" s="114"/>
      <c r="C61" s="1261" t="s">
        <v>595</v>
      </c>
      <c r="D61" s="1262"/>
      <c r="E61" s="1263"/>
      <c r="F61" s="115">
        <v>468</v>
      </c>
      <c r="G61" s="115">
        <v>388</v>
      </c>
      <c r="H61" s="116">
        <v>313</v>
      </c>
    </row>
    <row r="62" spans="2:8" ht="45.75" customHeight="1" thickBot="1" x14ac:dyDescent="0.2">
      <c r="B62" s="117"/>
      <c r="C62" s="1264" t="s">
        <v>596</v>
      </c>
      <c r="D62" s="1265"/>
      <c r="E62" s="1266"/>
      <c r="F62" s="118">
        <v>149</v>
      </c>
      <c r="G62" s="118">
        <v>147</v>
      </c>
      <c r="H62" s="119">
        <v>147</v>
      </c>
    </row>
    <row r="63" spans="2:8" ht="52.5" customHeight="1" thickBot="1" x14ac:dyDescent="0.2">
      <c r="B63" s="120"/>
      <c r="C63" s="1267" t="s">
        <v>44</v>
      </c>
      <c r="D63" s="1267"/>
      <c r="E63" s="1268"/>
      <c r="F63" s="121">
        <v>10758</v>
      </c>
      <c r="G63" s="121">
        <v>10385</v>
      </c>
      <c r="H63" s="122">
        <v>10004</v>
      </c>
    </row>
    <row r="64" spans="2:8" ht="15" customHeight="1" x14ac:dyDescent="0.15"/>
    <row r="65" ht="0" hidden="1" customHeight="1" x14ac:dyDescent="0.15"/>
    <row r="66" ht="0" hidden="1" customHeight="1" x14ac:dyDescent="0.15"/>
  </sheetData>
  <sheetProtection algorithmName="SHA-512" hashValue="5mPtkIAKIpL+cl/GLd1LRYVm5HqSdGC6QaVC0xEGG2hFVVyVh8JgOnSaj2ZxLMgMw9uVTI3Y5QISN4bfNKegJg==" saltValue="wHHXZvTk3Bqic6A2lpdh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630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631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632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633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576</v>
      </c>
      <c r="BQ50" s="1280"/>
      <c r="BR50" s="1280"/>
      <c r="BS50" s="1280"/>
      <c r="BT50" s="1280"/>
      <c r="BU50" s="1280"/>
      <c r="BV50" s="1280"/>
      <c r="BW50" s="1280"/>
      <c r="BX50" s="1280" t="s">
        <v>577</v>
      </c>
      <c r="BY50" s="1280"/>
      <c r="BZ50" s="1280"/>
      <c r="CA50" s="1280"/>
      <c r="CB50" s="1280"/>
      <c r="CC50" s="1280"/>
      <c r="CD50" s="1280"/>
      <c r="CE50" s="1280"/>
      <c r="CF50" s="1280" t="s">
        <v>578</v>
      </c>
      <c r="CG50" s="1280"/>
      <c r="CH50" s="1280"/>
      <c r="CI50" s="1280"/>
      <c r="CJ50" s="1280"/>
      <c r="CK50" s="1280"/>
      <c r="CL50" s="1280"/>
      <c r="CM50" s="1280"/>
      <c r="CN50" s="1280" t="s">
        <v>579</v>
      </c>
      <c r="CO50" s="1280"/>
      <c r="CP50" s="1280"/>
      <c r="CQ50" s="1280"/>
      <c r="CR50" s="1280"/>
      <c r="CS50" s="1280"/>
      <c r="CT50" s="1280"/>
      <c r="CU50" s="1280"/>
      <c r="CV50" s="1280" t="s">
        <v>580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634</v>
      </c>
      <c r="AO51" s="1278"/>
      <c r="AP51" s="1278"/>
      <c r="AQ51" s="1278"/>
      <c r="AR51" s="1278"/>
      <c r="AS51" s="1278"/>
      <c r="AT51" s="1278"/>
      <c r="AU51" s="1278"/>
      <c r="AV51" s="1278"/>
      <c r="AW51" s="1278"/>
      <c r="AX51" s="1278"/>
      <c r="AY51" s="1278"/>
      <c r="AZ51" s="1278"/>
      <c r="BA51" s="1278"/>
      <c r="BB51" s="1278" t="s">
        <v>635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636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46.9</v>
      </c>
      <c r="CG53" s="1275"/>
      <c r="CH53" s="1275"/>
      <c r="CI53" s="1275"/>
      <c r="CJ53" s="1275"/>
      <c r="CK53" s="1275"/>
      <c r="CL53" s="1275"/>
      <c r="CM53" s="1275"/>
      <c r="CN53" s="1275">
        <v>53.4</v>
      </c>
      <c r="CO53" s="1275"/>
      <c r="CP53" s="1275"/>
      <c r="CQ53" s="1275"/>
      <c r="CR53" s="1275"/>
      <c r="CS53" s="1275"/>
      <c r="CT53" s="1275"/>
      <c r="CU53" s="1275"/>
      <c r="CV53" s="1275">
        <v>55.6</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637</v>
      </c>
      <c r="AO55" s="1280"/>
      <c r="AP55" s="1280"/>
      <c r="AQ55" s="1280"/>
      <c r="AR55" s="1280"/>
      <c r="AS55" s="1280"/>
      <c r="AT55" s="1280"/>
      <c r="AU55" s="1280"/>
      <c r="AV55" s="1280"/>
      <c r="AW55" s="1280"/>
      <c r="AX55" s="1280"/>
      <c r="AY55" s="1280"/>
      <c r="AZ55" s="1280"/>
      <c r="BA55" s="1280"/>
      <c r="BB55" s="1278" t="s">
        <v>635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20.2</v>
      </c>
      <c r="CG55" s="1275"/>
      <c r="CH55" s="1275"/>
      <c r="CI55" s="1275"/>
      <c r="CJ55" s="1275"/>
      <c r="CK55" s="1275"/>
      <c r="CL55" s="1275"/>
      <c r="CM55" s="1275"/>
      <c r="CN55" s="1275">
        <v>15.5</v>
      </c>
      <c r="CO55" s="1275"/>
      <c r="CP55" s="1275"/>
      <c r="CQ55" s="1275"/>
      <c r="CR55" s="1275"/>
      <c r="CS55" s="1275"/>
      <c r="CT55" s="1275"/>
      <c r="CU55" s="1275"/>
      <c r="CV55" s="1275">
        <v>14</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636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54.5</v>
      </c>
      <c r="CG57" s="1275"/>
      <c r="CH57" s="1275"/>
      <c r="CI57" s="1275"/>
      <c r="CJ57" s="1275"/>
      <c r="CK57" s="1275"/>
      <c r="CL57" s="1275"/>
      <c r="CM57" s="1275"/>
      <c r="CN57" s="1275">
        <v>57.7</v>
      </c>
      <c r="CO57" s="1275"/>
      <c r="CP57" s="1275"/>
      <c r="CQ57" s="1275"/>
      <c r="CR57" s="1275"/>
      <c r="CS57" s="1275"/>
      <c r="CT57" s="1275"/>
      <c r="CU57" s="1275"/>
      <c r="CV57" s="1275">
        <v>57</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638</v>
      </c>
    </row>
    <row r="64" spans="1:109" x14ac:dyDescent="0.15">
      <c r="B64" s="374"/>
      <c r="G64" s="381"/>
      <c r="I64" s="394"/>
      <c r="J64" s="394"/>
      <c r="K64" s="394"/>
      <c r="L64" s="394"/>
      <c r="M64" s="394"/>
      <c r="N64" s="395"/>
      <c r="AM64" s="381"/>
      <c r="AN64" s="381" t="s">
        <v>631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639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633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576</v>
      </c>
      <c r="BQ72" s="1280"/>
      <c r="BR72" s="1280"/>
      <c r="BS72" s="1280"/>
      <c r="BT72" s="1280"/>
      <c r="BU72" s="1280"/>
      <c r="BV72" s="1280"/>
      <c r="BW72" s="1280"/>
      <c r="BX72" s="1280" t="s">
        <v>577</v>
      </c>
      <c r="BY72" s="1280"/>
      <c r="BZ72" s="1280"/>
      <c r="CA72" s="1280"/>
      <c r="CB72" s="1280"/>
      <c r="CC72" s="1280"/>
      <c r="CD72" s="1280"/>
      <c r="CE72" s="1280"/>
      <c r="CF72" s="1280" t="s">
        <v>578</v>
      </c>
      <c r="CG72" s="1280"/>
      <c r="CH72" s="1280"/>
      <c r="CI72" s="1280"/>
      <c r="CJ72" s="1280"/>
      <c r="CK72" s="1280"/>
      <c r="CL72" s="1280"/>
      <c r="CM72" s="1280"/>
      <c r="CN72" s="1280" t="s">
        <v>579</v>
      </c>
      <c r="CO72" s="1280"/>
      <c r="CP72" s="1280"/>
      <c r="CQ72" s="1280"/>
      <c r="CR72" s="1280"/>
      <c r="CS72" s="1280"/>
      <c r="CT72" s="1280"/>
      <c r="CU72" s="1280"/>
      <c r="CV72" s="1280" t="s">
        <v>580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634</v>
      </c>
      <c r="AO73" s="1278"/>
      <c r="AP73" s="1278"/>
      <c r="AQ73" s="1278"/>
      <c r="AR73" s="1278"/>
      <c r="AS73" s="1278"/>
      <c r="AT73" s="1278"/>
      <c r="AU73" s="1278"/>
      <c r="AV73" s="1278"/>
      <c r="AW73" s="1278"/>
      <c r="AX73" s="1278"/>
      <c r="AY73" s="1278"/>
      <c r="AZ73" s="1278"/>
      <c r="BA73" s="1278"/>
      <c r="BB73" s="1278" t="s">
        <v>635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640</v>
      </c>
      <c r="BC75" s="1278"/>
      <c r="BD75" s="1278"/>
      <c r="BE75" s="1278"/>
      <c r="BF75" s="1278"/>
      <c r="BG75" s="1278"/>
      <c r="BH75" s="1278"/>
      <c r="BI75" s="1278"/>
      <c r="BJ75" s="1278"/>
      <c r="BK75" s="1278"/>
      <c r="BL75" s="1278"/>
      <c r="BM75" s="1278"/>
      <c r="BN75" s="1278"/>
      <c r="BO75" s="1278"/>
      <c r="BP75" s="1275">
        <v>7.5</v>
      </c>
      <c r="BQ75" s="1275"/>
      <c r="BR75" s="1275"/>
      <c r="BS75" s="1275"/>
      <c r="BT75" s="1275"/>
      <c r="BU75" s="1275"/>
      <c r="BV75" s="1275"/>
      <c r="BW75" s="1275"/>
      <c r="BX75" s="1275">
        <v>6.5</v>
      </c>
      <c r="BY75" s="1275"/>
      <c r="BZ75" s="1275"/>
      <c r="CA75" s="1275"/>
      <c r="CB75" s="1275"/>
      <c r="CC75" s="1275"/>
      <c r="CD75" s="1275"/>
      <c r="CE75" s="1275"/>
      <c r="CF75" s="1275">
        <v>6.7</v>
      </c>
      <c r="CG75" s="1275"/>
      <c r="CH75" s="1275"/>
      <c r="CI75" s="1275"/>
      <c r="CJ75" s="1275"/>
      <c r="CK75" s="1275"/>
      <c r="CL75" s="1275"/>
      <c r="CM75" s="1275"/>
      <c r="CN75" s="1275">
        <v>7</v>
      </c>
      <c r="CO75" s="1275"/>
      <c r="CP75" s="1275"/>
      <c r="CQ75" s="1275"/>
      <c r="CR75" s="1275"/>
      <c r="CS75" s="1275"/>
      <c r="CT75" s="1275"/>
      <c r="CU75" s="1275"/>
      <c r="CV75" s="1275">
        <v>7.7</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637</v>
      </c>
      <c r="AO77" s="1280"/>
      <c r="AP77" s="1280"/>
      <c r="AQ77" s="1280"/>
      <c r="AR77" s="1280"/>
      <c r="AS77" s="1280"/>
      <c r="AT77" s="1280"/>
      <c r="AU77" s="1280"/>
      <c r="AV77" s="1280"/>
      <c r="AW77" s="1280"/>
      <c r="AX77" s="1280"/>
      <c r="AY77" s="1280"/>
      <c r="AZ77" s="1280"/>
      <c r="BA77" s="1280"/>
      <c r="BB77" s="1278" t="s">
        <v>635</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20.2</v>
      </c>
      <c r="CG77" s="1275"/>
      <c r="CH77" s="1275"/>
      <c r="CI77" s="1275"/>
      <c r="CJ77" s="1275"/>
      <c r="CK77" s="1275"/>
      <c r="CL77" s="1275"/>
      <c r="CM77" s="1275"/>
      <c r="CN77" s="1275">
        <v>15.5</v>
      </c>
      <c r="CO77" s="1275"/>
      <c r="CP77" s="1275"/>
      <c r="CQ77" s="1275"/>
      <c r="CR77" s="1275"/>
      <c r="CS77" s="1275"/>
      <c r="CT77" s="1275"/>
      <c r="CU77" s="1275"/>
      <c r="CV77" s="1275">
        <v>14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640</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7.1</v>
      </c>
      <c r="CG79" s="1275"/>
      <c r="CH79" s="1275"/>
      <c r="CI79" s="1275"/>
      <c r="CJ79" s="1275"/>
      <c r="CK79" s="1275"/>
      <c r="CL79" s="1275"/>
      <c r="CM79" s="1275"/>
      <c r="CN79" s="1275">
        <v>6.6</v>
      </c>
      <c r="CO79" s="1275"/>
      <c r="CP79" s="1275"/>
      <c r="CQ79" s="1275"/>
      <c r="CR79" s="1275"/>
      <c r="CS79" s="1275"/>
      <c r="CT79" s="1275"/>
      <c r="CU79" s="1275"/>
      <c r="CV79" s="1275">
        <v>6.5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Lt5N7dK6TMqUkbawL7W4ebpl9Oa77i01y8GIokQgyHg66pe7pkKNwN9Apuwx4dxHR5UtQyVm8LBfmVfCFNIqA==" saltValue="F9iBb5wRE0n6JkDLKTsr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642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99LYczQ+26NHR4cloA+LDljcBPPl/uP2nM95D7z+wMn0QIs7B4yjRCZAMgnFawhDVOeHZsO3QPEvbakQtPlDw==" saltValue="gEKggzEymAq6BwV3XtF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641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rCwPtgEB+/N6bDsVslIH7RC5nsV+1VCNCU0RluAdgY7t34VPP5I/kg5vIIaB7lKoXzeciJKR+tz7cdFwn9skg==" saltValue="ZVum7cLUvd3JiCahn1yI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573</v>
      </c>
      <c r="G2" s="136"/>
      <c r="H2" s="137"/>
    </row>
    <row r="3" spans="1:8" x14ac:dyDescent="0.15">
      <c r="A3" s="133" t="s">
        <v>566</v>
      </c>
      <c r="B3" s="138"/>
      <c r="C3" s="139"/>
      <c r="D3" s="140">
        <v>88568</v>
      </c>
      <c r="E3" s="141"/>
      <c r="F3" s="142">
        <v>53270</v>
      </c>
      <c r="G3" s="143"/>
      <c r="H3" s="144"/>
    </row>
    <row r="4" spans="1:8" x14ac:dyDescent="0.15">
      <c r="A4" s="145"/>
      <c r="B4" s="146"/>
      <c r="C4" s="147"/>
      <c r="D4" s="148">
        <v>60028</v>
      </c>
      <c r="E4" s="149"/>
      <c r="F4" s="150">
        <v>24316</v>
      </c>
      <c r="G4" s="151"/>
      <c r="H4" s="152"/>
    </row>
    <row r="5" spans="1:8" x14ac:dyDescent="0.15">
      <c r="A5" s="133" t="s">
        <v>568</v>
      </c>
      <c r="B5" s="138"/>
      <c r="C5" s="139"/>
      <c r="D5" s="140">
        <v>159123</v>
      </c>
      <c r="E5" s="141"/>
      <c r="F5" s="142">
        <v>53292</v>
      </c>
      <c r="G5" s="143"/>
      <c r="H5" s="144"/>
    </row>
    <row r="6" spans="1:8" x14ac:dyDescent="0.15">
      <c r="A6" s="145"/>
      <c r="B6" s="146"/>
      <c r="C6" s="147"/>
      <c r="D6" s="148">
        <v>43452</v>
      </c>
      <c r="E6" s="149"/>
      <c r="F6" s="150">
        <v>28900</v>
      </c>
      <c r="G6" s="151"/>
      <c r="H6" s="152"/>
    </row>
    <row r="7" spans="1:8" x14ac:dyDescent="0.15">
      <c r="A7" s="133" t="s">
        <v>569</v>
      </c>
      <c r="B7" s="138"/>
      <c r="C7" s="139"/>
      <c r="D7" s="140">
        <v>157920</v>
      </c>
      <c r="E7" s="141"/>
      <c r="F7" s="142">
        <v>56894</v>
      </c>
      <c r="G7" s="143"/>
      <c r="H7" s="144"/>
    </row>
    <row r="8" spans="1:8" x14ac:dyDescent="0.15">
      <c r="A8" s="145"/>
      <c r="B8" s="146"/>
      <c r="C8" s="147"/>
      <c r="D8" s="148">
        <v>76264</v>
      </c>
      <c r="E8" s="149"/>
      <c r="F8" s="150">
        <v>32548</v>
      </c>
      <c r="G8" s="151"/>
      <c r="H8" s="152"/>
    </row>
    <row r="9" spans="1:8" x14ac:dyDescent="0.15">
      <c r="A9" s="133" t="s">
        <v>570</v>
      </c>
      <c r="B9" s="138"/>
      <c r="C9" s="139"/>
      <c r="D9" s="140">
        <v>152484</v>
      </c>
      <c r="E9" s="141"/>
      <c r="F9" s="142">
        <v>57122</v>
      </c>
      <c r="G9" s="143"/>
      <c r="H9" s="144"/>
    </row>
    <row r="10" spans="1:8" x14ac:dyDescent="0.15">
      <c r="A10" s="145"/>
      <c r="B10" s="146"/>
      <c r="C10" s="147"/>
      <c r="D10" s="148">
        <v>99994</v>
      </c>
      <c r="E10" s="149"/>
      <c r="F10" s="150">
        <v>36191</v>
      </c>
      <c r="G10" s="151"/>
      <c r="H10" s="152"/>
    </row>
    <row r="11" spans="1:8" x14ac:dyDescent="0.15">
      <c r="A11" s="133" t="s">
        <v>571</v>
      </c>
      <c r="B11" s="138"/>
      <c r="C11" s="139"/>
      <c r="D11" s="140">
        <v>77156</v>
      </c>
      <c r="E11" s="141"/>
      <c r="F11" s="142">
        <v>53655</v>
      </c>
      <c r="G11" s="143"/>
      <c r="H11" s="144"/>
    </row>
    <row r="12" spans="1:8" x14ac:dyDescent="0.15">
      <c r="A12" s="145"/>
      <c r="B12" s="146"/>
      <c r="C12" s="153"/>
      <c r="D12" s="148">
        <v>47508</v>
      </c>
      <c r="E12" s="149"/>
      <c r="F12" s="150">
        <v>32719</v>
      </c>
      <c r="G12" s="151"/>
      <c r="H12" s="152"/>
    </row>
    <row r="13" spans="1:8" x14ac:dyDescent="0.15">
      <c r="A13" s="133"/>
      <c r="B13" s="138"/>
      <c r="C13" s="154"/>
      <c r="D13" s="155">
        <v>127050</v>
      </c>
      <c r="E13" s="156"/>
      <c r="F13" s="157">
        <v>54847</v>
      </c>
      <c r="G13" s="158"/>
      <c r="H13" s="144"/>
    </row>
    <row r="14" spans="1:8" x14ac:dyDescent="0.15">
      <c r="A14" s="145"/>
      <c r="B14" s="146"/>
      <c r="C14" s="147"/>
      <c r="D14" s="148">
        <v>65449</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5.26</v>
      </c>
      <c r="C19" s="159">
        <f>ROUND(VALUE(SUBSTITUTE(実質収支比率等に係る経年分析!G$48,"▲","-")),2)</f>
        <v>4.57</v>
      </c>
      <c r="D19" s="159">
        <f>ROUND(VALUE(SUBSTITUTE(実質収支比率等に係る経年分析!H$48,"▲","-")),2)</f>
        <v>3.08</v>
      </c>
      <c r="E19" s="159">
        <f>ROUND(VALUE(SUBSTITUTE(実質収支比率等に係る経年分析!I$48,"▲","-")),2)</f>
        <v>6.51</v>
      </c>
      <c r="F19" s="159">
        <f>ROUND(VALUE(SUBSTITUTE(実質収支比率等に係る経年分析!J$48,"▲","-")),2)</f>
        <v>9.3000000000000007</v>
      </c>
    </row>
    <row r="20" spans="1:11" x14ac:dyDescent="0.15">
      <c r="A20" s="159" t="s">
        <v>48</v>
      </c>
      <c r="B20" s="159">
        <f>ROUND(VALUE(SUBSTITUTE(実質収支比率等に係る経年分析!F$47,"▲","-")),2)</f>
        <v>22.57</v>
      </c>
      <c r="C20" s="159">
        <f>ROUND(VALUE(SUBSTITUTE(実質収支比率等に係る経年分析!G$47,"▲","-")),2)</f>
        <v>23.13</v>
      </c>
      <c r="D20" s="159">
        <f>ROUND(VALUE(SUBSTITUTE(実質収支比率等に係る経年分析!H$47,"▲","-")),2)</f>
        <v>24.63</v>
      </c>
      <c r="E20" s="159">
        <f>ROUND(VALUE(SUBSTITUTE(実質収支比率等に係る経年分析!I$47,"▲","-")),2)</f>
        <v>25.67</v>
      </c>
      <c r="F20" s="159">
        <f>ROUND(VALUE(SUBSTITUTE(実質収支比率等に係る経年分析!J$47,"▲","-")),2)</f>
        <v>27.32</v>
      </c>
    </row>
    <row r="21" spans="1:11" x14ac:dyDescent="0.15">
      <c r="A21" s="159" t="s">
        <v>49</v>
      </c>
      <c r="B21" s="159">
        <f>IF(ISNUMBER(VALUE(SUBSTITUTE(実質収支比率等に係る経年分析!F$49,"▲","-"))),ROUND(VALUE(SUBSTITUTE(実質収支比率等に係る経年分析!F$49,"▲","-")),2),NA())</f>
        <v>7.7</v>
      </c>
      <c r="C21" s="159">
        <f>IF(ISNUMBER(VALUE(SUBSTITUTE(実質収支比率等に係る経年分析!G$49,"▲","-"))),ROUND(VALUE(SUBSTITUTE(実質収支比率等に係る経年分析!G$49,"▲","-")),2),NA())</f>
        <v>2.02</v>
      </c>
      <c r="D21" s="159">
        <f>IF(ISNUMBER(VALUE(SUBSTITUTE(実質収支比率等に係る経年分析!H$49,"▲","-"))),ROUND(VALUE(SUBSTITUTE(実質収支比率等に係る経年分析!H$49,"▲","-")),2),NA())</f>
        <v>-0.3</v>
      </c>
      <c r="E21" s="159">
        <f>IF(ISNUMBER(VALUE(SUBSTITUTE(実質収支比率等に係る経年分析!I$49,"▲","-"))),ROUND(VALUE(SUBSTITUTE(実質収支比率等に係る経年分析!I$49,"▲","-")),2),NA())</f>
        <v>5.25</v>
      </c>
      <c r="F21" s="159">
        <f>IF(ISNUMBER(VALUE(SUBSTITUTE(実質収支比率等に係る経年分析!J$49,"▲","-"))),ROUND(VALUE(SUBSTITUTE(実質収支比率等に係る経年分析!J$49,"▲","-")),2),NA())</f>
        <v>2.72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0.28999999999999998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市場簡易水道特別会計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脛永簡易水道特別会計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町営住宅事業特別会計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1.28</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4.2699999999999996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2084</v>
      </c>
      <c r="E42" s="161"/>
      <c r="F42" s="161"/>
      <c r="G42" s="161">
        <f>'実質公債費比率（分子）の構造'!L$52</f>
        <v>2251</v>
      </c>
      <c r="H42" s="161"/>
      <c r="I42" s="161"/>
      <c r="J42" s="161">
        <f>'実質公債費比率（分子）の構造'!M$52</f>
        <v>2125</v>
      </c>
      <c r="K42" s="161"/>
      <c r="L42" s="161"/>
      <c r="M42" s="161">
        <f>'実質公債費比率（分子）の構造'!N$52</f>
        <v>2101</v>
      </c>
      <c r="N42" s="161"/>
      <c r="O42" s="161"/>
      <c r="P42" s="161">
        <f>'実質公債費比率（分子）の構造'!O$52</f>
        <v>1962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134</v>
      </c>
      <c r="C45" s="161"/>
      <c r="D45" s="161"/>
      <c r="E45" s="161">
        <f>'実質公債費比率（分子）の構造'!L$49</f>
        <v>128</v>
      </c>
      <c r="F45" s="161"/>
      <c r="G45" s="161"/>
      <c r="H45" s="161">
        <f>'実質公債費比率（分子）の構造'!M$49</f>
        <v>123</v>
      </c>
      <c r="I45" s="161"/>
      <c r="J45" s="161"/>
      <c r="K45" s="161">
        <f>'実質公債費比率（分子）の構造'!N$49</f>
        <v>99</v>
      </c>
      <c r="L45" s="161"/>
      <c r="M45" s="161"/>
      <c r="N45" s="161">
        <f>'実質公債費比率（分子）の構造'!O$49</f>
        <v>96</v>
      </c>
      <c r="O45" s="161"/>
      <c r="P45" s="161"/>
    </row>
    <row r="46" spans="1:16" x14ac:dyDescent="0.15">
      <c r="A46" s="161" t="s">
        <v>60</v>
      </c>
      <c r="B46" s="161">
        <f>'実質公債費比率（分子）の構造'!K$48</f>
        <v>636</v>
      </c>
      <c r="C46" s="161"/>
      <c r="D46" s="161"/>
      <c r="E46" s="161">
        <f>'実質公債費比率（分子）の構造'!L$48</f>
        <v>585</v>
      </c>
      <c r="F46" s="161"/>
      <c r="G46" s="161"/>
      <c r="H46" s="161">
        <f>'実質公債費比率（分子）の構造'!M$48</f>
        <v>728</v>
      </c>
      <c r="I46" s="161"/>
      <c r="J46" s="161"/>
      <c r="K46" s="161">
        <f>'実質公債費比率（分子）の構造'!N$48</f>
        <v>758</v>
      </c>
      <c r="L46" s="161"/>
      <c r="M46" s="161"/>
      <c r="N46" s="161">
        <f>'実質公債費比率（分子）の構造'!O$48</f>
        <v>758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1986</v>
      </c>
      <c r="C49" s="161"/>
      <c r="D49" s="161"/>
      <c r="E49" s="161">
        <f>'実質公債費比率（分子）の構造'!L$45</f>
        <v>1979</v>
      </c>
      <c r="F49" s="161"/>
      <c r="G49" s="161"/>
      <c r="H49" s="161">
        <f>'実質公債費比率（分子）の構造'!M$45</f>
        <v>1914</v>
      </c>
      <c r="I49" s="161"/>
      <c r="J49" s="161"/>
      <c r="K49" s="161">
        <f>'実質公債費比率（分子）の構造'!N$45</f>
        <v>1917</v>
      </c>
      <c r="L49" s="161"/>
      <c r="M49" s="161"/>
      <c r="N49" s="161">
        <f>'実質公債費比率（分子）の構造'!O$45</f>
        <v>1685</v>
      </c>
      <c r="O49" s="161"/>
      <c r="P49" s="161"/>
    </row>
    <row r="50" spans="1:16" x14ac:dyDescent="0.15">
      <c r="A50" s="161" t="s">
        <v>64</v>
      </c>
      <c r="B50" s="161" t="e">
        <f>NA()</f>
        <v>#N/A</v>
      </c>
      <c r="C50" s="161">
        <f>IF(ISNUMBER('実質公債費比率（分子）の構造'!K$53),'実質公債費比率（分子）の構造'!K$53,NA())</f>
        <v>672</v>
      </c>
      <c r="D50" s="161" t="e">
        <f>NA()</f>
        <v>#N/A</v>
      </c>
      <c r="E50" s="161" t="e">
        <f>NA()</f>
        <v>#N/A</v>
      </c>
      <c r="F50" s="161">
        <f>IF(ISNUMBER('実質公債費比率（分子）の構造'!L$53),'実質公債費比率（分子）の構造'!L$53,NA())</f>
        <v>441</v>
      </c>
      <c r="G50" s="161" t="e">
        <f>NA()</f>
        <v>#N/A</v>
      </c>
      <c r="H50" s="161" t="e">
        <f>NA()</f>
        <v>#N/A</v>
      </c>
      <c r="I50" s="161">
        <f>IF(ISNUMBER('実質公債費比率（分子）の構造'!M$53),'実質公債費比率（分子）の構造'!M$53,NA())</f>
        <v>640</v>
      </c>
      <c r="J50" s="161" t="e">
        <f>NA()</f>
        <v>#N/A</v>
      </c>
      <c r="K50" s="161" t="e">
        <f>NA()</f>
        <v>#N/A</v>
      </c>
      <c r="L50" s="161">
        <f>IF(ISNUMBER('実質公債費比率（分子）の構造'!N$53),'実質公債費比率（分子）の構造'!N$53,NA())</f>
        <v>673</v>
      </c>
      <c r="M50" s="161" t="e">
        <f>NA()</f>
        <v>#N/A</v>
      </c>
      <c r="N50" s="161" t="e">
        <f>NA()</f>
        <v>#N/A</v>
      </c>
      <c r="O50" s="161">
        <f>IF(ISNUMBER('実質公債費比率（分子）の構造'!O$53),'実質公債費比率（分子）の構造'!O$53,NA())</f>
        <v>577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19272</v>
      </c>
      <c r="E56" s="160"/>
      <c r="F56" s="160"/>
      <c r="G56" s="160">
        <f>'将来負担比率（分子）の構造'!J$52</f>
        <v>20144</v>
      </c>
      <c r="H56" s="160"/>
      <c r="I56" s="160"/>
      <c r="J56" s="160">
        <f>'将来負担比率（分子）の構造'!K$52</f>
        <v>20399</v>
      </c>
      <c r="K56" s="160"/>
      <c r="L56" s="160"/>
      <c r="M56" s="160">
        <f>'将来負担比率（分子）の構造'!L$52</f>
        <v>19842</v>
      </c>
      <c r="N56" s="160"/>
      <c r="O56" s="160"/>
      <c r="P56" s="160">
        <f>'将来負担比率（分子）の構造'!M$52</f>
        <v>19388</v>
      </c>
    </row>
    <row r="57" spans="1:16" x14ac:dyDescent="0.15">
      <c r="A57" s="160" t="s">
        <v>35</v>
      </c>
      <c r="B57" s="160"/>
      <c r="C57" s="160"/>
      <c r="D57" s="160">
        <f>'将来負担比率（分子）の構造'!I$51</f>
        <v>418</v>
      </c>
      <c r="E57" s="160"/>
      <c r="F57" s="160"/>
      <c r="G57" s="160">
        <f>'将来負担比率（分子）の構造'!J$51</f>
        <v>381</v>
      </c>
      <c r="H57" s="160"/>
      <c r="I57" s="160"/>
      <c r="J57" s="160">
        <f>'将来負担比率（分子）の構造'!K$51</f>
        <v>341</v>
      </c>
      <c r="K57" s="160"/>
      <c r="L57" s="160"/>
      <c r="M57" s="160">
        <f>'将来負担比率（分子）の構造'!L$51</f>
        <v>305</v>
      </c>
      <c r="N57" s="160"/>
      <c r="O57" s="160"/>
      <c r="P57" s="160">
        <f>'将来負担比率（分子）の構造'!M$51</f>
        <v>272</v>
      </c>
    </row>
    <row r="58" spans="1:16" x14ac:dyDescent="0.15">
      <c r="A58" s="160" t="s">
        <v>34</v>
      </c>
      <c r="B58" s="160"/>
      <c r="C58" s="160"/>
      <c r="D58" s="160">
        <f>'将来負担比率（分子）の構造'!I$50</f>
        <v>9849</v>
      </c>
      <c r="E58" s="160"/>
      <c r="F58" s="160"/>
      <c r="G58" s="160">
        <f>'将来負担比率（分子）の構造'!J$50</f>
        <v>9958</v>
      </c>
      <c r="H58" s="160"/>
      <c r="I58" s="160"/>
      <c r="J58" s="160">
        <f>'将来負担比率（分子）の構造'!K$50</f>
        <v>9347</v>
      </c>
      <c r="K58" s="160"/>
      <c r="L58" s="160"/>
      <c r="M58" s="160">
        <f>'将来負担比率（分子）の構造'!L$50</f>
        <v>8959</v>
      </c>
      <c r="N58" s="160"/>
      <c r="O58" s="160"/>
      <c r="P58" s="160">
        <f>'将来負担比率（分子）の構造'!M$50</f>
        <v>8621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313</v>
      </c>
      <c r="C61" s="160"/>
      <c r="D61" s="160"/>
      <c r="E61" s="160">
        <f>'将来負担比率（分子）の構造'!J$46</f>
        <v>314</v>
      </c>
      <c r="F61" s="160"/>
      <c r="G61" s="160"/>
      <c r="H61" s="160">
        <f>'将来負担比率（分子）の構造'!K$46</f>
        <v>407</v>
      </c>
      <c r="I61" s="160"/>
      <c r="J61" s="160"/>
      <c r="K61" s="160">
        <f>'将来負担比率（分子）の構造'!L$46</f>
        <v>173</v>
      </c>
      <c r="L61" s="160"/>
      <c r="M61" s="160"/>
      <c r="N61" s="160">
        <f>'将来負担比率（分子）の構造'!M$46</f>
        <v>174</v>
      </c>
      <c r="O61" s="160"/>
      <c r="P61" s="160"/>
    </row>
    <row r="62" spans="1:16" x14ac:dyDescent="0.15">
      <c r="A62" s="160" t="s">
        <v>28</v>
      </c>
      <c r="B62" s="160">
        <f>'将来負担比率（分子）の構造'!I$45</f>
        <v>1900</v>
      </c>
      <c r="C62" s="160"/>
      <c r="D62" s="160"/>
      <c r="E62" s="160">
        <f>'将来負担比率（分子）の構造'!J$45</f>
        <v>1870</v>
      </c>
      <c r="F62" s="160"/>
      <c r="G62" s="160"/>
      <c r="H62" s="160">
        <f>'将来負担比率（分子）の構造'!K$45</f>
        <v>2069</v>
      </c>
      <c r="I62" s="160"/>
      <c r="J62" s="160"/>
      <c r="K62" s="160">
        <f>'将来負担比率（分子）の構造'!L$45</f>
        <v>2133</v>
      </c>
      <c r="L62" s="160"/>
      <c r="M62" s="160"/>
      <c r="N62" s="160">
        <f>'将来負担比率（分子）の構造'!M$45</f>
        <v>2180</v>
      </c>
      <c r="O62" s="160"/>
      <c r="P62" s="160"/>
    </row>
    <row r="63" spans="1:16" x14ac:dyDescent="0.15">
      <c r="A63" s="160" t="s">
        <v>27</v>
      </c>
      <c r="B63" s="160">
        <f>'将来負担比率（分子）の構造'!I$44</f>
        <v>771</v>
      </c>
      <c r="C63" s="160"/>
      <c r="D63" s="160"/>
      <c r="E63" s="160">
        <f>'将来負担比率（分子）の構造'!J$44</f>
        <v>736</v>
      </c>
      <c r="F63" s="160"/>
      <c r="G63" s="160"/>
      <c r="H63" s="160">
        <f>'将来負担比率（分子）の構造'!K$44</f>
        <v>696</v>
      </c>
      <c r="I63" s="160"/>
      <c r="J63" s="160"/>
      <c r="K63" s="160">
        <f>'将来負担比率（分子）の構造'!L$44</f>
        <v>678</v>
      </c>
      <c r="L63" s="160"/>
      <c r="M63" s="160"/>
      <c r="N63" s="160">
        <f>'将来負担比率（分子）の構造'!M$44</f>
        <v>622</v>
      </c>
      <c r="O63" s="160"/>
      <c r="P63" s="160"/>
    </row>
    <row r="64" spans="1:16" x14ac:dyDescent="0.15">
      <c r="A64" s="160" t="s">
        <v>26</v>
      </c>
      <c r="B64" s="160">
        <f>'将来負担比率（分子）の構造'!I$43</f>
        <v>7313</v>
      </c>
      <c r="C64" s="160"/>
      <c r="D64" s="160"/>
      <c r="E64" s="160">
        <f>'将来負担比率（分子）の構造'!J$43</f>
        <v>7369</v>
      </c>
      <c r="F64" s="160"/>
      <c r="G64" s="160"/>
      <c r="H64" s="160">
        <f>'将来負担比率（分子）の構造'!K$43</f>
        <v>7761</v>
      </c>
      <c r="I64" s="160"/>
      <c r="J64" s="160"/>
      <c r="K64" s="160">
        <f>'将来負担比率（分子）の構造'!L$43</f>
        <v>8000</v>
      </c>
      <c r="L64" s="160"/>
      <c r="M64" s="160"/>
      <c r="N64" s="160">
        <f>'将来負担比率（分子）の構造'!M$43</f>
        <v>9023</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17380</v>
      </c>
      <c r="C66" s="160"/>
      <c r="D66" s="160"/>
      <c r="E66" s="160">
        <f>'将来負担比率（分子）の構造'!J$41</f>
        <v>17362</v>
      </c>
      <c r="F66" s="160"/>
      <c r="G66" s="160"/>
      <c r="H66" s="160">
        <f>'将来負担比率（分子）の構造'!K$41</f>
        <v>16798</v>
      </c>
      <c r="I66" s="160"/>
      <c r="J66" s="160"/>
      <c r="K66" s="160">
        <f>'将来負担比率（分子）の構造'!L$41</f>
        <v>16290</v>
      </c>
      <c r="L66" s="160"/>
      <c r="M66" s="160"/>
      <c r="N66" s="160">
        <f>'将来負担比率（分子）の構造'!M$41</f>
        <v>15431</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2607</v>
      </c>
      <c r="C72" s="164">
        <f>基金残高に係る経年分析!G55</f>
        <v>2611</v>
      </c>
      <c r="D72" s="164">
        <f>基金残高に係る経年分析!H55</f>
        <v>2639</v>
      </c>
    </row>
    <row r="73" spans="1:16" x14ac:dyDescent="0.15">
      <c r="A73" s="163" t="s">
        <v>71</v>
      </c>
      <c r="B73" s="164">
        <f>基金残高に係る経年分析!F56</f>
        <v>668</v>
      </c>
      <c r="C73" s="164">
        <f>基金残高に係る経年分析!G56</f>
        <v>668</v>
      </c>
      <c r="D73" s="164">
        <f>基金残高に係る経年分析!H56</f>
        <v>499</v>
      </c>
    </row>
    <row r="74" spans="1:16" x14ac:dyDescent="0.15">
      <c r="A74" s="163" t="s">
        <v>72</v>
      </c>
      <c r="B74" s="164">
        <f>基金残高に係る経年分析!F57</f>
        <v>7483</v>
      </c>
      <c r="C74" s="164">
        <f>基金残高に係る経年分析!G57</f>
        <v>7106</v>
      </c>
      <c r="D74" s="164">
        <f>基金残高に係る経年分析!H57</f>
        <v>6867</v>
      </c>
    </row>
  </sheetData>
  <sheetProtection algorithmName="SHA-512" hashValue="17Kgo0LSSx37IsaviTmA3qfeCsWJkm52S0vWXF3qtZSRY49towvvs3CelumWbi/USzq17l07oNBMoE2Gji3SRQ==" saltValue="nBbkqTefGiYxKmGLYRBg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4182383</v>
      </c>
      <c r="S5" s="707"/>
      <c r="T5" s="707"/>
      <c r="U5" s="707"/>
      <c r="V5" s="707"/>
      <c r="W5" s="707"/>
      <c r="X5" s="707"/>
      <c r="Y5" s="753"/>
      <c r="Z5" s="771">
        <v>29.3</v>
      </c>
      <c r="AA5" s="771"/>
      <c r="AB5" s="771"/>
      <c r="AC5" s="771"/>
      <c r="AD5" s="772">
        <v>4182383</v>
      </c>
      <c r="AE5" s="772"/>
      <c r="AF5" s="772"/>
      <c r="AG5" s="772"/>
      <c r="AH5" s="772"/>
      <c r="AI5" s="772"/>
      <c r="AJ5" s="772"/>
      <c r="AK5" s="772"/>
      <c r="AL5" s="754">
        <v>45.1</v>
      </c>
      <c r="AM5" s="723"/>
      <c r="AN5" s="723"/>
      <c r="AO5" s="755"/>
      <c r="AP5" s="740" t="s">
        <v>223</v>
      </c>
      <c r="AQ5" s="741"/>
      <c r="AR5" s="741"/>
      <c r="AS5" s="741"/>
      <c r="AT5" s="741"/>
      <c r="AU5" s="741"/>
      <c r="AV5" s="741"/>
      <c r="AW5" s="741"/>
      <c r="AX5" s="741"/>
      <c r="AY5" s="741"/>
      <c r="AZ5" s="741"/>
      <c r="BA5" s="741"/>
      <c r="BB5" s="741"/>
      <c r="BC5" s="741"/>
      <c r="BD5" s="741"/>
      <c r="BE5" s="741"/>
      <c r="BF5" s="742"/>
      <c r="BG5" s="641">
        <v>4166481</v>
      </c>
      <c r="BH5" s="644"/>
      <c r="BI5" s="644"/>
      <c r="BJ5" s="644"/>
      <c r="BK5" s="644"/>
      <c r="BL5" s="644"/>
      <c r="BM5" s="644"/>
      <c r="BN5" s="645"/>
      <c r="BO5" s="703">
        <v>99.6</v>
      </c>
      <c r="BP5" s="703"/>
      <c r="BQ5" s="703"/>
      <c r="BR5" s="703"/>
      <c r="BS5" s="704" t="s">
        <v>167</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148104</v>
      </c>
      <c r="S6" s="644"/>
      <c r="T6" s="644"/>
      <c r="U6" s="644"/>
      <c r="V6" s="644"/>
      <c r="W6" s="644"/>
      <c r="X6" s="644"/>
      <c r="Y6" s="645"/>
      <c r="Z6" s="703">
        <v>1</v>
      </c>
      <c r="AA6" s="703"/>
      <c r="AB6" s="703"/>
      <c r="AC6" s="703"/>
      <c r="AD6" s="704">
        <v>148104</v>
      </c>
      <c r="AE6" s="704"/>
      <c r="AF6" s="704"/>
      <c r="AG6" s="704"/>
      <c r="AH6" s="704"/>
      <c r="AI6" s="704"/>
      <c r="AJ6" s="704"/>
      <c r="AK6" s="704"/>
      <c r="AL6" s="646">
        <v>1.6</v>
      </c>
      <c r="AM6" s="647"/>
      <c r="AN6" s="647"/>
      <c r="AO6" s="705"/>
      <c r="AP6" s="638" t="s">
        <v>228</v>
      </c>
      <c r="AQ6" s="639"/>
      <c r="AR6" s="639"/>
      <c r="AS6" s="639"/>
      <c r="AT6" s="639"/>
      <c r="AU6" s="639"/>
      <c r="AV6" s="639"/>
      <c r="AW6" s="639"/>
      <c r="AX6" s="639"/>
      <c r="AY6" s="639"/>
      <c r="AZ6" s="639"/>
      <c r="BA6" s="639"/>
      <c r="BB6" s="639"/>
      <c r="BC6" s="639"/>
      <c r="BD6" s="639"/>
      <c r="BE6" s="639"/>
      <c r="BF6" s="640"/>
      <c r="BG6" s="641">
        <v>4166481</v>
      </c>
      <c r="BH6" s="644"/>
      <c r="BI6" s="644"/>
      <c r="BJ6" s="644"/>
      <c r="BK6" s="644"/>
      <c r="BL6" s="644"/>
      <c r="BM6" s="644"/>
      <c r="BN6" s="645"/>
      <c r="BO6" s="703">
        <v>99.6</v>
      </c>
      <c r="BP6" s="703"/>
      <c r="BQ6" s="703"/>
      <c r="BR6" s="703"/>
      <c r="BS6" s="704" t="s">
        <v>122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102424</v>
      </c>
      <c r="CS6" s="644"/>
      <c r="CT6" s="644"/>
      <c r="CU6" s="644"/>
      <c r="CV6" s="644"/>
      <c r="CW6" s="644"/>
      <c r="CX6" s="644"/>
      <c r="CY6" s="645"/>
      <c r="CZ6" s="754">
        <v>0.8</v>
      </c>
      <c r="DA6" s="723"/>
      <c r="DB6" s="723"/>
      <c r="DC6" s="757"/>
      <c r="DD6" s="649" t="s">
        <v>122</v>
      </c>
      <c r="DE6" s="644"/>
      <c r="DF6" s="644"/>
      <c r="DG6" s="644"/>
      <c r="DH6" s="644"/>
      <c r="DI6" s="644"/>
      <c r="DJ6" s="644"/>
      <c r="DK6" s="644"/>
      <c r="DL6" s="644"/>
      <c r="DM6" s="644"/>
      <c r="DN6" s="644"/>
      <c r="DO6" s="644"/>
      <c r="DP6" s="645"/>
      <c r="DQ6" s="649">
        <v>102424</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6477</v>
      </c>
      <c r="S7" s="644"/>
      <c r="T7" s="644"/>
      <c r="U7" s="644"/>
      <c r="V7" s="644"/>
      <c r="W7" s="644"/>
      <c r="X7" s="644"/>
      <c r="Y7" s="645"/>
      <c r="Z7" s="703">
        <v>0</v>
      </c>
      <c r="AA7" s="703"/>
      <c r="AB7" s="703"/>
      <c r="AC7" s="703"/>
      <c r="AD7" s="704">
        <v>6477</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1086209</v>
      </c>
      <c r="BH7" s="644"/>
      <c r="BI7" s="644"/>
      <c r="BJ7" s="644"/>
      <c r="BK7" s="644"/>
      <c r="BL7" s="644"/>
      <c r="BM7" s="644"/>
      <c r="BN7" s="645"/>
      <c r="BO7" s="703">
        <v>26</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2645636</v>
      </c>
      <c r="CS7" s="644"/>
      <c r="CT7" s="644"/>
      <c r="CU7" s="644"/>
      <c r="CV7" s="644"/>
      <c r="CW7" s="644"/>
      <c r="CX7" s="644"/>
      <c r="CY7" s="645"/>
      <c r="CZ7" s="703">
        <v>19.8</v>
      </c>
      <c r="DA7" s="703"/>
      <c r="DB7" s="703"/>
      <c r="DC7" s="703"/>
      <c r="DD7" s="649">
        <v>503438</v>
      </c>
      <c r="DE7" s="644"/>
      <c r="DF7" s="644"/>
      <c r="DG7" s="644"/>
      <c r="DH7" s="644"/>
      <c r="DI7" s="644"/>
      <c r="DJ7" s="644"/>
      <c r="DK7" s="644"/>
      <c r="DL7" s="644"/>
      <c r="DM7" s="644"/>
      <c r="DN7" s="644"/>
      <c r="DO7" s="644"/>
      <c r="DP7" s="645"/>
      <c r="DQ7" s="649">
        <v>2054116</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12705</v>
      </c>
      <c r="S8" s="644"/>
      <c r="T8" s="644"/>
      <c r="U8" s="644"/>
      <c r="V8" s="644"/>
      <c r="W8" s="644"/>
      <c r="X8" s="644"/>
      <c r="Y8" s="645"/>
      <c r="Z8" s="703">
        <v>0.1</v>
      </c>
      <c r="AA8" s="703"/>
      <c r="AB8" s="703"/>
      <c r="AC8" s="703"/>
      <c r="AD8" s="704">
        <v>12705</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37374</v>
      </c>
      <c r="BH8" s="644"/>
      <c r="BI8" s="644"/>
      <c r="BJ8" s="644"/>
      <c r="BK8" s="644"/>
      <c r="BL8" s="644"/>
      <c r="BM8" s="644"/>
      <c r="BN8" s="645"/>
      <c r="BO8" s="703">
        <v>0.9</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3068801</v>
      </c>
      <c r="CS8" s="644"/>
      <c r="CT8" s="644"/>
      <c r="CU8" s="644"/>
      <c r="CV8" s="644"/>
      <c r="CW8" s="644"/>
      <c r="CX8" s="644"/>
      <c r="CY8" s="645"/>
      <c r="CZ8" s="703">
        <v>23</v>
      </c>
      <c r="DA8" s="703"/>
      <c r="DB8" s="703"/>
      <c r="DC8" s="703"/>
      <c r="DD8" s="649">
        <v>104975</v>
      </c>
      <c r="DE8" s="644"/>
      <c r="DF8" s="644"/>
      <c r="DG8" s="644"/>
      <c r="DH8" s="644"/>
      <c r="DI8" s="644"/>
      <c r="DJ8" s="644"/>
      <c r="DK8" s="644"/>
      <c r="DL8" s="644"/>
      <c r="DM8" s="644"/>
      <c r="DN8" s="644"/>
      <c r="DO8" s="644"/>
      <c r="DP8" s="645"/>
      <c r="DQ8" s="649">
        <v>1743054</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14884</v>
      </c>
      <c r="S9" s="644"/>
      <c r="T9" s="644"/>
      <c r="U9" s="644"/>
      <c r="V9" s="644"/>
      <c r="W9" s="644"/>
      <c r="X9" s="644"/>
      <c r="Y9" s="645"/>
      <c r="Z9" s="703">
        <v>0.1</v>
      </c>
      <c r="AA9" s="703"/>
      <c r="AB9" s="703"/>
      <c r="AC9" s="703"/>
      <c r="AD9" s="704">
        <v>14884</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896457</v>
      </c>
      <c r="BH9" s="644"/>
      <c r="BI9" s="644"/>
      <c r="BJ9" s="644"/>
      <c r="BK9" s="644"/>
      <c r="BL9" s="644"/>
      <c r="BM9" s="644"/>
      <c r="BN9" s="645"/>
      <c r="BO9" s="703">
        <v>21.4</v>
      </c>
      <c r="BP9" s="703"/>
      <c r="BQ9" s="703"/>
      <c r="BR9" s="703"/>
      <c r="BS9" s="649" t="s">
        <v>167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1317202</v>
      </c>
      <c r="CS9" s="644"/>
      <c r="CT9" s="644"/>
      <c r="CU9" s="644"/>
      <c r="CV9" s="644"/>
      <c r="CW9" s="644"/>
      <c r="CX9" s="644"/>
      <c r="CY9" s="645"/>
      <c r="CZ9" s="703">
        <v>9.9</v>
      </c>
      <c r="DA9" s="703"/>
      <c r="DB9" s="703"/>
      <c r="DC9" s="703"/>
      <c r="DD9" s="649" t="s">
        <v>167</v>
      </c>
      <c r="DE9" s="644"/>
      <c r="DF9" s="644"/>
      <c r="DG9" s="644"/>
      <c r="DH9" s="644"/>
      <c r="DI9" s="644"/>
      <c r="DJ9" s="644"/>
      <c r="DK9" s="644"/>
      <c r="DL9" s="644"/>
      <c r="DM9" s="644"/>
      <c r="DN9" s="644"/>
      <c r="DO9" s="644"/>
      <c r="DP9" s="645"/>
      <c r="DQ9" s="649">
        <v>1104766</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167</v>
      </c>
      <c r="AA10" s="703"/>
      <c r="AB10" s="703"/>
      <c r="AC10" s="703"/>
      <c r="AD10" s="704" t="s">
        <v>167</v>
      </c>
      <c r="AE10" s="704"/>
      <c r="AF10" s="704"/>
      <c r="AG10" s="704"/>
      <c r="AH10" s="704"/>
      <c r="AI10" s="704"/>
      <c r="AJ10" s="704"/>
      <c r="AK10" s="704"/>
      <c r="AL10" s="646" t="s">
        <v>167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49843</v>
      </c>
      <c r="BH10" s="644"/>
      <c r="BI10" s="644"/>
      <c r="BJ10" s="644"/>
      <c r="BK10" s="644"/>
      <c r="BL10" s="644"/>
      <c r="BM10" s="644"/>
      <c r="BN10" s="645"/>
      <c r="BO10" s="703">
        <v>1.2</v>
      </c>
      <c r="BP10" s="703"/>
      <c r="BQ10" s="703"/>
      <c r="BR10" s="703"/>
      <c r="BS10" s="649" t="s">
        <v>122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167</v>
      </c>
      <c r="CS10" s="644"/>
      <c r="CT10" s="644"/>
      <c r="CU10" s="644"/>
      <c r="CV10" s="644"/>
      <c r="CW10" s="644"/>
      <c r="CX10" s="644"/>
      <c r="CY10" s="645"/>
      <c r="CZ10" s="703" t="s">
        <v>167</v>
      </c>
      <c r="DA10" s="703"/>
      <c r="DB10" s="703"/>
      <c r="DC10" s="703"/>
      <c r="DD10" s="649" t="s">
        <v>122</v>
      </c>
      <c r="DE10" s="644"/>
      <c r="DF10" s="644"/>
      <c r="DG10" s="644"/>
      <c r="DH10" s="644"/>
      <c r="DI10" s="644"/>
      <c r="DJ10" s="644"/>
      <c r="DK10" s="644"/>
      <c r="DL10" s="644"/>
      <c r="DM10" s="644"/>
      <c r="DN10" s="644"/>
      <c r="DO10" s="644"/>
      <c r="DP10" s="645"/>
      <c r="DQ10" s="649" t="s">
        <v>167</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167</v>
      </c>
      <c r="S11" s="644"/>
      <c r="T11" s="644"/>
      <c r="U11" s="644"/>
      <c r="V11" s="644"/>
      <c r="W11" s="644"/>
      <c r="X11" s="644"/>
      <c r="Y11" s="645"/>
      <c r="Z11" s="703" t="s">
        <v>167</v>
      </c>
      <c r="AA11" s="703"/>
      <c r="AB11" s="703"/>
      <c r="AC11" s="703"/>
      <c r="AD11" s="704" t="s">
        <v>122</v>
      </c>
      <c r="AE11" s="704"/>
      <c r="AF11" s="704"/>
      <c r="AG11" s="704"/>
      <c r="AH11" s="704"/>
      <c r="AI11" s="704"/>
      <c r="AJ11" s="704"/>
      <c r="AK11" s="704"/>
      <c r="AL11" s="646" t="s">
        <v>167</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102535</v>
      </c>
      <c r="BH11" s="644"/>
      <c r="BI11" s="644"/>
      <c r="BJ11" s="644"/>
      <c r="BK11" s="644"/>
      <c r="BL11" s="644"/>
      <c r="BM11" s="644"/>
      <c r="BN11" s="645"/>
      <c r="BO11" s="703">
        <v>2.5</v>
      </c>
      <c r="BP11" s="703"/>
      <c r="BQ11" s="703"/>
      <c r="BR11" s="703"/>
      <c r="BS11" s="649" t="s">
        <v>167</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1306732</v>
      </c>
      <c r="CS11" s="644"/>
      <c r="CT11" s="644"/>
      <c r="CU11" s="644"/>
      <c r="CV11" s="644"/>
      <c r="CW11" s="644"/>
      <c r="CX11" s="644"/>
      <c r="CY11" s="645"/>
      <c r="CZ11" s="703">
        <v>9.8000000000000007</v>
      </c>
      <c r="DA11" s="703"/>
      <c r="DB11" s="703"/>
      <c r="DC11" s="703"/>
      <c r="DD11" s="649">
        <v>325812</v>
      </c>
      <c r="DE11" s="644"/>
      <c r="DF11" s="644"/>
      <c r="DG11" s="644"/>
      <c r="DH11" s="644"/>
      <c r="DI11" s="644"/>
      <c r="DJ11" s="644"/>
      <c r="DK11" s="644"/>
      <c r="DL11" s="644"/>
      <c r="DM11" s="644"/>
      <c r="DN11" s="644"/>
      <c r="DO11" s="644"/>
      <c r="DP11" s="645"/>
      <c r="DQ11" s="649">
        <v>930363</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382695</v>
      </c>
      <c r="S12" s="644"/>
      <c r="T12" s="644"/>
      <c r="U12" s="644"/>
      <c r="V12" s="644"/>
      <c r="W12" s="644"/>
      <c r="X12" s="644"/>
      <c r="Y12" s="645"/>
      <c r="Z12" s="703">
        <v>2.7</v>
      </c>
      <c r="AA12" s="703"/>
      <c r="AB12" s="703"/>
      <c r="AC12" s="703"/>
      <c r="AD12" s="704">
        <v>382695</v>
      </c>
      <c r="AE12" s="704"/>
      <c r="AF12" s="704"/>
      <c r="AG12" s="704"/>
      <c r="AH12" s="704"/>
      <c r="AI12" s="704"/>
      <c r="AJ12" s="704"/>
      <c r="AK12" s="704"/>
      <c r="AL12" s="646">
        <v>4.0999999999999996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2895913</v>
      </c>
      <c r="BH12" s="644"/>
      <c r="BI12" s="644"/>
      <c r="BJ12" s="644"/>
      <c r="BK12" s="644"/>
      <c r="BL12" s="644"/>
      <c r="BM12" s="644"/>
      <c r="BN12" s="645"/>
      <c r="BO12" s="703">
        <v>69.2</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412830</v>
      </c>
      <c r="CS12" s="644"/>
      <c r="CT12" s="644"/>
      <c r="CU12" s="644"/>
      <c r="CV12" s="644"/>
      <c r="CW12" s="644"/>
      <c r="CX12" s="644"/>
      <c r="CY12" s="645"/>
      <c r="CZ12" s="703">
        <v>3.1</v>
      </c>
      <c r="DA12" s="703"/>
      <c r="DB12" s="703"/>
      <c r="DC12" s="703"/>
      <c r="DD12" s="649">
        <v>54860</v>
      </c>
      <c r="DE12" s="644"/>
      <c r="DF12" s="644"/>
      <c r="DG12" s="644"/>
      <c r="DH12" s="644"/>
      <c r="DI12" s="644"/>
      <c r="DJ12" s="644"/>
      <c r="DK12" s="644"/>
      <c r="DL12" s="644"/>
      <c r="DM12" s="644"/>
      <c r="DN12" s="644"/>
      <c r="DO12" s="644"/>
      <c r="DP12" s="645"/>
      <c r="DQ12" s="649">
        <v>316093</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25071</v>
      </c>
      <c r="S13" s="644"/>
      <c r="T13" s="644"/>
      <c r="U13" s="644"/>
      <c r="V13" s="644"/>
      <c r="W13" s="644"/>
      <c r="X13" s="644"/>
      <c r="Y13" s="645"/>
      <c r="Z13" s="703">
        <v>0.2</v>
      </c>
      <c r="AA13" s="703"/>
      <c r="AB13" s="703"/>
      <c r="AC13" s="703"/>
      <c r="AD13" s="704">
        <v>25071</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2878212</v>
      </c>
      <c r="BH13" s="644"/>
      <c r="BI13" s="644"/>
      <c r="BJ13" s="644"/>
      <c r="BK13" s="644"/>
      <c r="BL13" s="644"/>
      <c r="BM13" s="644"/>
      <c r="BN13" s="645"/>
      <c r="BO13" s="703">
        <v>68.8</v>
      </c>
      <c r="BP13" s="703"/>
      <c r="BQ13" s="703"/>
      <c r="BR13" s="703"/>
      <c r="BS13" s="649" t="s">
        <v>167</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1007158</v>
      </c>
      <c r="CS13" s="644"/>
      <c r="CT13" s="644"/>
      <c r="CU13" s="644"/>
      <c r="CV13" s="644"/>
      <c r="CW13" s="644"/>
      <c r="CX13" s="644"/>
      <c r="CY13" s="645"/>
      <c r="CZ13" s="703">
        <v>7.5</v>
      </c>
      <c r="DA13" s="703"/>
      <c r="DB13" s="703"/>
      <c r="DC13" s="703"/>
      <c r="DD13" s="649">
        <v>493399</v>
      </c>
      <c r="DE13" s="644"/>
      <c r="DF13" s="644"/>
      <c r="DG13" s="644"/>
      <c r="DH13" s="644"/>
      <c r="DI13" s="644"/>
      <c r="DJ13" s="644"/>
      <c r="DK13" s="644"/>
      <c r="DL13" s="644"/>
      <c r="DM13" s="644"/>
      <c r="DN13" s="644"/>
      <c r="DO13" s="644"/>
      <c r="DP13" s="645"/>
      <c r="DQ13" s="649">
        <v>528988</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167</v>
      </c>
      <c r="AA14" s="703"/>
      <c r="AB14" s="703"/>
      <c r="AC14" s="703"/>
      <c r="AD14" s="704" t="s">
        <v>122</v>
      </c>
      <c r="AE14" s="704"/>
      <c r="AF14" s="704"/>
      <c r="AG14" s="704"/>
      <c r="AH14" s="704"/>
      <c r="AI14" s="704"/>
      <c r="AJ14" s="704"/>
      <c r="AK14" s="704"/>
      <c r="AL14" s="646" t="s">
        <v>167</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68820</v>
      </c>
      <c r="BH14" s="644"/>
      <c r="BI14" s="644"/>
      <c r="BJ14" s="644"/>
      <c r="BK14" s="644"/>
      <c r="BL14" s="644"/>
      <c r="BM14" s="644"/>
      <c r="BN14" s="645"/>
      <c r="BO14" s="703">
        <v>1.6</v>
      </c>
      <c r="BP14" s="703"/>
      <c r="BQ14" s="703"/>
      <c r="BR14" s="703"/>
      <c r="BS14" s="649" t="s">
        <v>167</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571695</v>
      </c>
      <c r="CS14" s="644"/>
      <c r="CT14" s="644"/>
      <c r="CU14" s="644"/>
      <c r="CV14" s="644"/>
      <c r="CW14" s="644"/>
      <c r="CX14" s="644"/>
      <c r="CY14" s="645"/>
      <c r="CZ14" s="703">
        <v>4.3</v>
      </c>
      <c r="DA14" s="703"/>
      <c r="DB14" s="703"/>
      <c r="DC14" s="703"/>
      <c r="DD14" s="649">
        <v>26068</v>
      </c>
      <c r="DE14" s="644"/>
      <c r="DF14" s="644"/>
      <c r="DG14" s="644"/>
      <c r="DH14" s="644"/>
      <c r="DI14" s="644"/>
      <c r="DJ14" s="644"/>
      <c r="DK14" s="644"/>
      <c r="DL14" s="644"/>
      <c r="DM14" s="644"/>
      <c r="DN14" s="644"/>
      <c r="DO14" s="644"/>
      <c r="DP14" s="645"/>
      <c r="DQ14" s="649">
        <v>550097</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45537</v>
      </c>
      <c r="S15" s="644"/>
      <c r="T15" s="644"/>
      <c r="U15" s="644"/>
      <c r="V15" s="644"/>
      <c r="W15" s="644"/>
      <c r="X15" s="644"/>
      <c r="Y15" s="645"/>
      <c r="Z15" s="703">
        <v>0.3</v>
      </c>
      <c r="AA15" s="703"/>
      <c r="AB15" s="703"/>
      <c r="AC15" s="703"/>
      <c r="AD15" s="704">
        <v>45537</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113754</v>
      </c>
      <c r="BH15" s="644"/>
      <c r="BI15" s="644"/>
      <c r="BJ15" s="644"/>
      <c r="BK15" s="644"/>
      <c r="BL15" s="644"/>
      <c r="BM15" s="644"/>
      <c r="BN15" s="645"/>
      <c r="BO15" s="703">
        <v>2.7</v>
      </c>
      <c r="BP15" s="703"/>
      <c r="BQ15" s="703"/>
      <c r="BR15" s="703"/>
      <c r="BS15" s="649" t="s">
        <v>167</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1153522</v>
      </c>
      <c r="CS15" s="644"/>
      <c r="CT15" s="644"/>
      <c r="CU15" s="644"/>
      <c r="CV15" s="644"/>
      <c r="CW15" s="644"/>
      <c r="CX15" s="644"/>
      <c r="CY15" s="645"/>
      <c r="CZ15" s="703">
        <v>8.6</v>
      </c>
      <c r="DA15" s="703"/>
      <c r="DB15" s="703"/>
      <c r="DC15" s="703"/>
      <c r="DD15" s="649">
        <v>163567</v>
      </c>
      <c r="DE15" s="644"/>
      <c r="DF15" s="644"/>
      <c r="DG15" s="644"/>
      <c r="DH15" s="644"/>
      <c r="DI15" s="644"/>
      <c r="DJ15" s="644"/>
      <c r="DK15" s="644"/>
      <c r="DL15" s="644"/>
      <c r="DM15" s="644"/>
      <c r="DN15" s="644"/>
      <c r="DO15" s="644"/>
      <c r="DP15" s="645"/>
      <c r="DQ15" s="649">
        <v>965454</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167</v>
      </c>
      <c r="S16" s="644"/>
      <c r="T16" s="644"/>
      <c r="U16" s="644"/>
      <c r="V16" s="644"/>
      <c r="W16" s="644"/>
      <c r="X16" s="644"/>
      <c r="Y16" s="645"/>
      <c r="Z16" s="703" t="s">
        <v>167</v>
      </c>
      <c r="AA16" s="703"/>
      <c r="AB16" s="703"/>
      <c r="AC16" s="703"/>
      <c r="AD16" s="704" t="s">
        <v>122</v>
      </c>
      <c r="AE16" s="704"/>
      <c r="AF16" s="704"/>
      <c r="AG16" s="704"/>
      <c r="AH16" s="704"/>
      <c r="AI16" s="704"/>
      <c r="AJ16" s="704"/>
      <c r="AK16" s="704"/>
      <c r="AL16" s="646" t="s">
        <v>167</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1785</v>
      </c>
      <c r="BH16" s="644"/>
      <c r="BI16" s="644"/>
      <c r="BJ16" s="644"/>
      <c r="BK16" s="644"/>
      <c r="BL16" s="644"/>
      <c r="BM16" s="644"/>
      <c r="BN16" s="645"/>
      <c r="BO16" s="703">
        <v>0</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82793</v>
      </c>
      <c r="CS16" s="644"/>
      <c r="CT16" s="644"/>
      <c r="CU16" s="644"/>
      <c r="CV16" s="644"/>
      <c r="CW16" s="644"/>
      <c r="CX16" s="644"/>
      <c r="CY16" s="645"/>
      <c r="CZ16" s="703">
        <v>0.6</v>
      </c>
      <c r="DA16" s="703"/>
      <c r="DB16" s="703"/>
      <c r="DC16" s="703"/>
      <c r="DD16" s="649" t="s">
        <v>167</v>
      </c>
      <c r="DE16" s="644"/>
      <c r="DF16" s="644"/>
      <c r="DG16" s="644"/>
      <c r="DH16" s="644"/>
      <c r="DI16" s="644"/>
      <c r="DJ16" s="644"/>
      <c r="DK16" s="644"/>
      <c r="DL16" s="644"/>
      <c r="DM16" s="644"/>
      <c r="DN16" s="644"/>
      <c r="DO16" s="644"/>
      <c r="DP16" s="645"/>
      <c r="DQ16" s="649">
        <v>34929</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8074</v>
      </c>
      <c r="S17" s="644"/>
      <c r="T17" s="644"/>
      <c r="U17" s="644"/>
      <c r="V17" s="644"/>
      <c r="W17" s="644"/>
      <c r="X17" s="644"/>
      <c r="Y17" s="645"/>
      <c r="Z17" s="703">
        <v>0.1</v>
      </c>
      <c r="AA17" s="703"/>
      <c r="AB17" s="703"/>
      <c r="AC17" s="703"/>
      <c r="AD17" s="704">
        <v>8074</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167</v>
      </c>
      <c r="BH17" s="644"/>
      <c r="BI17" s="644"/>
      <c r="BJ17" s="644"/>
      <c r="BK17" s="644"/>
      <c r="BL17" s="644"/>
      <c r="BM17" s="644"/>
      <c r="BN17" s="645"/>
      <c r="BO17" s="703" t="s">
        <v>122</v>
      </c>
      <c r="BP17" s="703"/>
      <c r="BQ17" s="703"/>
      <c r="BR17" s="703"/>
      <c r="BS17" s="649" t="s">
        <v>167</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1685260</v>
      </c>
      <c r="CS17" s="644"/>
      <c r="CT17" s="644"/>
      <c r="CU17" s="644"/>
      <c r="CV17" s="644"/>
      <c r="CW17" s="644"/>
      <c r="CX17" s="644"/>
      <c r="CY17" s="645"/>
      <c r="CZ17" s="703">
        <v>12.6</v>
      </c>
      <c r="DA17" s="703"/>
      <c r="DB17" s="703"/>
      <c r="DC17" s="703"/>
      <c r="DD17" s="649" t="s">
        <v>167</v>
      </c>
      <c r="DE17" s="644"/>
      <c r="DF17" s="644"/>
      <c r="DG17" s="644"/>
      <c r="DH17" s="644"/>
      <c r="DI17" s="644"/>
      <c r="DJ17" s="644"/>
      <c r="DK17" s="644"/>
      <c r="DL17" s="644"/>
      <c r="DM17" s="644"/>
      <c r="DN17" s="644"/>
      <c r="DO17" s="644"/>
      <c r="DP17" s="645"/>
      <c r="DQ17" s="649">
        <v>1644682</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4867418</v>
      </c>
      <c r="S18" s="644"/>
      <c r="T18" s="644"/>
      <c r="U18" s="644"/>
      <c r="V18" s="644"/>
      <c r="W18" s="644"/>
      <c r="X18" s="644"/>
      <c r="Y18" s="645"/>
      <c r="Z18" s="703">
        <v>34.1</v>
      </c>
      <c r="AA18" s="703"/>
      <c r="AB18" s="703"/>
      <c r="AC18" s="703"/>
      <c r="AD18" s="704">
        <v>4428012</v>
      </c>
      <c r="AE18" s="704"/>
      <c r="AF18" s="704"/>
      <c r="AG18" s="704"/>
      <c r="AH18" s="704"/>
      <c r="AI18" s="704"/>
      <c r="AJ18" s="704"/>
      <c r="AK18" s="704"/>
      <c r="AL18" s="646">
        <v>47.8</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167</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440</v>
      </c>
      <c r="CS18" s="644"/>
      <c r="CT18" s="644"/>
      <c r="CU18" s="644"/>
      <c r="CV18" s="644"/>
      <c r="CW18" s="644"/>
      <c r="CX18" s="644"/>
      <c r="CY18" s="645"/>
      <c r="CZ18" s="703">
        <v>0</v>
      </c>
      <c r="DA18" s="703"/>
      <c r="DB18" s="703"/>
      <c r="DC18" s="703"/>
      <c r="DD18" s="649" t="s">
        <v>122</v>
      </c>
      <c r="DE18" s="644"/>
      <c r="DF18" s="644"/>
      <c r="DG18" s="644"/>
      <c r="DH18" s="644"/>
      <c r="DI18" s="644"/>
      <c r="DJ18" s="644"/>
      <c r="DK18" s="644"/>
      <c r="DL18" s="644"/>
      <c r="DM18" s="644"/>
      <c r="DN18" s="644"/>
      <c r="DO18" s="644"/>
      <c r="DP18" s="645"/>
      <c r="DQ18" s="649" t="s">
        <v>167</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4428012</v>
      </c>
      <c r="S19" s="644"/>
      <c r="T19" s="644"/>
      <c r="U19" s="644"/>
      <c r="V19" s="644"/>
      <c r="W19" s="644"/>
      <c r="X19" s="644"/>
      <c r="Y19" s="645"/>
      <c r="Z19" s="703">
        <v>31</v>
      </c>
      <c r="AA19" s="703"/>
      <c r="AB19" s="703"/>
      <c r="AC19" s="703"/>
      <c r="AD19" s="704">
        <v>4428012</v>
      </c>
      <c r="AE19" s="704"/>
      <c r="AF19" s="704"/>
      <c r="AG19" s="704"/>
      <c r="AH19" s="704"/>
      <c r="AI19" s="704"/>
      <c r="AJ19" s="704"/>
      <c r="AK19" s="704"/>
      <c r="AL19" s="646">
        <v>47.8</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15902</v>
      </c>
      <c r="BH19" s="644"/>
      <c r="BI19" s="644"/>
      <c r="BJ19" s="644"/>
      <c r="BK19" s="644"/>
      <c r="BL19" s="644"/>
      <c r="BM19" s="644"/>
      <c r="BN19" s="645"/>
      <c r="BO19" s="703">
        <v>0.4</v>
      </c>
      <c r="BP19" s="703"/>
      <c r="BQ19" s="703"/>
      <c r="BR19" s="703"/>
      <c r="BS19" s="649" t="s">
        <v>167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167</v>
      </c>
      <c r="DA19" s="703"/>
      <c r="DB19" s="703"/>
      <c r="DC19" s="703"/>
      <c r="DD19" s="649" t="s">
        <v>167</v>
      </c>
      <c r="DE19" s="644"/>
      <c r="DF19" s="644"/>
      <c r="DG19" s="644"/>
      <c r="DH19" s="644"/>
      <c r="DI19" s="644"/>
      <c r="DJ19" s="644"/>
      <c r="DK19" s="644"/>
      <c r="DL19" s="644"/>
      <c r="DM19" s="644"/>
      <c r="DN19" s="644"/>
      <c r="DO19" s="644"/>
      <c r="DP19" s="645"/>
      <c r="DQ19" s="649" t="s">
        <v>167</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439406</v>
      </c>
      <c r="S20" s="644"/>
      <c r="T20" s="644"/>
      <c r="U20" s="644"/>
      <c r="V20" s="644"/>
      <c r="W20" s="644"/>
      <c r="X20" s="644"/>
      <c r="Y20" s="645"/>
      <c r="Z20" s="703">
        <v>3.1</v>
      </c>
      <c r="AA20" s="703"/>
      <c r="AB20" s="703"/>
      <c r="AC20" s="703"/>
      <c r="AD20" s="704" t="s">
        <v>122</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15902</v>
      </c>
      <c r="BH20" s="644"/>
      <c r="BI20" s="644"/>
      <c r="BJ20" s="644"/>
      <c r="BK20" s="644"/>
      <c r="BL20" s="644"/>
      <c r="BM20" s="644"/>
      <c r="BN20" s="645"/>
      <c r="BO20" s="703">
        <v>0.4</v>
      </c>
      <c r="BP20" s="703"/>
      <c r="BQ20" s="703"/>
      <c r="BR20" s="703"/>
      <c r="BS20" s="649" t="s">
        <v>167</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13354493</v>
      </c>
      <c r="CS20" s="644"/>
      <c r="CT20" s="644"/>
      <c r="CU20" s="644"/>
      <c r="CV20" s="644"/>
      <c r="CW20" s="644"/>
      <c r="CX20" s="644"/>
      <c r="CY20" s="645"/>
      <c r="CZ20" s="703">
        <v>100</v>
      </c>
      <c r="DA20" s="703"/>
      <c r="DB20" s="703"/>
      <c r="DC20" s="703"/>
      <c r="DD20" s="649">
        <v>1672119</v>
      </c>
      <c r="DE20" s="644"/>
      <c r="DF20" s="644"/>
      <c r="DG20" s="644"/>
      <c r="DH20" s="644"/>
      <c r="DI20" s="644"/>
      <c r="DJ20" s="644"/>
      <c r="DK20" s="644"/>
      <c r="DL20" s="644"/>
      <c r="DM20" s="644"/>
      <c r="DN20" s="644"/>
      <c r="DO20" s="644"/>
      <c r="DP20" s="645"/>
      <c r="DQ20" s="649">
        <v>9974966</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167</v>
      </c>
      <c r="S21" s="644"/>
      <c r="T21" s="644"/>
      <c r="U21" s="644"/>
      <c r="V21" s="644"/>
      <c r="W21" s="644"/>
      <c r="X21" s="644"/>
      <c r="Y21" s="645"/>
      <c r="Z21" s="703" t="s">
        <v>167</v>
      </c>
      <c r="AA21" s="703"/>
      <c r="AB21" s="703"/>
      <c r="AC21" s="703"/>
      <c r="AD21" s="704" t="s">
        <v>167</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15902</v>
      </c>
      <c r="BH21" s="644"/>
      <c r="BI21" s="644"/>
      <c r="BJ21" s="644"/>
      <c r="BK21" s="644"/>
      <c r="BL21" s="644"/>
      <c r="BM21" s="644"/>
      <c r="BN21" s="645"/>
      <c r="BO21" s="703">
        <v>0.4</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9693348</v>
      </c>
      <c r="S22" s="644"/>
      <c r="T22" s="644"/>
      <c r="U22" s="644"/>
      <c r="V22" s="644"/>
      <c r="W22" s="644"/>
      <c r="X22" s="644"/>
      <c r="Y22" s="645"/>
      <c r="Z22" s="703">
        <v>67.900000000000006</v>
      </c>
      <c r="AA22" s="703"/>
      <c r="AB22" s="703"/>
      <c r="AC22" s="703"/>
      <c r="AD22" s="704">
        <v>9253942</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167</v>
      </c>
      <c r="BH22" s="644"/>
      <c r="BI22" s="644"/>
      <c r="BJ22" s="644"/>
      <c r="BK22" s="644"/>
      <c r="BL22" s="644"/>
      <c r="BM22" s="644"/>
      <c r="BN22" s="645"/>
      <c r="BO22" s="703" t="s">
        <v>167</v>
      </c>
      <c r="BP22" s="703"/>
      <c r="BQ22" s="703"/>
      <c r="BR22" s="703"/>
      <c r="BS22" s="649" t="s">
        <v>167</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2020</v>
      </c>
      <c r="S23" s="644"/>
      <c r="T23" s="644"/>
      <c r="U23" s="644"/>
      <c r="V23" s="644"/>
      <c r="W23" s="644"/>
      <c r="X23" s="644"/>
      <c r="Y23" s="645"/>
      <c r="Z23" s="703">
        <v>0</v>
      </c>
      <c r="AA23" s="703"/>
      <c r="AB23" s="703"/>
      <c r="AC23" s="703"/>
      <c r="AD23" s="704">
        <v>2020</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167</v>
      </c>
      <c r="BH23" s="644"/>
      <c r="BI23" s="644"/>
      <c r="BJ23" s="644"/>
      <c r="BK23" s="644"/>
      <c r="BL23" s="644"/>
      <c r="BM23" s="644"/>
      <c r="BN23" s="645"/>
      <c r="BO23" s="703" t="s">
        <v>167</v>
      </c>
      <c r="BP23" s="703"/>
      <c r="BQ23" s="703"/>
      <c r="BR23" s="703"/>
      <c r="BS23" s="649" t="s">
        <v>167</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102096</v>
      </c>
      <c r="S24" s="644"/>
      <c r="T24" s="644"/>
      <c r="U24" s="644"/>
      <c r="V24" s="644"/>
      <c r="W24" s="644"/>
      <c r="X24" s="644"/>
      <c r="Y24" s="645"/>
      <c r="Z24" s="703">
        <v>0.7</v>
      </c>
      <c r="AA24" s="703"/>
      <c r="AB24" s="703"/>
      <c r="AC24" s="703"/>
      <c r="AD24" s="704" t="s">
        <v>122</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167</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4865132</v>
      </c>
      <c r="CS24" s="707"/>
      <c r="CT24" s="707"/>
      <c r="CU24" s="707"/>
      <c r="CV24" s="707"/>
      <c r="CW24" s="707"/>
      <c r="CX24" s="707"/>
      <c r="CY24" s="753"/>
      <c r="CZ24" s="754">
        <v>36.4</v>
      </c>
      <c r="DA24" s="723"/>
      <c r="DB24" s="723"/>
      <c r="DC24" s="757"/>
      <c r="DD24" s="752">
        <v>3875092</v>
      </c>
      <c r="DE24" s="707"/>
      <c r="DF24" s="707"/>
      <c r="DG24" s="707"/>
      <c r="DH24" s="707"/>
      <c r="DI24" s="707"/>
      <c r="DJ24" s="707"/>
      <c r="DK24" s="753"/>
      <c r="DL24" s="752">
        <v>3832614</v>
      </c>
      <c r="DM24" s="707"/>
      <c r="DN24" s="707"/>
      <c r="DO24" s="707"/>
      <c r="DP24" s="707"/>
      <c r="DQ24" s="707"/>
      <c r="DR24" s="707"/>
      <c r="DS24" s="707"/>
      <c r="DT24" s="707"/>
      <c r="DU24" s="707"/>
      <c r="DV24" s="753"/>
      <c r="DW24" s="754">
        <v>41.4</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258066</v>
      </c>
      <c r="S25" s="644"/>
      <c r="T25" s="644"/>
      <c r="U25" s="644"/>
      <c r="V25" s="644"/>
      <c r="W25" s="644"/>
      <c r="X25" s="644"/>
      <c r="Y25" s="645"/>
      <c r="Z25" s="703">
        <v>1.8</v>
      </c>
      <c r="AA25" s="703"/>
      <c r="AB25" s="703"/>
      <c r="AC25" s="703"/>
      <c r="AD25" s="704">
        <v>12587</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167</v>
      </c>
      <c r="BP25" s="703"/>
      <c r="BQ25" s="703"/>
      <c r="BR25" s="703"/>
      <c r="BS25" s="649" t="s">
        <v>167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2088878</v>
      </c>
      <c r="CS25" s="642"/>
      <c r="CT25" s="642"/>
      <c r="CU25" s="642"/>
      <c r="CV25" s="642"/>
      <c r="CW25" s="642"/>
      <c r="CX25" s="642"/>
      <c r="CY25" s="643"/>
      <c r="CZ25" s="646">
        <v>15.6</v>
      </c>
      <c r="DA25" s="675"/>
      <c r="DB25" s="675"/>
      <c r="DC25" s="676"/>
      <c r="DD25" s="649">
        <v>1845556</v>
      </c>
      <c r="DE25" s="642"/>
      <c r="DF25" s="642"/>
      <c r="DG25" s="642"/>
      <c r="DH25" s="642"/>
      <c r="DI25" s="642"/>
      <c r="DJ25" s="642"/>
      <c r="DK25" s="643"/>
      <c r="DL25" s="649">
        <v>1845556</v>
      </c>
      <c r="DM25" s="642"/>
      <c r="DN25" s="642"/>
      <c r="DO25" s="642"/>
      <c r="DP25" s="642"/>
      <c r="DQ25" s="642"/>
      <c r="DR25" s="642"/>
      <c r="DS25" s="642"/>
      <c r="DT25" s="642"/>
      <c r="DU25" s="642"/>
      <c r="DV25" s="643"/>
      <c r="DW25" s="646">
        <v>19.899999999999999</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38379</v>
      </c>
      <c r="S26" s="644"/>
      <c r="T26" s="644"/>
      <c r="U26" s="644"/>
      <c r="V26" s="644"/>
      <c r="W26" s="644"/>
      <c r="X26" s="644"/>
      <c r="Y26" s="645"/>
      <c r="Z26" s="703">
        <v>0.3</v>
      </c>
      <c r="AA26" s="703"/>
      <c r="AB26" s="703"/>
      <c r="AC26" s="703"/>
      <c r="AD26" s="704" t="s">
        <v>167</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167</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1413214</v>
      </c>
      <c r="CS26" s="644"/>
      <c r="CT26" s="644"/>
      <c r="CU26" s="644"/>
      <c r="CV26" s="644"/>
      <c r="CW26" s="644"/>
      <c r="CX26" s="644"/>
      <c r="CY26" s="645"/>
      <c r="CZ26" s="646">
        <v>10.6</v>
      </c>
      <c r="DA26" s="675"/>
      <c r="DB26" s="675"/>
      <c r="DC26" s="676"/>
      <c r="DD26" s="649">
        <v>1236421</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788419</v>
      </c>
      <c r="S27" s="644"/>
      <c r="T27" s="644"/>
      <c r="U27" s="644"/>
      <c r="V27" s="644"/>
      <c r="W27" s="644"/>
      <c r="X27" s="644"/>
      <c r="Y27" s="645"/>
      <c r="Z27" s="703">
        <v>5.5</v>
      </c>
      <c r="AA27" s="703"/>
      <c r="AB27" s="703"/>
      <c r="AC27" s="703"/>
      <c r="AD27" s="704" t="s">
        <v>167</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4182383</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1090994</v>
      </c>
      <c r="CS27" s="642"/>
      <c r="CT27" s="642"/>
      <c r="CU27" s="642"/>
      <c r="CV27" s="642"/>
      <c r="CW27" s="642"/>
      <c r="CX27" s="642"/>
      <c r="CY27" s="643"/>
      <c r="CZ27" s="646">
        <v>8.1999999999999993</v>
      </c>
      <c r="DA27" s="675"/>
      <c r="DB27" s="675"/>
      <c r="DC27" s="676"/>
      <c r="DD27" s="649">
        <v>384854</v>
      </c>
      <c r="DE27" s="642"/>
      <c r="DF27" s="642"/>
      <c r="DG27" s="642"/>
      <c r="DH27" s="642"/>
      <c r="DI27" s="642"/>
      <c r="DJ27" s="642"/>
      <c r="DK27" s="643"/>
      <c r="DL27" s="649">
        <v>342376</v>
      </c>
      <c r="DM27" s="642"/>
      <c r="DN27" s="642"/>
      <c r="DO27" s="642"/>
      <c r="DP27" s="642"/>
      <c r="DQ27" s="642"/>
      <c r="DR27" s="642"/>
      <c r="DS27" s="642"/>
      <c r="DT27" s="642"/>
      <c r="DU27" s="642"/>
      <c r="DV27" s="643"/>
      <c r="DW27" s="646">
        <v>3.7</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167</v>
      </c>
      <c r="AA28" s="703"/>
      <c r="AB28" s="703"/>
      <c r="AC28" s="703"/>
      <c r="AD28" s="704" t="s">
        <v>167</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1685260</v>
      </c>
      <c r="CS28" s="644"/>
      <c r="CT28" s="644"/>
      <c r="CU28" s="644"/>
      <c r="CV28" s="644"/>
      <c r="CW28" s="644"/>
      <c r="CX28" s="644"/>
      <c r="CY28" s="645"/>
      <c r="CZ28" s="646">
        <v>12.6</v>
      </c>
      <c r="DA28" s="675"/>
      <c r="DB28" s="675"/>
      <c r="DC28" s="676"/>
      <c r="DD28" s="649">
        <v>1644682</v>
      </c>
      <c r="DE28" s="644"/>
      <c r="DF28" s="644"/>
      <c r="DG28" s="644"/>
      <c r="DH28" s="644"/>
      <c r="DI28" s="644"/>
      <c r="DJ28" s="644"/>
      <c r="DK28" s="645"/>
      <c r="DL28" s="649">
        <v>1644682</v>
      </c>
      <c r="DM28" s="644"/>
      <c r="DN28" s="644"/>
      <c r="DO28" s="644"/>
      <c r="DP28" s="644"/>
      <c r="DQ28" s="644"/>
      <c r="DR28" s="644"/>
      <c r="DS28" s="644"/>
      <c r="DT28" s="644"/>
      <c r="DU28" s="644"/>
      <c r="DV28" s="645"/>
      <c r="DW28" s="646">
        <v>17.7</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756756</v>
      </c>
      <c r="S29" s="644"/>
      <c r="T29" s="644"/>
      <c r="U29" s="644"/>
      <c r="V29" s="644"/>
      <c r="W29" s="644"/>
      <c r="X29" s="644"/>
      <c r="Y29" s="645"/>
      <c r="Z29" s="703">
        <v>5.3</v>
      </c>
      <c r="AA29" s="703"/>
      <c r="AB29" s="703"/>
      <c r="AC29" s="703"/>
      <c r="AD29" s="704" t="s">
        <v>122</v>
      </c>
      <c r="AE29" s="704"/>
      <c r="AF29" s="704"/>
      <c r="AG29" s="704"/>
      <c r="AH29" s="704"/>
      <c r="AI29" s="704"/>
      <c r="AJ29" s="704"/>
      <c r="AK29" s="704"/>
      <c r="AL29" s="646" t="s">
        <v>167</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1685260</v>
      </c>
      <c r="CS29" s="642"/>
      <c r="CT29" s="642"/>
      <c r="CU29" s="642"/>
      <c r="CV29" s="642"/>
      <c r="CW29" s="642"/>
      <c r="CX29" s="642"/>
      <c r="CY29" s="643"/>
      <c r="CZ29" s="646">
        <v>12.6</v>
      </c>
      <c r="DA29" s="675"/>
      <c r="DB29" s="675"/>
      <c r="DC29" s="676"/>
      <c r="DD29" s="649">
        <v>1644682</v>
      </c>
      <c r="DE29" s="642"/>
      <c r="DF29" s="642"/>
      <c r="DG29" s="642"/>
      <c r="DH29" s="642"/>
      <c r="DI29" s="642"/>
      <c r="DJ29" s="642"/>
      <c r="DK29" s="643"/>
      <c r="DL29" s="649">
        <v>1644682</v>
      </c>
      <c r="DM29" s="642"/>
      <c r="DN29" s="642"/>
      <c r="DO29" s="642"/>
      <c r="DP29" s="642"/>
      <c r="DQ29" s="642"/>
      <c r="DR29" s="642"/>
      <c r="DS29" s="642"/>
      <c r="DT29" s="642"/>
      <c r="DU29" s="642"/>
      <c r="DV29" s="643"/>
      <c r="DW29" s="646">
        <v>17.7</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33390</v>
      </c>
      <c r="S30" s="644"/>
      <c r="T30" s="644"/>
      <c r="U30" s="644"/>
      <c r="V30" s="644"/>
      <c r="W30" s="644"/>
      <c r="X30" s="644"/>
      <c r="Y30" s="645"/>
      <c r="Z30" s="703">
        <v>0.2</v>
      </c>
      <c r="AA30" s="703"/>
      <c r="AB30" s="703"/>
      <c r="AC30" s="703"/>
      <c r="AD30" s="704" t="s">
        <v>167</v>
      </c>
      <c r="AE30" s="704"/>
      <c r="AF30" s="704"/>
      <c r="AG30" s="704"/>
      <c r="AH30" s="704"/>
      <c r="AI30" s="704"/>
      <c r="AJ30" s="704"/>
      <c r="AK30" s="704"/>
      <c r="AL30" s="646" t="s">
        <v>122</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99.2</v>
      </c>
      <c r="BH30" s="722"/>
      <c r="BI30" s="722"/>
      <c r="BJ30" s="722"/>
      <c r="BK30" s="722"/>
      <c r="BL30" s="722"/>
      <c r="BM30" s="723">
        <v>96.5</v>
      </c>
      <c r="BN30" s="722"/>
      <c r="BO30" s="722"/>
      <c r="BP30" s="722"/>
      <c r="BQ30" s="724"/>
      <c r="BR30" s="721">
        <v>99.1</v>
      </c>
      <c r="BS30" s="722"/>
      <c r="BT30" s="722"/>
      <c r="BU30" s="722"/>
      <c r="BV30" s="722"/>
      <c r="BW30" s="722"/>
      <c r="BX30" s="723">
        <v>96.4</v>
      </c>
      <c r="BY30" s="722"/>
      <c r="BZ30" s="722"/>
      <c r="CA30" s="722"/>
      <c r="CB30" s="724"/>
      <c r="CD30" s="727"/>
      <c r="CE30" s="728"/>
      <c r="CF30" s="685" t="s">
        <v>306</v>
      </c>
      <c r="CG30" s="682"/>
      <c r="CH30" s="682"/>
      <c r="CI30" s="682"/>
      <c r="CJ30" s="682"/>
      <c r="CK30" s="682"/>
      <c r="CL30" s="682"/>
      <c r="CM30" s="682"/>
      <c r="CN30" s="682"/>
      <c r="CO30" s="682"/>
      <c r="CP30" s="682"/>
      <c r="CQ30" s="683"/>
      <c r="CR30" s="641">
        <v>1589326</v>
      </c>
      <c r="CS30" s="644"/>
      <c r="CT30" s="644"/>
      <c r="CU30" s="644"/>
      <c r="CV30" s="644"/>
      <c r="CW30" s="644"/>
      <c r="CX30" s="644"/>
      <c r="CY30" s="645"/>
      <c r="CZ30" s="646">
        <v>11.9</v>
      </c>
      <c r="DA30" s="675"/>
      <c r="DB30" s="675"/>
      <c r="DC30" s="676"/>
      <c r="DD30" s="649">
        <v>1554049</v>
      </c>
      <c r="DE30" s="644"/>
      <c r="DF30" s="644"/>
      <c r="DG30" s="644"/>
      <c r="DH30" s="644"/>
      <c r="DI30" s="644"/>
      <c r="DJ30" s="644"/>
      <c r="DK30" s="645"/>
      <c r="DL30" s="649">
        <v>1554049</v>
      </c>
      <c r="DM30" s="644"/>
      <c r="DN30" s="644"/>
      <c r="DO30" s="644"/>
      <c r="DP30" s="644"/>
      <c r="DQ30" s="644"/>
      <c r="DR30" s="644"/>
      <c r="DS30" s="644"/>
      <c r="DT30" s="644"/>
      <c r="DU30" s="644"/>
      <c r="DV30" s="645"/>
      <c r="DW30" s="646">
        <v>16.8</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29054</v>
      </c>
      <c r="S31" s="644"/>
      <c r="T31" s="644"/>
      <c r="U31" s="644"/>
      <c r="V31" s="644"/>
      <c r="W31" s="644"/>
      <c r="X31" s="644"/>
      <c r="Y31" s="645"/>
      <c r="Z31" s="703">
        <v>0.2</v>
      </c>
      <c r="AA31" s="703"/>
      <c r="AB31" s="703"/>
      <c r="AC31" s="703"/>
      <c r="AD31" s="704" t="s">
        <v>122</v>
      </c>
      <c r="AE31" s="704"/>
      <c r="AF31" s="704"/>
      <c r="AG31" s="704"/>
      <c r="AH31" s="704"/>
      <c r="AI31" s="704"/>
      <c r="AJ31" s="704"/>
      <c r="AK31" s="704"/>
      <c r="AL31" s="646" t="s">
        <v>167</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98.9</v>
      </c>
      <c r="BH31" s="642"/>
      <c r="BI31" s="642"/>
      <c r="BJ31" s="642"/>
      <c r="BK31" s="642"/>
      <c r="BL31" s="642"/>
      <c r="BM31" s="647">
        <v>95.5</v>
      </c>
      <c r="BN31" s="720"/>
      <c r="BO31" s="720"/>
      <c r="BP31" s="720"/>
      <c r="BQ31" s="681"/>
      <c r="BR31" s="719">
        <v>98.8</v>
      </c>
      <c r="BS31" s="642"/>
      <c r="BT31" s="642"/>
      <c r="BU31" s="642"/>
      <c r="BV31" s="642"/>
      <c r="BW31" s="642"/>
      <c r="BX31" s="647">
        <v>95.6</v>
      </c>
      <c r="BY31" s="720"/>
      <c r="BZ31" s="720"/>
      <c r="CA31" s="720"/>
      <c r="CB31" s="681"/>
      <c r="CD31" s="727"/>
      <c r="CE31" s="728"/>
      <c r="CF31" s="685" t="s">
        <v>310</v>
      </c>
      <c r="CG31" s="682"/>
      <c r="CH31" s="682"/>
      <c r="CI31" s="682"/>
      <c r="CJ31" s="682"/>
      <c r="CK31" s="682"/>
      <c r="CL31" s="682"/>
      <c r="CM31" s="682"/>
      <c r="CN31" s="682"/>
      <c r="CO31" s="682"/>
      <c r="CP31" s="682"/>
      <c r="CQ31" s="683"/>
      <c r="CR31" s="641">
        <v>95934</v>
      </c>
      <c r="CS31" s="642"/>
      <c r="CT31" s="642"/>
      <c r="CU31" s="642"/>
      <c r="CV31" s="642"/>
      <c r="CW31" s="642"/>
      <c r="CX31" s="642"/>
      <c r="CY31" s="643"/>
      <c r="CZ31" s="646">
        <v>0.7</v>
      </c>
      <c r="DA31" s="675"/>
      <c r="DB31" s="675"/>
      <c r="DC31" s="676"/>
      <c r="DD31" s="649">
        <v>90633</v>
      </c>
      <c r="DE31" s="642"/>
      <c r="DF31" s="642"/>
      <c r="DG31" s="642"/>
      <c r="DH31" s="642"/>
      <c r="DI31" s="642"/>
      <c r="DJ31" s="642"/>
      <c r="DK31" s="643"/>
      <c r="DL31" s="649">
        <v>90633</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760540</v>
      </c>
      <c r="S32" s="644"/>
      <c r="T32" s="644"/>
      <c r="U32" s="644"/>
      <c r="V32" s="644"/>
      <c r="W32" s="644"/>
      <c r="X32" s="644"/>
      <c r="Y32" s="645"/>
      <c r="Z32" s="703">
        <v>5.3</v>
      </c>
      <c r="AA32" s="703"/>
      <c r="AB32" s="703"/>
      <c r="AC32" s="703"/>
      <c r="AD32" s="704" t="s">
        <v>167</v>
      </c>
      <c r="AE32" s="704"/>
      <c r="AF32" s="704"/>
      <c r="AG32" s="704"/>
      <c r="AH32" s="704"/>
      <c r="AI32" s="704"/>
      <c r="AJ32" s="704"/>
      <c r="AK32" s="704"/>
      <c r="AL32" s="646" t="s">
        <v>167</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99.3</v>
      </c>
      <c r="BH32" s="657"/>
      <c r="BI32" s="657"/>
      <c r="BJ32" s="657"/>
      <c r="BK32" s="657"/>
      <c r="BL32" s="657"/>
      <c r="BM32" s="701">
        <v>96.7</v>
      </c>
      <c r="BN32" s="657"/>
      <c r="BO32" s="657"/>
      <c r="BP32" s="657"/>
      <c r="BQ32" s="694"/>
      <c r="BR32" s="718">
        <v>99.3</v>
      </c>
      <c r="BS32" s="657"/>
      <c r="BT32" s="657"/>
      <c r="BU32" s="657"/>
      <c r="BV32" s="657"/>
      <c r="BW32" s="657"/>
      <c r="BX32" s="701">
        <v>96.6</v>
      </c>
      <c r="BY32" s="657"/>
      <c r="BZ32" s="657"/>
      <c r="CA32" s="657"/>
      <c r="CB32" s="694"/>
      <c r="CD32" s="729"/>
      <c r="CE32" s="730"/>
      <c r="CF32" s="685" t="s">
        <v>313</v>
      </c>
      <c r="CG32" s="682"/>
      <c r="CH32" s="682"/>
      <c r="CI32" s="682"/>
      <c r="CJ32" s="682"/>
      <c r="CK32" s="682"/>
      <c r="CL32" s="682"/>
      <c r="CM32" s="682"/>
      <c r="CN32" s="682"/>
      <c r="CO32" s="682"/>
      <c r="CP32" s="682"/>
      <c r="CQ32" s="683"/>
      <c r="CR32" s="641" t="s">
        <v>167</v>
      </c>
      <c r="CS32" s="644"/>
      <c r="CT32" s="644"/>
      <c r="CU32" s="644"/>
      <c r="CV32" s="644"/>
      <c r="CW32" s="644"/>
      <c r="CX32" s="644"/>
      <c r="CY32" s="645"/>
      <c r="CZ32" s="646" t="s">
        <v>167</v>
      </c>
      <c r="DA32" s="675"/>
      <c r="DB32" s="675"/>
      <c r="DC32" s="676"/>
      <c r="DD32" s="649" t="s">
        <v>167</v>
      </c>
      <c r="DE32" s="644"/>
      <c r="DF32" s="644"/>
      <c r="DG32" s="644"/>
      <c r="DH32" s="644"/>
      <c r="DI32" s="644"/>
      <c r="DJ32" s="644"/>
      <c r="DK32" s="645"/>
      <c r="DL32" s="649" t="s">
        <v>122</v>
      </c>
      <c r="DM32" s="644"/>
      <c r="DN32" s="644"/>
      <c r="DO32" s="644"/>
      <c r="DP32" s="644"/>
      <c r="DQ32" s="644"/>
      <c r="DR32" s="644"/>
      <c r="DS32" s="644"/>
      <c r="DT32" s="644"/>
      <c r="DU32" s="644"/>
      <c r="DV32" s="645"/>
      <c r="DW32" s="646" t="s">
        <v>167</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697252</v>
      </c>
      <c r="S33" s="644"/>
      <c r="T33" s="644"/>
      <c r="U33" s="644"/>
      <c r="V33" s="644"/>
      <c r="W33" s="644"/>
      <c r="X33" s="644"/>
      <c r="Y33" s="645"/>
      <c r="Z33" s="703">
        <v>4.9000000000000004</v>
      </c>
      <c r="AA33" s="703"/>
      <c r="AB33" s="703"/>
      <c r="AC33" s="703"/>
      <c r="AD33" s="704" t="s">
        <v>167</v>
      </c>
      <c r="AE33" s="704"/>
      <c r="AF33" s="704"/>
      <c r="AG33" s="704"/>
      <c r="AH33" s="704"/>
      <c r="AI33" s="704"/>
      <c r="AJ33" s="704"/>
      <c r="AK33" s="704"/>
      <c r="AL33" s="646" t="s">
        <v>167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6734449</v>
      </c>
      <c r="CS33" s="642"/>
      <c r="CT33" s="642"/>
      <c r="CU33" s="642"/>
      <c r="CV33" s="642"/>
      <c r="CW33" s="642"/>
      <c r="CX33" s="642"/>
      <c r="CY33" s="643"/>
      <c r="CZ33" s="646">
        <v>50.4</v>
      </c>
      <c r="DA33" s="675"/>
      <c r="DB33" s="675"/>
      <c r="DC33" s="676"/>
      <c r="DD33" s="649">
        <v>5516999</v>
      </c>
      <c r="DE33" s="642"/>
      <c r="DF33" s="642"/>
      <c r="DG33" s="642"/>
      <c r="DH33" s="642"/>
      <c r="DI33" s="642"/>
      <c r="DJ33" s="642"/>
      <c r="DK33" s="643"/>
      <c r="DL33" s="649">
        <v>4060205</v>
      </c>
      <c r="DM33" s="642"/>
      <c r="DN33" s="642"/>
      <c r="DO33" s="642"/>
      <c r="DP33" s="642"/>
      <c r="DQ33" s="642"/>
      <c r="DR33" s="642"/>
      <c r="DS33" s="642"/>
      <c r="DT33" s="642"/>
      <c r="DU33" s="642"/>
      <c r="DV33" s="643"/>
      <c r="DW33" s="646">
        <v>43.8</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395511</v>
      </c>
      <c r="S34" s="644"/>
      <c r="T34" s="644"/>
      <c r="U34" s="644"/>
      <c r="V34" s="644"/>
      <c r="W34" s="644"/>
      <c r="X34" s="644"/>
      <c r="Y34" s="645"/>
      <c r="Z34" s="703">
        <v>2.8</v>
      </c>
      <c r="AA34" s="703"/>
      <c r="AB34" s="703"/>
      <c r="AC34" s="703"/>
      <c r="AD34" s="704" t="s">
        <v>167</v>
      </c>
      <c r="AE34" s="704"/>
      <c r="AF34" s="704"/>
      <c r="AG34" s="704"/>
      <c r="AH34" s="704"/>
      <c r="AI34" s="704"/>
      <c r="AJ34" s="704"/>
      <c r="AK34" s="704"/>
      <c r="AL34" s="646" t="s">
        <v>122</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2412641</v>
      </c>
      <c r="CS34" s="644"/>
      <c r="CT34" s="644"/>
      <c r="CU34" s="644"/>
      <c r="CV34" s="644"/>
      <c r="CW34" s="644"/>
      <c r="CX34" s="644"/>
      <c r="CY34" s="645"/>
      <c r="CZ34" s="646">
        <v>18.100000000000001</v>
      </c>
      <c r="DA34" s="675"/>
      <c r="DB34" s="675"/>
      <c r="DC34" s="676"/>
      <c r="DD34" s="649">
        <v>1853058</v>
      </c>
      <c r="DE34" s="644"/>
      <c r="DF34" s="644"/>
      <c r="DG34" s="644"/>
      <c r="DH34" s="644"/>
      <c r="DI34" s="644"/>
      <c r="DJ34" s="644"/>
      <c r="DK34" s="645"/>
      <c r="DL34" s="649">
        <v>1536196</v>
      </c>
      <c r="DM34" s="644"/>
      <c r="DN34" s="644"/>
      <c r="DO34" s="644"/>
      <c r="DP34" s="644"/>
      <c r="DQ34" s="644"/>
      <c r="DR34" s="644"/>
      <c r="DS34" s="644"/>
      <c r="DT34" s="644"/>
      <c r="DU34" s="644"/>
      <c r="DV34" s="645"/>
      <c r="DW34" s="646">
        <v>16.600000000000001</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731100</v>
      </c>
      <c r="S35" s="644"/>
      <c r="T35" s="644"/>
      <c r="U35" s="644"/>
      <c r="V35" s="644"/>
      <c r="W35" s="644"/>
      <c r="X35" s="644"/>
      <c r="Y35" s="645"/>
      <c r="Z35" s="703">
        <v>5.0999999999999996</v>
      </c>
      <c r="AA35" s="703"/>
      <c r="AB35" s="703"/>
      <c r="AC35" s="703"/>
      <c r="AD35" s="704" t="s">
        <v>167</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2093966</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124036</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114643</v>
      </c>
      <c r="CS35" s="642"/>
      <c r="CT35" s="642"/>
      <c r="CU35" s="642"/>
      <c r="CV35" s="642"/>
      <c r="CW35" s="642"/>
      <c r="CX35" s="642"/>
      <c r="CY35" s="643"/>
      <c r="CZ35" s="646">
        <v>0.9</v>
      </c>
      <c r="DA35" s="675"/>
      <c r="DB35" s="675"/>
      <c r="DC35" s="676"/>
      <c r="DD35" s="649">
        <v>100544</v>
      </c>
      <c r="DE35" s="642"/>
      <c r="DF35" s="642"/>
      <c r="DG35" s="642"/>
      <c r="DH35" s="642"/>
      <c r="DI35" s="642"/>
      <c r="DJ35" s="642"/>
      <c r="DK35" s="643"/>
      <c r="DL35" s="649">
        <v>100544</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167</v>
      </c>
      <c r="S36" s="644"/>
      <c r="T36" s="644"/>
      <c r="U36" s="644"/>
      <c r="V36" s="644"/>
      <c r="W36" s="644"/>
      <c r="X36" s="644"/>
      <c r="Y36" s="645"/>
      <c r="Z36" s="703" t="s">
        <v>122</v>
      </c>
      <c r="AA36" s="703"/>
      <c r="AB36" s="703"/>
      <c r="AC36" s="703"/>
      <c r="AD36" s="704" t="s">
        <v>167</v>
      </c>
      <c r="AE36" s="704"/>
      <c r="AF36" s="704"/>
      <c r="AG36" s="704"/>
      <c r="AH36" s="704"/>
      <c r="AI36" s="704"/>
      <c r="AJ36" s="704"/>
      <c r="AK36" s="704"/>
      <c r="AL36" s="646" t="s">
        <v>167</v>
      </c>
      <c r="AM36" s="647"/>
      <c r="AN36" s="647"/>
      <c r="AO36" s="705"/>
      <c r="AQ36" s="678" t="s">
        <v>325</v>
      </c>
      <c r="AR36" s="679"/>
      <c r="AS36" s="679"/>
      <c r="AT36" s="679"/>
      <c r="AU36" s="679"/>
      <c r="AV36" s="679"/>
      <c r="AW36" s="679"/>
      <c r="AX36" s="679"/>
      <c r="AY36" s="680"/>
      <c r="AZ36" s="641">
        <v>781500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81280</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1877626</v>
      </c>
      <c r="CS36" s="644"/>
      <c r="CT36" s="644"/>
      <c r="CU36" s="644"/>
      <c r="CV36" s="644"/>
      <c r="CW36" s="644"/>
      <c r="CX36" s="644"/>
      <c r="CY36" s="645"/>
      <c r="CZ36" s="646">
        <v>14.1</v>
      </c>
      <c r="DA36" s="675"/>
      <c r="DB36" s="675"/>
      <c r="DC36" s="676"/>
      <c r="DD36" s="649">
        <v>1597932</v>
      </c>
      <c r="DE36" s="644"/>
      <c r="DF36" s="644"/>
      <c r="DG36" s="644"/>
      <c r="DH36" s="644"/>
      <c r="DI36" s="644"/>
      <c r="DJ36" s="644"/>
      <c r="DK36" s="645"/>
      <c r="DL36" s="649">
        <v>1125024</v>
      </c>
      <c r="DM36" s="644"/>
      <c r="DN36" s="644"/>
      <c r="DO36" s="644"/>
      <c r="DP36" s="644"/>
      <c r="DQ36" s="644"/>
      <c r="DR36" s="644"/>
      <c r="DS36" s="644"/>
      <c r="DT36" s="644"/>
      <c r="DU36" s="644"/>
      <c r="DV36" s="645"/>
      <c r="DW36" s="646">
        <v>12.1</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t="s">
        <v>167</v>
      </c>
      <c r="S37" s="644"/>
      <c r="T37" s="644"/>
      <c r="U37" s="644"/>
      <c r="V37" s="644"/>
      <c r="W37" s="644"/>
      <c r="X37" s="644"/>
      <c r="Y37" s="645"/>
      <c r="Z37" s="703" t="s">
        <v>122</v>
      </c>
      <c r="AA37" s="703"/>
      <c r="AB37" s="703"/>
      <c r="AC37" s="703"/>
      <c r="AD37" s="704" t="s">
        <v>122</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238981</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3189</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714200</v>
      </c>
      <c r="CS37" s="642"/>
      <c r="CT37" s="642"/>
      <c r="CU37" s="642"/>
      <c r="CV37" s="642"/>
      <c r="CW37" s="642"/>
      <c r="CX37" s="642"/>
      <c r="CY37" s="643"/>
      <c r="CZ37" s="646">
        <v>5.3</v>
      </c>
      <c r="DA37" s="675"/>
      <c r="DB37" s="675"/>
      <c r="DC37" s="676"/>
      <c r="DD37" s="649">
        <v>710986</v>
      </c>
      <c r="DE37" s="642"/>
      <c r="DF37" s="642"/>
      <c r="DG37" s="642"/>
      <c r="DH37" s="642"/>
      <c r="DI37" s="642"/>
      <c r="DJ37" s="642"/>
      <c r="DK37" s="643"/>
      <c r="DL37" s="649">
        <v>641714</v>
      </c>
      <c r="DM37" s="642"/>
      <c r="DN37" s="642"/>
      <c r="DO37" s="642"/>
      <c r="DP37" s="642"/>
      <c r="DQ37" s="642"/>
      <c r="DR37" s="642"/>
      <c r="DS37" s="642"/>
      <c r="DT37" s="642"/>
      <c r="DU37" s="642"/>
      <c r="DV37" s="643"/>
      <c r="DW37" s="646">
        <v>6.9</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14285931</v>
      </c>
      <c r="S38" s="693"/>
      <c r="T38" s="693"/>
      <c r="U38" s="693"/>
      <c r="V38" s="693"/>
      <c r="W38" s="693"/>
      <c r="X38" s="693"/>
      <c r="Y38" s="698"/>
      <c r="Z38" s="699">
        <v>100</v>
      </c>
      <c r="AA38" s="699"/>
      <c r="AB38" s="699"/>
      <c r="AC38" s="699"/>
      <c r="AD38" s="700">
        <v>9268549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137941</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5494</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1854985</v>
      </c>
      <c r="CS38" s="644"/>
      <c r="CT38" s="644"/>
      <c r="CU38" s="644"/>
      <c r="CV38" s="644"/>
      <c r="CW38" s="644"/>
      <c r="CX38" s="644"/>
      <c r="CY38" s="645"/>
      <c r="CZ38" s="646">
        <v>13.9</v>
      </c>
      <c r="DA38" s="675"/>
      <c r="DB38" s="675"/>
      <c r="DC38" s="676"/>
      <c r="DD38" s="649">
        <v>1632938</v>
      </c>
      <c r="DE38" s="644"/>
      <c r="DF38" s="644"/>
      <c r="DG38" s="644"/>
      <c r="DH38" s="644"/>
      <c r="DI38" s="644"/>
      <c r="DJ38" s="644"/>
      <c r="DK38" s="645"/>
      <c r="DL38" s="649">
        <v>1298441</v>
      </c>
      <c r="DM38" s="644"/>
      <c r="DN38" s="644"/>
      <c r="DO38" s="644"/>
      <c r="DP38" s="644"/>
      <c r="DQ38" s="644"/>
      <c r="DR38" s="644"/>
      <c r="DS38" s="644"/>
      <c r="DT38" s="644"/>
      <c r="DU38" s="644"/>
      <c r="DV38" s="645"/>
      <c r="DW38" s="646">
        <v>14</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122</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91</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360486</v>
      </c>
      <c r="CS39" s="642"/>
      <c r="CT39" s="642"/>
      <c r="CU39" s="642"/>
      <c r="CV39" s="642"/>
      <c r="CW39" s="642"/>
      <c r="CX39" s="642"/>
      <c r="CY39" s="643"/>
      <c r="CZ39" s="646">
        <v>2.7</v>
      </c>
      <c r="DA39" s="675"/>
      <c r="DB39" s="675"/>
      <c r="DC39" s="676"/>
      <c r="DD39" s="649">
        <v>327179</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191313</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96</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114068</v>
      </c>
      <c r="CS40" s="644"/>
      <c r="CT40" s="644"/>
      <c r="CU40" s="644"/>
      <c r="CV40" s="644"/>
      <c r="CW40" s="644"/>
      <c r="CX40" s="644"/>
      <c r="CY40" s="645"/>
      <c r="CZ40" s="646">
        <v>0.9</v>
      </c>
      <c r="DA40" s="675"/>
      <c r="DB40" s="675"/>
      <c r="DC40" s="676"/>
      <c r="DD40" s="649">
        <v>5348</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744231</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343</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1754912</v>
      </c>
      <c r="CS42" s="644"/>
      <c r="CT42" s="644"/>
      <c r="CU42" s="644"/>
      <c r="CV42" s="644"/>
      <c r="CW42" s="644"/>
      <c r="CX42" s="644"/>
      <c r="CY42" s="645"/>
      <c r="CZ42" s="646">
        <v>13.1</v>
      </c>
      <c r="DA42" s="647"/>
      <c r="DB42" s="647"/>
      <c r="DC42" s="648"/>
      <c r="DD42" s="649">
        <v>582875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39756</v>
      </c>
      <c r="CS43" s="642"/>
      <c r="CT43" s="642"/>
      <c r="CU43" s="642"/>
      <c r="CV43" s="642"/>
      <c r="CW43" s="642"/>
      <c r="CX43" s="642"/>
      <c r="CY43" s="643"/>
      <c r="CZ43" s="646">
        <v>0.3</v>
      </c>
      <c r="DA43" s="675"/>
      <c r="DB43" s="675"/>
      <c r="DC43" s="676"/>
      <c r="DD43" s="649">
        <v>39756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1672119</v>
      </c>
      <c r="CS44" s="644"/>
      <c r="CT44" s="644"/>
      <c r="CU44" s="644"/>
      <c r="CV44" s="644"/>
      <c r="CW44" s="644"/>
      <c r="CX44" s="644"/>
      <c r="CY44" s="645"/>
      <c r="CZ44" s="646">
        <v>12.5</v>
      </c>
      <c r="DA44" s="647"/>
      <c r="DB44" s="647"/>
      <c r="DC44" s="648"/>
      <c r="DD44" s="649">
        <v>547946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545249</v>
      </c>
      <c r="CS45" s="642"/>
      <c r="CT45" s="642"/>
      <c r="CU45" s="642"/>
      <c r="CV45" s="642"/>
      <c r="CW45" s="642"/>
      <c r="CX45" s="642"/>
      <c r="CY45" s="643"/>
      <c r="CZ45" s="646">
        <v>4.0999999999999996</v>
      </c>
      <c r="DA45" s="675"/>
      <c r="DB45" s="675"/>
      <c r="DC45" s="676"/>
      <c r="DD45" s="649">
        <v>81552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1029588</v>
      </c>
      <c r="CS46" s="644"/>
      <c r="CT46" s="644"/>
      <c r="CU46" s="644"/>
      <c r="CV46" s="644"/>
      <c r="CW46" s="644"/>
      <c r="CX46" s="644"/>
      <c r="CY46" s="645"/>
      <c r="CZ46" s="646">
        <v>7.7</v>
      </c>
      <c r="DA46" s="647"/>
      <c r="DB46" s="647"/>
      <c r="DC46" s="648"/>
      <c r="DD46" s="649">
        <v>445641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82793</v>
      </c>
      <c r="CS47" s="642"/>
      <c r="CT47" s="642"/>
      <c r="CU47" s="642"/>
      <c r="CV47" s="642"/>
      <c r="CW47" s="642"/>
      <c r="CX47" s="642"/>
      <c r="CY47" s="643"/>
      <c r="CZ47" s="646">
        <v>0.6</v>
      </c>
      <c r="DA47" s="675"/>
      <c r="DB47" s="675"/>
      <c r="DC47" s="676"/>
      <c r="DD47" s="649">
        <v>34929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356</v>
      </c>
      <c r="CS48" s="644"/>
      <c r="CT48" s="644"/>
      <c r="CU48" s="644"/>
      <c r="CV48" s="644"/>
      <c r="CW48" s="644"/>
      <c r="CX48" s="644"/>
      <c r="CY48" s="645"/>
      <c r="CZ48" s="646" t="s">
        <v>356</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13354493</v>
      </c>
      <c r="CS49" s="657"/>
      <c r="CT49" s="657"/>
      <c r="CU49" s="657"/>
      <c r="CV49" s="657"/>
      <c r="CW49" s="657"/>
      <c r="CX49" s="657"/>
      <c r="CY49" s="658"/>
      <c r="CZ49" s="659">
        <v>100</v>
      </c>
      <c r="DA49" s="660"/>
      <c r="DB49" s="660"/>
      <c r="DC49" s="661"/>
      <c r="DD49" s="662">
        <v>9974966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AuRJWHeLKmBzOreU9cmHLDcwSy8Z2C2FO39caFBJUXwiZKUnrpuX27BK+JbpgBIW6vwENbPbbKAJ78FQc/9j4A==" saltValue="yzTE4yPhg9nC+abbfhLVH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14047</v>
      </c>
      <c r="R7" s="1174"/>
      <c r="S7" s="1174"/>
      <c r="T7" s="1174"/>
      <c r="U7" s="1174"/>
      <c r="V7" s="1174">
        <v>13128</v>
      </c>
      <c r="W7" s="1174"/>
      <c r="X7" s="1174"/>
      <c r="Y7" s="1174"/>
      <c r="Z7" s="1174"/>
      <c r="AA7" s="1174">
        <v>919</v>
      </c>
      <c r="AB7" s="1174"/>
      <c r="AC7" s="1174"/>
      <c r="AD7" s="1174"/>
      <c r="AE7" s="1175"/>
      <c r="AF7" s="1176">
        <v>885</v>
      </c>
      <c r="AG7" s="1177"/>
      <c r="AH7" s="1177"/>
      <c r="AI7" s="1177"/>
      <c r="AJ7" s="1178"/>
      <c r="AK7" s="1160">
        <v>665</v>
      </c>
      <c r="AL7" s="1161"/>
      <c r="AM7" s="1161"/>
      <c r="AN7" s="1161"/>
      <c r="AO7" s="1161"/>
      <c r="AP7" s="1161">
        <v>15151</v>
      </c>
      <c r="AQ7" s="1161"/>
      <c r="AR7" s="1161"/>
      <c r="AS7" s="1161"/>
      <c r="AT7" s="1161"/>
      <c r="AU7" s="1162" t="s">
        <v>616</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611</v>
      </c>
      <c r="BS7" s="1164" t="s">
        <v>612</v>
      </c>
      <c r="BT7" s="1165"/>
      <c r="BU7" s="1165"/>
      <c r="BV7" s="1165"/>
      <c r="BW7" s="1165"/>
      <c r="BX7" s="1165"/>
      <c r="BY7" s="1165"/>
      <c r="BZ7" s="1165"/>
      <c r="CA7" s="1165"/>
      <c r="CB7" s="1165"/>
      <c r="CC7" s="1165"/>
      <c r="CD7" s="1165"/>
      <c r="CE7" s="1165"/>
      <c r="CF7" s="1165"/>
      <c r="CG7" s="1166"/>
      <c r="CH7" s="1157">
        <v>-1</v>
      </c>
      <c r="CI7" s="1158"/>
      <c r="CJ7" s="1158"/>
      <c r="CK7" s="1158"/>
      <c r="CL7" s="1159"/>
      <c r="CM7" s="1157">
        <v>62</v>
      </c>
      <c r="CN7" s="1158"/>
      <c r="CO7" s="1158"/>
      <c r="CP7" s="1158"/>
      <c r="CQ7" s="1159"/>
      <c r="CR7" s="1157">
        <v>5</v>
      </c>
      <c r="CS7" s="1158"/>
      <c r="CT7" s="1158"/>
      <c r="CU7" s="1158"/>
      <c r="CV7" s="1159"/>
      <c r="CW7" s="1157" t="s">
        <v>623</v>
      </c>
      <c r="CX7" s="1158"/>
      <c r="CY7" s="1158"/>
      <c r="CZ7" s="1158"/>
      <c r="DA7" s="1159"/>
      <c r="DB7" s="1157" t="s">
        <v>624</v>
      </c>
      <c r="DC7" s="1158"/>
      <c r="DD7" s="1158"/>
      <c r="DE7" s="1158"/>
      <c r="DF7" s="1159"/>
      <c r="DG7" s="1157">
        <v>186</v>
      </c>
      <c r="DH7" s="1158"/>
      <c r="DI7" s="1158"/>
      <c r="DJ7" s="1158"/>
      <c r="DK7" s="1159"/>
      <c r="DL7" s="1157" t="s">
        <v>624</v>
      </c>
      <c r="DM7" s="1158"/>
      <c r="DN7" s="1158"/>
      <c r="DO7" s="1158"/>
      <c r="DP7" s="1159"/>
      <c r="DQ7" s="1157">
        <v>174</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73</v>
      </c>
      <c r="R8" s="1113"/>
      <c r="S8" s="1113"/>
      <c r="T8" s="1113"/>
      <c r="U8" s="1113"/>
      <c r="V8" s="1113">
        <v>62</v>
      </c>
      <c r="W8" s="1113"/>
      <c r="X8" s="1113"/>
      <c r="Y8" s="1113"/>
      <c r="Z8" s="1113"/>
      <c r="AA8" s="1113">
        <v>11</v>
      </c>
      <c r="AB8" s="1113"/>
      <c r="AC8" s="1113"/>
      <c r="AD8" s="1113"/>
      <c r="AE8" s="1114"/>
      <c r="AF8" s="1088">
        <v>11</v>
      </c>
      <c r="AG8" s="1089"/>
      <c r="AH8" s="1089"/>
      <c r="AI8" s="1089"/>
      <c r="AJ8" s="1090"/>
      <c r="AK8" s="1155">
        <v>5</v>
      </c>
      <c r="AL8" s="1156"/>
      <c r="AM8" s="1156"/>
      <c r="AN8" s="1156"/>
      <c r="AO8" s="1156"/>
      <c r="AP8" s="1156">
        <v>268</v>
      </c>
      <c r="AQ8" s="1156"/>
      <c r="AR8" s="1156"/>
      <c r="AS8" s="1156"/>
      <c r="AT8" s="1156"/>
      <c r="AU8" s="1153" t="s">
        <v>617</v>
      </c>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613</v>
      </c>
      <c r="BT8" s="1084"/>
      <c r="BU8" s="1084"/>
      <c r="BV8" s="1084"/>
      <c r="BW8" s="1084"/>
      <c r="BX8" s="1084"/>
      <c r="BY8" s="1084"/>
      <c r="BZ8" s="1084"/>
      <c r="CA8" s="1084"/>
      <c r="CB8" s="1084"/>
      <c r="CC8" s="1084"/>
      <c r="CD8" s="1084"/>
      <c r="CE8" s="1084"/>
      <c r="CF8" s="1084"/>
      <c r="CG8" s="1085"/>
      <c r="CH8" s="1058">
        <v>1</v>
      </c>
      <c r="CI8" s="1059"/>
      <c r="CJ8" s="1059"/>
      <c r="CK8" s="1059"/>
      <c r="CL8" s="1060"/>
      <c r="CM8" s="1058">
        <v>89</v>
      </c>
      <c r="CN8" s="1059"/>
      <c r="CO8" s="1059"/>
      <c r="CP8" s="1059"/>
      <c r="CQ8" s="1060"/>
      <c r="CR8" s="1058">
        <v>80</v>
      </c>
      <c r="CS8" s="1059"/>
      <c r="CT8" s="1059"/>
      <c r="CU8" s="1059"/>
      <c r="CV8" s="1060"/>
      <c r="CW8" s="1058" t="s">
        <v>624</v>
      </c>
      <c r="CX8" s="1059"/>
      <c r="CY8" s="1059"/>
      <c r="CZ8" s="1059"/>
      <c r="DA8" s="1060"/>
      <c r="DB8" s="1058" t="s">
        <v>624</v>
      </c>
      <c r="DC8" s="1059"/>
      <c r="DD8" s="1059"/>
      <c r="DE8" s="1059"/>
      <c r="DF8" s="1060"/>
      <c r="DG8" s="1058" t="s">
        <v>624</v>
      </c>
      <c r="DH8" s="1059"/>
      <c r="DI8" s="1059"/>
      <c r="DJ8" s="1059"/>
      <c r="DK8" s="1060"/>
      <c r="DL8" s="1058" t="s">
        <v>624</v>
      </c>
      <c r="DM8" s="1059"/>
      <c r="DN8" s="1059"/>
      <c r="DO8" s="1059"/>
      <c r="DP8" s="1060"/>
      <c r="DQ8" s="1058" t="s">
        <v>624</v>
      </c>
      <c r="DR8" s="1059"/>
      <c r="DS8" s="1059"/>
      <c r="DT8" s="1059"/>
      <c r="DU8" s="1060"/>
      <c r="DV8" s="1061"/>
      <c r="DW8" s="1062"/>
      <c r="DX8" s="1062"/>
      <c r="DY8" s="1062"/>
      <c r="DZ8" s="1063"/>
      <c r="EA8" s="234"/>
    </row>
    <row r="9" spans="1:131" s="235" customFormat="1" ht="26.25" customHeight="1" x14ac:dyDescent="0.15">
      <c r="A9" s="241">
        <v>3</v>
      </c>
      <c r="B9" s="1106" t="s">
        <v>382</v>
      </c>
      <c r="C9" s="1107"/>
      <c r="D9" s="1107"/>
      <c r="E9" s="1107"/>
      <c r="F9" s="1107"/>
      <c r="G9" s="1107"/>
      <c r="H9" s="1107"/>
      <c r="I9" s="1107"/>
      <c r="J9" s="1107"/>
      <c r="K9" s="1107"/>
      <c r="L9" s="1107"/>
      <c r="M9" s="1107"/>
      <c r="N9" s="1107"/>
      <c r="O9" s="1107"/>
      <c r="P9" s="1108"/>
      <c r="Q9" s="1112">
        <v>2</v>
      </c>
      <c r="R9" s="1113"/>
      <c r="S9" s="1113"/>
      <c r="T9" s="1113"/>
      <c r="U9" s="1113"/>
      <c r="V9" s="1113">
        <v>2</v>
      </c>
      <c r="W9" s="1113"/>
      <c r="X9" s="1113"/>
      <c r="Y9" s="1113"/>
      <c r="Z9" s="1113"/>
      <c r="AA9" s="1113">
        <v>0</v>
      </c>
      <c r="AB9" s="1113"/>
      <c r="AC9" s="1113"/>
      <c r="AD9" s="1113"/>
      <c r="AE9" s="1114"/>
      <c r="AF9" s="1088">
        <v>0</v>
      </c>
      <c r="AG9" s="1089"/>
      <c r="AH9" s="1089"/>
      <c r="AI9" s="1089"/>
      <c r="AJ9" s="1090"/>
      <c r="AK9" s="1155">
        <v>2</v>
      </c>
      <c r="AL9" s="1156"/>
      <c r="AM9" s="1156"/>
      <c r="AN9" s="1156"/>
      <c r="AO9" s="1156"/>
      <c r="AP9" s="1156" t="s">
        <v>618</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614</v>
      </c>
      <c r="BT9" s="1084"/>
      <c r="BU9" s="1084"/>
      <c r="BV9" s="1084"/>
      <c r="BW9" s="1084"/>
      <c r="BX9" s="1084"/>
      <c r="BY9" s="1084"/>
      <c r="BZ9" s="1084"/>
      <c r="CA9" s="1084"/>
      <c r="CB9" s="1084"/>
      <c r="CC9" s="1084"/>
      <c r="CD9" s="1084"/>
      <c r="CE9" s="1084"/>
      <c r="CF9" s="1084"/>
      <c r="CG9" s="1085"/>
      <c r="CH9" s="1058">
        <v>9</v>
      </c>
      <c r="CI9" s="1059"/>
      <c r="CJ9" s="1059"/>
      <c r="CK9" s="1059"/>
      <c r="CL9" s="1060"/>
      <c r="CM9" s="1058">
        <v>548</v>
      </c>
      <c r="CN9" s="1059"/>
      <c r="CO9" s="1059"/>
      <c r="CP9" s="1059"/>
      <c r="CQ9" s="1060"/>
      <c r="CR9" s="1058">
        <v>410</v>
      </c>
      <c r="CS9" s="1059"/>
      <c r="CT9" s="1059"/>
      <c r="CU9" s="1059"/>
      <c r="CV9" s="1060"/>
      <c r="CW9" s="1058" t="s">
        <v>624</v>
      </c>
      <c r="CX9" s="1059"/>
      <c r="CY9" s="1059"/>
      <c r="CZ9" s="1059"/>
      <c r="DA9" s="1060"/>
      <c r="DB9" s="1058">
        <v>33</v>
      </c>
      <c r="DC9" s="1059"/>
      <c r="DD9" s="1059"/>
      <c r="DE9" s="1059"/>
      <c r="DF9" s="1060"/>
      <c r="DG9" s="1058" t="s">
        <v>624</v>
      </c>
      <c r="DH9" s="1059"/>
      <c r="DI9" s="1059"/>
      <c r="DJ9" s="1059"/>
      <c r="DK9" s="1060"/>
      <c r="DL9" s="1058" t="s">
        <v>624</v>
      </c>
      <c r="DM9" s="1059"/>
      <c r="DN9" s="1059"/>
      <c r="DO9" s="1059"/>
      <c r="DP9" s="1060"/>
      <c r="DQ9" s="1058" t="s">
        <v>624</v>
      </c>
      <c r="DR9" s="1059"/>
      <c r="DS9" s="1059"/>
      <c r="DT9" s="1059"/>
      <c r="DU9" s="1060"/>
      <c r="DV9" s="1061"/>
      <c r="DW9" s="1062"/>
      <c r="DX9" s="1062"/>
      <c r="DY9" s="1062"/>
      <c r="DZ9" s="1063"/>
      <c r="EA9" s="234"/>
    </row>
    <row r="10" spans="1:131" s="235" customFormat="1" ht="26.25" customHeight="1" x14ac:dyDescent="0.15">
      <c r="A10" s="241">
        <v>4</v>
      </c>
      <c r="B10" s="1106" t="s">
        <v>383</v>
      </c>
      <c r="C10" s="1107"/>
      <c r="D10" s="1107"/>
      <c r="E10" s="1107"/>
      <c r="F10" s="1107"/>
      <c r="G10" s="1107"/>
      <c r="H10" s="1107"/>
      <c r="I10" s="1107"/>
      <c r="J10" s="1107"/>
      <c r="K10" s="1107"/>
      <c r="L10" s="1107"/>
      <c r="M10" s="1107"/>
      <c r="N10" s="1107"/>
      <c r="O10" s="1107"/>
      <c r="P10" s="1108"/>
      <c r="Q10" s="1112">
        <v>78</v>
      </c>
      <c r="R10" s="1113"/>
      <c r="S10" s="1113"/>
      <c r="T10" s="1113"/>
      <c r="U10" s="1113"/>
      <c r="V10" s="1113">
        <v>78</v>
      </c>
      <c r="W10" s="1113"/>
      <c r="X10" s="1113"/>
      <c r="Y10" s="1113"/>
      <c r="Z10" s="1113"/>
      <c r="AA10" s="1113" t="s">
        <v>618</v>
      </c>
      <c r="AB10" s="1113"/>
      <c r="AC10" s="1113"/>
      <c r="AD10" s="1113"/>
      <c r="AE10" s="1114"/>
      <c r="AF10" s="1088" t="s">
        <v>384</v>
      </c>
      <c r="AG10" s="1089"/>
      <c r="AH10" s="1089"/>
      <c r="AI10" s="1089"/>
      <c r="AJ10" s="1090"/>
      <c r="AK10" s="1155">
        <v>77</v>
      </c>
      <c r="AL10" s="1156"/>
      <c r="AM10" s="1156"/>
      <c r="AN10" s="1156"/>
      <c r="AO10" s="1156"/>
      <c r="AP10" s="1156" t="s">
        <v>618</v>
      </c>
      <c r="AQ10" s="1156"/>
      <c r="AR10" s="1156"/>
      <c r="AS10" s="1156"/>
      <c r="AT10" s="1156"/>
      <c r="AU10" s="1153" t="s">
        <v>619</v>
      </c>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615</v>
      </c>
      <c r="BT10" s="1084"/>
      <c r="BU10" s="1084"/>
      <c r="BV10" s="1084"/>
      <c r="BW10" s="1084"/>
      <c r="BX10" s="1084"/>
      <c r="BY10" s="1084"/>
      <c r="BZ10" s="1084"/>
      <c r="CA10" s="1084"/>
      <c r="CB10" s="1084"/>
      <c r="CC10" s="1084"/>
      <c r="CD10" s="1084"/>
      <c r="CE10" s="1084"/>
      <c r="CF10" s="1084"/>
      <c r="CG10" s="1085"/>
      <c r="CH10" s="1058">
        <v>-62</v>
      </c>
      <c r="CI10" s="1059"/>
      <c r="CJ10" s="1059"/>
      <c r="CK10" s="1059"/>
      <c r="CL10" s="1060"/>
      <c r="CM10" s="1058">
        <v>3</v>
      </c>
      <c r="CN10" s="1059"/>
      <c r="CO10" s="1059"/>
      <c r="CP10" s="1059"/>
      <c r="CQ10" s="1060"/>
      <c r="CR10" s="1058">
        <v>1</v>
      </c>
      <c r="CS10" s="1059"/>
      <c r="CT10" s="1059"/>
      <c r="CU10" s="1059"/>
      <c r="CV10" s="1060"/>
      <c r="CW10" s="1058">
        <v>9</v>
      </c>
      <c r="CX10" s="1059"/>
      <c r="CY10" s="1059"/>
      <c r="CZ10" s="1059"/>
      <c r="DA10" s="1060"/>
      <c r="DB10" s="1058">
        <v>22</v>
      </c>
      <c r="DC10" s="1059"/>
      <c r="DD10" s="1059"/>
      <c r="DE10" s="1059"/>
      <c r="DF10" s="1060"/>
      <c r="DG10" s="1058" t="s">
        <v>618</v>
      </c>
      <c r="DH10" s="1059"/>
      <c r="DI10" s="1059"/>
      <c r="DJ10" s="1059"/>
      <c r="DK10" s="1060"/>
      <c r="DL10" s="1058" t="s">
        <v>618</v>
      </c>
      <c r="DM10" s="1059"/>
      <c r="DN10" s="1059"/>
      <c r="DO10" s="1059"/>
      <c r="DP10" s="1060"/>
      <c r="DQ10" s="1058" t="s">
        <v>622</v>
      </c>
      <c r="DR10" s="1059"/>
      <c r="DS10" s="1059"/>
      <c r="DT10" s="1059"/>
      <c r="DU10" s="1060"/>
      <c r="DV10" s="1061"/>
      <c r="DW10" s="1062"/>
      <c r="DX10" s="1062"/>
      <c r="DY10" s="1062"/>
      <c r="DZ10" s="1063"/>
      <c r="EA10" s="234"/>
    </row>
    <row r="11" spans="1:131" s="235" customFormat="1" ht="26.25" customHeight="1" x14ac:dyDescent="0.15">
      <c r="A11" s="241">
        <v>5</v>
      </c>
      <c r="B11" s="1106" t="s">
        <v>385</v>
      </c>
      <c r="C11" s="1107"/>
      <c r="D11" s="1107"/>
      <c r="E11" s="1107"/>
      <c r="F11" s="1107"/>
      <c r="G11" s="1107"/>
      <c r="H11" s="1107"/>
      <c r="I11" s="1107"/>
      <c r="J11" s="1107"/>
      <c r="K11" s="1107"/>
      <c r="L11" s="1107"/>
      <c r="M11" s="1107"/>
      <c r="N11" s="1107"/>
      <c r="O11" s="1107"/>
      <c r="P11" s="1108"/>
      <c r="Q11" s="1112">
        <v>178</v>
      </c>
      <c r="R11" s="1113"/>
      <c r="S11" s="1113"/>
      <c r="T11" s="1113"/>
      <c r="U11" s="1113"/>
      <c r="V11" s="1113">
        <v>176</v>
      </c>
      <c r="W11" s="1113"/>
      <c r="X11" s="1113"/>
      <c r="Y11" s="1113"/>
      <c r="Z11" s="1113"/>
      <c r="AA11" s="1113">
        <v>2</v>
      </c>
      <c r="AB11" s="1113"/>
      <c r="AC11" s="1113"/>
      <c r="AD11" s="1113"/>
      <c r="AE11" s="1114"/>
      <c r="AF11" s="1088">
        <v>2</v>
      </c>
      <c r="AG11" s="1089"/>
      <c r="AH11" s="1089"/>
      <c r="AI11" s="1089"/>
      <c r="AJ11" s="1090"/>
      <c r="AK11" s="1155">
        <v>69</v>
      </c>
      <c r="AL11" s="1156"/>
      <c r="AM11" s="1156"/>
      <c r="AN11" s="1156"/>
      <c r="AO11" s="1156"/>
      <c r="AP11" s="1156">
        <v>13</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v>14303</v>
      </c>
      <c r="R23" s="1138"/>
      <c r="S23" s="1138"/>
      <c r="T23" s="1138"/>
      <c r="U23" s="1138"/>
      <c r="V23" s="1138">
        <v>13371</v>
      </c>
      <c r="W23" s="1138"/>
      <c r="X23" s="1138"/>
      <c r="Y23" s="1138"/>
      <c r="Z23" s="1138"/>
      <c r="AA23" s="1138">
        <v>931</v>
      </c>
      <c r="AB23" s="1138"/>
      <c r="AC23" s="1138"/>
      <c r="AD23" s="1138"/>
      <c r="AE23" s="1139"/>
      <c r="AF23" s="1140">
        <v>898</v>
      </c>
      <c r="AG23" s="1138"/>
      <c r="AH23" s="1138"/>
      <c r="AI23" s="1138"/>
      <c r="AJ23" s="1141"/>
      <c r="AK23" s="1142"/>
      <c r="AL23" s="1143"/>
      <c r="AM23" s="1143"/>
      <c r="AN23" s="1143"/>
      <c r="AO23" s="1143"/>
      <c r="AP23" s="1138">
        <v>15431</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3128</v>
      </c>
      <c r="R28" s="1123"/>
      <c r="S28" s="1123"/>
      <c r="T28" s="1123"/>
      <c r="U28" s="1123"/>
      <c r="V28" s="1123">
        <v>3004</v>
      </c>
      <c r="W28" s="1123"/>
      <c r="X28" s="1123"/>
      <c r="Y28" s="1123"/>
      <c r="Z28" s="1123"/>
      <c r="AA28" s="1123">
        <v>124</v>
      </c>
      <c r="AB28" s="1123"/>
      <c r="AC28" s="1123"/>
      <c r="AD28" s="1123"/>
      <c r="AE28" s="1124"/>
      <c r="AF28" s="1125">
        <v>124</v>
      </c>
      <c r="AG28" s="1123"/>
      <c r="AH28" s="1123"/>
      <c r="AI28" s="1123"/>
      <c r="AJ28" s="1126"/>
      <c r="AK28" s="1127">
        <v>168</v>
      </c>
      <c r="AL28" s="1115"/>
      <c r="AM28" s="1115"/>
      <c r="AN28" s="1115"/>
      <c r="AO28" s="1115"/>
      <c r="AP28" s="1115" t="s">
        <v>618</v>
      </c>
      <c r="AQ28" s="1115"/>
      <c r="AR28" s="1115"/>
      <c r="AS28" s="1115"/>
      <c r="AT28" s="1115"/>
      <c r="AU28" s="1115" t="s">
        <v>618</v>
      </c>
      <c r="AV28" s="1115"/>
      <c r="AW28" s="1115"/>
      <c r="AX28" s="1115"/>
      <c r="AY28" s="1115"/>
      <c r="AZ28" s="1116" t="s">
        <v>620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85</v>
      </c>
      <c r="R29" s="1113"/>
      <c r="S29" s="1113"/>
      <c r="T29" s="1113"/>
      <c r="U29" s="1113"/>
      <c r="V29" s="1113">
        <v>83</v>
      </c>
      <c r="W29" s="1113"/>
      <c r="X29" s="1113"/>
      <c r="Y29" s="1113"/>
      <c r="Z29" s="1113"/>
      <c r="AA29" s="1113">
        <v>2</v>
      </c>
      <c r="AB29" s="1113"/>
      <c r="AC29" s="1113"/>
      <c r="AD29" s="1113"/>
      <c r="AE29" s="1114"/>
      <c r="AF29" s="1088">
        <v>2</v>
      </c>
      <c r="AG29" s="1089"/>
      <c r="AH29" s="1089"/>
      <c r="AI29" s="1089"/>
      <c r="AJ29" s="1090"/>
      <c r="AK29" s="1049">
        <v>28</v>
      </c>
      <c r="AL29" s="1040"/>
      <c r="AM29" s="1040"/>
      <c r="AN29" s="1040"/>
      <c r="AO29" s="1040"/>
      <c r="AP29" s="1040" t="s">
        <v>618</v>
      </c>
      <c r="AQ29" s="1040"/>
      <c r="AR29" s="1040"/>
      <c r="AS29" s="1040"/>
      <c r="AT29" s="1040"/>
      <c r="AU29" s="1040" t="s">
        <v>618</v>
      </c>
      <c r="AV29" s="1040"/>
      <c r="AW29" s="1040"/>
      <c r="AX29" s="1040"/>
      <c r="AY29" s="1040"/>
      <c r="AZ29" s="1111" t="s">
        <v>620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313</v>
      </c>
      <c r="R30" s="1113"/>
      <c r="S30" s="1113"/>
      <c r="T30" s="1113"/>
      <c r="U30" s="1113"/>
      <c r="V30" s="1113">
        <v>310</v>
      </c>
      <c r="W30" s="1113"/>
      <c r="X30" s="1113"/>
      <c r="Y30" s="1113"/>
      <c r="Z30" s="1113"/>
      <c r="AA30" s="1113">
        <v>3</v>
      </c>
      <c r="AB30" s="1113"/>
      <c r="AC30" s="1113"/>
      <c r="AD30" s="1113"/>
      <c r="AE30" s="1114"/>
      <c r="AF30" s="1088">
        <v>3</v>
      </c>
      <c r="AG30" s="1089"/>
      <c r="AH30" s="1089"/>
      <c r="AI30" s="1089"/>
      <c r="AJ30" s="1090"/>
      <c r="AK30" s="1049">
        <v>89</v>
      </c>
      <c r="AL30" s="1040"/>
      <c r="AM30" s="1040"/>
      <c r="AN30" s="1040"/>
      <c r="AO30" s="1040"/>
      <c r="AP30" s="1040" t="s">
        <v>618</v>
      </c>
      <c r="AQ30" s="1040"/>
      <c r="AR30" s="1040"/>
      <c r="AS30" s="1040"/>
      <c r="AT30" s="1040"/>
      <c r="AU30" s="1040" t="s">
        <v>618</v>
      </c>
      <c r="AV30" s="1040"/>
      <c r="AW30" s="1040"/>
      <c r="AX30" s="1040"/>
      <c r="AY30" s="1040"/>
      <c r="AZ30" s="1111" t="s">
        <v>620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263</v>
      </c>
      <c r="R31" s="1113"/>
      <c r="S31" s="1113"/>
      <c r="T31" s="1113"/>
      <c r="U31" s="1113"/>
      <c r="V31" s="1113">
        <v>240</v>
      </c>
      <c r="W31" s="1113"/>
      <c r="X31" s="1113"/>
      <c r="Y31" s="1113"/>
      <c r="Z31" s="1113"/>
      <c r="AA31" s="1113">
        <v>24</v>
      </c>
      <c r="AB31" s="1113"/>
      <c r="AC31" s="1113"/>
      <c r="AD31" s="1113"/>
      <c r="AE31" s="1114"/>
      <c r="AF31" s="1088">
        <v>413</v>
      </c>
      <c r="AG31" s="1089"/>
      <c r="AH31" s="1089"/>
      <c r="AI31" s="1089"/>
      <c r="AJ31" s="1090"/>
      <c r="AK31" s="1049">
        <v>256</v>
      </c>
      <c r="AL31" s="1040"/>
      <c r="AM31" s="1040"/>
      <c r="AN31" s="1040"/>
      <c r="AO31" s="1040"/>
      <c r="AP31" s="1040">
        <v>1739</v>
      </c>
      <c r="AQ31" s="1040"/>
      <c r="AR31" s="1040"/>
      <c r="AS31" s="1040"/>
      <c r="AT31" s="1040"/>
      <c r="AU31" s="1040">
        <v>1450</v>
      </c>
      <c r="AV31" s="1040"/>
      <c r="AW31" s="1040"/>
      <c r="AX31" s="1040"/>
      <c r="AY31" s="1040"/>
      <c r="AZ31" s="1111" t="s">
        <v>620</v>
      </c>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62</v>
      </c>
      <c r="R32" s="1113"/>
      <c r="S32" s="1113"/>
      <c r="T32" s="1113"/>
      <c r="U32" s="1113"/>
      <c r="V32" s="1113">
        <v>60</v>
      </c>
      <c r="W32" s="1113"/>
      <c r="X32" s="1113"/>
      <c r="Y32" s="1113"/>
      <c r="Z32" s="1113"/>
      <c r="AA32" s="1113">
        <v>1</v>
      </c>
      <c r="AB32" s="1113"/>
      <c r="AC32" s="1113"/>
      <c r="AD32" s="1113"/>
      <c r="AE32" s="1114"/>
      <c r="AF32" s="1088">
        <v>1</v>
      </c>
      <c r="AG32" s="1089"/>
      <c r="AH32" s="1089"/>
      <c r="AI32" s="1089"/>
      <c r="AJ32" s="1090"/>
      <c r="AK32" s="1049" t="s">
        <v>618</v>
      </c>
      <c r="AL32" s="1040"/>
      <c r="AM32" s="1040"/>
      <c r="AN32" s="1040"/>
      <c r="AO32" s="1040"/>
      <c r="AP32" s="1040">
        <v>145</v>
      </c>
      <c r="AQ32" s="1040"/>
      <c r="AR32" s="1040"/>
      <c r="AS32" s="1040"/>
      <c r="AT32" s="1040"/>
      <c r="AU32" s="1040">
        <v>72</v>
      </c>
      <c r="AV32" s="1040"/>
      <c r="AW32" s="1040"/>
      <c r="AX32" s="1040"/>
      <c r="AY32" s="1040"/>
      <c r="AZ32" s="1111" t="s">
        <v>620</v>
      </c>
      <c r="BA32" s="1111"/>
      <c r="BB32" s="1111"/>
      <c r="BC32" s="1111"/>
      <c r="BD32" s="1111"/>
      <c r="BE32" s="1101" t="s">
        <v>405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21</v>
      </c>
      <c r="R33" s="1113"/>
      <c r="S33" s="1113"/>
      <c r="T33" s="1113"/>
      <c r="U33" s="1113"/>
      <c r="V33" s="1113">
        <v>15</v>
      </c>
      <c r="W33" s="1113"/>
      <c r="X33" s="1113"/>
      <c r="Y33" s="1113"/>
      <c r="Z33" s="1113"/>
      <c r="AA33" s="1113">
        <v>6</v>
      </c>
      <c r="AB33" s="1113"/>
      <c r="AC33" s="1113"/>
      <c r="AD33" s="1113"/>
      <c r="AE33" s="1114"/>
      <c r="AF33" s="1088">
        <v>6</v>
      </c>
      <c r="AG33" s="1089"/>
      <c r="AH33" s="1089"/>
      <c r="AI33" s="1089"/>
      <c r="AJ33" s="1090"/>
      <c r="AK33" s="1049" t="s">
        <v>621</v>
      </c>
      <c r="AL33" s="1040"/>
      <c r="AM33" s="1040"/>
      <c r="AN33" s="1040"/>
      <c r="AO33" s="1040"/>
      <c r="AP33" s="1040" t="s">
        <v>618</v>
      </c>
      <c r="AQ33" s="1040"/>
      <c r="AR33" s="1040"/>
      <c r="AS33" s="1040"/>
      <c r="AT33" s="1040"/>
      <c r="AU33" s="1040" t="s">
        <v>618</v>
      </c>
      <c r="AV33" s="1040"/>
      <c r="AW33" s="1040"/>
      <c r="AX33" s="1040"/>
      <c r="AY33" s="1040"/>
      <c r="AZ33" s="1111" t="s">
        <v>620</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12</v>
      </c>
      <c r="R34" s="1113"/>
      <c r="S34" s="1113"/>
      <c r="T34" s="1113"/>
      <c r="U34" s="1113"/>
      <c r="V34" s="1113">
        <v>6</v>
      </c>
      <c r="W34" s="1113"/>
      <c r="X34" s="1113"/>
      <c r="Y34" s="1113"/>
      <c r="Z34" s="1113"/>
      <c r="AA34" s="1113">
        <v>6</v>
      </c>
      <c r="AB34" s="1113"/>
      <c r="AC34" s="1113"/>
      <c r="AD34" s="1113"/>
      <c r="AE34" s="1114"/>
      <c r="AF34" s="1088">
        <v>6</v>
      </c>
      <c r="AG34" s="1089"/>
      <c r="AH34" s="1089"/>
      <c r="AI34" s="1089"/>
      <c r="AJ34" s="1090"/>
      <c r="AK34" s="1049" t="s">
        <v>618</v>
      </c>
      <c r="AL34" s="1040"/>
      <c r="AM34" s="1040"/>
      <c r="AN34" s="1040"/>
      <c r="AO34" s="1040"/>
      <c r="AP34" s="1040">
        <v>117</v>
      </c>
      <c r="AQ34" s="1040"/>
      <c r="AR34" s="1040"/>
      <c r="AS34" s="1040"/>
      <c r="AT34" s="1040"/>
      <c r="AU34" s="1040">
        <v>59</v>
      </c>
      <c r="AV34" s="1040"/>
      <c r="AW34" s="1040"/>
      <c r="AX34" s="1040"/>
      <c r="AY34" s="1040"/>
      <c r="AZ34" s="1111" t="s">
        <v>620</v>
      </c>
      <c r="BA34" s="1111"/>
      <c r="BB34" s="1111"/>
      <c r="BC34" s="1111"/>
      <c r="BD34" s="1111"/>
      <c r="BE34" s="1101" t="s">
        <v>408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409</v>
      </c>
      <c r="C35" s="1107"/>
      <c r="D35" s="1107"/>
      <c r="E35" s="1107"/>
      <c r="F35" s="1107"/>
      <c r="G35" s="1107"/>
      <c r="H35" s="1107"/>
      <c r="I35" s="1107"/>
      <c r="J35" s="1107"/>
      <c r="K35" s="1107"/>
      <c r="L35" s="1107"/>
      <c r="M35" s="1107"/>
      <c r="N35" s="1107"/>
      <c r="O35" s="1107"/>
      <c r="P35" s="1108"/>
      <c r="Q35" s="1112">
        <v>87</v>
      </c>
      <c r="R35" s="1113"/>
      <c r="S35" s="1113"/>
      <c r="T35" s="1113"/>
      <c r="U35" s="1113"/>
      <c r="V35" s="1113">
        <v>86</v>
      </c>
      <c r="W35" s="1113"/>
      <c r="X35" s="1113"/>
      <c r="Y35" s="1113"/>
      <c r="Z35" s="1113"/>
      <c r="AA35" s="1113">
        <v>2</v>
      </c>
      <c r="AB35" s="1113"/>
      <c r="AC35" s="1113"/>
      <c r="AD35" s="1113"/>
      <c r="AE35" s="1114"/>
      <c r="AF35" s="1088">
        <v>2</v>
      </c>
      <c r="AG35" s="1089"/>
      <c r="AH35" s="1089"/>
      <c r="AI35" s="1089"/>
      <c r="AJ35" s="1090"/>
      <c r="AK35" s="1049">
        <v>49</v>
      </c>
      <c r="AL35" s="1040"/>
      <c r="AM35" s="1040"/>
      <c r="AN35" s="1040"/>
      <c r="AO35" s="1040"/>
      <c r="AP35" s="1040">
        <v>482</v>
      </c>
      <c r="AQ35" s="1040"/>
      <c r="AR35" s="1040"/>
      <c r="AS35" s="1040"/>
      <c r="AT35" s="1040"/>
      <c r="AU35" s="1040">
        <v>330</v>
      </c>
      <c r="AV35" s="1040"/>
      <c r="AW35" s="1040"/>
      <c r="AX35" s="1040"/>
      <c r="AY35" s="1040"/>
      <c r="AZ35" s="1111" t="s">
        <v>620</v>
      </c>
      <c r="BA35" s="1111"/>
      <c r="BB35" s="1111"/>
      <c r="BC35" s="1111"/>
      <c r="BD35" s="1111"/>
      <c r="BE35" s="1101" t="s">
        <v>410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411</v>
      </c>
      <c r="C36" s="1107"/>
      <c r="D36" s="1107"/>
      <c r="E36" s="1107"/>
      <c r="F36" s="1107"/>
      <c r="G36" s="1107"/>
      <c r="H36" s="1107"/>
      <c r="I36" s="1107"/>
      <c r="J36" s="1107"/>
      <c r="K36" s="1107"/>
      <c r="L36" s="1107"/>
      <c r="M36" s="1107"/>
      <c r="N36" s="1107"/>
      <c r="O36" s="1107"/>
      <c r="P36" s="1108"/>
      <c r="Q36" s="1112">
        <v>141</v>
      </c>
      <c r="R36" s="1113"/>
      <c r="S36" s="1113"/>
      <c r="T36" s="1113"/>
      <c r="U36" s="1113"/>
      <c r="V36" s="1113">
        <v>141</v>
      </c>
      <c r="W36" s="1113"/>
      <c r="X36" s="1113"/>
      <c r="Y36" s="1113"/>
      <c r="Z36" s="1113"/>
      <c r="AA36" s="1113">
        <v>3</v>
      </c>
      <c r="AB36" s="1113"/>
      <c r="AC36" s="1113"/>
      <c r="AD36" s="1113"/>
      <c r="AE36" s="1114"/>
      <c r="AF36" s="1088">
        <v>0</v>
      </c>
      <c r="AG36" s="1089"/>
      <c r="AH36" s="1089"/>
      <c r="AI36" s="1089"/>
      <c r="AJ36" s="1090"/>
      <c r="AK36" s="1049">
        <v>87</v>
      </c>
      <c r="AL36" s="1040"/>
      <c r="AM36" s="1040"/>
      <c r="AN36" s="1040"/>
      <c r="AO36" s="1040"/>
      <c r="AP36" s="1040">
        <v>553</v>
      </c>
      <c r="AQ36" s="1040"/>
      <c r="AR36" s="1040"/>
      <c r="AS36" s="1040"/>
      <c r="AT36" s="1040"/>
      <c r="AU36" s="1040">
        <v>446</v>
      </c>
      <c r="AV36" s="1040"/>
      <c r="AW36" s="1040"/>
      <c r="AX36" s="1040"/>
      <c r="AY36" s="1040"/>
      <c r="AZ36" s="1111" t="s">
        <v>620</v>
      </c>
      <c r="BA36" s="1111"/>
      <c r="BB36" s="1111"/>
      <c r="BC36" s="1111"/>
      <c r="BD36" s="1111"/>
      <c r="BE36" s="1101" t="s">
        <v>412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413</v>
      </c>
      <c r="C37" s="1107"/>
      <c r="D37" s="1107"/>
      <c r="E37" s="1107"/>
      <c r="F37" s="1107"/>
      <c r="G37" s="1107"/>
      <c r="H37" s="1107"/>
      <c r="I37" s="1107"/>
      <c r="J37" s="1107"/>
      <c r="K37" s="1107"/>
      <c r="L37" s="1107"/>
      <c r="M37" s="1107"/>
      <c r="N37" s="1107"/>
      <c r="O37" s="1107"/>
      <c r="P37" s="1108"/>
      <c r="Q37" s="1112">
        <v>1417</v>
      </c>
      <c r="R37" s="1113"/>
      <c r="S37" s="1113"/>
      <c r="T37" s="1113"/>
      <c r="U37" s="1113"/>
      <c r="V37" s="1113">
        <v>1396</v>
      </c>
      <c r="W37" s="1113"/>
      <c r="X37" s="1113"/>
      <c r="Y37" s="1113"/>
      <c r="Z37" s="1113"/>
      <c r="AA37" s="1113">
        <v>21</v>
      </c>
      <c r="AB37" s="1113"/>
      <c r="AC37" s="1113"/>
      <c r="AD37" s="1113"/>
      <c r="AE37" s="1114"/>
      <c r="AF37" s="1088">
        <v>21</v>
      </c>
      <c r="AG37" s="1089"/>
      <c r="AH37" s="1089"/>
      <c r="AI37" s="1089"/>
      <c r="AJ37" s="1090"/>
      <c r="AK37" s="1049">
        <v>135</v>
      </c>
      <c r="AL37" s="1040"/>
      <c r="AM37" s="1040"/>
      <c r="AN37" s="1040"/>
      <c r="AO37" s="1040"/>
      <c r="AP37" s="1040">
        <v>2415</v>
      </c>
      <c r="AQ37" s="1040"/>
      <c r="AR37" s="1040"/>
      <c r="AS37" s="1040"/>
      <c r="AT37" s="1040"/>
      <c r="AU37" s="1040">
        <v>2297</v>
      </c>
      <c r="AV37" s="1040"/>
      <c r="AW37" s="1040"/>
      <c r="AX37" s="1040"/>
      <c r="AY37" s="1040"/>
      <c r="AZ37" s="1111" t="s">
        <v>620</v>
      </c>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414</v>
      </c>
      <c r="C38" s="1107"/>
      <c r="D38" s="1107"/>
      <c r="E38" s="1107"/>
      <c r="F38" s="1107"/>
      <c r="G38" s="1107"/>
      <c r="H38" s="1107"/>
      <c r="I38" s="1107"/>
      <c r="J38" s="1107"/>
      <c r="K38" s="1107"/>
      <c r="L38" s="1107"/>
      <c r="M38" s="1107"/>
      <c r="N38" s="1107"/>
      <c r="O38" s="1107"/>
      <c r="P38" s="1108"/>
      <c r="Q38" s="1112">
        <v>806</v>
      </c>
      <c r="R38" s="1113"/>
      <c r="S38" s="1113"/>
      <c r="T38" s="1113"/>
      <c r="U38" s="1113"/>
      <c r="V38" s="1113">
        <v>800</v>
      </c>
      <c r="W38" s="1113"/>
      <c r="X38" s="1113"/>
      <c r="Y38" s="1113"/>
      <c r="Z38" s="1113"/>
      <c r="AA38" s="1113">
        <v>6</v>
      </c>
      <c r="AB38" s="1113"/>
      <c r="AC38" s="1113"/>
      <c r="AD38" s="1113"/>
      <c r="AE38" s="1114"/>
      <c r="AF38" s="1088">
        <v>6</v>
      </c>
      <c r="AG38" s="1089"/>
      <c r="AH38" s="1089"/>
      <c r="AI38" s="1089"/>
      <c r="AJ38" s="1090"/>
      <c r="AK38" s="1049">
        <v>621</v>
      </c>
      <c r="AL38" s="1040"/>
      <c r="AM38" s="1040"/>
      <c r="AN38" s="1040"/>
      <c r="AO38" s="1040"/>
      <c r="AP38" s="1040">
        <v>4286</v>
      </c>
      <c r="AQ38" s="1040"/>
      <c r="AR38" s="1040"/>
      <c r="AS38" s="1040"/>
      <c r="AT38" s="1040"/>
      <c r="AU38" s="1040">
        <v>4106</v>
      </c>
      <c r="AV38" s="1040"/>
      <c r="AW38" s="1040"/>
      <c r="AX38" s="1040"/>
      <c r="AY38" s="1040"/>
      <c r="AZ38" s="1111" t="s">
        <v>620</v>
      </c>
      <c r="BA38" s="1111"/>
      <c r="BB38" s="1111"/>
      <c r="BC38" s="1111"/>
      <c r="BD38" s="1111"/>
      <c r="BE38" s="1101" t="s">
        <v>408</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415</v>
      </c>
      <c r="C39" s="1107"/>
      <c r="D39" s="1107"/>
      <c r="E39" s="1107"/>
      <c r="F39" s="1107"/>
      <c r="G39" s="1107"/>
      <c r="H39" s="1107"/>
      <c r="I39" s="1107"/>
      <c r="J39" s="1107"/>
      <c r="K39" s="1107"/>
      <c r="L39" s="1107"/>
      <c r="M39" s="1107"/>
      <c r="N39" s="1107"/>
      <c r="O39" s="1107"/>
      <c r="P39" s="1108"/>
      <c r="Q39" s="1112">
        <v>106</v>
      </c>
      <c r="R39" s="1113"/>
      <c r="S39" s="1113"/>
      <c r="T39" s="1113"/>
      <c r="U39" s="1113"/>
      <c r="V39" s="1113">
        <v>103</v>
      </c>
      <c r="W39" s="1113"/>
      <c r="X39" s="1113"/>
      <c r="Y39" s="1113"/>
      <c r="Z39" s="1113"/>
      <c r="AA39" s="1113">
        <v>4</v>
      </c>
      <c r="AB39" s="1113"/>
      <c r="AC39" s="1113"/>
      <c r="AD39" s="1113"/>
      <c r="AE39" s="1114"/>
      <c r="AF39" s="1088">
        <v>4</v>
      </c>
      <c r="AG39" s="1089"/>
      <c r="AH39" s="1089"/>
      <c r="AI39" s="1089"/>
      <c r="AJ39" s="1090"/>
      <c r="AK39" s="1049">
        <v>51</v>
      </c>
      <c r="AL39" s="1040"/>
      <c r="AM39" s="1040"/>
      <c r="AN39" s="1040"/>
      <c r="AO39" s="1040"/>
      <c r="AP39" s="1040">
        <v>338</v>
      </c>
      <c r="AQ39" s="1040"/>
      <c r="AR39" s="1040"/>
      <c r="AS39" s="1040"/>
      <c r="AT39" s="1040"/>
      <c r="AU39" s="1040">
        <v>262</v>
      </c>
      <c r="AV39" s="1040"/>
      <c r="AW39" s="1040"/>
      <c r="AX39" s="1040"/>
      <c r="AY39" s="1040"/>
      <c r="AZ39" s="1111" t="s">
        <v>620</v>
      </c>
      <c r="BA39" s="1111"/>
      <c r="BB39" s="1111"/>
      <c r="BC39" s="1111"/>
      <c r="BD39" s="1111"/>
      <c r="BE39" s="1101" t="s">
        <v>416</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t="s">
        <v>417</v>
      </c>
      <c r="C40" s="1107"/>
      <c r="D40" s="1107"/>
      <c r="E40" s="1107"/>
      <c r="F40" s="1107"/>
      <c r="G40" s="1107"/>
      <c r="H40" s="1107"/>
      <c r="I40" s="1107"/>
      <c r="J40" s="1107"/>
      <c r="K40" s="1107"/>
      <c r="L40" s="1107"/>
      <c r="M40" s="1107"/>
      <c r="N40" s="1107"/>
      <c r="O40" s="1107"/>
      <c r="P40" s="1108"/>
      <c r="Q40" s="1112">
        <v>26</v>
      </c>
      <c r="R40" s="1113"/>
      <c r="S40" s="1113"/>
      <c r="T40" s="1113"/>
      <c r="U40" s="1113"/>
      <c r="V40" s="1113">
        <v>24</v>
      </c>
      <c r="W40" s="1113"/>
      <c r="X40" s="1113"/>
      <c r="Y40" s="1113"/>
      <c r="Z40" s="1113"/>
      <c r="AA40" s="1113">
        <v>2</v>
      </c>
      <c r="AB40" s="1113"/>
      <c r="AC40" s="1113"/>
      <c r="AD40" s="1113"/>
      <c r="AE40" s="1114"/>
      <c r="AF40" s="1088">
        <v>2</v>
      </c>
      <c r="AG40" s="1089"/>
      <c r="AH40" s="1089"/>
      <c r="AI40" s="1089"/>
      <c r="AJ40" s="1090"/>
      <c r="AK40" s="1049" t="s">
        <v>618</v>
      </c>
      <c r="AL40" s="1040"/>
      <c r="AM40" s="1040"/>
      <c r="AN40" s="1040"/>
      <c r="AO40" s="1040"/>
      <c r="AP40" s="1040" t="s">
        <v>618</v>
      </c>
      <c r="AQ40" s="1040"/>
      <c r="AR40" s="1040"/>
      <c r="AS40" s="1040"/>
      <c r="AT40" s="1040"/>
      <c r="AU40" s="1040" t="s">
        <v>618</v>
      </c>
      <c r="AV40" s="1040"/>
      <c r="AW40" s="1040"/>
      <c r="AX40" s="1040"/>
      <c r="AY40" s="1040"/>
      <c r="AZ40" s="1111" t="s">
        <v>620</v>
      </c>
      <c r="BA40" s="1111"/>
      <c r="BB40" s="1111"/>
      <c r="BC40" s="1111"/>
      <c r="BD40" s="1111"/>
      <c r="BE40" s="1101" t="s">
        <v>418</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420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589</v>
      </c>
      <c r="AG63" s="1028"/>
      <c r="AH63" s="1028"/>
      <c r="AI63" s="1028"/>
      <c r="AJ63" s="1099"/>
      <c r="AK63" s="1100"/>
      <c r="AL63" s="1032"/>
      <c r="AM63" s="1032"/>
      <c r="AN63" s="1032"/>
      <c r="AO63" s="1032"/>
      <c r="AP63" s="1028">
        <v>10075</v>
      </c>
      <c r="AQ63" s="1028"/>
      <c r="AR63" s="1028"/>
      <c r="AS63" s="1028"/>
      <c r="AT63" s="1028"/>
      <c r="AU63" s="1028">
        <v>9022</v>
      </c>
      <c r="AV63" s="1028"/>
      <c r="AW63" s="1028"/>
      <c r="AX63" s="1028"/>
      <c r="AY63" s="1028"/>
      <c r="AZ63" s="1094"/>
      <c r="BA63" s="1094"/>
      <c r="BB63" s="1094"/>
      <c r="BC63" s="1094"/>
      <c r="BD63" s="1094"/>
      <c r="BE63" s="1029"/>
      <c r="BF63" s="1029"/>
      <c r="BG63" s="1029"/>
      <c r="BH63" s="1029"/>
      <c r="BI63" s="1030"/>
      <c r="BJ63" s="1095" t="s">
        <v>421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423</v>
      </c>
      <c r="B66" s="1065"/>
      <c r="C66" s="1065"/>
      <c r="D66" s="1065"/>
      <c r="E66" s="1065"/>
      <c r="F66" s="1065"/>
      <c r="G66" s="1065"/>
      <c r="H66" s="1065"/>
      <c r="I66" s="1065"/>
      <c r="J66" s="1065"/>
      <c r="K66" s="1065"/>
      <c r="L66" s="1065"/>
      <c r="M66" s="1065"/>
      <c r="N66" s="1065"/>
      <c r="O66" s="1065"/>
      <c r="P66" s="1066"/>
      <c r="Q66" s="1070" t="s">
        <v>424</v>
      </c>
      <c r="R66" s="1071"/>
      <c r="S66" s="1071"/>
      <c r="T66" s="1071"/>
      <c r="U66" s="1072"/>
      <c r="V66" s="1070" t="s">
        <v>425</v>
      </c>
      <c r="W66" s="1071"/>
      <c r="X66" s="1071"/>
      <c r="Y66" s="1071"/>
      <c r="Z66" s="1072"/>
      <c r="AA66" s="1070" t="s">
        <v>426</v>
      </c>
      <c r="AB66" s="1071"/>
      <c r="AC66" s="1071"/>
      <c r="AD66" s="1071"/>
      <c r="AE66" s="1072"/>
      <c r="AF66" s="1076" t="s">
        <v>427</v>
      </c>
      <c r="AG66" s="1077"/>
      <c r="AH66" s="1077"/>
      <c r="AI66" s="1077"/>
      <c r="AJ66" s="1078"/>
      <c r="AK66" s="1070" t="s">
        <v>395</v>
      </c>
      <c r="AL66" s="1065"/>
      <c r="AM66" s="1065"/>
      <c r="AN66" s="1065"/>
      <c r="AO66" s="1066"/>
      <c r="AP66" s="1070" t="s">
        <v>428</v>
      </c>
      <c r="AQ66" s="1071"/>
      <c r="AR66" s="1071"/>
      <c r="AS66" s="1071"/>
      <c r="AT66" s="1072"/>
      <c r="AU66" s="1070" t="s">
        <v>429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597</v>
      </c>
      <c r="C68" s="1055"/>
      <c r="D68" s="1055"/>
      <c r="E68" s="1055"/>
      <c r="F68" s="1055"/>
      <c r="G68" s="1055"/>
      <c r="H68" s="1055"/>
      <c r="I68" s="1055"/>
      <c r="J68" s="1055"/>
      <c r="K68" s="1055"/>
      <c r="L68" s="1055"/>
      <c r="M68" s="1055"/>
      <c r="N68" s="1055"/>
      <c r="O68" s="1055"/>
      <c r="P68" s="1056"/>
      <c r="Q68" s="1057">
        <v>564</v>
      </c>
      <c r="R68" s="1051"/>
      <c r="S68" s="1051"/>
      <c r="T68" s="1051"/>
      <c r="U68" s="1051"/>
      <c r="V68" s="1051">
        <v>469</v>
      </c>
      <c r="W68" s="1051"/>
      <c r="X68" s="1051"/>
      <c r="Y68" s="1051"/>
      <c r="Z68" s="1051"/>
      <c r="AA68" s="1051">
        <v>95</v>
      </c>
      <c r="AB68" s="1051"/>
      <c r="AC68" s="1051"/>
      <c r="AD68" s="1051"/>
      <c r="AE68" s="1051"/>
      <c r="AF68" s="1051">
        <v>95</v>
      </c>
      <c r="AG68" s="1051"/>
      <c r="AH68" s="1051"/>
      <c r="AI68" s="1051"/>
      <c r="AJ68" s="1051"/>
      <c r="AK68" s="1051" t="s">
        <v>624</v>
      </c>
      <c r="AL68" s="1051"/>
      <c r="AM68" s="1051"/>
      <c r="AN68" s="1051"/>
      <c r="AO68" s="1051"/>
      <c r="AP68" s="1051" t="s">
        <v>624</v>
      </c>
      <c r="AQ68" s="1051"/>
      <c r="AR68" s="1051"/>
      <c r="AS68" s="1051"/>
      <c r="AT68" s="1051"/>
      <c r="AU68" s="1051" t="s">
        <v>624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598</v>
      </c>
      <c r="C69" s="1044"/>
      <c r="D69" s="1044"/>
      <c r="E69" s="1044"/>
      <c r="F69" s="1044"/>
      <c r="G69" s="1044"/>
      <c r="H69" s="1044"/>
      <c r="I69" s="1044"/>
      <c r="J69" s="1044"/>
      <c r="K69" s="1044"/>
      <c r="L69" s="1044"/>
      <c r="M69" s="1044"/>
      <c r="N69" s="1044"/>
      <c r="O69" s="1044"/>
      <c r="P69" s="1045"/>
      <c r="Q69" s="1046">
        <v>219</v>
      </c>
      <c r="R69" s="1040"/>
      <c r="S69" s="1040"/>
      <c r="T69" s="1040"/>
      <c r="U69" s="1040"/>
      <c r="V69" s="1040">
        <v>193</v>
      </c>
      <c r="W69" s="1040"/>
      <c r="X69" s="1040"/>
      <c r="Y69" s="1040"/>
      <c r="Z69" s="1040"/>
      <c r="AA69" s="1040">
        <v>26</v>
      </c>
      <c r="AB69" s="1040"/>
      <c r="AC69" s="1040"/>
      <c r="AD69" s="1040"/>
      <c r="AE69" s="1040"/>
      <c r="AF69" s="1040">
        <v>26</v>
      </c>
      <c r="AG69" s="1040"/>
      <c r="AH69" s="1040"/>
      <c r="AI69" s="1040"/>
      <c r="AJ69" s="1040"/>
      <c r="AK69" s="1040" t="s">
        <v>624</v>
      </c>
      <c r="AL69" s="1040"/>
      <c r="AM69" s="1040"/>
      <c r="AN69" s="1040"/>
      <c r="AO69" s="1040"/>
      <c r="AP69" s="1040">
        <v>118</v>
      </c>
      <c r="AQ69" s="1040"/>
      <c r="AR69" s="1040"/>
      <c r="AS69" s="1040"/>
      <c r="AT69" s="1040"/>
      <c r="AU69" s="1040">
        <v>59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599</v>
      </c>
      <c r="C70" s="1044"/>
      <c r="D70" s="1044"/>
      <c r="E70" s="1044"/>
      <c r="F70" s="1044"/>
      <c r="G70" s="1044"/>
      <c r="H70" s="1044"/>
      <c r="I70" s="1044"/>
      <c r="J70" s="1044"/>
      <c r="K70" s="1044"/>
      <c r="L70" s="1044"/>
      <c r="M70" s="1044"/>
      <c r="N70" s="1044"/>
      <c r="O70" s="1044"/>
      <c r="P70" s="1045"/>
      <c r="Q70" s="1046">
        <v>68</v>
      </c>
      <c r="R70" s="1040"/>
      <c r="S70" s="1040"/>
      <c r="T70" s="1040"/>
      <c r="U70" s="1040"/>
      <c r="V70" s="1040">
        <v>64</v>
      </c>
      <c r="W70" s="1040"/>
      <c r="X70" s="1040"/>
      <c r="Y70" s="1040"/>
      <c r="Z70" s="1040"/>
      <c r="AA70" s="1040">
        <v>3</v>
      </c>
      <c r="AB70" s="1040"/>
      <c r="AC70" s="1040"/>
      <c r="AD70" s="1040"/>
      <c r="AE70" s="1040"/>
      <c r="AF70" s="1040">
        <v>3</v>
      </c>
      <c r="AG70" s="1040"/>
      <c r="AH70" s="1040"/>
      <c r="AI70" s="1040"/>
      <c r="AJ70" s="1040"/>
      <c r="AK70" s="1040" t="s">
        <v>624</v>
      </c>
      <c r="AL70" s="1040"/>
      <c r="AM70" s="1040"/>
      <c r="AN70" s="1040"/>
      <c r="AO70" s="1040"/>
      <c r="AP70" s="1040" t="s">
        <v>624</v>
      </c>
      <c r="AQ70" s="1040"/>
      <c r="AR70" s="1040"/>
      <c r="AS70" s="1040"/>
      <c r="AT70" s="1040"/>
      <c r="AU70" s="1040" t="s">
        <v>624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600</v>
      </c>
      <c r="C71" s="1044"/>
      <c r="D71" s="1044"/>
      <c r="E71" s="1044"/>
      <c r="F71" s="1044"/>
      <c r="G71" s="1044"/>
      <c r="H71" s="1044"/>
      <c r="I71" s="1044"/>
      <c r="J71" s="1044"/>
      <c r="K71" s="1044"/>
      <c r="L71" s="1044"/>
      <c r="M71" s="1044"/>
      <c r="N71" s="1044"/>
      <c r="O71" s="1044"/>
      <c r="P71" s="1045"/>
      <c r="Q71" s="1046">
        <v>0</v>
      </c>
      <c r="R71" s="1040"/>
      <c r="S71" s="1040"/>
      <c r="T71" s="1040"/>
      <c r="U71" s="1040"/>
      <c r="V71" s="1040">
        <v>0</v>
      </c>
      <c r="W71" s="1040"/>
      <c r="X71" s="1040"/>
      <c r="Y71" s="1040"/>
      <c r="Z71" s="1040"/>
      <c r="AA71" s="1040">
        <v>0</v>
      </c>
      <c r="AB71" s="1040"/>
      <c r="AC71" s="1040"/>
      <c r="AD71" s="1040"/>
      <c r="AE71" s="1040"/>
      <c r="AF71" s="1040">
        <v>0</v>
      </c>
      <c r="AG71" s="1040"/>
      <c r="AH71" s="1040"/>
      <c r="AI71" s="1040"/>
      <c r="AJ71" s="1040"/>
      <c r="AK71" s="1040" t="s">
        <v>624</v>
      </c>
      <c r="AL71" s="1040"/>
      <c r="AM71" s="1040"/>
      <c r="AN71" s="1040"/>
      <c r="AO71" s="1040"/>
      <c r="AP71" s="1040" t="s">
        <v>624</v>
      </c>
      <c r="AQ71" s="1040"/>
      <c r="AR71" s="1040"/>
      <c r="AS71" s="1040"/>
      <c r="AT71" s="1040"/>
      <c r="AU71" s="1040" t="s">
        <v>624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601</v>
      </c>
      <c r="C72" s="1044"/>
      <c r="D72" s="1044"/>
      <c r="E72" s="1044"/>
      <c r="F72" s="1044"/>
      <c r="G72" s="1044"/>
      <c r="H72" s="1044"/>
      <c r="I72" s="1044"/>
      <c r="J72" s="1044"/>
      <c r="K72" s="1044"/>
      <c r="L72" s="1044"/>
      <c r="M72" s="1044"/>
      <c r="N72" s="1044"/>
      <c r="O72" s="1044"/>
      <c r="P72" s="1045"/>
      <c r="Q72" s="1046">
        <v>1</v>
      </c>
      <c r="R72" s="1040"/>
      <c r="S72" s="1040"/>
      <c r="T72" s="1040"/>
      <c r="U72" s="1040"/>
      <c r="V72" s="1040">
        <v>1</v>
      </c>
      <c r="W72" s="1040"/>
      <c r="X72" s="1040"/>
      <c r="Y72" s="1040"/>
      <c r="Z72" s="1040"/>
      <c r="AA72" s="1040">
        <v>0</v>
      </c>
      <c r="AB72" s="1040"/>
      <c r="AC72" s="1040"/>
      <c r="AD72" s="1040"/>
      <c r="AE72" s="1040"/>
      <c r="AF72" s="1040">
        <v>0</v>
      </c>
      <c r="AG72" s="1040"/>
      <c r="AH72" s="1040"/>
      <c r="AI72" s="1040"/>
      <c r="AJ72" s="1040"/>
      <c r="AK72" s="1040" t="s">
        <v>624</v>
      </c>
      <c r="AL72" s="1040"/>
      <c r="AM72" s="1040"/>
      <c r="AN72" s="1040"/>
      <c r="AO72" s="1040"/>
      <c r="AP72" s="1040" t="s">
        <v>624</v>
      </c>
      <c r="AQ72" s="1040"/>
      <c r="AR72" s="1040"/>
      <c r="AS72" s="1040"/>
      <c r="AT72" s="1040"/>
      <c r="AU72" s="1040" t="s">
        <v>624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602</v>
      </c>
      <c r="C73" s="1044"/>
      <c r="D73" s="1044"/>
      <c r="E73" s="1044"/>
      <c r="F73" s="1044"/>
      <c r="G73" s="1044"/>
      <c r="H73" s="1044"/>
      <c r="I73" s="1044"/>
      <c r="J73" s="1044"/>
      <c r="K73" s="1044"/>
      <c r="L73" s="1044"/>
      <c r="M73" s="1044"/>
      <c r="N73" s="1044"/>
      <c r="O73" s="1044"/>
      <c r="P73" s="1045"/>
      <c r="Q73" s="1046">
        <v>8250</v>
      </c>
      <c r="R73" s="1040"/>
      <c r="S73" s="1040"/>
      <c r="T73" s="1040"/>
      <c r="U73" s="1040"/>
      <c r="V73" s="1040">
        <v>8182</v>
      </c>
      <c r="W73" s="1040"/>
      <c r="X73" s="1040"/>
      <c r="Y73" s="1040"/>
      <c r="Z73" s="1040"/>
      <c r="AA73" s="1040">
        <v>68</v>
      </c>
      <c r="AB73" s="1040"/>
      <c r="AC73" s="1040"/>
      <c r="AD73" s="1040"/>
      <c r="AE73" s="1040"/>
      <c r="AF73" s="1040">
        <v>68</v>
      </c>
      <c r="AG73" s="1040"/>
      <c r="AH73" s="1040"/>
      <c r="AI73" s="1040"/>
      <c r="AJ73" s="1040"/>
      <c r="AK73" s="1040">
        <v>720</v>
      </c>
      <c r="AL73" s="1040"/>
      <c r="AM73" s="1040"/>
      <c r="AN73" s="1040"/>
      <c r="AO73" s="1040"/>
      <c r="AP73" s="1040" t="s">
        <v>624</v>
      </c>
      <c r="AQ73" s="1040"/>
      <c r="AR73" s="1040"/>
      <c r="AS73" s="1040"/>
      <c r="AT73" s="1040"/>
      <c r="AU73" s="1040" t="s">
        <v>624</v>
      </c>
      <c r="AV73" s="1040"/>
      <c r="AW73" s="1040"/>
      <c r="AX73" s="1040"/>
      <c r="AY73" s="1040"/>
      <c r="AZ73" s="1041" t="s">
        <v>625</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603</v>
      </c>
      <c r="C74" s="1044"/>
      <c r="D74" s="1044"/>
      <c r="E74" s="1044"/>
      <c r="F74" s="1044"/>
      <c r="G74" s="1044"/>
      <c r="H74" s="1044"/>
      <c r="I74" s="1044"/>
      <c r="J74" s="1044"/>
      <c r="K74" s="1044"/>
      <c r="L74" s="1044"/>
      <c r="M74" s="1044"/>
      <c r="N74" s="1044"/>
      <c r="O74" s="1044"/>
      <c r="P74" s="1045"/>
      <c r="Q74" s="1046">
        <v>2475</v>
      </c>
      <c r="R74" s="1040"/>
      <c r="S74" s="1040"/>
      <c r="T74" s="1040"/>
      <c r="U74" s="1040"/>
      <c r="V74" s="1040">
        <v>2444</v>
      </c>
      <c r="W74" s="1040"/>
      <c r="X74" s="1040"/>
      <c r="Y74" s="1040"/>
      <c r="Z74" s="1040"/>
      <c r="AA74" s="1040">
        <v>31</v>
      </c>
      <c r="AB74" s="1040"/>
      <c r="AC74" s="1040"/>
      <c r="AD74" s="1040"/>
      <c r="AE74" s="1040"/>
      <c r="AF74" s="1040">
        <v>31</v>
      </c>
      <c r="AG74" s="1040"/>
      <c r="AH74" s="1040"/>
      <c r="AI74" s="1040"/>
      <c r="AJ74" s="1040"/>
      <c r="AK74" s="1040">
        <v>99</v>
      </c>
      <c r="AL74" s="1040"/>
      <c r="AM74" s="1040"/>
      <c r="AN74" s="1040"/>
      <c r="AO74" s="1040"/>
      <c r="AP74" s="1040">
        <v>2622</v>
      </c>
      <c r="AQ74" s="1040"/>
      <c r="AR74" s="1040"/>
      <c r="AS74" s="1040"/>
      <c r="AT74" s="1040"/>
      <c r="AU74" s="1040">
        <v>213</v>
      </c>
      <c r="AV74" s="1040"/>
      <c r="AW74" s="1040"/>
      <c r="AX74" s="1040"/>
      <c r="AY74" s="1040"/>
      <c r="AZ74" s="1041" t="s">
        <v>626</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604</v>
      </c>
      <c r="C75" s="1044"/>
      <c r="D75" s="1044"/>
      <c r="E75" s="1044"/>
      <c r="F75" s="1044"/>
      <c r="G75" s="1044"/>
      <c r="H75" s="1044"/>
      <c r="I75" s="1044"/>
      <c r="J75" s="1044"/>
      <c r="K75" s="1044"/>
      <c r="L75" s="1044"/>
      <c r="M75" s="1044"/>
      <c r="N75" s="1044"/>
      <c r="O75" s="1044"/>
      <c r="P75" s="1045"/>
      <c r="Q75" s="1047">
        <v>4</v>
      </c>
      <c r="R75" s="1048"/>
      <c r="S75" s="1048"/>
      <c r="T75" s="1048"/>
      <c r="U75" s="1049"/>
      <c r="V75" s="1050">
        <v>2</v>
      </c>
      <c r="W75" s="1048"/>
      <c r="X75" s="1048"/>
      <c r="Y75" s="1048"/>
      <c r="Z75" s="1049"/>
      <c r="AA75" s="1050">
        <v>1</v>
      </c>
      <c r="AB75" s="1048"/>
      <c r="AC75" s="1048"/>
      <c r="AD75" s="1048"/>
      <c r="AE75" s="1049"/>
      <c r="AF75" s="1050">
        <v>1</v>
      </c>
      <c r="AG75" s="1048"/>
      <c r="AH75" s="1048"/>
      <c r="AI75" s="1048"/>
      <c r="AJ75" s="1049"/>
      <c r="AK75" s="1050" t="s">
        <v>624</v>
      </c>
      <c r="AL75" s="1048"/>
      <c r="AM75" s="1048"/>
      <c r="AN75" s="1048"/>
      <c r="AO75" s="1049"/>
      <c r="AP75" s="1050" t="s">
        <v>624</v>
      </c>
      <c r="AQ75" s="1048"/>
      <c r="AR75" s="1048"/>
      <c r="AS75" s="1048"/>
      <c r="AT75" s="1049"/>
      <c r="AU75" s="1050" t="s">
        <v>624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605</v>
      </c>
      <c r="C76" s="1044"/>
      <c r="D76" s="1044"/>
      <c r="E76" s="1044"/>
      <c r="F76" s="1044"/>
      <c r="G76" s="1044"/>
      <c r="H76" s="1044"/>
      <c r="I76" s="1044"/>
      <c r="J76" s="1044"/>
      <c r="K76" s="1044"/>
      <c r="L76" s="1044"/>
      <c r="M76" s="1044"/>
      <c r="N76" s="1044"/>
      <c r="O76" s="1044"/>
      <c r="P76" s="1045"/>
      <c r="Q76" s="1047">
        <v>782</v>
      </c>
      <c r="R76" s="1048"/>
      <c r="S76" s="1048"/>
      <c r="T76" s="1048"/>
      <c r="U76" s="1049"/>
      <c r="V76" s="1050">
        <v>776</v>
      </c>
      <c r="W76" s="1048"/>
      <c r="X76" s="1048"/>
      <c r="Y76" s="1048"/>
      <c r="Z76" s="1049"/>
      <c r="AA76" s="1050">
        <v>6</v>
      </c>
      <c r="AB76" s="1048"/>
      <c r="AC76" s="1048"/>
      <c r="AD76" s="1048"/>
      <c r="AE76" s="1049"/>
      <c r="AF76" s="1050">
        <v>6</v>
      </c>
      <c r="AG76" s="1048"/>
      <c r="AH76" s="1048"/>
      <c r="AI76" s="1048"/>
      <c r="AJ76" s="1049"/>
      <c r="AK76" s="1050">
        <v>34</v>
      </c>
      <c r="AL76" s="1048"/>
      <c r="AM76" s="1048"/>
      <c r="AN76" s="1048"/>
      <c r="AO76" s="1049"/>
      <c r="AP76" s="1050">
        <v>343</v>
      </c>
      <c r="AQ76" s="1048"/>
      <c r="AR76" s="1048"/>
      <c r="AS76" s="1048"/>
      <c r="AT76" s="1049"/>
      <c r="AU76" s="1050">
        <v>200</v>
      </c>
      <c r="AV76" s="1048"/>
      <c r="AW76" s="1048"/>
      <c r="AX76" s="1048"/>
      <c r="AY76" s="1049"/>
      <c r="AZ76" s="1041" t="s">
        <v>627</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606</v>
      </c>
      <c r="C77" s="1044"/>
      <c r="D77" s="1044"/>
      <c r="E77" s="1044"/>
      <c r="F77" s="1044"/>
      <c r="G77" s="1044"/>
      <c r="H77" s="1044"/>
      <c r="I77" s="1044"/>
      <c r="J77" s="1044"/>
      <c r="K77" s="1044"/>
      <c r="L77" s="1044"/>
      <c r="M77" s="1044"/>
      <c r="N77" s="1044"/>
      <c r="O77" s="1044"/>
      <c r="P77" s="1045"/>
      <c r="Q77" s="1047">
        <v>269</v>
      </c>
      <c r="R77" s="1048"/>
      <c r="S77" s="1048"/>
      <c r="T77" s="1048"/>
      <c r="U77" s="1049"/>
      <c r="V77" s="1050">
        <v>262</v>
      </c>
      <c r="W77" s="1048"/>
      <c r="X77" s="1048"/>
      <c r="Y77" s="1048"/>
      <c r="Z77" s="1049"/>
      <c r="AA77" s="1050">
        <v>7</v>
      </c>
      <c r="AB77" s="1048"/>
      <c r="AC77" s="1048"/>
      <c r="AD77" s="1048"/>
      <c r="AE77" s="1049"/>
      <c r="AF77" s="1050">
        <v>7</v>
      </c>
      <c r="AG77" s="1048"/>
      <c r="AH77" s="1048"/>
      <c r="AI77" s="1048"/>
      <c r="AJ77" s="1049"/>
      <c r="AK77" s="1050">
        <v>2</v>
      </c>
      <c r="AL77" s="1048"/>
      <c r="AM77" s="1048"/>
      <c r="AN77" s="1048"/>
      <c r="AO77" s="1049"/>
      <c r="AP77" s="1050">
        <v>385</v>
      </c>
      <c r="AQ77" s="1048"/>
      <c r="AR77" s="1048"/>
      <c r="AS77" s="1048"/>
      <c r="AT77" s="1049"/>
      <c r="AU77" s="1050">
        <v>150</v>
      </c>
      <c r="AV77" s="1048"/>
      <c r="AW77" s="1048"/>
      <c r="AX77" s="1048"/>
      <c r="AY77" s="1049"/>
      <c r="AZ77" s="1041" t="s">
        <v>628</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607</v>
      </c>
      <c r="C78" s="1044"/>
      <c r="D78" s="1044"/>
      <c r="E78" s="1044"/>
      <c r="F78" s="1044"/>
      <c r="G78" s="1044"/>
      <c r="H78" s="1044"/>
      <c r="I78" s="1044"/>
      <c r="J78" s="1044"/>
      <c r="K78" s="1044"/>
      <c r="L78" s="1044"/>
      <c r="M78" s="1044"/>
      <c r="N78" s="1044"/>
      <c r="O78" s="1044"/>
      <c r="P78" s="1045"/>
      <c r="Q78" s="1046">
        <v>7057</v>
      </c>
      <c r="R78" s="1040"/>
      <c r="S78" s="1040"/>
      <c r="T78" s="1040"/>
      <c r="U78" s="1040"/>
      <c r="V78" s="1040">
        <v>6559</v>
      </c>
      <c r="W78" s="1040"/>
      <c r="X78" s="1040"/>
      <c r="Y78" s="1040"/>
      <c r="Z78" s="1040"/>
      <c r="AA78" s="1040">
        <v>498</v>
      </c>
      <c r="AB78" s="1040"/>
      <c r="AC78" s="1040"/>
      <c r="AD78" s="1040"/>
      <c r="AE78" s="1040"/>
      <c r="AF78" s="1040">
        <v>498</v>
      </c>
      <c r="AG78" s="1040"/>
      <c r="AH78" s="1040"/>
      <c r="AI78" s="1040"/>
      <c r="AJ78" s="1040"/>
      <c r="AK78" s="1040" t="s">
        <v>624</v>
      </c>
      <c r="AL78" s="1040"/>
      <c r="AM78" s="1040"/>
      <c r="AN78" s="1040"/>
      <c r="AO78" s="1040"/>
      <c r="AP78" s="1040" t="s">
        <v>624</v>
      </c>
      <c r="AQ78" s="1040"/>
      <c r="AR78" s="1040"/>
      <c r="AS78" s="1040"/>
      <c r="AT78" s="1040"/>
      <c r="AU78" s="1040" t="s">
        <v>624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608</v>
      </c>
      <c r="C79" s="1044"/>
      <c r="D79" s="1044"/>
      <c r="E79" s="1044"/>
      <c r="F79" s="1044"/>
      <c r="G79" s="1044"/>
      <c r="H79" s="1044"/>
      <c r="I79" s="1044"/>
      <c r="J79" s="1044"/>
      <c r="K79" s="1044"/>
      <c r="L79" s="1044"/>
      <c r="M79" s="1044"/>
      <c r="N79" s="1044"/>
      <c r="O79" s="1044"/>
      <c r="P79" s="1045"/>
      <c r="Q79" s="1046">
        <v>245</v>
      </c>
      <c r="R79" s="1040"/>
      <c r="S79" s="1040"/>
      <c r="T79" s="1040"/>
      <c r="U79" s="1040"/>
      <c r="V79" s="1040">
        <v>234</v>
      </c>
      <c r="W79" s="1040"/>
      <c r="X79" s="1040"/>
      <c r="Y79" s="1040"/>
      <c r="Z79" s="1040"/>
      <c r="AA79" s="1040">
        <v>10</v>
      </c>
      <c r="AB79" s="1040"/>
      <c r="AC79" s="1040"/>
      <c r="AD79" s="1040"/>
      <c r="AE79" s="1040"/>
      <c r="AF79" s="1040">
        <v>10</v>
      </c>
      <c r="AG79" s="1040"/>
      <c r="AH79" s="1040"/>
      <c r="AI79" s="1040"/>
      <c r="AJ79" s="1040"/>
      <c r="AK79" s="1040" t="s">
        <v>624</v>
      </c>
      <c r="AL79" s="1040"/>
      <c r="AM79" s="1040"/>
      <c r="AN79" s="1040"/>
      <c r="AO79" s="1040"/>
      <c r="AP79" s="1040" t="s">
        <v>624</v>
      </c>
      <c r="AQ79" s="1040"/>
      <c r="AR79" s="1040"/>
      <c r="AS79" s="1040"/>
      <c r="AT79" s="1040"/>
      <c r="AU79" s="1040" t="s">
        <v>624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609</v>
      </c>
      <c r="C80" s="1044"/>
      <c r="D80" s="1044"/>
      <c r="E80" s="1044"/>
      <c r="F80" s="1044"/>
      <c r="G80" s="1044"/>
      <c r="H80" s="1044"/>
      <c r="I80" s="1044"/>
      <c r="J80" s="1044"/>
      <c r="K80" s="1044"/>
      <c r="L80" s="1044"/>
      <c r="M80" s="1044"/>
      <c r="N80" s="1044"/>
      <c r="O80" s="1044"/>
      <c r="P80" s="1045"/>
      <c r="Q80" s="1046">
        <v>250</v>
      </c>
      <c r="R80" s="1040"/>
      <c r="S80" s="1040"/>
      <c r="T80" s="1040"/>
      <c r="U80" s="1040"/>
      <c r="V80" s="1040">
        <v>234</v>
      </c>
      <c r="W80" s="1040"/>
      <c r="X80" s="1040"/>
      <c r="Y80" s="1040"/>
      <c r="Z80" s="1040"/>
      <c r="AA80" s="1040">
        <v>16</v>
      </c>
      <c r="AB80" s="1040"/>
      <c r="AC80" s="1040"/>
      <c r="AD80" s="1040"/>
      <c r="AE80" s="1040"/>
      <c r="AF80" s="1040">
        <v>16</v>
      </c>
      <c r="AG80" s="1040"/>
      <c r="AH80" s="1040"/>
      <c r="AI80" s="1040"/>
      <c r="AJ80" s="1040"/>
      <c r="AK80" s="1040" t="s">
        <v>624</v>
      </c>
      <c r="AL80" s="1040"/>
      <c r="AM80" s="1040"/>
      <c r="AN80" s="1040"/>
      <c r="AO80" s="1040"/>
      <c r="AP80" s="1040" t="s">
        <v>624</v>
      </c>
      <c r="AQ80" s="1040"/>
      <c r="AR80" s="1040"/>
      <c r="AS80" s="1040"/>
      <c r="AT80" s="1040"/>
      <c r="AU80" s="1040" t="s">
        <v>624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610</v>
      </c>
      <c r="C81" s="1044"/>
      <c r="D81" s="1044"/>
      <c r="E81" s="1044"/>
      <c r="F81" s="1044"/>
      <c r="G81" s="1044"/>
      <c r="H81" s="1044"/>
      <c r="I81" s="1044"/>
      <c r="J81" s="1044"/>
      <c r="K81" s="1044"/>
      <c r="L81" s="1044"/>
      <c r="M81" s="1044"/>
      <c r="N81" s="1044"/>
      <c r="O81" s="1044"/>
      <c r="P81" s="1045"/>
      <c r="Q81" s="1046">
        <v>253621</v>
      </c>
      <c r="R81" s="1040"/>
      <c r="S81" s="1040"/>
      <c r="T81" s="1040"/>
      <c r="U81" s="1040"/>
      <c r="V81" s="1040">
        <v>241656</v>
      </c>
      <c r="W81" s="1040"/>
      <c r="X81" s="1040"/>
      <c r="Y81" s="1040"/>
      <c r="Z81" s="1040"/>
      <c r="AA81" s="1040">
        <v>11965</v>
      </c>
      <c r="AB81" s="1040"/>
      <c r="AC81" s="1040"/>
      <c r="AD81" s="1040"/>
      <c r="AE81" s="1040"/>
      <c r="AF81" s="1040">
        <v>11965</v>
      </c>
      <c r="AG81" s="1040"/>
      <c r="AH81" s="1040"/>
      <c r="AI81" s="1040"/>
      <c r="AJ81" s="1040"/>
      <c r="AK81" s="1040" t="s">
        <v>624</v>
      </c>
      <c r="AL81" s="1040"/>
      <c r="AM81" s="1040"/>
      <c r="AN81" s="1040"/>
      <c r="AO81" s="1040"/>
      <c r="AP81" s="1040" t="s">
        <v>624</v>
      </c>
      <c r="AQ81" s="1040"/>
      <c r="AR81" s="1040"/>
      <c r="AS81" s="1040"/>
      <c r="AT81" s="1040"/>
      <c r="AU81" s="1040" t="s">
        <v>624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430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12729</v>
      </c>
      <c r="AG88" s="1028"/>
      <c r="AH88" s="1028"/>
      <c r="AI88" s="1028"/>
      <c r="AJ88" s="1028"/>
      <c r="AK88" s="1032"/>
      <c r="AL88" s="1032"/>
      <c r="AM88" s="1032"/>
      <c r="AN88" s="1032"/>
      <c r="AO88" s="1032"/>
      <c r="AP88" s="1028">
        <v>3468</v>
      </c>
      <c r="AQ88" s="1028"/>
      <c r="AR88" s="1028"/>
      <c r="AS88" s="1028"/>
      <c r="AT88" s="1028"/>
      <c r="AU88" s="1028">
        <v>622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431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496</v>
      </c>
      <c r="CS102" s="1020"/>
      <c r="CT102" s="1020"/>
      <c r="CU102" s="1020"/>
      <c r="CV102" s="1021"/>
      <c r="CW102" s="1019">
        <v>9</v>
      </c>
      <c r="CX102" s="1020"/>
      <c r="CY102" s="1020"/>
      <c r="CZ102" s="1020"/>
      <c r="DA102" s="1021"/>
      <c r="DB102" s="1019">
        <v>55</v>
      </c>
      <c r="DC102" s="1020"/>
      <c r="DD102" s="1020"/>
      <c r="DE102" s="1020"/>
      <c r="DF102" s="1021"/>
      <c r="DG102" s="1019">
        <v>186</v>
      </c>
      <c r="DH102" s="1020"/>
      <c r="DI102" s="1020"/>
      <c r="DJ102" s="1020"/>
      <c r="DK102" s="1021"/>
      <c r="DL102" s="1019" t="s">
        <v>624</v>
      </c>
      <c r="DM102" s="1020"/>
      <c r="DN102" s="1020"/>
      <c r="DO102" s="1020"/>
      <c r="DP102" s="1021"/>
      <c r="DQ102" s="1019">
        <v>174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439</v>
      </c>
      <c r="AB109" s="963"/>
      <c r="AC109" s="963"/>
      <c r="AD109" s="963"/>
      <c r="AE109" s="964"/>
      <c r="AF109" s="965" t="s">
        <v>300</v>
      </c>
      <c r="AG109" s="963"/>
      <c r="AH109" s="963"/>
      <c r="AI109" s="963"/>
      <c r="AJ109" s="964"/>
      <c r="AK109" s="965" t="s">
        <v>299</v>
      </c>
      <c r="AL109" s="963"/>
      <c r="AM109" s="963"/>
      <c r="AN109" s="963"/>
      <c r="AO109" s="964"/>
      <c r="AP109" s="965" t="s">
        <v>440</v>
      </c>
      <c r="AQ109" s="963"/>
      <c r="AR109" s="963"/>
      <c r="AS109" s="963"/>
      <c r="AT109" s="994"/>
      <c r="AU109" s="962" t="s">
        <v>438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439</v>
      </c>
      <c r="BR109" s="963"/>
      <c r="BS109" s="963"/>
      <c r="BT109" s="963"/>
      <c r="BU109" s="964"/>
      <c r="BV109" s="965" t="s">
        <v>300</v>
      </c>
      <c r="BW109" s="963"/>
      <c r="BX109" s="963"/>
      <c r="BY109" s="963"/>
      <c r="BZ109" s="964"/>
      <c r="CA109" s="965" t="s">
        <v>299</v>
      </c>
      <c r="CB109" s="963"/>
      <c r="CC109" s="963"/>
      <c r="CD109" s="963"/>
      <c r="CE109" s="964"/>
      <c r="CF109" s="1001" t="s">
        <v>440</v>
      </c>
      <c r="CG109" s="1001"/>
      <c r="CH109" s="1001"/>
      <c r="CI109" s="1001"/>
      <c r="CJ109" s="1001"/>
      <c r="CK109" s="965" t="s">
        <v>441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439</v>
      </c>
      <c r="DH109" s="963"/>
      <c r="DI109" s="963"/>
      <c r="DJ109" s="963"/>
      <c r="DK109" s="964"/>
      <c r="DL109" s="965" t="s">
        <v>300</v>
      </c>
      <c r="DM109" s="963"/>
      <c r="DN109" s="963"/>
      <c r="DO109" s="963"/>
      <c r="DP109" s="964"/>
      <c r="DQ109" s="965" t="s">
        <v>299</v>
      </c>
      <c r="DR109" s="963"/>
      <c r="DS109" s="963"/>
      <c r="DT109" s="963"/>
      <c r="DU109" s="964"/>
      <c r="DV109" s="965" t="s">
        <v>440</v>
      </c>
      <c r="DW109" s="963"/>
      <c r="DX109" s="963"/>
      <c r="DY109" s="963"/>
      <c r="DZ109" s="994"/>
    </row>
    <row r="110" spans="1:131" s="226" customFormat="1" ht="26.25" customHeight="1" x14ac:dyDescent="0.15">
      <c r="A110" s="865" t="s">
        <v>442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1914431</v>
      </c>
      <c r="AB110" s="956"/>
      <c r="AC110" s="956"/>
      <c r="AD110" s="956"/>
      <c r="AE110" s="957"/>
      <c r="AF110" s="958">
        <v>1917016</v>
      </c>
      <c r="AG110" s="956"/>
      <c r="AH110" s="956"/>
      <c r="AI110" s="956"/>
      <c r="AJ110" s="957"/>
      <c r="AK110" s="958">
        <v>1685260</v>
      </c>
      <c r="AL110" s="956"/>
      <c r="AM110" s="956"/>
      <c r="AN110" s="956"/>
      <c r="AO110" s="957"/>
      <c r="AP110" s="959">
        <v>21.8</v>
      </c>
      <c r="AQ110" s="960"/>
      <c r="AR110" s="960"/>
      <c r="AS110" s="960"/>
      <c r="AT110" s="961"/>
      <c r="AU110" s="995" t="s">
        <v>66</v>
      </c>
      <c r="AV110" s="996"/>
      <c r="AW110" s="996"/>
      <c r="AX110" s="996"/>
      <c r="AY110" s="996"/>
      <c r="AZ110" s="921" t="s">
        <v>443</v>
      </c>
      <c r="BA110" s="866"/>
      <c r="BB110" s="866"/>
      <c r="BC110" s="866"/>
      <c r="BD110" s="866"/>
      <c r="BE110" s="866"/>
      <c r="BF110" s="866"/>
      <c r="BG110" s="866"/>
      <c r="BH110" s="866"/>
      <c r="BI110" s="866"/>
      <c r="BJ110" s="866"/>
      <c r="BK110" s="866"/>
      <c r="BL110" s="866"/>
      <c r="BM110" s="866"/>
      <c r="BN110" s="866"/>
      <c r="BO110" s="866"/>
      <c r="BP110" s="867"/>
      <c r="BQ110" s="922">
        <v>16797644</v>
      </c>
      <c r="BR110" s="903"/>
      <c r="BS110" s="903"/>
      <c r="BT110" s="903"/>
      <c r="BU110" s="903"/>
      <c r="BV110" s="903">
        <v>16289626</v>
      </c>
      <c r="BW110" s="903"/>
      <c r="BX110" s="903"/>
      <c r="BY110" s="903"/>
      <c r="BZ110" s="903"/>
      <c r="CA110" s="903">
        <v>15431396</v>
      </c>
      <c r="CB110" s="903"/>
      <c r="CC110" s="903"/>
      <c r="CD110" s="903"/>
      <c r="CE110" s="903"/>
      <c r="CF110" s="927">
        <v>199.5</v>
      </c>
      <c r="CG110" s="928"/>
      <c r="CH110" s="928"/>
      <c r="CI110" s="928"/>
      <c r="CJ110" s="928"/>
      <c r="CK110" s="991" t="s">
        <v>444</v>
      </c>
      <c r="CL110" s="877"/>
      <c r="CM110" s="952" t="s">
        <v>445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446</v>
      </c>
      <c r="DH110" s="903"/>
      <c r="DI110" s="903"/>
      <c r="DJ110" s="903"/>
      <c r="DK110" s="903"/>
      <c r="DL110" s="903" t="s">
        <v>122</v>
      </c>
      <c r="DM110" s="903"/>
      <c r="DN110" s="903"/>
      <c r="DO110" s="903"/>
      <c r="DP110" s="903"/>
      <c r="DQ110" s="903" t="s">
        <v>446</v>
      </c>
      <c r="DR110" s="903"/>
      <c r="DS110" s="903"/>
      <c r="DT110" s="903"/>
      <c r="DU110" s="903"/>
      <c r="DV110" s="904" t="s">
        <v>447</v>
      </c>
      <c r="DW110" s="904"/>
      <c r="DX110" s="904"/>
      <c r="DY110" s="904"/>
      <c r="DZ110" s="905"/>
    </row>
    <row r="111" spans="1:131" s="226" customFormat="1" ht="26.25" customHeight="1" x14ac:dyDescent="0.15">
      <c r="A111" s="832" t="s">
        <v>448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384</v>
      </c>
      <c r="AB111" s="984"/>
      <c r="AC111" s="984"/>
      <c r="AD111" s="984"/>
      <c r="AE111" s="985"/>
      <c r="AF111" s="986" t="s">
        <v>384</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449</v>
      </c>
      <c r="BA111" s="808"/>
      <c r="BB111" s="808"/>
      <c r="BC111" s="808"/>
      <c r="BD111" s="808"/>
      <c r="BE111" s="808"/>
      <c r="BF111" s="808"/>
      <c r="BG111" s="808"/>
      <c r="BH111" s="808"/>
      <c r="BI111" s="808"/>
      <c r="BJ111" s="808"/>
      <c r="BK111" s="808"/>
      <c r="BL111" s="808"/>
      <c r="BM111" s="808"/>
      <c r="BN111" s="808"/>
      <c r="BO111" s="808"/>
      <c r="BP111" s="809"/>
      <c r="BQ111" s="874" t="s">
        <v>450</v>
      </c>
      <c r="BR111" s="875"/>
      <c r="BS111" s="875"/>
      <c r="BT111" s="875"/>
      <c r="BU111" s="875"/>
      <c r="BV111" s="875" t="s">
        <v>446</v>
      </c>
      <c r="BW111" s="875"/>
      <c r="BX111" s="875"/>
      <c r="BY111" s="875"/>
      <c r="BZ111" s="875"/>
      <c r="CA111" s="875" t="s">
        <v>451</v>
      </c>
      <c r="CB111" s="875"/>
      <c r="CC111" s="875"/>
      <c r="CD111" s="875"/>
      <c r="CE111" s="875"/>
      <c r="CF111" s="936" t="s">
        <v>446</v>
      </c>
      <c r="CG111" s="937"/>
      <c r="CH111" s="937"/>
      <c r="CI111" s="937"/>
      <c r="CJ111" s="937"/>
      <c r="CK111" s="992"/>
      <c r="CL111" s="879"/>
      <c r="CM111" s="882" t="s">
        <v>452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450</v>
      </c>
      <c r="DH111" s="875"/>
      <c r="DI111" s="875"/>
      <c r="DJ111" s="875"/>
      <c r="DK111" s="875"/>
      <c r="DL111" s="875" t="s">
        <v>446</v>
      </c>
      <c r="DM111" s="875"/>
      <c r="DN111" s="875"/>
      <c r="DO111" s="875"/>
      <c r="DP111" s="875"/>
      <c r="DQ111" s="875" t="s">
        <v>446</v>
      </c>
      <c r="DR111" s="875"/>
      <c r="DS111" s="875"/>
      <c r="DT111" s="875"/>
      <c r="DU111" s="875"/>
      <c r="DV111" s="852" t="s">
        <v>122</v>
      </c>
      <c r="DW111" s="852"/>
      <c r="DX111" s="852"/>
      <c r="DY111" s="852"/>
      <c r="DZ111" s="853"/>
    </row>
    <row r="112" spans="1:131" s="226" customFormat="1" ht="26.25" customHeight="1" x14ac:dyDescent="0.15">
      <c r="A112" s="977" t="s">
        <v>453</v>
      </c>
      <c r="B112" s="978"/>
      <c r="C112" s="808" t="s">
        <v>454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384</v>
      </c>
      <c r="AB112" s="838"/>
      <c r="AC112" s="838"/>
      <c r="AD112" s="838"/>
      <c r="AE112" s="839"/>
      <c r="AF112" s="840" t="s">
        <v>446</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455</v>
      </c>
      <c r="BA112" s="808"/>
      <c r="BB112" s="808"/>
      <c r="BC112" s="808"/>
      <c r="BD112" s="808"/>
      <c r="BE112" s="808"/>
      <c r="BF112" s="808"/>
      <c r="BG112" s="808"/>
      <c r="BH112" s="808"/>
      <c r="BI112" s="808"/>
      <c r="BJ112" s="808"/>
      <c r="BK112" s="808"/>
      <c r="BL112" s="808"/>
      <c r="BM112" s="808"/>
      <c r="BN112" s="808"/>
      <c r="BO112" s="808"/>
      <c r="BP112" s="809"/>
      <c r="BQ112" s="874">
        <v>7760776</v>
      </c>
      <c r="BR112" s="875"/>
      <c r="BS112" s="875"/>
      <c r="BT112" s="875"/>
      <c r="BU112" s="875"/>
      <c r="BV112" s="875">
        <v>8000454</v>
      </c>
      <c r="BW112" s="875"/>
      <c r="BX112" s="875"/>
      <c r="BY112" s="875"/>
      <c r="BZ112" s="875"/>
      <c r="CA112" s="875">
        <v>9023366</v>
      </c>
      <c r="CB112" s="875"/>
      <c r="CC112" s="875"/>
      <c r="CD112" s="875"/>
      <c r="CE112" s="875"/>
      <c r="CF112" s="936">
        <v>116.7</v>
      </c>
      <c r="CG112" s="937"/>
      <c r="CH112" s="937"/>
      <c r="CI112" s="937"/>
      <c r="CJ112" s="937"/>
      <c r="CK112" s="992"/>
      <c r="CL112" s="879"/>
      <c r="CM112" s="882" t="s">
        <v>456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446</v>
      </c>
      <c r="DH112" s="875"/>
      <c r="DI112" s="875"/>
      <c r="DJ112" s="875"/>
      <c r="DK112" s="875"/>
      <c r="DL112" s="875" t="s">
        <v>122</v>
      </c>
      <c r="DM112" s="875"/>
      <c r="DN112" s="875"/>
      <c r="DO112" s="875"/>
      <c r="DP112" s="875"/>
      <c r="DQ112" s="875" t="s">
        <v>122</v>
      </c>
      <c r="DR112" s="875"/>
      <c r="DS112" s="875"/>
      <c r="DT112" s="875"/>
      <c r="DU112" s="875"/>
      <c r="DV112" s="852" t="s">
        <v>446</v>
      </c>
      <c r="DW112" s="852"/>
      <c r="DX112" s="852"/>
      <c r="DY112" s="852"/>
      <c r="DZ112" s="853"/>
    </row>
    <row r="113" spans="1:130" s="226" customFormat="1" ht="26.25" customHeight="1" x14ac:dyDescent="0.15">
      <c r="A113" s="979"/>
      <c r="B113" s="980"/>
      <c r="C113" s="808" t="s">
        <v>457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727612</v>
      </c>
      <c r="AB113" s="984"/>
      <c r="AC113" s="984"/>
      <c r="AD113" s="984"/>
      <c r="AE113" s="985"/>
      <c r="AF113" s="986">
        <v>758330</v>
      </c>
      <c r="AG113" s="984"/>
      <c r="AH113" s="984"/>
      <c r="AI113" s="984"/>
      <c r="AJ113" s="985"/>
      <c r="AK113" s="986">
        <v>757801</v>
      </c>
      <c r="AL113" s="984"/>
      <c r="AM113" s="984"/>
      <c r="AN113" s="984"/>
      <c r="AO113" s="985"/>
      <c r="AP113" s="987">
        <v>9.8000000000000007</v>
      </c>
      <c r="AQ113" s="988"/>
      <c r="AR113" s="988"/>
      <c r="AS113" s="988"/>
      <c r="AT113" s="989"/>
      <c r="AU113" s="997"/>
      <c r="AV113" s="998"/>
      <c r="AW113" s="998"/>
      <c r="AX113" s="998"/>
      <c r="AY113" s="998"/>
      <c r="AZ113" s="873" t="s">
        <v>458</v>
      </c>
      <c r="BA113" s="808"/>
      <c r="BB113" s="808"/>
      <c r="BC113" s="808"/>
      <c r="BD113" s="808"/>
      <c r="BE113" s="808"/>
      <c r="BF113" s="808"/>
      <c r="BG113" s="808"/>
      <c r="BH113" s="808"/>
      <c r="BI113" s="808"/>
      <c r="BJ113" s="808"/>
      <c r="BK113" s="808"/>
      <c r="BL113" s="808"/>
      <c r="BM113" s="808"/>
      <c r="BN113" s="808"/>
      <c r="BO113" s="808"/>
      <c r="BP113" s="809"/>
      <c r="BQ113" s="874">
        <v>695512</v>
      </c>
      <c r="BR113" s="875"/>
      <c r="BS113" s="875"/>
      <c r="BT113" s="875"/>
      <c r="BU113" s="875"/>
      <c r="BV113" s="875">
        <v>678187</v>
      </c>
      <c r="BW113" s="875"/>
      <c r="BX113" s="875"/>
      <c r="BY113" s="875"/>
      <c r="BZ113" s="875"/>
      <c r="CA113" s="875">
        <v>622076</v>
      </c>
      <c r="CB113" s="875"/>
      <c r="CC113" s="875"/>
      <c r="CD113" s="875"/>
      <c r="CE113" s="875"/>
      <c r="CF113" s="936">
        <v>8</v>
      </c>
      <c r="CG113" s="937"/>
      <c r="CH113" s="937"/>
      <c r="CI113" s="937"/>
      <c r="CJ113" s="937"/>
      <c r="CK113" s="992"/>
      <c r="CL113" s="879"/>
      <c r="CM113" s="882" t="s">
        <v>459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384</v>
      </c>
      <c r="DH113" s="838"/>
      <c r="DI113" s="838"/>
      <c r="DJ113" s="838"/>
      <c r="DK113" s="839"/>
      <c r="DL113" s="840" t="s">
        <v>122</v>
      </c>
      <c r="DM113" s="838"/>
      <c r="DN113" s="838"/>
      <c r="DO113" s="838"/>
      <c r="DP113" s="839"/>
      <c r="DQ113" s="840" t="s">
        <v>446</v>
      </c>
      <c r="DR113" s="838"/>
      <c r="DS113" s="838"/>
      <c r="DT113" s="838"/>
      <c r="DU113" s="839"/>
      <c r="DV113" s="885" t="s">
        <v>446</v>
      </c>
      <c r="DW113" s="886"/>
      <c r="DX113" s="886"/>
      <c r="DY113" s="886"/>
      <c r="DZ113" s="887"/>
    </row>
    <row r="114" spans="1:130" s="226" customFormat="1" ht="26.25" customHeight="1" x14ac:dyDescent="0.15">
      <c r="A114" s="979"/>
      <c r="B114" s="980"/>
      <c r="C114" s="808" t="s">
        <v>460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122782</v>
      </c>
      <c r="AB114" s="838"/>
      <c r="AC114" s="838"/>
      <c r="AD114" s="838"/>
      <c r="AE114" s="839"/>
      <c r="AF114" s="840">
        <v>99367</v>
      </c>
      <c r="AG114" s="838"/>
      <c r="AH114" s="838"/>
      <c r="AI114" s="838"/>
      <c r="AJ114" s="839"/>
      <c r="AK114" s="840">
        <v>95829</v>
      </c>
      <c r="AL114" s="838"/>
      <c r="AM114" s="838"/>
      <c r="AN114" s="838"/>
      <c r="AO114" s="839"/>
      <c r="AP114" s="885">
        <v>1.2</v>
      </c>
      <c r="AQ114" s="886"/>
      <c r="AR114" s="886"/>
      <c r="AS114" s="886"/>
      <c r="AT114" s="887"/>
      <c r="AU114" s="997"/>
      <c r="AV114" s="998"/>
      <c r="AW114" s="998"/>
      <c r="AX114" s="998"/>
      <c r="AY114" s="998"/>
      <c r="AZ114" s="873" t="s">
        <v>461</v>
      </c>
      <c r="BA114" s="808"/>
      <c r="BB114" s="808"/>
      <c r="BC114" s="808"/>
      <c r="BD114" s="808"/>
      <c r="BE114" s="808"/>
      <c r="BF114" s="808"/>
      <c r="BG114" s="808"/>
      <c r="BH114" s="808"/>
      <c r="BI114" s="808"/>
      <c r="BJ114" s="808"/>
      <c r="BK114" s="808"/>
      <c r="BL114" s="808"/>
      <c r="BM114" s="808"/>
      <c r="BN114" s="808"/>
      <c r="BO114" s="808"/>
      <c r="BP114" s="809"/>
      <c r="BQ114" s="874">
        <v>2069435</v>
      </c>
      <c r="BR114" s="875"/>
      <c r="BS114" s="875"/>
      <c r="BT114" s="875"/>
      <c r="BU114" s="875"/>
      <c r="BV114" s="875">
        <v>2132979</v>
      </c>
      <c r="BW114" s="875"/>
      <c r="BX114" s="875"/>
      <c r="BY114" s="875"/>
      <c r="BZ114" s="875"/>
      <c r="CA114" s="875">
        <v>2179798</v>
      </c>
      <c r="CB114" s="875"/>
      <c r="CC114" s="875"/>
      <c r="CD114" s="875"/>
      <c r="CE114" s="875"/>
      <c r="CF114" s="936">
        <v>28.2</v>
      </c>
      <c r="CG114" s="937"/>
      <c r="CH114" s="937"/>
      <c r="CI114" s="937"/>
      <c r="CJ114" s="937"/>
      <c r="CK114" s="992"/>
      <c r="CL114" s="879"/>
      <c r="CM114" s="882" t="s">
        <v>462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446</v>
      </c>
      <c r="DH114" s="838"/>
      <c r="DI114" s="838"/>
      <c r="DJ114" s="838"/>
      <c r="DK114" s="839"/>
      <c r="DL114" s="840" t="s">
        <v>446</v>
      </c>
      <c r="DM114" s="838"/>
      <c r="DN114" s="838"/>
      <c r="DO114" s="838"/>
      <c r="DP114" s="839"/>
      <c r="DQ114" s="840" t="s">
        <v>122</v>
      </c>
      <c r="DR114" s="838"/>
      <c r="DS114" s="838"/>
      <c r="DT114" s="838"/>
      <c r="DU114" s="839"/>
      <c r="DV114" s="885" t="s">
        <v>446</v>
      </c>
      <c r="DW114" s="886"/>
      <c r="DX114" s="886"/>
      <c r="DY114" s="886"/>
      <c r="DZ114" s="887"/>
    </row>
    <row r="115" spans="1:130" s="226" customFormat="1" ht="26.25" customHeight="1" x14ac:dyDescent="0.15">
      <c r="A115" s="979"/>
      <c r="B115" s="980"/>
      <c r="C115" s="808" t="s">
        <v>463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451</v>
      </c>
      <c r="AG115" s="984"/>
      <c r="AH115" s="984"/>
      <c r="AI115" s="984"/>
      <c r="AJ115" s="985"/>
      <c r="AK115" s="986" t="s">
        <v>122</v>
      </c>
      <c r="AL115" s="984"/>
      <c r="AM115" s="984"/>
      <c r="AN115" s="984"/>
      <c r="AO115" s="985"/>
      <c r="AP115" s="987" t="s">
        <v>122</v>
      </c>
      <c r="AQ115" s="988"/>
      <c r="AR115" s="988"/>
      <c r="AS115" s="988"/>
      <c r="AT115" s="989"/>
      <c r="AU115" s="997"/>
      <c r="AV115" s="998"/>
      <c r="AW115" s="998"/>
      <c r="AX115" s="998"/>
      <c r="AY115" s="998"/>
      <c r="AZ115" s="873" t="s">
        <v>464</v>
      </c>
      <c r="BA115" s="808"/>
      <c r="BB115" s="808"/>
      <c r="BC115" s="808"/>
      <c r="BD115" s="808"/>
      <c r="BE115" s="808"/>
      <c r="BF115" s="808"/>
      <c r="BG115" s="808"/>
      <c r="BH115" s="808"/>
      <c r="BI115" s="808"/>
      <c r="BJ115" s="808"/>
      <c r="BK115" s="808"/>
      <c r="BL115" s="808"/>
      <c r="BM115" s="808"/>
      <c r="BN115" s="808"/>
      <c r="BO115" s="808"/>
      <c r="BP115" s="809"/>
      <c r="BQ115" s="874">
        <v>406875</v>
      </c>
      <c r="BR115" s="875"/>
      <c r="BS115" s="875"/>
      <c r="BT115" s="875"/>
      <c r="BU115" s="875"/>
      <c r="BV115" s="875">
        <v>173258</v>
      </c>
      <c r="BW115" s="875"/>
      <c r="BX115" s="875"/>
      <c r="BY115" s="875"/>
      <c r="BZ115" s="875"/>
      <c r="CA115" s="875">
        <v>174104</v>
      </c>
      <c r="CB115" s="875"/>
      <c r="CC115" s="875"/>
      <c r="CD115" s="875"/>
      <c r="CE115" s="875"/>
      <c r="CF115" s="936">
        <v>2.2999999999999998</v>
      </c>
      <c r="CG115" s="937"/>
      <c r="CH115" s="937"/>
      <c r="CI115" s="937"/>
      <c r="CJ115" s="937"/>
      <c r="CK115" s="992"/>
      <c r="CL115" s="879"/>
      <c r="CM115" s="873" t="s">
        <v>465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446</v>
      </c>
      <c r="DM115" s="838"/>
      <c r="DN115" s="838"/>
      <c r="DO115" s="838"/>
      <c r="DP115" s="839"/>
      <c r="DQ115" s="840" t="s">
        <v>451</v>
      </c>
      <c r="DR115" s="838"/>
      <c r="DS115" s="838"/>
      <c r="DT115" s="838"/>
      <c r="DU115" s="839"/>
      <c r="DV115" s="885" t="s">
        <v>446</v>
      </c>
      <c r="DW115" s="886"/>
      <c r="DX115" s="886"/>
      <c r="DY115" s="886"/>
      <c r="DZ115" s="887"/>
    </row>
    <row r="116" spans="1:130" s="226" customFormat="1" ht="26.25" customHeight="1" x14ac:dyDescent="0.15">
      <c r="A116" s="981"/>
      <c r="B116" s="982"/>
      <c r="C116" s="941" t="s">
        <v>466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446</v>
      </c>
      <c r="AL116" s="838"/>
      <c r="AM116" s="838"/>
      <c r="AN116" s="838"/>
      <c r="AO116" s="839"/>
      <c r="AP116" s="885" t="s">
        <v>451</v>
      </c>
      <c r="AQ116" s="886"/>
      <c r="AR116" s="886"/>
      <c r="AS116" s="886"/>
      <c r="AT116" s="887"/>
      <c r="AU116" s="997"/>
      <c r="AV116" s="998"/>
      <c r="AW116" s="998"/>
      <c r="AX116" s="998"/>
      <c r="AY116" s="998"/>
      <c r="AZ116" s="924" t="s">
        <v>467</v>
      </c>
      <c r="BA116" s="925"/>
      <c r="BB116" s="925"/>
      <c r="BC116" s="925"/>
      <c r="BD116" s="925"/>
      <c r="BE116" s="925"/>
      <c r="BF116" s="925"/>
      <c r="BG116" s="925"/>
      <c r="BH116" s="925"/>
      <c r="BI116" s="925"/>
      <c r="BJ116" s="925"/>
      <c r="BK116" s="925"/>
      <c r="BL116" s="925"/>
      <c r="BM116" s="925"/>
      <c r="BN116" s="925"/>
      <c r="BO116" s="925"/>
      <c r="BP116" s="926"/>
      <c r="BQ116" s="874" t="s">
        <v>450</v>
      </c>
      <c r="BR116" s="875"/>
      <c r="BS116" s="875"/>
      <c r="BT116" s="875"/>
      <c r="BU116" s="875"/>
      <c r="BV116" s="875" t="s">
        <v>446</v>
      </c>
      <c r="BW116" s="875"/>
      <c r="BX116" s="875"/>
      <c r="BY116" s="875"/>
      <c r="BZ116" s="875"/>
      <c r="CA116" s="875" t="s">
        <v>451</v>
      </c>
      <c r="CB116" s="875"/>
      <c r="CC116" s="875"/>
      <c r="CD116" s="875"/>
      <c r="CE116" s="875"/>
      <c r="CF116" s="936" t="s">
        <v>446</v>
      </c>
      <c r="CG116" s="937"/>
      <c r="CH116" s="937"/>
      <c r="CI116" s="937"/>
      <c r="CJ116" s="937"/>
      <c r="CK116" s="992"/>
      <c r="CL116" s="879"/>
      <c r="CM116" s="882" t="s">
        <v>468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450</v>
      </c>
      <c r="DH116" s="838"/>
      <c r="DI116" s="838"/>
      <c r="DJ116" s="838"/>
      <c r="DK116" s="839"/>
      <c r="DL116" s="840" t="s">
        <v>446</v>
      </c>
      <c r="DM116" s="838"/>
      <c r="DN116" s="838"/>
      <c r="DO116" s="838"/>
      <c r="DP116" s="839"/>
      <c r="DQ116" s="840" t="s">
        <v>446</v>
      </c>
      <c r="DR116" s="838"/>
      <c r="DS116" s="838"/>
      <c r="DT116" s="838"/>
      <c r="DU116" s="839"/>
      <c r="DV116" s="885" t="s">
        <v>122</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469</v>
      </c>
      <c r="Z117" s="964"/>
      <c r="AA117" s="969">
        <v>2764825</v>
      </c>
      <c r="AB117" s="970"/>
      <c r="AC117" s="970"/>
      <c r="AD117" s="970"/>
      <c r="AE117" s="971"/>
      <c r="AF117" s="972">
        <v>2774713</v>
      </c>
      <c r="AG117" s="970"/>
      <c r="AH117" s="970"/>
      <c r="AI117" s="970"/>
      <c r="AJ117" s="971"/>
      <c r="AK117" s="972">
        <v>2538890</v>
      </c>
      <c r="AL117" s="970"/>
      <c r="AM117" s="970"/>
      <c r="AN117" s="970"/>
      <c r="AO117" s="971"/>
      <c r="AP117" s="973"/>
      <c r="AQ117" s="974"/>
      <c r="AR117" s="974"/>
      <c r="AS117" s="974"/>
      <c r="AT117" s="975"/>
      <c r="AU117" s="997"/>
      <c r="AV117" s="998"/>
      <c r="AW117" s="998"/>
      <c r="AX117" s="998"/>
      <c r="AY117" s="998"/>
      <c r="AZ117" s="924" t="s">
        <v>470</v>
      </c>
      <c r="BA117" s="925"/>
      <c r="BB117" s="925"/>
      <c r="BC117" s="925"/>
      <c r="BD117" s="925"/>
      <c r="BE117" s="925"/>
      <c r="BF117" s="925"/>
      <c r="BG117" s="925"/>
      <c r="BH117" s="925"/>
      <c r="BI117" s="925"/>
      <c r="BJ117" s="925"/>
      <c r="BK117" s="925"/>
      <c r="BL117" s="925"/>
      <c r="BM117" s="925"/>
      <c r="BN117" s="925"/>
      <c r="BO117" s="925"/>
      <c r="BP117" s="926"/>
      <c r="BQ117" s="874" t="s">
        <v>446</v>
      </c>
      <c r="BR117" s="875"/>
      <c r="BS117" s="875"/>
      <c r="BT117" s="875"/>
      <c r="BU117" s="875"/>
      <c r="BV117" s="875" t="s">
        <v>447</v>
      </c>
      <c r="BW117" s="875"/>
      <c r="BX117" s="875"/>
      <c r="BY117" s="875"/>
      <c r="BZ117" s="875"/>
      <c r="CA117" s="875" t="s">
        <v>471</v>
      </c>
      <c r="CB117" s="875"/>
      <c r="CC117" s="875"/>
      <c r="CD117" s="875"/>
      <c r="CE117" s="875"/>
      <c r="CF117" s="936" t="s">
        <v>471</v>
      </c>
      <c r="CG117" s="937"/>
      <c r="CH117" s="937"/>
      <c r="CI117" s="937"/>
      <c r="CJ117" s="937"/>
      <c r="CK117" s="992"/>
      <c r="CL117" s="879"/>
      <c r="CM117" s="882" t="s">
        <v>472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446</v>
      </c>
      <c r="DH117" s="838"/>
      <c r="DI117" s="838"/>
      <c r="DJ117" s="838"/>
      <c r="DK117" s="839"/>
      <c r="DL117" s="840" t="s">
        <v>471</v>
      </c>
      <c r="DM117" s="838"/>
      <c r="DN117" s="838"/>
      <c r="DO117" s="838"/>
      <c r="DP117" s="839"/>
      <c r="DQ117" s="840" t="s">
        <v>446</v>
      </c>
      <c r="DR117" s="838"/>
      <c r="DS117" s="838"/>
      <c r="DT117" s="838"/>
      <c r="DU117" s="839"/>
      <c r="DV117" s="885" t="s">
        <v>446</v>
      </c>
      <c r="DW117" s="886"/>
      <c r="DX117" s="886"/>
      <c r="DY117" s="886"/>
      <c r="DZ117" s="887"/>
    </row>
    <row r="118" spans="1:130" s="226" customFormat="1" ht="26.25" customHeight="1" x14ac:dyDescent="0.15">
      <c r="A118" s="962" t="s">
        <v>441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439</v>
      </c>
      <c r="AB118" s="963"/>
      <c r="AC118" s="963"/>
      <c r="AD118" s="963"/>
      <c r="AE118" s="964"/>
      <c r="AF118" s="965" t="s">
        <v>300</v>
      </c>
      <c r="AG118" s="963"/>
      <c r="AH118" s="963"/>
      <c r="AI118" s="963"/>
      <c r="AJ118" s="964"/>
      <c r="AK118" s="965" t="s">
        <v>299</v>
      </c>
      <c r="AL118" s="963"/>
      <c r="AM118" s="963"/>
      <c r="AN118" s="963"/>
      <c r="AO118" s="964"/>
      <c r="AP118" s="966" t="s">
        <v>440</v>
      </c>
      <c r="AQ118" s="967"/>
      <c r="AR118" s="967"/>
      <c r="AS118" s="967"/>
      <c r="AT118" s="968"/>
      <c r="AU118" s="997"/>
      <c r="AV118" s="998"/>
      <c r="AW118" s="998"/>
      <c r="AX118" s="998"/>
      <c r="AY118" s="998"/>
      <c r="AZ118" s="940" t="s">
        <v>473</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447</v>
      </c>
      <c r="BW118" s="906"/>
      <c r="BX118" s="906"/>
      <c r="BY118" s="906"/>
      <c r="BZ118" s="906"/>
      <c r="CA118" s="906" t="s">
        <v>447</v>
      </c>
      <c r="CB118" s="906"/>
      <c r="CC118" s="906"/>
      <c r="CD118" s="906"/>
      <c r="CE118" s="906"/>
      <c r="CF118" s="936" t="s">
        <v>447</v>
      </c>
      <c r="CG118" s="937"/>
      <c r="CH118" s="937"/>
      <c r="CI118" s="937"/>
      <c r="CJ118" s="937"/>
      <c r="CK118" s="992"/>
      <c r="CL118" s="879"/>
      <c r="CM118" s="882" t="s">
        <v>474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447</v>
      </c>
      <c r="DH118" s="838"/>
      <c r="DI118" s="838"/>
      <c r="DJ118" s="838"/>
      <c r="DK118" s="839"/>
      <c r="DL118" s="840" t="s">
        <v>471</v>
      </c>
      <c r="DM118" s="838"/>
      <c r="DN118" s="838"/>
      <c r="DO118" s="838"/>
      <c r="DP118" s="839"/>
      <c r="DQ118" s="840" t="s">
        <v>447</v>
      </c>
      <c r="DR118" s="838"/>
      <c r="DS118" s="838"/>
      <c r="DT118" s="838"/>
      <c r="DU118" s="839"/>
      <c r="DV118" s="885" t="s">
        <v>446</v>
      </c>
      <c r="DW118" s="886"/>
      <c r="DX118" s="886"/>
      <c r="DY118" s="886"/>
      <c r="DZ118" s="887"/>
    </row>
    <row r="119" spans="1:130" s="226" customFormat="1" ht="26.25" customHeight="1" x14ac:dyDescent="0.15">
      <c r="A119" s="876" t="s">
        <v>444</v>
      </c>
      <c r="B119" s="877"/>
      <c r="C119" s="952" t="s">
        <v>445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447</v>
      </c>
      <c r="AB119" s="956"/>
      <c r="AC119" s="956"/>
      <c r="AD119" s="956"/>
      <c r="AE119" s="957"/>
      <c r="AF119" s="958" t="s">
        <v>447</v>
      </c>
      <c r="AG119" s="956"/>
      <c r="AH119" s="956"/>
      <c r="AI119" s="956"/>
      <c r="AJ119" s="957"/>
      <c r="AK119" s="958" t="s">
        <v>447</v>
      </c>
      <c r="AL119" s="956"/>
      <c r="AM119" s="956"/>
      <c r="AN119" s="956"/>
      <c r="AO119" s="957"/>
      <c r="AP119" s="959" t="s">
        <v>447</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475</v>
      </c>
      <c r="BP119" s="939"/>
      <c r="BQ119" s="943">
        <v>27730242</v>
      </c>
      <c r="BR119" s="906"/>
      <c r="BS119" s="906"/>
      <c r="BT119" s="906"/>
      <c r="BU119" s="906"/>
      <c r="BV119" s="906">
        <v>27274504</v>
      </c>
      <c r="BW119" s="906"/>
      <c r="BX119" s="906"/>
      <c r="BY119" s="906"/>
      <c r="BZ119" s="906"/>
      <c r="CA119" s="906">
        <v>27430740</v>
      </c>
      <c r="CB119" s="906"/>
      <c r="CC119" s="906"/>
      <c r="CD119" s="906"/>
      <c r="CE119" s="906"/>
      <c r="CF119" s="804"/>
      <c r="CG119" s="805"/>
      <c r="CH119" s="805"/>
      <c r="CI119" s="805"/>
      <c r="CJ119" s="895"/>
      <c r="CK119" s="993"/>
      <c r="CL119" s="881"/>
      <c r="CM119" s="899" t="s">
        <v>476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446</v>
      </c>
      <c r="DH119" s="821"/>
      <c r="DI119" s="821"/>
      <c r="DJ119" s="821"/>
      <c r="DK119" s="822"/>
      <c r="DL119" s="823" t="s">
        <v>446</v>
      </c>
      <c r="DM119" s="821"/>
      <c r="DN119" s="821"/>
      <c r="DO119" s="821"/>
      <c r="DP119" s="822"/>
      <c r="DQ119" s="823" t="s">
        <v>446</v>
      </c>
      <c r="DR119" s="821"/>
      <c r="DS119" s="821"/>
      <c r="DT119" s="821"/>
      <c r="DU119" s="822"/>
      <c r="DV119" s="909" t="s">
        <v>446</v>
      </c>
      <c r="DW119" s="910"/>
      <c r="DX119" s="910"/>
      <c r="DY119" s="910"/>
      <c r="DZ119" s="911"/>
    </row>
    <row r="120" spans="1:130" s="226" customFormat="1" ht="26.25" customHeight="1" x14ac:dyDescent="0.15">
      <c r="A120" s="878"/>
      <c r="B120" s="879"/>
      <c r="C120" s="882" t="s">
        <v>452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446</v>
      </c>
      <c r="AB120" s="838"/>
      <c r="AC120" s="838"/>
      <c r="AD120" s="838"/>
      <c r="AE120" s="839"/>
      <c r="AF120" s="840" t="s">
        <v>446</v>
      </c>
      <c r="AG120" s="838"/>
      <c r="AH120" s="838"/>
      <c r="AI120" s="838"/>
      <c r="AJ120" s="839"/>
      <c r="AK120" s="840" t="s">
        <v>446</v>
      </c>
      <c r="AL120" s="838"/>
      <c r="AM120" s="838"/>
      <c r="AN120" s="838"/>
      <c r="AO120" s="839"/>
      <c r="AP120" s="885" t="s">
        <v>446</v>
      </c>
      <c r="AQ120" s="886"/>
      <c r="AR120" s="886"/>
      <c r="AS120" s="886"/>
      <c r="AT120" s="887"/>
      <c r="AU120" s="944" t="s">
        <v>477</v>
      </c>
      <c r="AV120" s="945"/>
      <c r="AW120" s="945"/>
      <c r="AX120" s="945"/>
      <c r="AY120" s="946"/>
      <c r="AZ120" s="921" t="s">
        <v>478</v>
      </c>
      <c r="BA120" s="866"/>
      <c r="BB120" s="866"/>
      <c r="BC120" s="866"/>
      <c r="BD120" s="866"/>
      <c r="BE120" s="866"/>
      <c r="BF120" s="866"/>
      <c r="BG120" s="866"/>
      <c r="BH120" s="866"/>
      <c r="BI120" s="866"/>
      <c r="BJ120" s="866"/>
      <c r="BK120" s="866"/>
      <c r="BL120" s="866"/>
      <c r="BM120" s="866"/>
      <c r="BN120" s="866"/>
      <c r="BO120" s="866"/>
      <c r="BP120" s="867"/>
      <c r="BQ120" s="922">
        <v>9346839</v>
      </c>
      <c r="BR120" s="903"/>
      <c r="BS120" s="903"/>
      <c r="BT120" s="903"/>
      <c r="BU120" s="903"/>
      <c r="BV120" s="903">
        <v>8959425</v>
      </c>
      <c r="BW120" s="903"/>
      <c r="BX120" s="903"/>
      <c r="BY120" s="903"/>
      <c r="BZ120" s="903"/>
      <c r="CA120" s="903">
        <v>8621135</v>
      </c>
      <c r="CB120" s="903"/>
      <c r="CC120" s="903"/>
      <c r="CD120" s="903"/>
      <c r="CE120" s="903"/>
      <c r="CF120" s="927">
        <v>111.5</v>
      </c>
      <c r="CG120" s="928"/>
      <c r="CH120" s="928"/>
      <c r="CI120" s="928"/>
      <c r="CJ120" s="928"/>
      <c r="CK120" s="929" t="s">
        <v>479</v>
      </c>
      <c r="CL120" s="913"/>
      <c r="CM120" s="913"/>
      <c r="CN120" s="913"/>
      <c r="CO120" s="914"/>
      <c r="CP120" s="933" t="s">
        <v>480</v>
      </c>
      <c r="CQ120" s="934"/>
      <c r="CR120" s="934"/>
      <c r="CS120" s="934"/>
      <c r="CT120" s="934"/>
      <c r="CU120" s="934"/>
      <c r="CV120" s="934"/>
      <c r="CW120" s="934"/>
      <c r="CX120" s="934"/>
      <c r="CY120" s="934"/>
      <c r="CZ120" s="934"/>
      <c r="DA120" s="934"/>
      <c r="DB120" s="934"/>
      <c r="DC120" s="934"/>
      <c r="DD120" s="934"/>
      <c r="DE120" s="934"/>
      <c r="DF120" s="935"/>
      <c r="DG120" s="922">
        <v>4265952</v>
      </c>
      <c r="DH120" s="903"/>
      <c r="DI120" s="903"/>
      <c r="DJ120" s="903"/>
      <c r="DK120" s="903"/>
      <c r="DL120" s="903">
        <v>4225772</v>
      </c>
      <c r="DM120" s="903"/>
      <c r="DN120" s="903"/>
      <c r="DO120" s="903"/>
      <c r="DP120" s="903"/>
      <c r="DQ120" s="903">
        <v>4106356</v>
      </c>
      <c r="DR120" s="903"/>
      <c r="DS120" s="903"/>
      <c r="DT120" s="903"/>
      <c r="DU120" s="903"/>
      <c r="DV120" s="904">
        <v>53.1</v>
      </c>
      <c r="DW120" s="904"/>
      <c r="DX120" s="904"/>
      <c r="DY120" s="904"/>
      <c r="DZ120" s="905"/>
    </row>
    <row r="121" spans="1:130" s="226" customFormat="1" ht="26.25" customHeight="1" x14ac:dyDescent="0.15">
      <c r="A121" s="878"/>
      <c r="B121" s="879"/>
      <c r="C121" s="924" t="s">
        <v>481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446</v>
      </c>
      <c r="AB121" s="838"/>
      <c r="AC121" s="838"/>
      <c r="AD121" s="838"/>
      <c r="AE121" s="839"/>
      <c r="AF121" s="840" t="s">
        <v>446</v>
      </c>
      <c r="AG121" s="838"/>
      <c r="AH121" s="838"/>
      <c r="AI121" s="838"/>
      <c r="AJ121" s="839"/>
      <c r="AK121" s="840" t="s">
        <v>446</v>
      </c>
      <c r="AL121" s="838"/>
      <c r="AM121" s="838"/>
      <c r="AN121" s="838"/>
      <c r="AO121" s="839"/>
      <c r="AP121" s="885" t="s">
        <v>446</v>
      </c>
      <c r="AQ121" s="886"/>
      <c r="AR121" s="886"/>
      <c r="AS121" s="886"/>
      <c r="AT121" s="887"/>
      <c r="AU121" s="947"/>
      <c r="AV121" s="948"/>
      <c r="AW121" s="948"/>
      <c r="AX121" s="948"/>
      <c r="AY121" s="949"/>
      <c r="AZ121" s="873" t="s">
        <v>482</v>
      </c>
      <c r="BA121" s="808"/>
      <c r="BB121" s="808"/>
      <c r="BC121" s="808"/>
      <c r="BD121" s="808"/>
      <c r="BE121" s="808"/>
      <c r="BF121" s="808"/>
      <c r="BG121" s="808"/>
      <c r="BH121" s="808"/>
      <c r="BI121" s="808"/>
      <c r="BJ121" s="808"/>
      <c r="BK121" s="808"/>
      <c r="BL121" s="808"/>
      <c r="BM121" s="808"/>
      <c r="BN121" s="808"/>
      <c r="BO121" s="808"/>
      <c r="BP121" s="809"/>
      <c r="BQ121" s="874">
        <v>341143</v>
      </c>
      <c r="BR121" s="875"/>
      <c r="BS121" s="875"/>
      <c r="BT121" s="875"/>
      <c r="BU121" s="875"/>
      <c r="BV121" s="875">
        <v>305477</v>
      </c>
      <c r="BW121" s="875"/>
      <c r="BX121" s="875"/>
      <c r="BY121" s="875"/>
      <c r="BZ121" s="875"/>
      <c r="CA121" s="875">
        <v>271671</v>
      </c>
      <c r="CB121" s="875"/>
      <c r="CC121" s="875"/>
      <c r="CD121" s="875"/>
      <c r="CE121" s="875"/>
      <c r="CF121" s="936">
        <v>3.5</v>
      </c>
      <c r="CG121" s="937"/>
      <c r="CH121" s="937"/>
      <c r="CI121" s="937"/>
      <c r="CJ121" s="937"/>
      <c r="CK121" s="930"/>
      <c r="CL121" s="916"/>
      <c r="CM121" s="916"/>
      <c r="CN121" s="916"/>
      <c r="CO121" s="917"/>
      <c r="CP121" s="896" t="s">
        <v>483</v>
      </c>
      <c r="CQ121" s="897"/>
      <c r="CR121" s="897"/>
      <c r="CS121" s="897"/>
      <c r="CT121" s="897"/>
      <c r="CU121" s="897"/>
      <c r="CV121" s="897"/>
      <c r="CW121" s="897"/>
      <c r="CX121" s="897"/>
      <c r="CY121" s="897"/>
      <c r="CZ121" s="897"/>
      <c r="DA121" s="897"/>
      <c r="DB121" s="897"/>
      <c r="DC121" s="897"/>
      <c r="DD121" s="897"/>
      <c r="DE121" s="897"/>
      <c r="DF121" s="898"/>
      <c r="DG121" s="874">
        <v>1344551</v>
      </c>
      <c r="DH121" s="875"/>
      <c r="DI121" s="875"/>
      <c r="DJ121" s="875"/>
      <c r="DK121" s="875"/>
      <c r="DL121" s="875">
        <v>1605223</v>
      </c>
      <c r="DM121" s="875"/>
      <c r="DN121" s="875"/>
      <c r="DO121" s="875"/>
      <c r="DP121" s="875"/>
      <c r="DQ121" s="875">
        <v>2297125</v>
      </c>
      <c r="DR121" s="875"/>
      <c r="DS121" s="875"/>
      <c r="DT121" s="875"/>
      <c r="DU121" s="875"/>
      <c r="DV121" s="852">
        <v>29.7</v>
      </c>
      <c r="DW121" s="852"/>
      <c r="DX121" s="852"/>
      <c r="DY121" s="852"/>
      <c r="DZ121" s="853"/>
    </row>
    <row r="122" spans="1:130" s="226" customFormat="1" ht="26.25" customHeight="1" x14ac:dyDescent="0.15">
      <c r="A122" s="878"/>
      <c r="B122" s="879"/>
      <c r="C122" s="882" t="s">
        <v>462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446</v>
      </c>
      <c r="AB122" s="838"/>
      <c r="AC122" s="838"/>
      <c r="AD122" s="838"/>
      <c r="AE122" s="839"/>
      <c r="AF122" s="840" t="s">
        <v>446</v>
      </c>
      <c r="AG122" s="838"/>
      <c r="AH122" s="838"/>
      <c r="AI122" s="838"/>
      <c r="AJ122" s="839"/>
      <c r="AK122" s="840" t="s">
        <v>446</v>
      </c>
      <c r="AL122" s="838"/>
      <c r="AM122" s="838"/>
      <c r="AN122" s="838"/>
      <c r="AO122" s="839"/>
      <c r="AP122" s="885" t="s">
        <v>446</v>
      </c>
      <c r="AQ122" s="886"/>
      <c r="AR122" s="886"/>
      <c r="AS122" s="886"/>
      <c r="AT122" s="887"/>
      <c r="AU122" s="947"/>
      <c r="AV122" s="948"/>
      <c r="AW122" s="948"/>
      <c r="AX122" s="948"/>
      <c r="AY122" s="949"/>
      <c r="AZ122" s="940" t="s">
        <v>484</v>
      </c>
      <c r="BA122" s="941"/>
      <c r="BB122" s="941"/>
      <c r="BC122" s="941"/>
      <c r="BD122" s="941"/>
      <c r="BE122" s="941"/>
      <c r="BF122" s="941"/>
      <c r="BG122" s="941"/>
      <c r="BH122" s="941"/>
      <c r="BI122" s="941"/>
      <c r="BJ122" s="941"/>
      <c r="BK122" s="941"/>
      <c r="BL122" s="941"/>
      <c r="BM122" s="941"/>
      <c r="BN122" s="941"/>
      <c r="BO122" s="941"/>
      <c r="BP122" s="942"/>
      <c r="BQ122" s="943">
        <v>20398532</v>
      </c>
      <c r="BR122" s="906"/>
      <c r="BS122" s="906"/>
      <c r="BT122" s="906"/>
      <c r="BU122" s="906"/>
      <c r="BV122" s="906">
        <v>19841856</v>
      </c>
      <c r="BW122" s="906"/>
      <c r="BX122" s="906"/>
      <c r="BY122" s="906"/>
      <c r="BZ122" s="906"/>
      <c r="CA122" s="906">
        <v>19387642</v>
      </c>
      <c r="CB122" s="906"/>
      <c r="CC122" s="906"/>
      <c r="CD122" s="906"/>
      <c r="CE122" s="906"/>
      <c r="CF122" s="907">
        <v>250.6</v>
      </c>
      <c r="CG122" s="908"/>
      <c r="CH122" s="908"/>
      <c r="CI122" s="908"/>
      <c r="CJ122" s="908"/>
      <c r="CK122" s="930"/>
      <c r="CL122" s="916"/>
      <c r="CM122" s="916"/>
      <c r="CN122" s="916"/>
      <c r="CO122" s="917"/>
      <c r="CP122" s="896" t="s">
        <v>485</v>
      </c>
      <c r="CQ122" s="897"/>
      <c r="CR122" s="897"/>
      <c r="CS122" s="897"/>
      <c r="CT122" s="897"/>
      <c r="CU122" s="897"/>
      <c r="CV122" s="897"/>
      <c r="CW122" s="897"/>
      <c r="CX122" s="897"/>
      <c r="CY122" s="897"/>
      <c r="CZ122" s="897"/>
      <c r="DA122" s="897"/>
      <c r="DB122" s="897"/>
      <c r="DC122" s="897"/>
      <c r="DD122" s="897"/>
      <c r="DE122" s="897"/>
      <c r="DF122" s="898"/>
      <c r="DG122" s="874">
        <v>1123487</v>
      </c>
      <c r="DH122" s="875"/>
      <c r="DI122" s="875"/>
      <c r="DJ122" s="875"/>
      <c r="DK122" s="875"/>
      <c r="DL122" s="875">
        <v>1036587</v>
      </c>
      <c r="DM122" s="875"/>
      <c r="DN122" s="875"/>
      <c r="DO122" s="875"/>
      <c r="DP122" s="875"/>
      <c r="DQ122" s="875">
        <v>1450243</v>
      </c>
      <c r="DR122" s="875"/>
      <c r="DS122" s="875"/>
      <c r="DT122" s="875"/>
      <c r="DU122" s="875"/>
      <c r="DV122" s="852">
        <v>18.7</v>
      </c>
      <c r="DW122" s="852"/>
      <c r="DX122" s="852"/>
      <c r="DY122" s="852"/>
      <c r="DZ122" s="853"/>
    </row>
    <row r="123" spans="1:130" s="226" customFormat="1" ht="26.25" customHeight="1" x14ac:dyDescent="0.15">
      <c r="A123" s="878"/>
      <c r="B123" s="879"/>
      <c r="C123" s="882" t="s">
        <v>468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384</v>
      </c>
      <c r="AB123" s="838"/>
      <c r="AC123" s="838"/>
      <c r="AD123" s="838"/>
      <c r="AE123" s="839"/>
      <c r="AF123" s="840" t="s">
        <v>486</v>
      </c>
      <c r="AG123" s="838"/>
      <c r="AH123" s="838"/>
      <c r="AI123" s="838"/>
      <c r="AJ123" s="839"/>
      <c r="AK123" s="840" t="s">
        <v>487</v>
      </c>
      <c r="AL123" s="838"/>
      <c r="AM123" s="838"/>
      <c r="AN123" s="838"/>
      <c r="AO123" s="839"/>
      <c r="AP123" s="885" t="s">
        <v>487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488</v>
      </c>
      <c r="BP123" s="939"/>
      <c r="BQ123" s="893">
        <v>30086514</v>
      </c>
      <c r="BR123" s="894"/>
      <c r="BS123" s="894"/>
      <c r="BT123" s="894"/>
      <c r="BU123" s="894"/>
      <c r="BV123" s="894">
        <v>29106758</v>
      </c>
      <c r="BW123" s="894"/>
      <c r="BX123" s="894"/>
      <c r="BY123" s="894"/>
      <c r="BZ123" s="894"/>
      <c r="CA123" s="894">
        <v>28280448</v>
      </c>
      <c r="CB123" s="894"/>
      <c r="CC123" s="894"/>
      <c r="CD123" s="894"/>
      <c r="CE123" s="894"/>
      <c r="CF123" s="804"/>
      <c r="CG123" s="805"/>
      <c r="CH123" s="805"/>
      <c r="CI123" s="805"/>
      <c r="CJ123" s="895"/>
      <c r="CK123" s="930"/>
      <c r="CL123" s="916"/>
      <c r="CM123" s="916"/>
      <c r="CN123" s="916"/>
      <c r="CO123" s="917"/>
      <c r="CP123" s="896" t="s">
        <v>489</v>
      </c>
      <c r="CQ123" s="897"/>
      <c r="CR123" s="897"/>
      <c r="CS123" s="897"/>
      <c r="CT123" s="897"/>
      <c r="CU123" s="897"/>
      <c r="CV123" s="897"/>
      <c r="CW123" s="897"/>
      <c r="CX123" s="897"/>
      <c r="CY123" s="897"/>
      <c r="CZ123" s="897"/>
      <c r="DA123" s="897"/>
      <c r="DB123" s="897"/>
      <c r="DC123" s="897"/>
      <c r="DD123" s="897"/>
      <c r="DE123" s="897"/>
      <c r="DF123" s="898"/>
      <c r="DG123" s="837">
        <v>510071</v>
      </c>
      <c r="DH123" s="838"/>
      <c r="DI123" s="838"/>
      <c r="DJ123" s="838"/>
      <c r="DK123" s="839"/>
      <c r="DL123" s="840">
        <v>476974</v>
      </c>
      <c r="DM123" s="838"/>
      <c r="DN123" s="838"/>
      <c r="DO123" s="838"/>
      <c r="DP123" s="839"/>
      <c r="DQ123" s="840">
        <v>445517</v>
      </c>
      <c r="DR123" s="838"/>
      <c r="DS123" s="838"/>
      <c r="DT123" s="838"/>
      <c r="DU123" s="839"/>
      <c r="DV123" s="885">
        <v>5.8</v>
      </c>
      <c r="DW123" s="886"/>
      <c r="DX123" s="886"/>
      <c r="DY123" s="886"/>
      <c r="DZ123" s="887"/>
    </row>
    <row r="124" spans="1:130" s="226" customFormat="1" ht="26.25" customHeight="1" thickBot="1" x14ac:dyDescent="0.2">
      <c r="A124" s="878"/>
      <c r="B124" s="879"/>
      <c r="C124" s="882" t="s">
        <v>472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487</v>
      </c>
      <c r="AB124" s="838"/>
      <c r="AC124" s="838"/>
      <c r="AD124" s="838"/>
      <c r="AE124" s="839"/>
      <c r="AF124" s="840" t="s">
        <v>486</v>
      </c>
      <c r="AG124" s="838"/>
      <c r="AH124" s="838"/>
      <c r="AI124" s="838"/>
      <c r="AJ124" s="839"/>
      <c r="AK124" s="840" t="s">
        <v>486</v>
      </c>
      <c r="AL124" s="838"/>
      <c r="AM124" s="838"/>
      <c r="AN124" s="838"/>
      <c r="AO124" s="839"/>
      <c r="AP124" s="885" t="s">
        <v>486</v>
      </c>
      <c r="AQ124" s="886"/>
      <c r="AR124" s="886"/>
      <c r="AS124" s="886"/>
      <c r="AT124" s="887"/>
      <c r="AU124" s="888" t="s">
        <v>490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491</v>
      </c>
      <c r="BR124" s="892"/>
      <c r="BS124" s="892"/>
      <c r="BT124" s="892"/>
      <c r="BU124" s="892"/>
      <c r="BV124" s="892" t="s">
        <v>492</v>
      </c>
      <c r="BW124" s="892"/>
      <c r="BX124" s="892"/>
      <c r="BY124" s="892"/>
      <c r="BZ124" s="892"/>
      <c r="CA124" s="892" t="s">
        <v>384</v>
      </c>
      <c r="CB124" s="892"/>
      <c r="CC124" s="892"/>
      <c r="CD124" s="892"/>
      <c r="CE124" s="892"/>
      <c r="CF124" s="782"/>
      <c r="CG124" s="783"/>
      <c r="CH124" s="783"/>
      <c r="CI124" s="783"/>
      <c r="CJ124" s="923"/>
      <c r="CK124" s="931"/>
      <c r="CL124" s="931"/>
      <c r="CM124" s="931"/>
      <c r="CN124" s="931"/>
      <c r="CO124" s="932"/>
      <c r="CP124" s="896" t="s">
        <v>493</v>
      </c>
      <c r="CQ124" s="897"/>
      <c r="CR124" s="897"/>
      <c r="CS124" s="897"/>
      <c r="CT124" s="897"/>
      <c r="CU124" s="897"/>
      <c r="CV124" s="897"/>
      <c r="CW124" s="897"/>
      <c r="CX124" s="897"/>
      <c r="CY124" s="897"/>
      <c r="CZ124" s="897"/>
      <c r="DA124" s="897"/>
      <c r="DB124" s="897"/>
      <c r="DC124" s="897"/>
      <c r="DD124" s="897"/>
      <c r="DE124" s="897"/>
      <c r="DF124" s="898"/>
      <c r="DG124" s="820">
        <v>516715</v>
      </c>
      <c r="DH124" s="821"/>
      <c r="DI124" s="821"/>
      <c r="DJ124" s="821"/>
      <c r="DK124" s="822"/>
      <c r="DL124" s="823">
        <v>655898</v>
      </c>
      <c r="DM124" s="821"/>
      <c r="DN124" s="821"/>
      <c r="DO124" s="821"/>
      <c r="DP124" s="822"/>
      <c r="DQ124" s="823">
        <v>722848</v>
      </c>
      <c r="DR124" s="821"/>
      <c r="DS124" s="821"/>
      <c r="DT124" s="821"/>
      <c r="DU124" s="822"/>
      <c r="DV124" s="909">
        <v>9.3000000000000007</v>
      </c>
      <c r="DW124" s="910"/>
      <c r="DX124" s="910"/>
      <c r="DY124" s="910"/>
      <c r="DZ124" s="911"/>
    </row>
    <row r="125" spans="1:130" s="226" customFormat="1" ht="26.25" customHeight="1" x14ac:dyDescent="0.15">
      <c r="A125" s="878"/>
      <c r="B125" s="879"/>
      <c r="C125" s="882" t="s">
        <v>474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494</v>
      </c>
      <c r="AB125" s="838"/>
      <c r="AC125" s="838"/>
      <c r="AD125" s="838"/>
      <c r="AE125" s="839"/>
      <c r="AF125" s="840" t="s">
        <v>495</v>
      </c>
      <c r="AG125" s="838"/>
      <c r="AH125" s="838"/>
      <c r="AI125" s="838"/>
      <c r="AJ125" s="839"/>
      <c r="AK125" s="840" t="s">
        <v>122</v>
      </c>
      <c r="AL125" s="838"/>
      <c r="AM125" s="838"/>
      <c r="AN125" s="838"/>
      <c r="AO125" s="839"/>
      <c r="AP125" s="885" t="s">
        <v>494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496</v>
      </c>
      <c r="CL125" s="913"/>
      <c r="CM125" s="913"/>
      <c r="CN125" s="913"/>
      <c r="CO125" s="914"/>
      <c r="CP125" s="921" t="s">
        <v>497</v>
      </c>
      <c r="CQ125" s="866"/>
      <c r="CR125" s="866"/>
      <c r="CS125" s="866"/>
      <c r="CT125" s="866"/>
      <c r="CU125" s="866"/>
      <c r="CV125" s="866"/>
      <c r="CW125" s="866"/>
      <c r="CX125" s="866"/>
      <c r="CY125" s="866"/>
      <c r="CZ125" s="866"/>
      <c r="DA125" s="866"/>
      <c r="DB125" s="866"/>
      <c r="DC125" s="866"/>
      <c r="DD125" s="866"/>
      <c r="DE125" s="866"/>
      <c r="DF125" s="867"/>
      <c r="DG125" s="922" t="s">
        <v>495</v>
      </c>
      <c r="DH125" s="903"/>
      <c r="DI125" s="903"/>
      <c r="DJ125" s="903"/>
      <c r="DK125" s="903"/>
      <c r="DL125" s="903" t="s">
        <v>122</v>
      </c>
      <c r="DM125" s="903"/>
      <c r="DN125" s="903"/>
      <c r="DO125" s="903"/>
      <c r="DP125" s="903"/>
      <c r="DQ125" s="903" t="s">
        <v>498</v>
      </c>
      <c r="DR125" s="903"/>
      <c r="DS125" s="903"/>
      <c r="DT125" s="903"/>
      <c r="DU125" s="903"/>
      <c r="DV125" s="904" t="s">
        <v>486</v>
      </c>
      <c r="DW125" s="904"/>
      <c r="DX125" s="904"/>
      <c r="DY125" s="904"/>
      <c r="DZ125" s="905"/>
    </row>
    <row r="126" spans="1:130" s="226" customFormat="1" ht="26.25" customHeight="1" thickBot="1" x14ac:dyDescent="0.2">
      <c r="A126" s="878"/>
      <c r="B126" s="879"/>
      <c r="C126" s="882" t="s">
        <v>476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491</v>
      </c>
      <c r="AG126" s="838"/>
      <c r="AH126" s="838"/>
      <c r="AI126" s="838"/>
      <c r="AJ126" s="839"/>
      <c r="AK126" s="840" t="s">
        <v>491</v>
      </c>
      <c r="AL126" s="838"/>
      <c r="AM126" s="838"/>
      <c r="AN126" s="838"/>
      <c r="AO126" s="839"/>
      <c r="AP126" s="885" t="s">
        <v>384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499</v>
      </c>
      <c r="CQ126" s="808"/>
      <c r="CR126" s="808"/>
      <c r="CS126" s="808"/>
      <c r="CT126" s="808"/>
      <c r="CU126" s="808"/>
      <c r="CV126" s="808"/>
      <c r="CW126" s="808"/>
      <c r="CX126" s="808"/>
      <c r="CY126" s="808"/>
      <c r="CZ126" s="808"/>
      <c r="DA126" s="808"/>
      <c r="DB126" s="808"/>
      <c r="DC126" s="808"/>
      <c r="DD126" s="808"/>
      <c r="DE126" s="808"/>
      <c r="DF126" s="809"/>
      <c r="DG126" s="874">
        <v>406875</v>
      </c>
      <c r="DH126" s="875"/>
      <c r="DI126" s="875"/>
      <c r="DJ126" s="875"/>
      <c r="DK126" s="875"/>
      <c r="DL126" s="875">
        <v>173258</v>
      </c>
      <c r="DM126" s="875"/>
      <c r="DN126" s="875"/>
      <c r="DO126" s="875"/>
      <c r="DP126" s="875"/>
      <c r="DQ126" s="875">
        <v>174104</v>
      </c>
      <c r="DR126" s="875"/>
      <c r="DS126" s="875"/>
      <c r="DT126" s="875"/>
      <c r="DU126" s="875"/>
      <c r="DV126" s="852">
        <v>2.2999999999999998</v>
      </c>
      <c r="DW126" s="852"/>
      <c r="DX126" s="852"/>
      <c r="DY126" s="852"/>
      <c r="DZ126" s="853"/>
    </row>
    <row r="127" spans="1:130" s="226" customFormat="1" ht="26.25" customHeight="1" x14ac:dyDescent="0.15">
      <c r="A127" s="880"/>
      <c r="B127" s="881"/>
      <c r="C127" s="899" t="s">
        <v>500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494</v>
      </c>
      <c r="AB127" s="838"/>
      <c r="AC127" s="838"/>
      <c r="AD127" s="838"/>
      <c r="AE127" s="839"/>
      <c r="AF127" s="840" t="s">
        <v>486</v>
      </c>
      <c r="AG127" s="838"/>
      <c r="AH127" s="838"/>
      <c r="AI127" s="838"/>
      <c r="AJ127" s="839"/>
      <c r="AK127" s="840" t="s">
        <v>494</v>
      </c>
      <c r="AL127" s="838"/>
      <c r="AM127" s="838"/>
      <c r="AN127" s="838"/>
      <c r="AO127" s="839"/>
      <c r="AP127" s="885" t="s">
        <v>122</v>
      </c>
      <c r="AQ127" s="886"/>
      <c r="AR127" s="886"/>
      <c r="AS127" s="886"/>
      <c r="AT127" s="887"/>
      <c r="AU127" s="262"/>
      <c r="AV127" s="262"/>
      <c r="AW127" s="262"/>
      <c r="AX127" s="902" t="s">
        <v>501</v>
      </c>
      <c r="AY127" s="870"/>
      <c r="AZ127" s="870"/>
      <c r="BA127" s="870"/>
      <c r="BB127" s="870"/>
      <c r="BC127" s="870"/>
      <c r="BD127" s="870"/>
      <c r="BE127" s="871"/>
      <c r="BF127" s="869" t="s">
        <v>502</v>
      </c>
      <c r="BG127" s="870"/>
      <c r="BH127" s="870"/>
      <c r="BI127" s="870"/>
      <c r="BJ127" s="870"/>
      <c r="BK127" s="870"/>
      <c r="BL127" s="871"/>
      <c r="BM127" s="869" t="s">
        <v>503</v>
      </c>
      <c r="BN127" s="870"/>
      <c r="BO127" s="870"/>
      <c r="BP127" s="870"/>
      <c r="BQ127" s="870"/>
      <c r="BR127" s="870"/>
      <c r="BS127" s="871"/>
      <c r="BT127" s="869" t="s">
        <v>504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505</v>
      </c>
      <c r="CQ127" s="808"/>
      <c r="CR127" s="808"/>
      <c r="CS127" s="808"/>
      <c r="CT127" s="808"/>
      <c r="CU127" s="808"/>
      <c r="CV127" s="808"/>
      <c r="CW127" s="808"/>
      <c r="CX127" s="808"/>
      <c r="CY127" s="808"/>
      <c r="CZ127" s="808"/>
      <c r="DA127" s="808"/>
      <c r="DB127" s="808"/>
      <c r="DC127" s="808"/>
      <c r="DD127" s="808"/>
      <c r="DE127" s="808"/>
      <c r="DF127" s="809"/>
      <c r="DG127" s="874" t="s">
        <v>506</v>
      </c>
      <c r="DH127" s="875"/>
      <c r="DI127" s="875"/>
      <c r="DJ127" s="875"/>
      <c r="DK127" s="875"/>
      <c r="DL127" s="875" t="s">
        <v>486</v>
      </c>
      <c r="DM127" s="875"/>
      <c r="DN127" s="875"/>
      <c r="DO127" s="875"/>
      <c r="DP127" s="875"/>
      <c r="DQ127" s="875" t="s">
        <v>494</v>
      </c>
      <c r="DR127" s="875"/>
      <c r="DS127" s="875"/>
      <c r="DT127" s="875"/>
      <c r="DU127" s="875"/>
      <c r="DV127" s="852" t="s">
        <v>495</v>
      </c>
      <c r="DW127" s="852"/>
      <c r="DX127" s="852"/>
      <c r="DY127" s="852"/>
      <c r="DZ127" s="853"/>
    </row>
    <row r="128" spans="1:130" s="226" customFormat="1" ht="26.25" customHeight="1" thickBot="1" x14ac:dyDescent="0.2">
      <c r="A128" s="854" t="s">
        <v>507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508</v>
      </c>
      <c r="X128" s="856"/>
      <c r="Y128" s="856"/>
      <c r="Z128" s="857"/>
      <c r="AA128" s="858">
        <v>51224</v>
      </c>
      <c r="AB128" s="859"/>
      <c r="AC128" s="859"/>
      <c r="AD128" s="859"/>
      <c r="AE128" s="860"/>
      <c r="AF128" s="861">
        <v>42969</v>
      </c>
      <c r="AG128" s="859"/>
      <c r="AH128" s="859"/>
      <c r="AI128" s="859"/>
      <c r="AJ128" s="860"/>
      <c r="AK128" s="861">
        <v>40578</v>
      </c>
      <c r="AL128" s="859"/>
      <c r="AM128" s="859"/>
      <c r="AN128" s="859"/>
      <c r="AO128" s="860"/>
      <c r="AP128" s="862"/>
      <c r="AQ128" s="863"/>
      <c r="AR128" s="863"/>
      <c r="AS128" s="863"/>
      <c r="AT128" s="864"/>
      <c r="AU128" s="262"/>
      <c r="AV128" s="262"/>
      <c r="AW128" s="262"/>
      <c r="AX128" s="865" t="s">
        <v>509</v>
      </c>
      <c r="AY128" s="866"/>
      <c r="AZ128" s="866"/>
      <c r="BA128" s="866"/>
      <c r="BB128" s="866"/>
      <c r="BC128" s="866"/>
      <c r="BD128" s="866"/>
      <c r="BE128" s="867"/>
      <c r="BF128" s="844" t="s">
        <v>491</v>
      </c>
      <c r="BG128" s="845"/>
      <c r="BH128" s="845"/>
      <c r="BI128" s="845"/>
      <c r="BJ128" s="845"/>
      <c r="BK128" s="845"/>
      <c r="BL128" s="868"/>
      <c r="BM128" s="844">
        <v>13.39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510</v>
      </c>
      <c r="CQ128" s="786"/>
      <c r="CR128" s="786"/>
      <c r="CS128" s="786"/>
      <c r="CT128" s="786"/>
      <c r="CU128" s="786"/>
      <c r="CV128" s="786"/>
      <c r="CW128" s="786"/>
      <c r="CX128" s="786"/>
      <c r="CY128" s="786"/>
      <c r="CZ128" s="786"/>
      <c r="DA128" s="786"/>
      <c r="DB128" s="786"/>
      <c r="DC128" s="786"/>
      <c r="DD128" s="786"/>
      <c r="DE128" s="786"/>
      <c r="DF128" s="787"/>
      <c r="DG128" s="848" t="s">
        <v>384</v>
      </c>
      <c r="DH128" s="849"/>
      <c r="DI128" s="849"/>
      <c r="DJ128" s="849"/>
      <c r="DK128" s="849"/>
      <c r="DL128" s="849" t="s">
        <v>486</v>
      </c>
      <c r="DM128" s="849"/>
      <c r="DN128" s="849"/>
      <c r="DO128" s="849"/>
      <c r="DP128" s="849"/>
      <c r="DQ128" s="849" t="s">
        <v>486</v>
      </c>
      <c r="DR128" s="849"/>
      <c r="DS128" s="849"/>
      <c r="DT128" s="849"/>
      <c r="DU128" s="849"/>
      <c r="DV128" s="850" t="s">
        <v>486</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511</v>
      </c>
      <c r="X129" s="835"/>
      <c r="Y129" s="835"/>
      <c r="Z129" s="836"/>
      <c r="AA129" s="837">
        <v>10582922</v>
      </c>
      <c r="AB129" s="838"/>
      <c r="AC129" s="838"/>
      <c r="AD129" s="838"/>
      <c r="AE129" s="839"/>
      <c r="AF129" s="840">
        <v>10171772</v>
      </c>
      <c r="AG129" s="838"/>
      <c r="AH129" s="838"/>
      <c r="AI129" s="838"/>
      <c r="AJ129" s="839"/>
      <c r="AK129" s="840">
        <v>9656643</v>
      </c>
      <c r="AL129" s="838"/>
      <c r="AM129" s="838"/>
      <c r="AN129" s="838"/>
      <c r="AO129" s="839"/>
      <c r="AP129" s="841"/>
      <c r="AQ129" s="842"/>
      <c r="AR129" s="842"/>
      <c r="AS129" s="842"/>
      <c r="AT129" s="843"/>
      <c r="AU129" s="264"/>
      <c r="AV129" s="264"/>
      <c r="AW129" s="264"/>
      <c r="AX129" s="807" t="s">
        <v>512</v>
      </c>
      <c r="AY129" s="808"/>
      <c r="AZ129" s="808"/>
      <c r="BA129" s="808"/>
      <c r="BB129" s="808"/>
      <c r="BC129" s="808"/>
      <c r="BD129" s="808"/>
      <c r="BE129" s="809"/>
      <c r="BF129" s="827" t="s">
        <v>498</v>
      </c>
      <c r="BG129" s="828"/>
      <c r="BH129" s="828"/>
      <c r="BI129" s="828"/>
      <c r="BJ129" s="828"/>
      <c r="BK129" s="828"/>
      <c r="BL129" s="829"/>
      <c r="BM129" s="827">
        <v>18.39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513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514</v>
      </c>
      <c r="X130" s="835"/>
      <c r="Y130" s="835"/>
      <c r="Z130" s="836"/>
      <c r="AA130" s="837">
        <v>2073783</v>
      </c>
      <c r="AB130" s="838"/>
      <c r="AC130" s="838"/>
      <c r="AD130" s="838"/>
      <c r="AE130" s="839"/>
      <c r="AF130" s="840">
        <v>2057708</v>
      </c>
      <c r="AG130" s="838"/>
      <c r="AH130" s="838"/>
      <c r="AI130" s="838"/>
      <c r="AJ130" s="839"/>
      <c r="AK130" s="840">
        <v>1921570</v>
      </c>
      <c r="AL130" s="838"/>
      <c r="AM130" s="838"/>
      <c r="AN130" s="838"/>
      <c r="AO130" s="839"/>
      <c r="AP130" s="841"/>
      <c r="AQ130" s="842"/>
      <c r="AR130" s="842"/>
      <c r="AS130" s="842"/>
      <c r="AT130" s="843"/>
      <c r="AU130" s="264"/>
      <c r="AV130" s="264"/>
      <c r="AW130" s="264"/>
      <c r="AX130" s="807" t="s">
        <v>515</v>
      </c>
      <c r="AY130" s="808"/>
      <c r="AZ130" s="808"/>
      <c r="BA130" s="808"/>
      <c r="BB130" s="808"/>
      <c r="BC130" s="808"/>
      <c r="BD130" s="808"/>
      <c r="BE130" s="809"/>
      <c r="BF130" s="810">
        <v>7.7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516</v>
      </c>
      <c r="X131" s="818"/>
      <c r="Y131" s="818"/>
      <c r="Z131" s="819"/>
      <c r="AA131" s="820">
        <v>8509139</v>
      </c>
      <c r="AB131" s="821"/>
      <c r="AC131" s="821"/>
      <c r="AD131" s="821"/>
      <c r="AE131" s="822"/>
      <c r="AF131" s="823">
        <v>8114064</v>
      </c>
      <c r="AG131" s="821"/>
      <c r="AH131" s="821"/>
      <c r="AI131" s="821"/>
      <c r="AJ131" s="822"/>
      <c r="AK131" s="823">
        <v>7735073</v>
      </c>
      <c r="AL131" s="821"/>
      <c r="AM131" s="821"/>
      <c r="AN131" s="821"/>
      <c r="AO131" s="822"/>
      <c r="AP131" s="824"/>
      <c r="AQ131" s="825"/>
      <c r="AR131" s="825"/>
      <c r="AS131" s="825"/>
      <c r="AT131" s="826"/>
      <c r="AU131" s="264"/>
      <c r="AV131" s="264"/>
      <c r="AW131" s="264"/>
      <c r="AX131" s="785" t="s">
        <v>517</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519</v>
      </c>
      <c r="W132" s="798"/>
      <c r="X132" s="798"/>
      <c r="Y132" s="798"/>
      <c r="Z132" s="799"/>
      <c r="AA132" s="800">
        <v>7.5191861360000001</v>
      </c>
      <c r="AB132" s="801"/>
      <c r="AC132" s="801"/>
      <c r="AD132" s="801"/>
      <c r="AE132" s="802"/>
      <c r="AF132" s="803">
        <v>8.3070086700000001</v>
      </c>
      <c r="AG132" s="801"/>
      <c r="AH132" s="801"/>
      <c r="AI132" s="801"/>
      <c r="AJ132" s="802"/>
      <c r="AK132" s="803">
        <v>7.4561933680000001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520</v>
      </c>
      <c r="W133" s="777"/>
      <c r="X133" s="777"/>
      <c r="Y133" s="777"/>
      <c r="Z133" s="778"/>
      <c r="AA133" s="779">
        <v>6.7</v>
      </c>
      <c r="AB133" s="780"/>
      <c r="AC133" s="780"/>
      <c r="AD133" s="780"/>
      <c r="AE133" s="781"/>
      <c r="AF133" s="779">
        <v>7</v>
      </c>
      <c r="AG133" s="780"/>
      <c r="AH133" s="780"/>
      <c r="AI133" s="780"/>
      <c r="AJ133" s="781"/>
      <c r="AK133" s="779">
        <v>7.7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Yjc/jhXKsBsHgroQ5KfnGVWbfqxdq2qke3K1yqR0Dwnzbhd7IxHXHifAxnfesswnOjIe64MGV9RC6zeoUp9ig==" saltValue="mg0ppHZmA/F6NkICmgO2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521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gSK++oGn2LeoKOxB80zhxIqmKyJe+JusbhieykiADmtChWCpjR/YvmjM7CgtUaixAPeSEgNRzE5YFKhOJiNrA==" saltValue="FR2yGra45VHNWZ8LnSb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Z+AtiE0viEQzZnE2i7Uf+eXar0cCScLqFHODHKLLYUKkCetIuTp/tSXA/3GQofqubpUmPaNdzu6YOcJVGxYtg==" saltValue="OmN66pjTddlld9LeSqKf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524</v>
      </c>
      <c r="AP7" s="283"/>
      <c r="AQ7" s="284" t="s">
        <v>525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526</v>
      </c>
      <c r="AQ8" s="290" t="s">
        <v>527</v>
      </c>
      <c r="AR8" s="291" t="s">
        <v>528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529</v>
      </c>
      <c r="AL9" s="1207"/>
      <c r="AM9" s="1207"/>
      <c r="AN9" s="1208"/>
      <c r="AO9" s="292">
        <v>2088878</v>
      </c>
      <c r="AP9" s="292">
        <v>96386</v>
      </c>
      <c r="AQ9" s="293">
        <v>63745</v>
      </c>
      <c r="AR9" s="294">
        <v>51.2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530</v>
      </c>
      <c r="AL10" s="1207"/>
      <c r="AM10" s="1207"/>
      <c r="AN10" s="1208"/>
      <c r="AO10" s="295">
        <v>203980</v>
      </c>
      <c r="AP10" s="295">
        <v>9412</v>
      </c>
      <c r="AQ10" s="296">
        <v>6933</v>
      </c>
      <c r="AR10" s="297">
        <v>35.799999999999997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531</v>
      </c>
      <c r="AL11" s="1207"/>
      <c r="AM11" s="1207"/>
      <c r="AN11" s="1208"/>
      <c r="AO11" s="295">
        <v>361562</v>
      </c>
      <c r="AP11" s="295">
        <v>16683</v>
      </c>
      <c r="AQ11" s="296">
        <v>8657</v>
      </c>
      <c r="AR11" s="297">
        <v>92.7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532</v>
      </c>
      <c r="AL12" s="1207"/>
      <c r="AM12" s="1207"/>
      <c r="AN12" s="1208"/>
      <c r="AO12" s="295" t="s">
        <v>533</v>
      </c>
      <c r="AP12" s="295" t="s">
        <v>533</v>
      </c>
      <c r="AQ12" s="296">
        <v>309</v>
      </c>
      <c r="AR12" s="297" t="s">
        <v>533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534</v>
      </c>
      <c r="AL13" s="1207"/>
      <c r="AM13" s="1207"/>
      <c r="AN13" s="1208"/>
      <c r="AO13" s="295" t="s">
        <v>533</v>
      </c>
      <c r="AP13" s="295" t="s">
        <v>533</v>
      </c>
      <c r="AQ13" s="296" t="s">
        <v>533</v>
      </c>
      <c r="AR13" s="297" t="s">
        <v>533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535</v>
      </c>
      <c r="AL14" s="1207"/>
      <c r="AM14" s="1207"/>
      <c r="AN14" s="1208"/>
      <c r="AO14" s="295">
        <v>8643</v>
      </c>
      <c r="AP14" s="295">
        <v>399</v>
      </c>
      <c r="AQ14" s="296">
        <v>2823</v>
      </c>
      <c r="AR14" s="297">
        <v>-85.9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536</v>
      </c>
      <c r="AL15" s="1207"/>
      <c r="AM15" s="1207"/>
      <c r="AN15" s="1208"/>
      <c r="AO15" s="295">
        <v>39756</v>
      </c>
      <c r="AP15" s="295">
        <v>1834</v>
      </c>
      <c r="AQ15" s="296">
        <v>1311</v>
      </c>
      <c r="AR15" s="297">
        <v>39.9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537</v>
      </c>
      <c r="AL16" s="1210"/>
      <c r="AM16" s="1210"/>
      <c r="AN16" s="1211"/>
      <c r="AO16" s="295">
        <v>-158792</v>
      </c>
      <c r="AP16" s="295">
        <v>-7327</v>
      </c>
      <c r="AQ16" s="296">
        <v>-5769</v>
      </c>
      <c r="AR16" s="297">
        <v>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2544027</v>
      </c>
      <c r="AP17" s="295">
        <v>117388</v>
      </c>
      <c r="AQ17" s="296">
        <v>78008</v>
      </c>
      <c r="AR17" s="297">
        <v>50.5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539</v>
      </c>
      <c r="AP20" s="303" t="s">
        <v>540</v>
      </c>
      <c r="AQ20" s="304" t="s">
        <v>541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542</v>
      </c>
      <c r="AL21" s="1204"/>
      <c r="AM21" s="1204"/>
      <c r="AN21" s="1205"/>
      <c r="AO21" s="307">
        <v>12.69</v>
      </c>
      <c r="AP21" s="308">
        <v>7.6</v>
      </c>
      <c r="AQ21" s="309">
        <v>5.09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543</v>
      </c>
      <c r="AL22" s="1204"/>
      <c r="AM22" s="1204"/>
      <c r="AN22" s="1205"/>
      <c r="AO22" s="312">
        <v>92.4</v>
      </c>
      <c r="AP22" s="313">
        <v>97</v>
      </c>
      <c r="AQ22" s="314">
        <v>-4.5999999999999996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545</v>
      </c>
      <c r="AO27" s="273"/>
      <c r="AP27" s="273"/>
      <c r="AQ27" s="273"/>
      <c r="AR27" s="273"/>
      <c r="AS27" s="273"/>
      <c r="AT27" s="273"/>
    </row>
    <row r="28" spans="1:46" ht="17.25" x14ac:dyDescent="0.15">
      <c r="A28" s="274" t="s">
        <v>546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524</v>
      </c>
      <c r="AP30" s="283"/>
      <c r="AQ30" s="284" t="s">
        <v>525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526</v>
      </c>
      <c r="AQ31" s="290" t="s">
        <v>527</v>
      </c>
      <c r="AR31" s="291" t="s">
        <v>528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548</v>
      </c>
      <c r="AL32" s="1195"/>
      <c r="AM32" s="1195"/>
      <c r="AN32" s="1196"/>
      <c r="AO32" s="322">
        <v>1685260</v>
      </c>
      <c r="AP32" s="322">
        <v>77762</v>
      </c>
      <c r="AQ32" s="323">
        <v>35085</v>
      </c>
      <c r="AR32" s="324">
        <v>121.6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549</v>
      </c>
      <c r="AL33" s="1195"/>
      <c r="AM33" s="1195"/>
      <c r="AN33" s="1196"/>
      <c r="AO33" s="322" t="s">
        <v>533</v>
      </c>
      <c r="AP33" s="322" t="s">
        <v>533</v>
      </c>
      <c r="AQ33" s="323" t="s">
        <v>533</v>
      </c>
      <c r="AR33" s="324" t="s">
        <v>533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550</v>
      </c>
      <c r="AL34" s="1195"/>
      <c r="AM34" s="1195"/>
      <c r="AN34" s="1196"/>
      <c r="AO34" s="322" t="s">
        <v>533</v>
      </c>
      <c r="AP34" s="322" t="s">
        <v>533</v>
      </c>
      <c r="AQ34" s="323" t="s">
        <v>533</v>
      </c>
      <c r="AR34" s="324" t="s">
        <v>533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551</v>
      </c>
      <c r="AL35" s="1195"/>
      <c r="AM35" s="1195"/>
      <c r="AN35" s="1196"/>
      <c r="AO35" s="322">
        <v>757801</v>
      </c>
      <c r="AP35" s="322">
        <v>34967</v>
      </c>
      <c r="AQ35" s="323">
        <v>14585</v>
      </c>
      <c r="AR35" s="324">
        <v>139.69999999999999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552</v>
      </c>
      <c r="AL36" s="1195"/>
      <c r="AM36" s="1195"/>
      <c r="AN36" s="1196"/>
      <c r="AO36" s="322">
        <v>95829</v>
      </c>
      <c r="AP36" s="322">
        <v>4422</v>
      </c>
      <c r="AQ36" s="323">
        <v>2514</v>
      </c>
      <c r="AR36" s="324">
        <v>75.900000000000006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553</v>
      </c>
      <c r="AL37" s="1195"/>
      <c r="AM37" s="1195"/>
      <c r="AN37" s="1196"/>
      <c r="AO37" s="322" t="s">
        <v>533</v>
      </c>
      <c r="AP37" s="322" t="s">
        <v>533</v>
      </c>
      <c r="AQ37" s="323">
        <v>688</v>
      </c>
      <c r="AR37" s="324" t="s">
        <v>533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554</v>
      </c>
      <c r="AL38" s="1198"/>
      <c r="AM38" s="1198"/>
      <c r="AN38" s="1199"/>
      <c r="AO38" s="325" t="s">
        <v>533</v>
      </c>
      <c r="AP38" s="325" t="s">
        <v>533</v>
      </c>
      <c r="AQ38" s="326">
        <v>1</v>
      </c>
      <c r="AR38" s="314" t="s">
        <v>533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555</v>
      </c>
      <c r="AL39" s="1198"/>
      <c r="AM39" s="1198"/>
      <c r="AN39" s="1199"/>
      <c r="AO39" s="322">
        <v>-40578</v>
      </c>
      <c r="AP39" s="322">
        <v>-1872</v>
      </c>
      <c r="AQ39" s="323">
        <v>-3106</v>
      </c>
      <c r="AR39" s="324">
        <v>-39.700000000000003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556</v>
      </c>
      <c r="AL40" s="1195"/>
      <c r="AM40" s="1195"/>
      <c r="AN40" s="1196"/>
      <c r="AO40" s="322">
        <v>-1921570</v>
      </c>
      <c r="AP40" s="322">
        <v>-88666</v>
      </c>
      <c r="AQ40" s="323">
        <v>-35380</v>
      </c>
      <c r="AR40" s="324">
        <v>150.6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576742</v>
      </c>
      <c r="AP41" s="322">
        <v>26612</v>
      </c>
      <c r="AQ41" s="323">
        <v>14388</v>
      </c>
      <c r="AR41" s="324">
        <v>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524</v>
      </c>
      <c r="AN49" s="1189" t="s">
        <v>560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561</v>
      </c>
      <c r="AO50" s="339" t="s">
        <v>562</v>
      </c>
      <c r="AP50" s="340" t="s">
        <v>563</v>
      </c>
      <c r="AQ50" s="341" t="s">
        <v>564</v>
      </c>
      <c r="AR50" s="342" t="s">
        <v>565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566</v>
      </c>
      <c r="AL51" s="335"/>
      <c r="AM51" s="343">
        <v>2059380</v>
      </c>
      <c r="AN51" s="344">
        <v>88568</v>
      </c>
      <c r="AO51" s="345">
        <v>-51.1</v>
      </c>
      <c r="AP51" s="346">
        <v>53270</v>
      </c>
      <c r="AQ51" s="347">
        <v>13.8</v>
      </c>
      <c r="AR51" s="348">
        <v>-64.900000000000006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567</v>
      </c>
      <c r="AM52" s="351">
        <v>1395781</v>
      </c>
      <c r="AN52" s="352">
        <v>60028</v>
      </c>
      <c r="AO52" s="353">
        <v>-41.5</v>
      </c>
      <c r="AP52" s="354">
        <v>24316</v>
      </c>
      <c r="AQ52" s="355">
        <v>0.8</v>
      </c>
      <c r="AR52" s="356">
        <v>-42.3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568</v>
      </c>
      <c r="AL53" s="335"/>
      <c r="AM53" s="343">
        <v>3638976</v>
      </c>
      <c r="AN53" s="344">
        <v>159123</v>
      </c>
      <c r="AO53" s="345">
        <v>79.7</v>
      </c>
      <c r="AP53" s="346">
        <v>53292</v>
      </c>
      <c r="AQ53" s="347">
        <v>0</v>
      </c>
      <c r="AR53" s="348">
        <v>79.7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567</v>
      </c>
      <c r="AM54" s="351">
        <v>993703</v>
      </c>
      <c r="AN54" s="352">
        <v>43452</v>
      </c>
      <c r="AO54" s="353">
        <v>-27.6</v>
      </c>
      <c r="AP54" s="354">
        <v>28900</v>
      </c>
      <c r="AQ54" s="355">
        <v>18.899999999999999</v>
      </c>
      <c r="AR54" s="356">
        <v>-46.5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569</v>
      </c>
      <c r="AL55" s="335"/>
      <c r="AM55" s="343">
        <v>3549415</v>
      </c>
      <c r="AN55" s="344">
        <v>157920</v>
      </c>
      <c r="AO55" s="345">
        <v>-0.8</v>
      </c>
      <c r="AP55" s="346">
        <v>56894</v>
      </c>
      <c r="AQ55" s="347">
        <v>6.8</v>
      </c>
      <c r="AR55" s="348">
        <v>-7.6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567</v>
      </c>
      <c r="AM56" s="351">
        <v>1714100</v>
      </c>
      <c r="AN56" s="352">
        <v>76264</v>
      </c>
      <c r="AO56" s="353">
        <v>75.5</v>
      </c>
      <c r="AP56" s="354">
        <v>32548</v>
      </c>
      <c r="AQ56" s="355">
        <v>12.6</v>
      </c>
      <c r="AR56" s="356">
        <v>62.9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570</v>
      </c>
      <c r="AL57" s="335"/>
      <c r="AM57" s="343">
        <v>3376760</v>
      </c>
      <c r="AN57" s="344">
        <v>152484</v>
      </c>
      <c r="AO57" s="345">
        <v>-3.4</v>
      </c>
      <c r="AP57" s="346">
        <v>57122</v>
      </c>
      <c r="AQ57" s="347">
        <v>0.4</v>
      </c>
      <c r="AR57" s="348">
        <v>-3.8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567</v>
      </c>
      <c r="AM58" s="351">
        <v>2214372</v>
      </c>
      <c r="AN58" s="352">
        <v>99994</v>
      </c>
      <c r="AO58" s="353">
        <v>31.1</v>
      </c>
      <c r="AP58" s="354">
        <v>36191</v>
      </c>
      <c r="AQ58" s="355">
        <v>11.2</v>
      </c>
      <c r="AR58" s="356">
        <v>19.899999999999999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571</v>
      </c>
      <c r="AL59" s="335"/>
      <c r="AM59" s="343">
        <v>1672119</v>
      </c>
      <c r="AN59" s="344">
        <v>77156</v>
      </c>
      <c r="AO59" s="345">
        <v>-49.4</v>
      </c>
      <c r="AP59" s="346">
        <v>53655</v>
      </c>
      <c r="AQ59" s="347">
        <v>-6.1</v>
      </c>
      <c r="AR59" s="348">
        <v>-43.3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567</v>
      </c>
      <c r="AM60" s="351">
        <v>1029588</v>
      </c>
      <c r="AN60" s="352">
        <v>47508</v>
      </c>
      <c r="AO60" s="353">
        <v>-52.5</v>
      </c>
      <c r="AP60" s="354">
        <v>32719</v>
      </c>
      <c r="AQ60" s="355">
        <v>-9.6</v>
      </c>
      <c r="AR60" s="356">
        <v>-42.9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572</v>
      </c>
      <c r="AL61" s="357"/>
      <c r="AM61" s="358">
        <v>2859330</v>
      </c>
      <c r="AN61" s="359">
        <v>127050</v>
      </c>
      <c r="AO61" s="360">
        <v>-5</v>
      </c>
      <c r="AP61" s="361">
        <v>54847</v>
      </c>
      <c r="AQ61" s="362">
        <v>3</v>
      </c>
      <c r="AR61" s="348">
        <v>-8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567</v>
      </c>
      <c r="AM62" s="351">
        <v>1469509</v>
      </c>
      <c r="AN62" s="352">
        <v>65449</v>
      </c>
      <c r="AO62" s="353">
        <v>-3</v>
      </c>
      <c r="AP62" s="354">
        <v>30935</v>
      </c>
      <c r="AQ62" s="355">
        <v>6.8</v>
      </c>
      <c r="AR62" s="356">
        <v>-9.8000000000000007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YUrN3SeRUEBkJ+0j8cEUytSgXcWJK/zH/4WIDg6v8e1UNGZyw7adRIbUX8/sjbyF8SWsIXzT7ME6nLULO4sJw==" saltValue="vcrM2w6DiHL6/+2L3KfO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zPYlwpDid8KDmDZO0rvBtXIjaP8cF6oWAR2tZc1b9x3PfQXgqheV4sESaAk3o6Gg3sDm9ko23G7TpzaM6ZFpA==" saltValue="j/b8ElPULq+3wEA9jeJZ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MERUKmPTkUMi38ss0LMZgtoGghtWzVhPcdQnSzWRazfLhxrB/YrN71oPSorgiqdDAtt+tjt5T3IFWv+x7VywA==" saltValue="VUVlaYx88Y8grSjLnX/H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12" t="s">
        <v>3</v>
      </c>
      <c r="D47" s="1212"/>
      <c r="E47" s="1213"/>
      <c r="F47" s="11">
        <v>22.57</v>
      </c>
      <c r="G47" s="12">
        <v>23.13</v>
      </c>
      <c r="H47" s="12">
        <v>24.63</v>
      </c>
      <c r="I47" s="12">
        <v>25.67</v>
      </c>
      <c r="J47" s="13">
        <v>27.32</v>
      </c>
    </row>
    <row r="48" spans="2:10" ht="57.75" customHeight="1" x14ac:dyDescent="0.15">
      <c r="B48" s="14"/>
      <c r="C48" s="1214" t="s">
        <v>4</v>
      </c>
      <c r="D48" s="1214"/>
      <c r="E48" s="1215"/>
      <c r="F48" s="15">
        <v>5.26</v>
      </c>
      <c r="G48" s="16">
        <v>4.57</v>
      </c>
      <c r="H48" s="16">
        <v>3.08</v>
      </c>
      <c r="I48" s="16">
        <v>6.51</v>
      </c>
      <c r="J48" s="17">
        <v>9.3000000000000007</v>
      </c>
    </row>
    <row r="49" spans="2:10" ht="57.75" customHeight="1" thickBot="1" x14ac:dyDescent="0.2">
      <c r="B49" s="18"/>
      <c r="C49" s="1216" t="s">
        <v>5</v>
      </c>
      <c r="D49" s="1216"/>
      <c r="E49" s="1217"/>
      <c r="F49" s="19">
        <v>7.7</v>
      </c>
      <c r="G49" s="20">
        <v>2.02</v>
      </c>
      <c r="H49" s="20" t="s">
        <v>581</v>
      </c>
      <c r="I49" s="20">
        <v>5.25</v>
      </c>
      <c r="J49" s="21">
        <v>2.72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T0rky46P5sFmPbGC89pICBFYNTk4VJS3gtobS1H1HvQRGIO8sni+YcC+mBlQszJNfMdzYgfW6J/vGJvy7sUYg==" saltValue="WYOT01kMNBXT/pthm9Ev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2019-10-17T05:02:55Z</cp:lastPrinted>
  <dcterms:created xsi:type="dcterms:W3CDTF">2019-02-14T03:08:16Z</dcterms:created>
  <dcterms:modified xsi:type="dcterms:W3CDTF">2019-10-17T05:05:38Z</dcterms:modified>
  <cp:category/>
</cp:coreProperties>
</file>