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201301077\f\財政係（H市町村-10）\06_財政係その他\08_財政状況資料集\H30\14 市町村回答（2回目・市町村→県）\09_羽島市\"/>
    </mc:Choice>
  </mc:AlternateContent>
  <bookViews>
    <workbookView xWindow="3675" yWindow="6405" windowWidth="28215" windowHeight="1081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BE34" i="10"/>
  <c r="BE35" i="10" s="1"/>
  <c r="BW34" i="10" l="1"/>
  <c r="BW35" i="10" s="1"/>
  <c r="BW36" i="10" s="1"/>
  <c r="BW37" i="10" s="1"/>
  <c r="BW38" i="10" s="1"/>
  <c r="BW39" i="10" s="1"/>
  <c r="CO34" i="10" l="1"/>
  <c r="CO35" i="10" s="1"/>
</calcChain>
</file>

<file path=xl/sharedStrings.xml><?xml version="1.0" encoding="utf-8"?>
<sst xmlns="http://schemas.openxmlformats.org/spreadsheetml/2006/main" count="1143" uniqueCount="596">
  <si>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</si>
  <si>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</si>
  <si>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</si>
  <si>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</si>
  <si>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</si>
  <si>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</si>
  <si>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</si>
  <si>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</si>
  <si>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</si>
  <si>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</si>
  <si>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</si>
  <si>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</si>
  <si>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</si>
  <si>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</si>
  <si>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</si>
  <si>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</si>
  <si>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</si>
  <si>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</si>
  <si>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</si>
  <si>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</si>
  <si>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</si>
  <si>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</si>
  <si>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</si>
  <si>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</si>
  <si>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</si>
  <si>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</si>
  <si>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</si>
  <si>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</si>
  <si>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</si>
  <si>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</si>
  <si>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</si>
  <si>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</si>
  <si>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</si>
  <si>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</si>
  <si>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</si>
  <si>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</si>
  <si>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</si>
  <si>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</si>
  <si>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</si>
  <si>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</si>
  <si>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</si>
  <si>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</si>
  <si>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</si>
  <si>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</si>
  <si>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</si>
  <si>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</si>
  <si>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</si>
  <si>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</si>
  <si>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</si>
  <si>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</si>
  <si>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</si>
  <si>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</si>
  <si>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</si>
  <si>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</si>
  <si>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</si>
  <si>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</si>
  <si>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</si>
  <si>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</si>
  <si>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</si>
  <si>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</si>
  <si>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</si>
  <si>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</si>
  <si>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</si>
  <si>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</si>
  <si>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</si>
  <si>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</si>
  <si>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</si>
  <si>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</si>
  <si>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</si>
  <si>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</si>
  <si>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</si>
  <si>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</si>
  <si>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</si>
  <si>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</si>
  <si>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</si>
  <si>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</si>
  <si>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</si>
  <si>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</si>
  <si>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</si>
  <si>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</si>
  <si>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</si>
  <si>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</si>
  <si>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</si>
  <si>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</si>
  <si>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</si>
  <si>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</si>
  <si>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</si>
  <si>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</si>
  <si>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</si>
  <si>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</si>
  <si>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</si>
  <si>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羽島市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</si>
  <si>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</si>
  <si>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</si>
  <si>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</si>
  <si>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</si>
  <si>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</si>
  <si>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</si>
  <si>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</si>
  <si>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</si>
  <si>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</si>
  <si>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</si>
  <si>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</si>
  <si>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</si>
  <si>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</si>
  <si>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</si>
  <si>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</si>
  <si>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</si>
  <si>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</si>
  <si>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</si>
  <si>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</si>
  <si>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</si>
  <si>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</si>
  <si>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</si>
  <si>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</si>
  <si>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</si>
  <si>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</si>
  <si>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</si>
  <si>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</si>
  <si>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</si>
  <si>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</si>
  <si>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</si>
  <si>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</si>
  <si>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</si>
  <si>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</si>
  <si>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</si>
  <si>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</si>
  <si>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</si>
  <si>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</si>
  <si>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</si>
  <si>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</si>
  <si>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</si>
  <si>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</si>
  <si>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</si>
  <si>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</si>
  <si>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</si>
  <si>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</si>
  <si>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</si>
  <si>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</si>
  <si>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</si>
  <si>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</si>
  <si>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</si>
  <si>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</si>
  <si>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</si>
  <si>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</si>
  <si>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</si>
  <si>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</si>
  <si>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</si>
  <si>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</si>
  <si>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</si>
  <si>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</si>
  <si>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</si>
  <si>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</si>
  <si>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</si>
  <si>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</si>
  <si>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</si>
  <si>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</si>
  <si>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</si>
  <si>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</si>
  <si>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</si>
  <si>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</si>
  <si>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</si>
  <si>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</si>
  <si>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</si>
  <si>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</si>
  <si>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</si>
  <si>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</si>
  <si>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</si>
  <si>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</si>
  <si>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</si>
  <si>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</si>
  <si>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</si>
  <si>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</si>
  <si>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</si>
  <si>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</si>
  <si>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</si>
  <si>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</si>
  <si>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</si>
  <si>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</si>
  <si>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</si>
  <si>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</si>
  <si>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</si>
  <si>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</si>
  <si>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</si>
  <si>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</si>
  <si>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</si>
  <si>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</si>
  <si>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</si>
  <si>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</si>
  <si>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</si>
  <si>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</si>
  <si>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</si>
  <si>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</si>
  <si>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</si>
  <si>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</si>
  <si>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</si>
  <si>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</si>
  <si>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</si>
  <si>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</si>
  <si>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</si>
  <si>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</si>
  <si>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</si>
  <si>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</si>
  <si>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</si>
  <si>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</si>
  <si>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</si>
  <si>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</si>
  <si>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岐阜県羽島市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</si>
  <si>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</si>
  <si>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</si>
  <si>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</si>
  <si>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</si>
  <si>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</si>
  <si>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</si>
  <si>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</si>
  <si>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</si>
  <si>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</si>
  <si>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</si>
  <si>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</si>
  <si>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</si>
  <si>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</si>
  <si>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</si>
  <si>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</si>
  <si>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</si>
  <si>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</si>
  <si>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</si>
  <si>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</si>
  <si>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</si>
  <si>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</si>
  <si>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</si>
  <si>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</si>
  <si>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</si>
  <si>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</si>
  <si>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</si>
  <si>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</si>
  <si>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</si>
  <si>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</si>
  <si>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</si>
  <si>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</si>
  <si>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</si>
  <si>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</si>
  <si>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</si>
  <si>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</si>
  <si>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</si>
  <si>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</si>
  <si>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</si>
  <si>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</si>
  <si>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</si>
  <si>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</si>
  <si>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</si>
  <si>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</si>
  <si>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</si>
  <si>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</si>
  <si>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</si>
  <si>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</si>
  <si>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</si>
  <si>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</si>
  <si>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</si>
  <si>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</si>
  <si>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</si>
  <si>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</si>
  <si>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</si>
  <si>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</si>
  <si>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</si>
  <si>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</si>
  <si>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</si>
  <si>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</si>
  <si>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</si>
  <si>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</si>
  <si>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</si>
  <si>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</si>
  <si>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</si>
  <si>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</si>
  <si>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</si>
  <si>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</si>
  <si>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</si>
  <si>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</si>
  <si>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</si>
  <si>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</si>
  <si>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</si>
  <si>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</si>
  <si>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</si>
  <si>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</si>
  <si>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</si>
  <si>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</si>
  <si>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</si>
  <si>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</si>
  <si>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</si>
  <si>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</si>
  <si>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</si>
  <si>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</si>
  <si>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</si>
  <si>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</si>
  <si>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</si>
  <si>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</si>
  <si>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</si>
  <si>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</si>
  <si>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</si>
  <si>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</si>
  <si>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</si>
  <si>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</si>
  <si>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</si>
  <si>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</si>
  <si>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</si>
  <si>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</si>
  <si>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</si>
  <si>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</si>
  <si>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</si>
  <si>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</si>
  <si>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</si>
  <si>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</si>
  <si>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</si>
  <si>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</si>
  <si>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</si>
  <si>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</si>
  <si>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</si>
  <si>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</si>
  <si>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</si>
  <si>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</si>
  <si>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</si>
  <si>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</si>
  <si>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</si>
  <si>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</si>
  <si>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</si>
  <si>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</si>
  <si>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</si>
  <si>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</si>
  <si>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</si>
  <si>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</si>
  <si>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</si>
  <si>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</si>
  <si>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</si>
  <si>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</si>
  <si>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</si>
  <si>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</si>
  <si>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</si>
  <si>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</si>
  <si>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</si>
  <si>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</si>
  <si>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</si>
  <si>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</si>
  <si>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</si>
  <si>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</si>
  <si>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</si>
  <si>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</si>
  <si>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</si>
  <si>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</si>
  <si>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</si>
  <si>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</si>
  <si>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</si>
  <si>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</si>
  <si>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</si>
  <si>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</si>
  <si>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</si>
  <si>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</si>
  <si>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</si>
  <si>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</si>
  <si>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</si>
  <si>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岐阜県羽島市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</si>
  <si>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</si>
  <si>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</si>
  <si>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</si>
  <si>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</si>
  <si>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</si>
  <si>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</si>
  <si>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</si>
  <si>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</si>
  <si>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</si>
  <si>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</si>
  <si>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</si>
  <si>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</si>
  <si>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</si>
  <si>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</si>
  <si>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</si>
  <si>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</si>
  <si>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</si>
  <si>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</si>
  <si>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</si>
  <si>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</si>
  <si>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インター北土地区画整理事業特別会計</t>
    <phoneticPr fontId="5"/>
  </si>
  <si>
    <t>駅北本郷土地区画整理事業特別会計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</si>
  <si>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</si>
  <si>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</si>
  <si>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</si>
  <si>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</si>
  <si>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</si>
  <si>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</si>
  <si>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</si>
  <si>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</si>
  <si>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</si>
  <si>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</si>
  <si>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</si>
  <si>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</si>
  <si>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</si>
  <si>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</si>
  <si>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</si>
  <si>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羽島市・羽島郡二町介護認定審査会事業特別会計</t>
    <phoneticPr fontId="5"/>
  </si>
  <si>
    <t>後期高齢者医療特別会計</t>
    <phoneticPr fontId="5"/>
  </si>
  <si>
    <t>上水道事業会計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</si>
  <si>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</si>
  <si>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</si>
  <si>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</si>
  <si>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</si>
  <si>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</si>
  <si>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</si>
  <si>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</si>
  <si>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</si>
  <si>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</si>
  <si>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</si>
  <si>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</si>
  <si>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</si>
  <si>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</si>
  <si>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</si>
  <si>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</si>
  <si>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</si>
  <si>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</si>
  <si>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</si>
  <si>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</si>
  <si>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</si>
  <si>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</si>
  <si>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</si>
  <si>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</si>
  <si>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</si>
  <si>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</si>
  <si>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</si>
  <si>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</si>
  <si>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</si>
  <si>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</si>
  <si>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</si>
  <si>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</si>
  <si>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</si>
  <si>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</si>
  <si>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</si>
  <si>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</si>
  <si>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</si>
  <si>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</si>
  <si>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</si>
  <si>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</si>
  <si>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</si>
  <si>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</si>
  <si>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</si>
  <si>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</si>
  <si>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</si>
  <si>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</si>
  <si>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</si>
  <si>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</si>
  <si>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</si>
  <si>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</si>
  <si>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</si>
  <si>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</si>
  <si>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</si>
  <si>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</si>
  <si>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</si>
  <si>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</si>
  <si>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</si>
  <si>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</si>
  <si>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</si>
  <si>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</si>
  <si>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</si>
  <si>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</si>
  <si>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</si>
  <si>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</si>
  <si>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</si>
  <si>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</si>
  <si>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</si>
  <si>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</si>
  <si>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</si>
  <si>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</si>
  <si>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</si>
  <si>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</si>
  <si>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</si>
  <si>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</si>
  <si>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</si>
  <si>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</si>
  <si>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</si>
  <si>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</si>
  <si>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</si>
  <si>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</si>
  <si>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</si>
  <si>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</si>
  <si>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</si>
  <si>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</si>
  <si>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</si>
  <si>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</si>
  <si>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</si>
  <si>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</si>
  <si>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</si>
  <si>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</si>
  <si>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</si>
  <si>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</si>
  <si>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</si>
  <si>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</si>
  <si>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</si>
  <si>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</si>
  <si>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</si>
  <si>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</si>
  <si>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</si>
  <si>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</si>
  <si>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</si>
  <si>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</si>
  <si>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</si>
  <si>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</si>
  <si>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</si>
  <si>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</si>
  <si>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</si>
  <si>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</si>
  <si>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</si>
  <si>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</si>
  <si>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</si>
  <si>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</si>
  <si>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</si>
  <si>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</si>
  <si>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</si>
  <si>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</si>
  <si>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</si>
  <si>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</si>
  <si>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</si>
  <si>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</si>
  <si>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</si>
  <si>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</si>
  <si>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</si>
  <si>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</si>
  <si>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</si>
  <si>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</si>
  <si>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</si>
  <si>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</si>
  <si>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</si>
  <si>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</si>
  <si>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</si>
  <si>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</si>
  <si>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</si>
  <si>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</si>
  <si>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</si>
  <si>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</si>
  <si>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</si>
  <si>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</si>
  <si>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</si>
  <si>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</si>
  <si>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</si>
  <si>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</si>
  <si>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</si>
  <si>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</si>
  <si>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</si>
  <si>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</si>
  <si>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</si>
  <si>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</si>
  <si>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</si>
  <si>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</si>
  <si>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</si>
  <si>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</si>
  <si>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</si>
  <si>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</si>
  <si>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2.63</t>
  </si>
  <si>
    <t>▲ 1.68</t>
  </si>
  <si>
    <t>国民健康保険特別会計</t>
  </si>
  <si>
    <t>一般会計</t>
  </si>
  <si>
    <t>病院事業会計</t>
  </si>
  <si>
    <t>上水道事業会計</t>
  </si>
  <si>
    <t>介護保険特別会計</t>
  </si>
  <si>
    <t>下水道事業特別会計</t>
  </si>
  <si>
    <t>駅北本郷土地区画整理事業特別会計</t>
  </si>
  <si>
    <t>インター北土地区画整理事業特別会計</t>
  </si>
  <si>
    <t>その他会計（赤字）</t>
  </si>
  <si>
    <t>その他会計（黒字）</t>
  </si>
  <si>
    <t>羽島市土地開発公社</t>
    <rPh sb="0" eb="3">
      <t>ハシマシ</t>
    </rPh>
    <rPh sb="3" eb="5">
      <t>トチ</t>
    </rPh>
    <rPh sb="5" eb="7">
      <t>カイハツ</t>
    </rPh>
    <rPh sb="7" eb="9">
      <t>コウシャ</t>
    </rPh>
    <phoneticPr fontId="30"/>
  </si>
  <si>
    <t>羽島市地域振興公社</t>
    <rPh sb="0" eb="3">
      <t>ハシマシ</t>
    </rPh>
    <rPh sb="3" eb="5">
      <t>チイキ</t>
    </rPh>
    <rPh sb="5" eb="7">
      <t>シンコウ</t>
    </rPh>
    <rPh sb="7" eb="9">
      <t>コウシャ</t>
    </rPh>
    <phoneticPr fontId="30"/>
  </si>
  <si>
    <t>岐阜羽島衛生施設組合</t>
    <rPh sb="0" eb="2">
      <t>ギフ</t>
    </rPh>
    <rPh sb="2" eb="4">
      <t>ハシマ</t>
    </rPh>
    <rPh sb="4" eb="6">
      <t>エイセイ</t>
    </rPh>
    <rPh sb="6" eb="8">
      <t>シセツ</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</si>
  <si>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</si>
  <si>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</si>
  <si>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</si>
  <si>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</si>
  <si>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</si>
  <si>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羽島市庁舎建設基金</t>
    <phoneticPr fontId="11"/>
  </si>
  <si>
    <t>羽島市福祉基金</t>
    <phoneticPr fontId="11"/>
  </si>
  <si>
    <t>羽島市環境施設整備事業基金</t>
    <phoneticPr fontId="11"/>
  </si>
  <si>
    <t>羽島市公共下水道整備事業基金</t>
    <phoneticPr fontId="2"/>
  </si>
  <si>
    <t>羽島市公用施設整備基金</t>
    <phoneticPr fontId="2"/>
  </si>
  <si>
    <t>基金から720,000千円繰入</t>
    <rPh sb="0" eb="2">
      <t>キキン</t>
    </rPh>
    <rPh sb="11" eb="12">
      <t>セン</t>
    </rPh>
    <rPh sb="12" eb="13">
      <t>エン</t>
    </rPh>
    <rPh sb="13" eb="15">
      <t>クリイレ</t>
    </rPh>
    <phoneticPr fontId="2"/>
  </si>
  <si>
    <t>○</t>
  </si>
  <si>
    <t>656のうち基金から649繰入</t>
    <rPh sb="6" eb="8">
      <t>キキン</t>
    </rPh>
    <rPh sb="13" eb="14">
      <t>ク</t>
    </rPh>
    <rPh sb="14" eb="15">
      <t>イ</t>
    </rPh>
    <phoneticPr fontId="2"/>
  </si>
  <si>
    <t>基金から14,868千円繰入</t>
    <rPh sb="0" eb="2">
      <t>キキン</t>
    </rPh>
    <rPh sb="10" eb="11">
      <t>セン</t>
    </rPh>
    <rPh sb="11" eb="12">
      <t>エン</t>
    </rPh>
    <rPh sb="12" eb="14">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</si>
  <si>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</si>
  <si>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</si>
  <si>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</si>
  <si>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・将来負担比率は類似団体内平均値を下回っている。これは、地方債の新規発行を抑制してきた結果、将来負担比率が低下しているが、今後新庁舎建設等により将来負担比率は上昇する見込みである。
・一方で、有形固定資産減価償却率は類似団体内平均値を上回っており、また上昇傾向にある。主な要因は、築後30年以上経過している施設が全体の60％以上を占めていることにより、減価償却率が高いことが挙げられる。公共施設等総合管理計画に基づき、今後、施設の老朽化対策に積極的に取り組んでいく。</t>
    <rPh sb="1" eb="3">
      <t>ショウライ</t>
    </rPh>
    <rPh sb="3" eb="5">
      <t>フタン</t>
    </rPh>
    <rPh sb="5" eb="7">
      <t>ヒリツ</t>
    </rPh>
    <rPh sb="8" eb="10">
      <t>ルイジ</t>
    </rPh>
    <rPh sb="10" eb="12">
      <t>ダンタイ</t>
    </rPh>
    <rPh sb="12" eb="13">
      <t>ナイ</t>
    </rPh>
    <rPh sb="13" eb="16">
      <t>ヘイキンチ</t>
    </rPh>
    <rPh sb="17" eb="19">
      <t>シタマワ</t>
    </rPh>
    <rPh sb="61" eb="63">
      <t>コンゴ</t>
    </rPh>
    <rPh sb="63" eb="64">
      <t>シン</t>
    </rPh>
    <rPh sb="64" eb="66">
      <t>チョウシャ</t>
    </rPh>
    <rPh sb="66" eb="68">
      <t>ケンセツ</t>
    </rPh>
    <rPh sb="68" eb="69">
      <t>トウ</t>
    </rPh>
    <rPh sb="72" eb="74">
      <t>ショウライ</t>
    </rPh>
    <rPh sb="74" eb="76">
      <t>フタン</t>
    </rPh>
    <rPh sb="76" eb="78">
      <t>ヒリツ</t>
    </rPh>
    <rPh sb="79" eb="81">
      <t>ジョウショウ</t>
    </rPh>
    <rPh sb="83" eb="85">
      <t>ミコ</t>
    </rPh>
    <rPh sb="112" eb="113">
      <t>ナイ</t>
    </rPh>
    <rPh sb="113" eb="116">
      <t>ヘイキンチ</t>
    </rPh>
    <rPh sb="117" eb="119">
      <t>ウワマワ</t>
    </rPh>
    <rPh sb="126" eb="128">
      <t>ジョウショウ</t>
    </rPh>
    <rPh sb="128" eb="130">
      <t>ケイコウ</t>
    </rPh>
    <rPh sb="134" eb="135">
      <t>オモ</t>
    </rPh>
    <rPh sb="136" eb="138">
      <t>ヨウイン</t>
    </rPh>
    <rPh sb="140" eb="141">
      <t>チク</t>
    </rPh>
    <rPh sb="141" eb="142">
      <t>ゴ</t>
    </rPh>
    <rPh sb="144" eb="145">
      <t>ネン</t>
    </rPh>
    <rPh sb="145" eb="147">
      <t>イジョウ</t>
    </rPh>
    <rPh sb="147" eb="149">
      <t>ケイカ</t>
    </rPh>
    <rPh sb="153" eb="155">
      <t>シセツ</t>
    </rPh>
    <rPh sb="156" eb="158">
      <t>ゼンタイ</t>
    </rPh>
    <rPh sb="162" eb="164">
      <t>イジョウ</t>
    </rPh>
    <rPh sb="165" eb="166">
      <t>シ</t>
    </rPh>
    <rPh sb="176" eb="178">
      <t>ゲンカ</t>
    </rPh>
    <rPh sb="178" eb="180">
      <t>ショウキャク</t>
    </rPh>
    <rPh sb="180" eb="181">
      <t>リツ</t>
    </rPh>
    <rPh sb="182" eb="183">
      <t>タカ</t>
    </rPh>
    <rPh sb="187" eb="188">
      <t>ア</t>
    </rPh>
    <rPh sb="212" eb="214">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</si>
  <si>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</si>
  <si>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</si>
  <si>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</si>
  <si>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</si>
  <si>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</si>
  <si>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</si>
  <si>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</si>
  <si>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結果、実質公債費比率及び将来負担比率は類似団体内平均値を下回っており、減少傾向にて推移している。しかしながら、今後新庁舎建設等により両比率とも上昇する見込みである。</t>
    <rPh sb="1" eb="3">
      <t>チホウ</t>
    </rPh>
    <rPh sb="3" eb="4">
      <t>サイ</t>
    </rPh>
    <rPh sb="5" eb="7">
      <t>シンキ</t>
    </rPh>
    <rPh sb="7" eb="9">
      <t>ハッコウ</t>
    </rPh>
    <rPh sb="10" eb="12">
      <t>ヨクセイ</t>
    </rPh>
    <rPh sb="16" eb="18">
      <t>ケッカ</t>
    </rPh>
    <rPh sb="19" eb="21">
      <t>ジッシツ</t>
    </rPh>
    <rPh sb="21" eb="24">
      <t>コウサイヒ</t>
    </rPh>
    <rPh sb="24" eb="26">
      <t>ヒリツ</t>
    </rPh>
    <rPh sb="26" eb="27">
      <t>オヨ</t>
    </rPh>
    <rPh sb="28" eb="30">
      <t>ショウライ</t>
    </rPh>
    <rPh sb="30" eb="32">
      <t>フタン</t>
    </rPh>
    <rPh sb="32" eb="34">
      <t>ヒリツ</t>
    </rPh>
    <rPh sb="35" eb="37">
      <t>ルイジ</t>
    </rPh>
    <rPh sb="37" eb="39">
      <t>ダンタイ</t>
    </rPh>
    <rPh sb="39" eb="40">
      <t>ナイ</t>
    </rPh>
    <rPh sb="40" eb="43">
      <t>ヘイキンチ</t>
    </rPh>
    <rPh sb="44" eb="46">
      <t>シタマワ</t>
    </rPh>
    <rPh sb="51" eb="53">
      <t>ゲンショウ</t>
    </rPh>
    <rPh sb="53" eb="55">
      <t>ケイコウ</t>
    </rPh>
    <rPh sb="57" eb="59">
      <t>スイイ</t>
    </rPh>
    <rPh sb="71" eb="73">
      <t>コンゴ</t>
    </rPh>
    <rPh sb="73" eb="74">
      <t>シン</t>
    </rPh>
    <rPh sb="74" eb="76">
      <t>チョウシャ</t>
    </rPh>
    <rPh sb="76" eb="78">
      <t>ケンセツ</t>
    </rPh>
    <rPh sb="78" eb="79">
      <t>トウ</t>
    </rPh>
    <rPh sb="87" eb="89">
      <t>ジョウショウ</t>
    </rPh>
    <rPh sb="91" eb="93">
      <t>ミコ</t>
    </rPh>
    <phoneticPr fontId="5"/>
  </si>
  <si>
    <t>将来負担比率</t>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</si>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</sst>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58A0-4FA1-8F9D-69A1C03264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28499</c:v>
                </c:pt>
                <c:pt idx="1">
                  <c:v>30293</c:v>
                </c:pt>
                <c:pt idx="2">
                  <c:v>32255</c:v>
                </c:pt>
                <c:pt idx="3">
                  <c:v>42620</c:v>
                </c:pt>
                <c:pt idx="4">
                  <c:v>22177</c:v>
                </c:pt>
              </c:numCache>
            </c:numRef>
          </c:val>
          <c:smooth val="0"/>
          <c:extLst>
            <c:ext xmlns:c16="http://schemas.microsoft.com/office/drawing/2014/chart" uri="{C3380CC4-5D6E-409C-BE32-E72D297353CC}">
              <c16:uniqueId val="{00000001-58A0-4FA1-8F9D-69A1C0326457}"/>
            </c:ext>
          </c:extLst>
        </c:ser>
        <c:dLbls>
          <c:showLegendKey val="0"/>
          <c:showVal val="0"/>
          <c:showCatName val="0"/>
          <c:showSerName val="0"/>
          <c:showPercent val="0"/>
          <c:showBubbleSize val="0"/>
        </c:dLbls>
        <c:marker val="1"/>
        <c:smooth val="0"/>
        <c:axId val="134444096"/>
        <c:axId val="134443312"/>
      </c:lineChart>
      <c:catAx>
        <c:axId val="134444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43312"/>
        <c:crosses val="autoZero"/>
        <c:auto val="1"/>
        <c:lblAlgn val="ctr"/>
        <c:lblOffset val="100"/>
        <c:tickLblSkip val="1"/>
        <c:tickMarkSkip val="1"/>
        <c:noMultiLvlLbl val="0"/>
      </c:catAx>
      <c:valAx>
        <c:axId val="1344433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44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8.69</c:v>
                </c:pt>
                <c:pt idx="1">
                  <c:v>9.8000000000000007</c:v>
                </c:pt>
                <c:pt idx="2">
                  <c:v>4.04</c:v>
                </c:pt>
                <c:pt idx="3">
                  <c:v>5.89</c:v>
                </c:pt>
                <c:pt idx="4">
                  <c:v>5.0599999999999996</c:v>
                </c:pt>
              </c:numCache>
            </c:numRef>
          </c:val>
          <c:extLst>
            <c:ext xmlns:c16="http://schemas.microsoft.com/office/drawing/2014/chart" uri="{C3380CC4-5D6E-409C-BE32-E72D297353CC}">
              <c16:uniqueId val="{00000000-A25E-4D69-B7CD-B18A01047D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25.5</c:v>
                </c:pt>
                <c:pt idx="1">
                  <c:v>27.43</c:v>
                </c:pt>
                <c:pt idx="2">
                  <c:v>34.93</c:v>
                </c:pt>
                <c:pt idx="3">
                  <c:v>30.49</c:v>
                </c:pt>
                <c:pt idx="4">
                  <c:v>29.48</c:v>
                </c:pt>
              </c:numCache>
            </c:numRef>
          </c:val>
          <c:extLst>
            <c:ext xmlns:c16="http://schemas.microsoft.com/office/drawing/2014/chart" uri="{C3380CC4-5D6E-409C-BE32-E72D297353CC}">
              <c16:uniqueId val="{00000001-A25E-4D69-B7CD-B18A01047D27}"/>
            </c:ext>
          </c:extLst>
        </c:ser>
        <c:dLbls>
          <c:showLegendKey val="0"/>
          <c:showVal val="0"/>
          <c:showCatName val="0"/>
          <c:showSerName val="0"/>
          <c:showPercent val="0"/>
          <c:showBubbleSize val="0"/>
        </c:dLbls>
        <c:gapWidth val="250"/>
        <c:overlap val="100"/>
        <c:axId val="262776952"/>
        <c:axId val="26277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2.66</c:v>
                </c:pt>
                <c:pt idx="1">
                  <c:v>2.99</c:v>
                </c:pt>
                <c:pt idx="2">
                  <c:v>2.27</c:v>
                </c:pt>
                <c:pt idx="3">
                  <c:v>-2.63</c:v>
                </c:pt>
                <c:pt idx="4">
                  <c:v>-1.68</c:v>
                </c:pt>
              </c:numCache>
            </c:numRef>
          </c:val>
          <c:smooth val="0"/>
          <c:extLst>
            <c:ext xmlns:c16="http://schemas.microsoft.com/office/drawing/2014/chart" uri="{C3380CC4-5D6E-409C-BE32-E72D297353CC}">
              <c16:uniqueId val="{00000002-A25E-4D69-B7CD-B18A01047D27}"/>
            </c:ext>
          </c:extLst>
        </c:ser>
        <c:dLbls>
          <c:showLegendKey val="0"/>
          <c:showVal val="0"/>
          <c:showCatName val="0"/>
          <c:showSerName val="0"/>
          <c:showPercent val="0"/>
          <c:showBubbleSize val="0"/>
        </c:dLbls>
        <c:marker val="1"/>
        <c:smooth val="0"/>
        <c:axId val="262776952"/>
        <c:axId val="262777344"/>
      </c:lineChart>
      <c:catAx>
        <c:axId val="26277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2777344"/>
        <c:crosses val="autoZero"/>
        <c:auto val="1"/>
        <c:lblAlgn val="ctr"/>
        <c:lblOffset val="100"/>
        <c:tickLblSkip val="1"/>
        <c:tickMarkSkip val="1"/>
        <c:noMultiLvlLbl val="0"/>
      </c:catAx>
      <c:valAx>
        <c:axId val="26277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77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0.09</c:v>
                </c:pt>
                <c:pt idx="2">
                  <c:v>#N/A</c:v>
                </c:pt>
                <c:pt idx="3">
                  <c:v>0.1</c:v>
                </c:pt>
                <c:pt idx="4">
                  <c:v>#N/A</c:v>
                </c:pt>
                <c:pt idx="5">
                  <c:v>0.13</c:v>
                </c:pt>
                <c:pt idx="6">
                  <c:v>#N/A</c:v>
                </c:pt>
                <c:pt idx="7">
                  <c:v>0.15</c:v>
                </c:pt>
                <c:pt idx="8">
                  <c:v>#N/A</c:v>
                </c:pt>
                <c:pt idx="9">
                  <c:v>0.14000000000000001</c:v>
                </c:pt>
              </c:numCache>
            </c:numRef>
          </c:val>
          <c:extLst>
            <c:ext xmlns:c16="http://schemas.microsoft.com/office/drawing/2014/chart" uri="{C3380CC4-5D6E-409C-BE32-E72D297353CC}">
              <c16:uniqueId val="{00000000-70DA-4372-8C2D-D3990366CF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DA-4372-8C2D-D3990366CF34}"/>
            </c:ext>
          </c:extLst>
        </c:ser>
        <c:ser>
          <c:idx val="2"/>
          <c:order val="2"/>
          <c:tx>
            <c:strRef>
              <c:f>データシート!$A$29</c:f>
              <c:strCache>
                <c:ptCount val="1"/>
                <c:pt idx="0">
                  <c:v>インター北土地区画整理事業特別会計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0.25</c:v>
                </c:pt>
                <c:pt idx="2">
                  <c:v>#N/A</c:v>
                </c:pt>
                <c:pt idx="3">
                  <c:v>0.06</c:v>
                </c:pt>
                <c:pt idx="4">
                  <c:v>#N/A</c:v>
                </c:pt>
                <c:pt idx="5">
                  <c:v>0.17</c:v>
                </c:pt>
                <c:pt idx="6">
                  <c:v>#N/A</c:v>
                </c:pt>
                <c:pt idx="7">
                  <c:v>0.18</c:v>
                </c:pt>
                <c:pt idx="8">
                  <c:v>#N/A</c:v>
                </c:pt>
                <c:pt idx="9">
                  <c:v>0.3</c:v>
                </c:pt>
              </c:numCache>
            </c:numRef>
          </c:val>
          <c:extLst>
            <c:ext xmlns:c16="http://schemas.microsoft.com/office/drawing/2014/chart" uri="{C3380CC4-5D6E-409C-BE32-E72D297353CC}">
              <c16:uniqueId val="{00000002-70DA-4372-8C2D-D3990366CF34}"/>
            </c:ext>
          </c:extLst>
        </c:ser>
        <c:ser>
          <c:idx val="3"/>
          <c:order val="3"/>
          <c:tx>
            <c:strRef>
              <c:f>データシート!$A$30</c:f>
              <c:strCache>
                <c:ptCount val="1"/>
                <c:pt idx="0">
                  <c:v>駅北本郷土地区画整理事業特別会計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0.43</c:v>
                </c:pt>
                <c:pt idx="2">
                  <c:v>#N/A</c:v>
                </c:pt>
                <c:pt idx="3">
                  <c:v>0.45</c:v>
                </c:pt>
                <c:pt idx="4">
                  <c:v>#N/A</c:v>
                </c:pt>
                <c:pt idx="5">
                  <c:v>0.1</c:v>
                </c:pt>
                <c:pt idx="6">
                  <c:v>#N/A</c:v>
                </c:pt>
                <c:pt idx="7">
                  <c:v>0.5</c:v>
                </c:pt>
                <c:pt idx="8">
                  <c:v>#N/A</c:v>
                </c:pt>
                <c:pt idx="9">
                  <c:v>0.71</c:v>
                </c:pt>
              </c:numCache>
            </c:numRef>
          </c:val>
          <c:extLst>
            <c:ext xmlns:c16="http://schemas.microsoft.com/office/drawing/2014/chart" uri="{C3380CC4-5D6E-409C-BE32-E72D297353CC}">
              <c16:uniqueId val="{00000003-70DA-4372-8C2D-D3990366CF3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0.57999999999999996</c:v>
                </c:pt>
                <c:pt idx="2">
                  <c:v>#N/A</c:v>
                </c:pt>
                <c:pt idx="3">
                  <c:v>0.45</c:v>
                </c:pt>
                <c:pt idx="4">
                  <c:v>#N/A</c:v>
                </c:pt>
                <c:pt idx="5">
                  <c:v>0.78</c:v>
                </c:pt>
                <c:pt idx="6">
                  <c:v>#N/A</c:v>
                </c:pt>
                <c:pt idx="7">
                  <c:v>1.2</c:v>
                </c:pt>
                <c:pt idx="8">
                  <c:v>#N/A</c:v>
                </c:pt>
                <c:pt idx="9">
                  <c:v>1.22</c:v>
                </c:pt>
              </c:numCache>
            </c:numRef>
          </c:val>
          <c:extLst>
            <c:ext xmlns:c16="http://schemas.microsoft.com/office/drawing/2014/chart" uri="{C3380CC4-5D6E-409C-BE32-E72D297353CC}">
              <c16:uniqueId val="{00000004-70DA-4372-8C2D-D3990366CF3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0.47</c:v>
                </c:pt>
                <c:pt idx="2">
                  <c:v>#N/A</c:v>
                </c:pt>
                <c:pt idx="3">
                  <c:v>0.13</c:v>
                </c:pt>
                <c:pt idx="4">
                  <c:v>#N/A</c:v>
                </c:pt>
                <c:pt idx="5">
                  <c:v>0.66</c:v>
                </c:pt>
                <c:pt idx="6">
                  <c:v>#N/A</c:v>
                </c:pt>
                <c:pt idx="7">
                  <c:v>1.34</c:v>
                </c:pt>
                <c:pt idx="8">
                  <c:v>#N/A</c:v>
                </c:pt>
                <c:pt idx="9">
                  <c:v>2.44</c:v>
                </c:pt>
              </c:numCache>
            </c:numRef>
          </c:val>
          <c:extLst>
            <c:ext xmlns:c16="http://schemas.microsoft.com/office/drawing/2014/chart" uri="{C3380CC4-5D6E-409C-BE32-E72D297353CC}">
              <c16:uniqueId val="{00000005-70DA-4372-8C2D-D3990366CF34}"/>
            </c:ext>
          </c:extLst>
        </c:ser>
        <c:ser>
          <c:idx val="6"/>
          <c:order val="6"/>
          <c:tx>
            <c:strRef>
              <c:f>データシート!$A$33</c:f>
              <c:strCache>
                <c:ptCount val="1"/>
                <c:pt idx="0">
                  <c:v>上水道事業会計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6.08</c:v>
                </c:pt>
                <c:pt idx="2">
                  <c:v>#N/A</c:v>
                </c:pt>
                <c:pt idx="3">
                  <c:v>6.64</c:v>
                </c:pt>
                <c:pt idx="4">
                  <c:v>#N/A</c:v>
                </c:pt>
                <c:pt idx="5">
                  <c:v>6.96</c:v>
                </c:pt>
                <c:pt idx="6">
                  <c:v>#N/A</c:v>
                </c:pt>
                <c:pt idx="7">
                  <c:v>5.9</c:v>
                </c:pt>
                <c:pt idx="8">
                  <c:v>#N/A</c:v>
                </c:pt>
                <c:pt idx="9">
                  <c:v>3.82</c:v>
                </c:pt>
              </c:numCache>
            </c:numRef>
          </c:val>
          <c:extLst>
            <c:ext xmlns:c16="http://schemas.microsoft.com/office/drawing/2014/chart" uri="{C3380CC4-5D6E-409C-BE32-E72D297353CC}">
              <c16:uniqueId val="{00000006-70DA-4372-8C2D-D3990366CF3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7.34</c:v>
                </c:pt>
                <c:pt idx="2">
                  <c:v>#N/A</c:v>
                </c:pt>
                <c:pt idx="3">
                  <c:v>3.86</c:v>
                </c:pt>
                <c:pt idx="4">
                  <c:v>#N/A</c:v>
                </c:pt>
                <c:pt idx="5">
                  <c:v>3.99</c:v>
                </c:pt>
                <c:pt idx="6">
                  <c:v>#N/A</c:v>
                </c:pt>
                <c:pt idx="7">
                  <c:v>6.41</c:v>
                </c:pt>
                <c:pt idx="8">
                  <c:v>#N/A</c:v>
                </c:pt>
                <c:pt idx="9">
                  <c:v>3.91</c:v>
                </c:pt>
              </c:numCache>
            </c:numRef>
          </c:val>
          <c:extLst>
            <c:ext xmlns:c16="http://schemas.microsoft.com/office/drawing/2014/chart" uri="{C3380CC4-5D6E-409C-BE32-E72D297353CC}">
              <c16:uniqueId val="{00000007-70DA-4372-8C2D-D3990366CF3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7.99</c:v>
                </c:pt>
                <c:pt idx="2">
                  <c:v>#N/A</c:v>
                </c:pt>
                <c:pt idx="3">
                  <c:v>9.2799999999999994</c:v>
                </c:pt>
                <c:pt idx="4">
                  <c:v>#N/A</c:v>
                </c:pt>
                <c:pt idx="5">
                  <c:v>3.75</c:v>
                </c:pt>
                <c:pt idx="6">
                  <c:v>#N/A</c:v>
                </c:pt>
                <c:pt idx="7">
                  <c:v>5.19</c:v>
                </c:pt>
                <c:pt idx="8">
                  <c:v>#N/A</c:v>
                </c:pt>
                <c:pt idx="9">
                  <c:v>4.04</c:v>
                </c:pt>
              </c:numCache>
            </c:numRef>
          </c:val>
          <c:extLst>
            <c:ext xmlns:c16="http://schemas.microsoft.com/office/drawing/2014/chart" uri="{C3380CC4-5D6E-409C-BE32-E72D297353CC}">
              <c16:uniqueId val="{00000008-70DA-4372-8C2D-D3990366CF3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3.92</c:v>
                </c:pt>
                <c:pt idx="2">
                  <c:v>#N/A</c:v>
                </c:pt>
                <c:pt idx="3">
                  <c:v>4.41</c:v>
                </c:pt>
                <c:pt idx="4">
                  <c:v>#N/A</c:v>
                </c:pt>
                <c:pt idx="5">
                  <c:v>3.07</c:v>
                </c:pt>
                <c:pt idx="6">
                  <c:v>#N/A</c:v>
                </c:pt>
                <c:pt idx="7">
                  <c:v>3.39</c:v>
                </c:pt>
                <c:pt idx="8">
                  <c:v>#N/A</c:v>
                </c:pt>
                <c:pt idx="9">
                  <c:v>4.9400000000000004</c:v>
                </c:pt>
              </c:numCache>
            </c:numRef>
          </c:val>
          <c:extLst>
            <c:ext xmlns:c16="http://schemas.microsoft.com/office/drawing/2014/chart" uri="{C3380CC4-5D6E-409C-BE32-E72D297353CC}">
              <c16:uniqueId val="{00000009-70DA-4372-8C2D-D3990366CF34}"/>
            </c:ext>
          </c:extLst>
        </c:ser>
        <c:dLbls>
          <c:showLegendKey val="0"/>
          <c:showVal val="0"/>
          <c:showCatName val="0"/>
          <c:showSerName val="0"/>
          <c:showPercent val="0"/>
          <c:showBubbleSize val="0"/>
        </c:dLbls>
        <c:gapWidth val="150"/>
        <c:overlap val="100"/>
        <c:axId val="262778128"/>
        <c:axId val="262778520"/>
      </c:barChart>
      <c:catAx>
        <c:axId val="26277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778520"/>
        <c:crosses val="autoZero"/>
        <c:auto val="1"/>
        <c:lblAlgn val="ctr"/>
        <c:lblOffset val="100"/>
        <c:tickLblSkip val="1"/>
        <c:tickMarkSkip val="1"/>
        <c:noMultiLvlLbl val="0"/>
      </c:catAx>
      <c:valAx>
        <c:axId val="262778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77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2270</c:v>
                </c:pt>
                <c:pt idx="5">
                  <c:v>2389</c:v>
                </c:pt>
                <c:pt idx="8">
                  <c:v>2257</c:v>
                </c:pt>
                <c:pt idx="11">
                  <c:v>2315</c:v>
                </c:pt>
                <c:pt idx="14">
                  <c:v>2319</c:v>
                </c:pt>
              </c:numCache>
            </c:numRef>
          </c:val>
          <c:extLst>
            <c:ext xmlns:c16="http://schemas.microsoft.com/office/drawing/2014/chart" uri="{C3380CC4-5D6E-409C-BE32-E72D297353CC}">
              <c16:uniqueId val="{00000000-5668-418E-90E2-B4FA5525DA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68-418E-90E2-B4FA5525DA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668-418E-90E2-B4FA5525DA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68-418E-90E2-B4FA5525DA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1119</c:v>
                </c:pt>
                <c:pt idx="3">
                  <c:v>1177</c:v>
                </c:pt>
                <c:pt idx="6">
                  <c:v>1193</c:v>
                </c:pt>
                <c:pt idx="9">
                  <c:v>1194</c:v>
                </c:pt>
                <c:pt idx="12">
                  <c:v>1224</c:v>
                </c:pt>
              </c:numCache>
            </c:numRef>
          </c:val>
          <c:extLst>
            <c:ext xmlns:c16="http://schemas.microsoft.com/office/drawing/2014/chart" uri="{C3380CC4-5D6E-409C-BE32-E72D297353CC}">
              <c16:uniqueId val="{00000004-5668-418E-90E2-B4FA5525DA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68-418E-90E2-B4FA5525DA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68-418E-90E2-B4FA5525DA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2113</c:v>
                </c:pt>
                <c:pt idx="3">
                  <c:v>1910</c:v>
                </c:pt>
                <c:pt idx="6">
                  <c:v>1740</c:v>
                </c:pt>
                <c:pt idx="9">
                  <c:v>1716</c:v>
                </c:pt>
                <c:pt idx="12">
                  <c:v>1545</c:v>
                </c:pt>
              </c:numCache>
            </c:numRef>
          </c:val>
          <c:extLst>
            <c:ext xmlns:c16="http://schemas.microsoft.com/office/drawing/2014/chart" uri="{C3380CC4-5D6E-409C-BE32-E72D297353CC}">
              <c16:uniqueId val="{00000007-5668-418E-90E2-B4FA5525DA91}"/>
            </c:ext>
          </c:extLst>
        </c:ser>
        <c:dLbls>
          <c:showLegendKey val="0"/>
          <c:showVal val="0"/>
          <c:showCatName val="0"/>
          <c:showSerName val="0"/>
          <c:showPercent val="0"/>
          <c:showBubbleSize val="0"/>
        </c:dLbls>
        <c:gapWidth val="100"/>
        <c:overlap val="100"/>
        <c:axId val="262779304"/>
        <c:axId val="26277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962</c:v>
                </c:pt>
                <c:pt idx="2">
                  <c:v>#N/A</c:v>
                </c:pt>
                <c:pt idx="3">
                  <c:v>#N/A</c:v>
                </c:pt>
                <c:pt idx="4">
                  <c:v>698</c:v>
                </c:pt>
                <c:pt idx="5">
                  <c:v>#N/A</c:v>
                </c:pt>
                <c:pt idx="6">
                  <c:v>#N/A</c:v>
                </c:pt>
                <c:pt idx="7">
                  <c:v>676</c:v>
                </c:pt>
                <c:pt idx="8">
                  <c:v>#N/A</c:v>
                </c:pt>
                <c:pt idx="9">
                  <c:v>#N/A</c:v>
                </c:pt>
                <c:pt idx="10">
                  <c:v>595</c:v>
                </c:pt>
                <c:pt idx="11">
                  <c:v>#N/A</c:v>
                </c:pt>
                <c:pt idx="12">
                  <c:v>#N/A</c:v>
                </c:pt>
                <c:pt idx="13">
                  <c:v>450</c:v>
                </c:pt>
                <c:pt idx="14">
                  <c:v>#N/A</c:v>
                </c:pt>
              </c:numCache>
            </c:numRef>
          </c:val>
          <c:smooth val="0"/>
          <c:extLst>
            <c:ext xmlns:c16="http://schemas.microsoft.com/office/drawing/2014/chart" uri="{C3380CC4-5D6E-409C-BE32-E72D297353CC}">
              <c16:uniqueId val="{00000008-5668-418E-90E2-B4FA5525DA91}"/>
            </c:ext>
          </c:extLst>
        </c:ser>
        <c:dLbls>
          <c:showLegendKey val="0"/>
          <c:showVal val="0"/>
          <c:showCatName val="0"/>
          <c:showSerName val="0"/>
          <c:showPercent val="0"/>
          <c:showBubbleSize val="0"/>
        </c:dLbls>
        <c:marker val="1"/>
        <c:smooth val="0"/>
        <c:axId val="262779304"/>
        <c:axId val="262779696"/>
      </c:lineChart>
      <c:catAx>
        <c:axId val="262779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779696"/>
        <c:crosses val="autoZero"/>
        <c:auto val="1"/>
        <c:lblAlgn val="ctr"/>
        <c:lblOffset val="100"/>
        <c:tickLblSkip val="1"/>
        <c:tickMarkSkip val="1"/>
        <c:noMultiLvlLbl val="0"/>
      </c:catAx>
      <c:valAx>
        <c:axId val="26277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779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21454</c:v>
                </c:pt>
                <c:pt idx="5">
                  <c:v>21187</c:v>
                </c:pt>
                <c:pt idx="8">
                  <c:v>21337</c:v>
                </c:pt>
                <c:pt idx="11">
                  <c:v>20969</c:v>
                </c:pt>
                <c:pt idx="14">
                  <c:v>20333</c:v>
                </c:pt>
              </c:numCache>
            </c:numRef>
          </c:val>
          <c:extLst>
            <c:ext xmlns:c16="http://schemas.microsoft.com/office/drawing/2014/chart" uri="{C3380CC4-5D6E-409C-BE32-E72D297353CC}">
              <c16:uniqueId val="{00000000-0E26-4A68-9C66-CD0CCC0973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4625</c:v>
                </c:pt>
                <c:pt idx="5">
                  <c:v>4729</c:v>
                </c:pt>
                <c:pt idx="8">
                  <c:v>4719</c:v>
                </c:pt>
                <c:pt idx="11">
                  <c:v>4827</c:v>
                </c:pt>
                <c:pt idx="14">
                  <c:v>4809</c:v>
                </c:pt>
              </c:numCache>
            </c:numRef>
          </c:val>
          <c:extLst>
            <c:ext xmlns:c16="http://schemas.microsoft.com/office/drawing/2014/chart" uri="{C3380CC4-5D6E-409C-BE32-E72D297353CC}">
              <c16:uniqueId val="{00000001-0E26-4A68-9C66-CD0CCC0973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5373</c:v>
                </c:pt>
                <c:pt idx="5">
                  <c:v>5372</c:v>
                </c:pt>
                <c:pt idx="8">
                  <c:v>6663</c:v>
                </c:pt>
                <c:pt idx="11">
                  <c:v>6249</c:v>
                </c:pt>
                <c:pt idx="14">
                  <c:v>6174</c:v>
                </c:pt>
              </c:numCache>
            </c:numRef>
          </c:val>
          <c:extLst>
            <c:ext xmlns:c16="http://schemas.microsoft.com/office/drawing/2014/chart" uri="{C3380CC4-5D6E-409C-BE32-E72D297353CC}">
              <c16:uniqueId val="{00000002-0E26-4A68-9C66-CD0CCC0973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26-4A68-9C66-CD0CCC0973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26-4A68-9C66-CD0CCC0973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491</c:v>
                </c:pt>
                <c:pt idx="3">
                  <c:v>356</c:v>
                </c:pt>
                <c:pt idx="6">
                  <c:v>286</c:v>
                </c:pt>
                <c:pt idx="9">
                  <c:v>175</c:v>
                </c:pt>
                <c:pt idx="12">
                  <c:v>105</c:v>
                </c:pt>
              </c:numCache>
            </c:numRef>
          </c:val>
          <c:extLst>
            <c:ext xmlns:c16="http://schemas.microsoft.com/office/drawing/2014/chart" uri="{C3380CC4-5D6E-409C-BE32-E72D297353CC}">
              <c16:uniqueId val="{00000005-0E26-4A68-9C66-CD0CCC0973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2161</c:v>
                </c:pt>
                <c:pt idx="3">
                  <c:v>1923</c:v>
                </c:pt>
                <c:pt idx="6">
                  <c:v>1872</c:v>
                </c:pt>
                <c:pt idx="9">
                  <c:v>1675</c:v>
                </c:pt>
                <c:pt idx="12">
                  <c:v>1424</c:v>
                </c:pt>
              </c:numCache>
            </c:numRef>
          </c:val>
          <c:extLst>
            <c:ext xmlns:c16="http://schemas.microsoft.com/office/drawing/2014/chart" uri="{C3380CC4-5D6E-409C-BE32-E72D297353CC}">
              <c16:uniqueId val="{00000006-0E26-4A68-9C66-CD0CCC0973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E26-4A68-9C66-CD0CCC0973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16562</c:v>
                </c:pt>
                <c:pt idx="3">
                  <c:v>16047</c:v>
                </c:pt>
                <c:pt idx="6">
                  <c:v>15695</c:v>
                </c:pt>
                <c:pt idx="9">
                  <c:v>15168</c:v>
                </c:pt>
                <c:pt idx="12">
                  <c:v>14036</c:v>
                </c:pt>
              </c:numCache>
            </c:numRef>
          </c:val>
          <c:extLst>
            <c:ext xmlns:c16="http://schemas.microsoft.com/office/drawing/2014/chart" uri="{C3380CC4-5D6E-409C-BE32-E72D297353CC}">
              <c16:uniqueId val="{00000008-0E26-4A68-9C66-CD0CCC0973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E26-4A68-9C66-CD0CCC0973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16751</c:v>
                </c:pt>
                <c:pt idx="3">
                  <c:v>16755</c:v>
                </c:pt>
                <c:pt idx="6">
                  <c:v>16818</c:v>
                </c:pt>
                <c:pt idx="9">
                  <c:v>17829</c:v>
                </c:pt>
                <c:pt idx="12">
                  <c:v>17653</c:v>
                </c:pt>
              </c:numCache>
            </c:numRef>
          </c:val>
          <c:extLst>
            <c:ext xmlns:c16="http://schemas.microsoft.com/office/drawing/2014/chart" uri="{C3380CC4-5D6E-409C-BE32-E72D297353CC}">
              <c16:uniqueId val="{0000000A-0E26-4A68-9C66-CD0CCC097324}"/>
            </c:ext>
          </c:extLst>
        </c:ser>
        <c:dLbls>
          <c:showLegendKey val="0"/>
          <c:showVal val="0"/>
          <c:showCatName val="0"/>
          <c:showSerName val="0"/>
          <c:showPercent val="0"/>
          <c:showBubbleSize val="0"/>
        </c:dLbls>
        <c:gapWidth val="100"/>
        <c:overlap val="100"/>
        <c:axId val="135641320"/>
        <c:axId val="135641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4512</c:v>
                </c:pt>
                <c:pt idx="2">
                  <c:v>#N/A</c:v>
                </c:pt>
                <c:pt idx="3">
                  <c:v>#N/A</c:v>
                </c:pt>
                <c:pt idx="4">
                  <c:v>3793</c:v>
                </c:pt>
                <c:pt idx="5">
                  <c:v>#N/A</c:v>
                </c:pt>
                <c:pt idx="6">
                  <c:v>#N/A</c:v>
                </c:pt>
                <c:pt idx="7">
                  <c:v>1952</c:v>
                </c:pt>
                <c:pt idx="8">
                  <c:v>#N/A</c:v>
                </c:pt>
                <c:pt idx="9">
                  <c:v>#N/A</c:v>
                </c:pt>
                <c:pt idx="10">
                  <c:v>2802</c:v>
                </c:pt>
                <c:pt idx="11">
                  <c:v>#N/A</c:v>
                </c:pt>
                <c:pt idx="12">
                  <c:v>#N/A</c:v>
                </c:pt>
                <c:pt idx="13">
                  <c:v>1902</c:v>
                </c:pt>
                <c:pt idx="14">
                  <c:v>#N/A</c:v>
                </c:pt>
              </c:numCache>
            </c:numRef>
          </c:val>
          <c:smooth val="0"/>
          <c:extLst>
            <c:ext xmlns:c16="http://schemas.microsoft.com/office/drawing/2014/chart" uri="{C3380CC4-5D6E-409C-BE32-E72D297353CC}">
              <c16:uniqueId val="{0000000B-0E26-4A68-9C66-CD0CCC097324}"/>
            </c:ext>
          </c:extLst>
        </c:ser>
        <c:dLbls>
          <c:showLegendKey val="0"/>
          <c:showVal val="0"/>
          <c:showCatName val="0"/>
          <c:showSerName val="0"/>
          <c:showPercent val="0"/>
          <c:showBubbleSize val="0"/>
        </c:dLbls>
        <c:marker val="1"/>
        <c:smooth val="0"/>
        <c:axId val="135641320"/>
        <c:axId val="135641712"/>
      </c:lineChart>
      <c:catAx>
        <c:axId val="135641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641712"/>
        <c:crosses val="autoZero"/>
        <c:auto val="1"/>
        <c:lblAlgn val="ctr"/>
        <c:lblOffset val="100"/>
        <c:tickLblSkip val="1"/>
        <c:tickMarkSkip val="1"/>
        <c:noMultiLvlLbl val="0"/>
      </c:catAx>
      <c:valAx>
        <c:axId val="13564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41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4594</c:v>
                </c:pt>
                <c:pt idx="1">
                  <c:v>4006</c:v>
                </c:pt>
                <c:pt idx="2">
                  <c:v>3890</c:v>
                </c:pt>
              </c:numCache>
            </c:numRef>
          </c:val>
          <c:extLst>
            <c:ext xmlns:c16="http://schemas.microsoft.com/office/drawing/2014/chart" uri="{C3380CC4-5D6E-409C-BE32-E72D297353CC}">
              <c16:uniqueId val="{00000000-0108-43CE-AC4A-33D5ECA048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297</c:v>
                </c:pt>
                <c:pt idx="1">
                  <c:v>297</c:v>
                </c:pt>
                <c:pt idx="2">
                  <c:v>362</c:v>
                </c:pt>
              </c:numCache>
            </c:numRef>
          </c:val>
          <c:extLst>
            <c:ext xmlns:c16="http://schemas.microsoft.com/office/drawing/2014/chart" uri="{C3380CC4-5D6E-409C-BE32-E72D297353CC}">
              <c16:uniqueId val="{00000001-0108-43CE-AC4A-33D5ECA048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1244</c:v>
                </c:pt>
                <c:pt idx="1">
                  <c:v>1395</c:v>
                </c:pt>
                <c:pt idx="2">
                  <c:v>1369</c:v>
                </c:pt>
              </c:numCache>
            </c:numRef>
          </c:val>
          <c:extLst>
            <c:ext xmlns:c16="http://schemas.microsoft.com/office/drawing/2014/chart" uri="{C3380CC4-5D6E-409C-BE32-E72D297353CC}">
              <c16:uniqueId val="{00000002-0108-43CE-AC4A-33D5ECA0482E}"/>
            </c:ext>
          </c:extLst>
        </c:ser>
        <c:dLbls>
          <c:showLegendKey val="0"/>
          <c:showVal val="0"/>
          <c:showCatName val="0"/>
          <c:showSerName val="0"/>
          <c:showPercent val="0"/>
          <c:showBubbleSize val="0"/>
        </c:dLbls>
        <c:gapWidth val="120"/>
        <c:overlap val="100"/>
        <c:axId val="277541456"/>
        <c:axId val="277541848"/>
      </c:barChart>
      <c:catAx>
        <c:axId val="27754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7541848"/>
        <c:crosses val="autoZero"/>
        <c:auto val="1"/>
        <c:lblAlgn val="ctr"/>
        <c:lblOffset val="100"/>
        <c:tickLblSkip val="1"/>
        <c:tickMarkSkip val="1"/>
        <c:noMultiLvlLbl val="0"/>
      </c:catAx>
      <c:valAx>
        <c:axId val="277541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754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{87057DBD-DF28-4AF2-B58B-55D9D7F32D38}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A4E-4CF6-84AA-19DF85826C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{CF5DA4BB-611D-4DC9-8DBB-8D478EA9648F}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4E-4CF6-84AA-19DF85826C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{B1F26EBB-84C6-47E9-AA52-D9AF6F40488A}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4E-4CF6-84AA-19DF85826C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{1099AAB5-22A6-4D8E-9F64-7597CA5E0FF1}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4E-4CF6-84AA-19DF85826C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{AF5EAB9D-2C69-41FD-BF3C-B2FE3556C471}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4E-4CF6-84AA-19DF85826C6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{A8CE304A-7526-4469-AEBD-8C1F7D27E73F}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A4E-4CF6-84AA-19DF85826C6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{D8DCFE06-1D56-40D2-A896-2D4532E84F36}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A4E-4CF6-84AA-19DF85826C6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{E8E4E30A-CD1D-4046-9F1D-100F7808A02F}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A4E-4CF6-84AA-19DF85826C6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{61D1969D-E827-4D7E-9EC0-F2D5D241B88C}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A4E-4CF6-84AA-19DF85826C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c:v>
                </c:pt>
                <c:pt idx="32">
                  <c:v>63.4</c:v>
                </c:pt>
              </c:numCache>
            </c:numRef>
          </c:xVal>
          <c:yVal>
            <c:numRef>
              <c:f>公会計指標分析・財政指標組合せ分析表!$BP$51:$DC$51</c:f>
              <c:numCache>
                <c:formatCode>#,##0.0;"▲ "#,##0.0</c:formatCode>
                <c:ptCount val="40"/>
                <c:pt idx="24">
                  <c:v>24.8</c:v>
                </c:pt>
                <c:pt idx="32">
                  <c:v>16.7</c:v>
                </c:pt>
              </c:numCache>
            </c:numRef>
          </c:yVal>
          <c:smooth val="0"/>
          <c:extLst>
            <c:ext xmlns:c16="http://schemas.microsoft.com/office/drawing/2014/chart" uri="{C3380CC4-5D6E-409C-BE32-E72D297353CC}">
              <c16:uniqueId val="{00000009-5A4E-4CF6-84AA-19DF85826C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{71EA2ABB-6C20-476F-A5C4-526A29FC63E4}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A4E-4CF6-84AA-19DF85826C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{01C528B8-4C9C-4F76-9E80-6C0027BC86EE}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4E-4CF6-84AA-19DF85826C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{AFB764B3-7651-42AC-924A-A245A7A7D3E4}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4E-4CF6-84AA-19DF85826C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{468448C0-A312-4B08-A074-3FE02579AE8E}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4E-4CF6-84AA-19DF85826C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{F5CE4B6F-93DB-4F73-9235-67DB56D6872E}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4E-4CF6-84AA-19DF85826C6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{E2CD5574-4F13-474F-8958-9A06B547424F}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A4E-4CF6-84AA-19DF85826C6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{F036BD03-2230-4CEC-A689-C71EB03AC2F7}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A4E-4CF6-84AA-19DF85826C6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{EB7A07E0-884D-4103-AD62-D6A6B71E25D9}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A4E-4CF6-84AA-19DF85826C6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{C4EFDF38-755B-4C38-BAD3-D8C8B34395E8}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A4E-4CF6-84AA-19DF85826C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5A4E-4CF6-84AA-19DF85826C65}"/>
            </c:ext>
          </c:extLst>
        </c:ser>
        <c:dLbls>
          <c:showLegendKey val="0"/>
          <c:showVal val="1"/>
          <c:showCatName val="0"/>
          <c:showSerName val="0"/>
          <c:showPercent val="0"/>
          <c:showBubbleSize val="0"/>
        </c:dLbls>
        <c:axId val="240792320"/>
        <c:axId val="240794240"/>
      </c:scatterChart>
      <c:valAx>
        <c:axId val="240792320"/>
        <c:scaling>
          <c:orientation val="minMax"/>
          <c:max val="6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94240"/>
        <c:crosses val="autoZero"/>
        <c:crossBetween val="midCat"/>
      </c:valAx>
      <c:valAx>
        <c:axId val="240794240"/>
        <c:scaling>
          <c:orientation val="minMax"/>
          <c:max val="3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792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{77D9A12B-5791-4C22-94F8-53A1163AC481}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937-4C44-B556-9C3F115412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{4E8FA49D-F9B7-4130-A5AA-14D38DA141D7}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37-4C44-B556-9C3F115412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{7259B2AF-F547-47EB-8337-C01054AE684F}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37-4C44-B556-9C3F115412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{AAF15B94-7C39-4DB6-906E-B71A994ACE1E}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37-4C44-B556-9C3F115412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{1FE4BEC5-9ED2-43AF-A9F6-F0C159D72594}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37-4C44-B556-9C3F1154129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{A2DF9A00-537A-4302-9AC3-758EC0D151B4}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937-4C44-B556-9C3F1154129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{E70FAFF9-4265-43D0-A609-943EF0E83915}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937-4C44-B556-9C3F1154129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{AE60F782-A217-4E2F-BB22-9D81C7010C07}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937-4C44-B556-9C3F1154129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{32BFA15B-4075-428E-8AE7-C6677614F96C}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937-4C44-B556-9C3F115412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8.5</c:v>
                </c:pt>
                <c:pt idx="16">
                  <c:v>6.9</c:v>
                </c:pt>
                <c:pt idx="24">
                  <c:v>5.8</c:v>
                </c:pt>
                <c:pt idx="32">
                  <c:v>5</c:v>
                </c:pt>
              </c:numCache>
            </c:numRef>
          </c:xVal>
          <c:yVal>
            <c:numRef>
              <c:f>公会計指標分析・財政指標組合せ分析表!$BP$73:$DC$73</c:f>
              <c:numCache>
                <c:formatCode>#,##0.0;"▲ "#,##0.0</c:formatCode>
                <c:ptCount val="40"/>
                <c:pt idx="0">
                  <c:v>40.5</c:v>
                </c:pt>
                <c:pt idx="8">
                  <c:v>34.299999999999997</c:v>
                </c:pt>
                <c:pt idx="16">
                  <c:v>17.2</c:v>
                </c:pt>
                <c:pt idx="24">
                  <c:v>24.8</c:v>
                </c:pt>
                <c:pt idx="32">
                  <c:v>16.7</c:v>
                </c:pt>
              </c:numCache>
            </c:numRef>
          </c:yVal>
          <c:smooth val="0"/>
          <c:extLst>
            <c:ext xmlns:c16="http://schemas.microsoft.com/office/drawing/2014/chart" uri="{C3380CC4-5D6E-409C-BE32-E72D297353CC}">
              <c16:uniqueId val="{00000009-0937-4C44-B556-9C3F115412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{5CC06CF0-D5E4-4D69-B48F-B07EF1382923}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937-4C44-B556-9C3F115412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{B4898B02-AA5F-498E-B53C-0F374B559D18}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37-4C44-B556-9C3F115412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{7B4D4898-08FF-46E5-9A1E-9910F809DA8A}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37-4C44-B556-9C3F115412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{B159C3F2-9F98-4E04-AF75-AF3071986300}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37-4C44-B556-9C3F115412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{642BB395-9075-4C9B-BFB0-7B6DEA6AEAEC}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37-4C44-B556-9C3F1154129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{1895C69D-3930-4683-A717-191B9FAC0DF3}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937-4C44-B556-9C3F1154129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{723B2169-F355-44D9-AFEB-53827DA75922}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937-4C44-B556-9C3F1154129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{BBE7A7E2-9AC4-4436-B1DF-61C06557A217}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937-4C44-B556-9C3F1154129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{DD78DA13-0AC6-4C8A-AB8E-CD16B34FF865}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937-4C44-B556-9C3F115412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0937-4C44-B556-9C3F1154129D}"/>
            </c:ext>
          </c:extLst>
        </c:ser>
        <c:dLbls>
          <c:showLegendKey val="0"/>
          <c:showVal val="1"/>
          <c:showCatName val="0"/>
          <c:showSerName val="0"/>
          <c:showPercent val="0"/>
          <c:showBubbleSize val="0"/>
        </c:dLbls>
        <c:axId val="180057984"/>
        <c:axId val="180088832"/>
      </c:scatterChart>
      <c:valAx>
        <c:axId val="180057984"/>
        <c:scaling>
          <c:orientation val="minMax"/>
          <c:max val="10.7"/>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088832"/>
        <c:crosses val="autoZero"/>
        <c:crossBetween val="midCat"/>
      </c:valAx>
      <c:valAx>
        <c:axId val="180088832"/>
        <c:scaling>
          <c:orientation val="minMax"/>
          <c:max val="5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00579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地方債発行を抑制してきた結果、「元利償還金」は減少し続けている。</a:t>
          </a:r>
          <a:endParaRPr lang="ja-JP" altLang="ja-JP" sz="1400">
            <a:effectLst/>
          </a:endParaRPr>
        </a:p>
        <a:p>
          <a:pPr rtl="0"/>
          <a:r>
            <a:rPr lang="ja-JP" altLang="ja-JP" sz="1100" b="0" i="0" baseline="0">
              <a:solidFill>
                <a:schemeClr val="dk1"/>
              </a:solidFill>
              <a:effectLst/>
              <a:latin typeface="+mn-lt"/>
              <a:ea typeface="+mn-ea"/>
              <a:cs typeface="+mn-cs"/>
            </a:rPr>
            <a:t>「公営企業債の元利償還に対する繰入金」は、下水道事業の公債費の増加から増加傾向にある。下水道事業の償還額に減少の見込みが無いため、今後の財政状況によっては、公債費の平準化等、単年度負担の削減を図る有効な手段を検討する。</a:t>
          </a:r>
          <a:endParaRPr lang="ja-JP" altLang="ja-JP" sz="1400">
            <a:effectLst/>
          </a:endParaRPr>
        </a:p>
        <a:p>
          <a:pPr rtl="0"/>
          <a:r>
            <a:rPr lang="ja-JP" altLang="ja-JP" sz="1100" b="0" i="0" baseline="0">
              <a:solidFill>
                <a:schemeClr val="dk1"/>
              </a:solidFill>
              <a:effectLst/>
              <a:latin typeface="+mn-lt"/>
              <a:ea typeface="+mn-ea"/>
              <a:cs typeface="+mn-cs"/>
            </a:rPr>
            <a:t>一方で「算入公債費等」については、平成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年度は一時的に減少したが、臨時財政対策債償還費の増等により増加傾向にある。</a:t>
          </a:r>
          <a:endParaRPr lang="ja-JP" altLang="ja-JP" sz="1400">
            <a:effectLst/>
          </a:endParaRPr>
        </a:p>
        <a:p>
          <a:pPr rtl="0"/>
          <a:r>
            <a:rPr lang="ja-JP" altLang="ja-JP" sz="1100">
              <a:solidFill>
                <a:schemeClr val="dk1"/>
              </a:solidFill>
              <a:effectLst/>
              <a:latin typeface="+mn-lt"/>
              <a:ea typeface="+mn-ea"/>
              <a:cs typeface="+mn-cs"/>
            </a:rPr>
            <a:t>その結果、実質公債費比率の分子は、減少し続けている。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「一般会計等に係る地方債の現在高」は、平成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年度から増加傾向にあ</a:t>
          </a:r>
          <a:r>
            <a:rPr lang="ja-JP" altLang="en-US" sz="1100" b="0" i="0" baseline="0">
              <a:solidFill>
                <a:schemeClr val="dk1"/>
              </a:solidFill>
              <a:effectLst/>
              <a:latin typeface="+mn-lt"/>
              <a:ea typeface="+mn-ea"/>
              <a:cs typeface="+mn-cs"/>
            </a:rPr>
            <a:t>ったが、平成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億</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となった。「公営企業債等繰入見込額」</a:t>
          </a:r>
          <a:r>
            <a:rPr lang="ja-JP" altLang="en-US" sz="1100" b="0" i="0" baseline="0">
              <a:solidFill>
                <a:schemeClr val="dk1"/>
              </a:solidFill>
              <a:effectLst/>
              <a:latin typeface="+mn-lt"/>
              <a:ea typeface="+mn-ea"/>
              <a:cs typeface="+mn-cs"/>
            </a:rPr>
            <a:t>や「退職手当負担見込額」は</a:t>
          </a:r>
          <a:r>
            <a:rPr lang="ja-JP" altLang="ja-JP" sz="1100" b="0" i="0" baseline="0">
              <a:solidFill>
                <a:schemeClr val="dk1"/>
              </a:solidFill>
              <a:effectLst/>
              <a:latin typeface="+mn-lt"/>
              <a:ea typeface="+mn-ea"/>
              <a:cs typeface="+mn-cs"/>
            </a:rPr>
            <a:t>引き続き減少傾向にあ</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「公営企業債等繰入見込額」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公営企業会計への繰出金の中でも大部分を占める下水道事業特別会計への繰出金のほとんどが、下水道事業債の償還に充てるものとして計上されている。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「充当可能基金」については、財政調整基金や公用施設整備基金を繰出したことから、前年度に比べ減少している。</a:t>
          </a:r>
          <a:endParaRPr lang="ja-JP" altLang="ja-JP" sz="1400">
            <a:effectLst/>
          </a:endParaRPr>
        </a:p>
        <a:p>
          <a:r>
            <a:rPr lang="ja-JP" altLang="ja-JP" sz="1100" b="0" i="0" baseline="0">
              <a:solidFill>
                <a:schemeClr val="dk1"/>
              </a:solidFill>
              <a:effectLst/>
              <a:latin typeface="+mn-lt"/>
              <a:ea typeface="+mn-ea"/>
              <a:cs typeface="+mn-cs"/>
            </a:rPr>
            <a:t>将来負担比率は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増加に転じた</a:t>
          </a:r>
          <a:r>
            <a:rPr lang="ja-JP" altLang="en-US" sz="1100" b="0" i="0" baseline="0">
              <a:solidFill>
                <a:schemeClr val="dk1"/>
              </a:solidFill>
              <a:effectLst/>
              <a:latin typeface="+mn-lt"/>
              <a:ea typeface="+mn-ea"/>
              <a:cs typeface="+mn-cs"/>
            </a:rPr>
            <a:t>ものの、平成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地方債残高</a:t>
          </a:r>
          <a:r>
            <a:rPr lang="ja-JP" altLang="en-US" sz="1100" b="0" i="0" baseline="0">
              <a:solidFill>
                <a:schemeClr val="dk1"/>
              </a:solidFill>
              <a:effectLst/>
              <a:latin typeface="+mn-lt"/>
              <a:ea typeface="+mn-ea"/>
              <a:cs typeface="+mn-cs"/>
            </a:rPr>
            <a:t>の減等により</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た。</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今後新庁舎建設等</a:t>
          </a:r>
          <a:r>
            <a:rPr lang="ja-JP" altLang="en-US" sz="1100" b="0" i="0" baseline="0">
              <a:solidFill>
                <a:schemeClr val="dk1"/>
              </a:solidFill>
              <a:effectLst/>
              <a:latin typeface="+mn-lt"/>
              <a:ea typeface="+mn-ea"/>
              <a:cs typeface="+mn-cs"/>
            </a:rPr>
            <a:t>や次期ごみ処理施設の建設等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将来負担比率が</a:t>
          </a:r>
          <a:r>
            <a:rPr lang="ja-JP" altLang="ja-JP" sz="1100" b="0" i="0" baseline="0">
              <a:solidFill>
                <a:schemeClr val="dk1"/>
              </a:solidFill>
              <a:effectLst/>
              <a:latin typeface="+mn-lt"/>
              <a:ea typeface="+mn-ea"/>
              <a:cs typeface="+mn-cs"/>
            </a:rPr>
            <a:t>増加することが見込まれるため、どのように負担していくかは、実質収支や経常収支比率、実質公債費比率等他の財政指標と絡めて検討していく必要がある。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岐阜県羽島市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たり、新庁舎建設のため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当初予算及び補正後歳入歳出予算の財政需要に対応するため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環境プラント施設修繕費に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取り崩したこと等により、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今後新庁舎建設をはじめとする財政需要に対応するため、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減少傾向が続く見込み。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・その他特定目的基金の活用等について、検討が必要。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羽島市庁舎建設基金：庁舎の建設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事業費に充当するため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羽島市福祉基金：福祉事業費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に充当するため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羽島市環境施設整備事業基金：環境施設の整備事業費に充当するため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羽島市公共下水道整備事業基金：公共下水道整備事業費に充当するため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羽島市公用施設整備基金：市の公用施設の整備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費に充当するため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羽島市庁舎建設基金：新庁舎建設のため、</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110</a:t>
          </a:r>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積立てたことによる増加</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羽島市環境施設整備事業基金：環境プラント施設修繕費に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羽島市公用施設整備基金	：保健センター高圧受電設備更新工事に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羽島市庁舎建設基金：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羽島市福祉基金：かつて、国から交付されたお金を原資として設立した基金であり、今後社会保障関係に充当することができるか検討。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羽島市環境施設整備事業基金：今後の公共施設等の整備等に充当するため、平成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羽島市環境施設整備事業基金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羽島市公用施設整備基金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を統合し、羽島市公共施設等整備基金を設置予定。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羽島市公共下水道整備事業基金：平成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年度に公営企業会計に移行する予定であることから、本基金の取り扱いを平成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羽島市公用施設整備基金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：今後の公共施設等の整備等に充当するため、平成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年度中に羽島市環境施設整備事業基金と羽島市公用施設整備基金を統合し、羽島市公共施設等整備基金を設置予定。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・当初予算及び補正後歳入歳出予算の財政需要に対応するため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・今後新庁舎建設をはじめとする財政需要に対応するため、過去の実績等からしても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lang="ja-JP" altLang="ja-JP" sz="1300" b="0" i="0" baseline="0">
              <a:solidFill>
                <a:srgbClr val="FF0000"/>
              </a:solidFill>
              <a:effectLst/>
              <a:latin typeface="ＭＳ ゴシック" panose="020B0609070205080204" pitchFamily="49" charset="-128"/>
              <a:ea typeface="ＭＳ ゴシック" panose="020B0609070205080204" pitchFamily="49" charset="-128"/>
              <a:cs typeface="+mn-cs"/>
            </a:rPr>
            <a:t>百万</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は積み立てていきたいが、すでに減少傾向であり今後も減少傾向は続く見込み。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地方債の償還計画を踏まえ、</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31</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年度までに</a:t>
          </a:r>
          <a:r>
            <a:rPr lang="en-US" altLang="ja-JP" sz="1300" b="0" i="0" u="none" strike="noStrike" baseline="0" smtClean="0">
              <a:solidFill>
                <a:srgbClr val="FF0000"/>
              </a:solidFill>
              <a:latin typeface="ＭＳ ゴシック" panose="020B0609070205080204" pitchFamily="49" charset="-128"/>
              <a:ea typeface="ＭＳ ゴシック" panose="020B0609070205080204" pitchFamily="49" charset="-128"/>
              <a:cs typeface="+mn-cs"/>
            </a:rPr>
            <a:t>100</a:t>
          </a:r>
          <a:r>
            <a:rPr lang="ja-JP" altLang="en-US" sz="1300" b="0" i="0" u="none" strike="noStrike" baseline="0" smtClean="0">
              <a:solidFill>
                <a:srgbClr val="FF0000"/>
              </a:solidFill>
              <a:latin typeface="ＭＳ ゴシック" panose="020B0609070205080204" pitchFamily="49" charset="-128"/>
              <a:ea typeface="ＭＳ ゴシック" panose="020B0609070205080204" pitchFamily="49" charset="-128"/>
              <a:cs typeface="+mn-cs"/>
            </a:rPr>
            <a:t>百万円</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68,219
67,077
53.66
21,598,901
20,886,935
668,028
13,193,690
17,653,428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有形固定資産減価償却率</a:t>
          </a:r>
          <a:r>
            <a:rPr lang="ja-JP" altLang="en-US" sz="1100" b="0" i="0" baseline="0">
              <a:solidFill>
                <a:schemeClr val="dk1"/>
              </a:solidFill>
              <a:effectLst/>
              <a:latin typeface="+mn-lt"/>
              <a:ea typeface="+mn-ea"/>
              <a:cs typeface="+mn-cs"/>
            </a:rPr>
            <a:t>は、前年度に比べて</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ポイント上昇し、類似団体等と比べても高い水準にある。主な要因は、築後</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年以上経過している施設が全体の</a:t>
          </a:r>
          <a:r>
            <a:rPr lang="en-US" altLang="ja-JP" sz="1100" b="0" i="0" baseline="0">
              <a:solidFill>
                <a:schemeClr val="dk1"/>
              </a:solidFill>
              <a:effectLst/>
              <a:latin typeface="+mn-lt"/>
              <a:ea typeface="+mn-ea"/>
              <a:cs typeface="+mn-cs"/>
            </a:rPr>
            <a:t>60</a:t>
          </a:r>
          <a:r>
            <a:rPr lang="ja-JP" altLang="en-US" sz="1100" b="0" i="0" baseline="0">
              <a:solidFill>
                <a:schemeClr val="dk1"/>
              </a:solidFill>
              <a:effectLst/>
              <a:latin typeface="+mn-lt"/>
              <a:ea typeface="+mn-ea"/>
              <a:cs typeface="+mn-cs"/>
            </a:rPr>
            <a:t>％以上を占めていることにより、減価償却率が高いことが挙げられる。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年度に策定した公共施設等総合管理計画に基づき</a:t>
          </a:r>
          <a:r>
            <a:rPr kumimoji="1" lang="ja-JP" altLang="en-US" sz="1100" b="0" i="0" u="none" strike="noStrike" baseline="0" smtClean="0">
              <a:solidFill>
                <a:schemeClr val="dk1"/>
              </a:solidFill>
              <a:latin typeface="+mn-lt"/>
              <a:ea typeface="+mn-ea"/>
              <a:cs typeface="+mn-cs"/>
            </a:rPr>
            <a:t>、公共施設等の統廃合を検討していく。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0747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1275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3987800" y="67665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1275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3987800" y="55575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1275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0259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3429000" y="60824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2781300" y="61544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115782</xdr:rowOff>
    </xdr:from>
    <xdr:to>
      <xdr:col>23</xdr:col>
      <xdr:colOff>136525</xdr:colOff>
      <xdr:row>30</xdr:row>
      <xdr:rowOff>45932</xdr:rowOff>
    </xdr:to>
    <xdr:sp macro="" textlink="">
      <xdr:nvSpPr>
        <xdr:cNvPr id="78" name="楕円 77"/>
        <xdr:cNvSpPr/>
      </xdr:nvSpPr>
      <xdr:spPr>
        <a:xfrm>
          <a:off x="40259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138659</xdr:rowOff>
    </xdr:from>
    <xdr:ext cx="405111" cy="259045"/>
    <xdr:sp macro="" textlink="">
      <xdr:nvSpPr>
        <xdr:cNvPr id="79" name="有形固定資産減価償却率該当値テキスト"/>
        <xdr:cNvSpPr txBox="1"/>
      </xdr:nvSpPr>
      <xdr:spPr>
        <a:xfrm>
          <a:off x="4127500" y="571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166158</xdr:rowOff>
    </xdr:from>
    <xdr:to>
      <xdr:col>19</xdr:col>
      <xdr:colOff>187325</xdr:colOff>
      <xdr:row>30</xdr:row>
      <xdr:rowOff>96308</xdr:rowOff>
    </xdr:to>
    <xdr:sp macro="" textlink="">
      <xdr:nvSpPr>
        <xdr:cNvPr id="80" name="楕円 79"/>
        <xdr:cNvSpPr/>
      </xdr:nvSpPr>
      <xdr:spPr>
        <a:xfrm>
          <a:off x="3429000" y="59097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166582</xdr:rowOff>
    </xdr:from>
    <xdr:to>
      <xdr:col>23</xdr:col>
      <xdr:colOff>85725</xdr:colOff>
      <xdr:row>30</xdr:row>
      <xdr:rowOff>45508</xdr:rowOff>
    </xdr:to>
    <xdr:cxnSp macro="">
      <xdr:nvCxnSpPr>
        <xdr:cNvPr id="81" name="直線コネクタ 80"/>
        <xdr:cNvCxnSpPr/>
      </xdr:nvCxnSpPr>
      <xdr:spPr>
        <a:xfrm flipV="1">
          <a:off x="3479800" y="5910157"/>
          <a:ext cx="5969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2" name="n_1aveValue有形固定資産減価償却率"/>
        <xdr:cNvSpPr txBox="1"/>
      </xdr:nvSpPr>
      <xdr:spPr>
        <a:xfrm>
          <a:off x="3293119"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xdr:cNvSpPr txBox="1"/>
      </xdr:nvSpPr>
      <xdr:spPr>
        <a:xfrm>
          <a:off x="2658119"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112835</xdr:rowOff>
    </xdr:from>
    <xdr:ext cx="405111" cy="259045"/>
    <xdr:sp macro="" textlink="">
      <xdr:nvSpPr>
        <xdr:cNvPr id="84" name="n_1mainValue有形固定資産減価償却率"/>
        <xdr:cNvSpPr txBox="1"/>
      </xdr:nvSpPr>
      <xdr:spPr>
        <a:xfrm>
          <a:off x="3293119"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1844738" y="4607971"/>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・債務償還可能年数は類似団体内平均値を上回っている。主な要因としては、近年は地方債の発行を抑制してきたものの、平成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年度の北部学校給食センターの建設により地方債の発行が増加したためである。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今後は新庁舎建設事業により、地方債発行による将来負担額の増加並びに庁舎建設基金の取崩しによる充当可能基金残高の減少が想定されることから、債務償還可能年数は伸びることが想定されるため、今後の事業実施、地方債の発行については慎重に検討を進め、健全な財政状態が維持できるように努めていく。</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93312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93312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93312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92799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2593320"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2646025"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2534900" y="52408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2646025"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2573000" y="5933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106186</xdr:rowOff>
    </xdr:from>
    <xdr:to>
      <xdr:col>76</xdr:col>
      <xdr:colOff>73025</xdr:colOff>
      <xdr:row>30</xdr:row>
      <xdr:rowOff>36336</xdr:rowOff>
    </xdr:to>
    <xdr:sp macro="" textlink="">
      <xdr:nvSpPr>
        <xdr:cNvPr id="125" name="楕円 124"/>
        <xdr:cNvSpPr/>
      </xdr:nvSpPr>
      <xdr:spPr>
        <a:xfrm>
          <a:off x="12573000" y="58497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129063</xdr:rowOff>
    </xdr:from>
    <xdr:ext cx="340478" cy="259045"/>
    <xdr:sp macro="" textlink="">
      <xdr:nvSpPr>
        <xdr:cNvPr id="126" name="債務償還可能年数該当値テキスト"/>
        <xdr:cNvSpPr txBox="1"/>
      </xdr:nvSpPr>
      <xdr:spPr>
        <a:xfrm>
          <a:off x="12646025" y="5701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68,219
67,077
53.66
21,598,901
20,886,935
668,028
13,193,690
17,653,428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39490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39878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3889375" y="72713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39878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3889375" y="58426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39878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38989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203575" y="65062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428875"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0" name="楕円 69"/>
        <xdr:cNvSpPr/>
      </xdr:nvSpPr>
      <xdr:spPr>
        <a:xfrm>
          <a:off x="38989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1" name="【道路】&#10;有形固定資産減価償却率該当値テキスト"/>
        <xdr:cNvSpPr txBox="1"/>
      </xdr:nvSpPr>
      <xdr:spPr>
        <a:xfrm>
          <a:off x="39878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2" name="楕円 71"/>
        <xdr:cNvSpPr/>
      </xdr:nvSpPr>
      <xdr:spPr>
        <a:xfrm>
          <a:off x="3203575" y="63861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93345</xdr:rowOff>
    </xdr:to>
    <xdr:cxnSp macro="">
      <xdr:nvCxnSpPr>
        <xdr:cNvPr id="73" name="直線コネクタ 72"/>
        <xdr:cNvCxnSpPr/>
      </xdr:nvCxnSpPr>
      <xdr:spPr>
        <a:xfrm flipV="1">
          <a:off x="3235325" y="6400800"/>
          <a:ext cx="7143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4" name="n_1aveValue【道路】&#10;有形固定資産減価償却率"/>
        <xdr:cNvSpPr txBox="1"/>
      </xdr:nvSpPr>
      <xdr:spPr>
        <a:xfrm>
          <a:off x="306769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30569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160672</xdr:rowOff>
    </xdr:from>
    <xdr:ext cx="405111" cy="259045"/>
    <xdr:sp macro="" textlink="">
      <xdr:nvSpPr>
        <xdr:cNvPr id="76" name="n_1mainValue【道路】&#10;有形固定資産減価償却率"/>
        <xdr:cNvSpPr txBox="1"/>
      </xdr:nvSpPr>
      <xdr:spPr>
        <a:xfrm>
          <a:off x="306769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8905240"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8943975"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8845550" y="71716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8943975"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8845550" y="58735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8943975"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8883650" y="69323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815975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7413625" y="69344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85922</xdr:rowOff>
    </xdr:from>
    <xdr:to>
      <xdr:col>55</xdr:col>
      <xdr:colOff>50800</xdr:colOff>
      <xdr:row>41</xdr:row>
      <xdr:rowOff>16072</xdr:rowOff>
    </xdr:to>
    <xdr:sp macro="" textlink="">
      <xdr:nvSpPr>
        <xdr:cNvPr id="114" name="楕円 113"/>
        <xdr:cNvSpPr/>
      </xdr:nvSpPr>
      <xdr:spPr>
        <a:xfrm>
          <a:off x="8883650" y="69439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64349</xdr:rowOff>
    </xdr:from>
    <xdr:ext cx="534377" cy="259045"/>
    <xdr:sp macro="" textlink="">
      <xdr:nvSpPr>
        <xdr:cNvPr id="115" name="【道路】&#10;一人当たり延長該当値テキスト"/>
        <xdr:cNvSpPr txBox="1"/>
      </xdr:nvSpPr>
      <xdr:spPr>
        <a:xfrm>
          <a:off x="8943975" y="69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86589</xdr:rowOff>
    </xdr:from>
    <xdr:to>
      <xdr:col>50</xdr:col>
      <xdr:colOff>165100</xdr:colOff>
      <xdr:row>41</xdr:row>
      <xdr:rowOff>16739</xdr:rowOff>
    </xdr:to>
    <xdr:sp macro="" textlink="">
      <xdr:nvSpPr>
        <xdr:cNvPr id="116" name="楕円 115"/>
        <xdr:cNvSpPr/>
      </xdr:nvSpPr>
      <xdr:spPr>
        <a:xfrm>
          <a:off x="8159750" y="69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136722</xdr:rowOff>
    </xdr:from>
    <xdr:to>
      <xdr:col>55</xdr:col>
      <xdr:colOff>0</xdr:colOff>
      <xdr:row>40</xdr:row>
      <xdr:rowOff>137389</xdr:rowOff>
    </xdr:to>
    <xdr:cxnSp macro="">
      <xdr:nvCxnSpPr>
        <xdr:cNvPr id="117" name="直線コネクタ 116"/>
        <xdr:cNvCxnSpPr/>
      </xdr:nvCxnSpPr>
      <xdr:spPr>
        <a:xfrm flipV="1">
          <a:off x="8210550" y="6994722"/>
          <a:ext cx="695325"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7959236"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72258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7866</xdr:rowOff>
    </xdr:from>
    <xdr:ext cx="534377" cy="259045"/>
    <xdr:sp macro="" textlink="">
      <xdr:nvSpPr>
        <xdr:cNvPr id="120" name="n_1mainValue【道路】&#10;一人当たり延長"/>
        <xdr:cNvSpPr txBox="1"/>
      </xdr:nvSpPr>
      <xdr:spPr>
        <a:xfrm>
          <a:off x="7959236" y="703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39490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39878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3889375" y="108927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39878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3889375" y="97593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xdr:cNvSpPr txBox="1"/>
      </xdr:nvSpPr>
      <xdr:spPr>
        <a:xfrm>
          <a:off x="39878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38989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203575" y="103181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428875"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59" name="楕円 158"/>
        <xdr:cNvSpPr/>
      </xdr:nvSpPr>
      <xdr:spPr>
        <a:xfrm>
          <a:off x="38989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60" name="【橋りょう・トンネル】&#10;有形固定資産減価償却率該当値テキスト"/>
        <xdr:cNvSpPr txBox="1"/>
      </xdr:nvSpPr>
      <xdr:spPr>
        <a:xfrm>
          <a:off x="39878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161" name="楕円 160"/>
        <xdr:cNvSpPr/>
      </xdr:nvSpPr>
      <xdr:spPr>
        <a:xfrm>
          <a:off x="3203575" y="103352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99060</xdr:rowOff>
    </xdr:to>
    <xdr:cxnSp macro="">
      <xdr:nvCxnSpPr>
        <xdr:cNvPr id="162" name="直線コネクタ 161"/>
        <xdr:cNvCxnSpPr/>
      </xdr:nvCxnSpPr>
      <xdr:spPr>
        <a:xfrm flipV="1">
          <a:off x="3235325" y="10353675"/>
          <a:ext cx="714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xdr:cNvSpPr txBox="1"/>
      </xdr:nvSpPr>
      <xdr:spPr>
        <a:xfrm>
          <a:off x="306769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30569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140987</xdr:rowOff>
    </xdr:from>
    <xdr:ext cx="405111" cy="259045"/>
    <xdr:sp macro="" textlink="">
      <xdr:nvSpPr>
        <xdr:cNvPr id="165" name="n_1mainValue【橋りょう・トンネル】&#10;有形固定資産減価償却率"/>
        <xdr:cNvSpPr txBox="1"/>
      </xdr:nvSpPr>
      <xdr:spPr>
        <a:xfrm>
          <a:off x="306769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8905240"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8943975"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8845550" y="109720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8943975"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8845550" y="9662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xdr:cNvSpPr txBox="1"/>
      </xdr:nvSpPr>
      <xdr:spPr>
        <a:xfrm>
          <a:off x="8943975"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8883650" y="104748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815975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7413625" y="105020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119907</xdr:rowOff>
    </xdr:from>
    <xdr:to>
      <xdr:col>55</xdr:col>
      <xdr:colOff>50800</xdr:colOff>
      <xdr:row>64</xdr:row>
      <xdr:rowOff>50057</xdr:rowOff>
    </xdr:to>
    <xdr:sp macro="" textlink="">
      <xdr:nvSpPr>
        <xdr:cNvPr id="201" name="楕円 200"/>
        <xdr:cNvSpPr/>
      </xdr:nvSpPr>
      <xdr:spPr>
        <a:xfrm>
          <a:off x="8883650" y="109212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34834</xdr:rowOff>
    </xdr:from>
    <xdr:ext cx="378565" cy="259045"/>
    <xdr:sp macro="" textlink="">
      <xdr:nvSpPr>
        <xdr:cNvPr id="202" name="【橋りょう・トンネル】&#10;一人当たり有形固定資産（償却資産）額該当値テキスト"/>
        <xdr:cNvSpPr txBox="1"/>
      </xdr:nvSpPr>
      <xdr:spPr>
        <a:xfrm>
          <a:off x="8943975" y="10836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119909</xdr:rowOff>
    </xdr:from>
    <xdr:to>
      <xdr:col>50</xdr:col>
      <xdr:colOff>165100</xdr:colOff>
      <xdr:row>64</xdr:row>
      <xdr:rowOff>50059</xdr:rowOff>
    </xdr:to>
    <xdr:sp macro="" textlink="">
      <xdr:nvSpPr>
        <xdr:cNvPr id="203" name="楕円 202"/>
        <xdr:cNvSpPr/>
      </xdr:nvSpPr>
      <xdr:spPr>
        <a:xfrm>
          <a:off x="8159750" y="109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170707</xdr:rowOff>
    </xdr:from>
    <xdr:to>
      <xdr:col>55</xdr:col>
      <xdr:colOff>0</xdr:colOff>
      <xdr:row>63</xdr:row>
      <xdr:rowOff>170709</xdr:rowOff>
    </xdr:to>
    <xdr:cxnSp macro="">
      <xdr:nvCxnSpPr>
        <xdr:cNvPr id="204" name="直線コネクタ 203"/>
        <xdr:cNvCxnSpPr/>
      </xdr:nvCxnSpPr>
      <xdr:spPr>
        <a:xfrm flipV="1">
          <a:off x="8210550" y="10972057"/>
          <a:ext cx="695325"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xdr:cNvSpPr txBox="1"/>
      </xdr:nvSpPr>
      <xdr:spPr>
        <a:xfrm>
          <a:off x="793644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71934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41186</xdr:rowOff>
    </xdr:from>
    <xdr:ext cx="378565" cy="259045"/>
    <xdr:sp macro="" textlink="">
      <xdr:nvSpPr>
        <xdr:cNvPr id="207" name="n_1mainValue【橋りょう・トンネル】&#10;一人当たり有形固定資産（償却資産）額"/>
        <xdr:cNvSpPr txBox="1"/>
      </xdr:nvSpPr>
      <xdr:spPr>
        <a:xfrm>
          <a:off x="8037142" y="1101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39490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39878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3889375" y="14805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39878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3889375" y="133589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39878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38989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203575" y="138192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428875"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152219</xdr:rowOff>
    </xdr:from>
    <xdr:to>
      <xdr:col>24</xdr:col>
      <xdr:colOff>114300</xdr:colOff>
      <xdr:row>78</xdr:row>
      <xdr:rowOff>82369</xdr:rowOff>
    </xdr:to>
    <xdr:sp macro="" textlink="">
      <xdr:nvSpPr>
        <xdr:cNvPr id="247" name="楕円 246"/>
        <xdr:cNvSpPr/>
      </xdr:nvSpPr>
      <xdr:spPr>
        <a:xfrm>
          <a:off x="38989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67146</xdr:rowOff>
    </xdr:from>
    <xdr:ext cx="405111" cy="259045"/>
    <xdr:sp macro="" textlink="">
      <xdr:nvSpPr>
        <xdr:cNvPr id="248" name="【公営住宅】&#10;有形固定資産減価償却率該当値テキスト"/>
        <xdr:cNvSpPr txBox="1"/>
      </xdr:nvSpPr>
      <xdr:spPr>
        <a:xfrm>
          <a:off x="3987800" y="13268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16692</xdr:rowOff>
    </xdr:from>
    <xdr:to>
      <xdr:col>20</xdr:col>
      <xdr:colOff>38100</xdr:colOff>
      <xdr:row>78</xdr:row>
      <xdr:rowOff>118292</xdr:rowOff>
    </xdr:to>
    <xdr:sp macro="" textlink="">
      <xdr:nvSpPr>
        <xdr:cNvPr id="249" name="楕円 248"/>
        <xdr:cNvSpPr/>
      </xdr:nvSpPr>
      <xdr:spPr>
        <a:xfrm>
          <a:off x="3203575" y="133897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31569</xdr:rowOff>
    </xdr:from>
    <xdr:to>
      <xdr:col>24</xdr:col>
      <xdr:colOff>63500</xdr:colOff>
      <xdr:row>78</xdr:row>
      <xdr:rowOff>67492</xdr:rowOff>
    </xdr:to>
    <xdr:cxnSp macro="">
      <xdr:nvCxnSpPr>
        <xdr:cNvPr id="250" name="直線コネクタ 249"/>
        <xdr:cNvCxnSpPr/>
      </xdr:nvCxnSpPr>
      <xdr:spPr>
        <a:xfrm flipV="1">
          <a:off x="3235325" y="13404669"/>
          <a:ext cx="7143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1" name="n_1aveValue【公営住宅】&#10;有形固定資産減価償却率"/>
        <xdr:cNvSpPr txBox="1"/>
      </xdr:nvSpPr>
      <xdr:spPr>
        <a:xfrm>
          <a:off x="306769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30569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134819</xdr:rowOff>
    </xdr:from>
    <xdr:ext cx="405111" cy="259045"/>
    <xdr:sp macro="" textlink="">
      <xdr:nvSpPr>
        <xdr:cNvPr id="253" name="n_1mainValue【公営住宅】&#10;有形固定資産減価償却率"/>
        <xdr:cNvSpPr txBox="1"/>
      </xdr:nvSpPr>
      <xdr:spPr>
        <a:xfrm>
          <a:off x="3067694" y="131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8905240"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8943975"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8845550" y="14853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8943975"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8845550" y="135765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xdr:cNvSpPr txBox="1"/>
      </xdr:nvSpPr>
      <xdr:spPr>
        <a:xfrm>
          <a:off x="8943975"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8883650" y="1441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815975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7413625" y="144081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58165</xdr:rowOff>
    </xdr:from>
    <xdr:to>
      <xdr:col>55</xdr:col>
      <xdr:colOff>50800</xdr:colOff>
      <xdr:row>86</xdr:row>
      <xdr:rowOff>159765</xdr:rowOff>
    </xdr:to>
    <xdr:sp macro="" textlink="">
      <xdr:nvSpPr>
        <xdr:cNvPr id="291" name="楕円 290"/>
        <xdr:cNvSpPr/>
      </xdr:nvSpPr>
      <xdr:spPr>
        <a:xfrm>
          <a:off x="8883650" y="148028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144542</xdr:rowOff>
    </xdr:from>
    <xdr:ext cx="469744" cy="259045"/>
    <xdr:sp macro="" textlink="">
      <xdr:nvSpPr>
        <xdr:cNvPr id="292" name="【公営住宅】&#10;一人当たり面積該当値テキスト"/>
        <xdr:cNvSpPr txBox="1"/>
      </xdr:nvSpPr>
      <xdr:spPr>
        <a:xfrm>
          <a:off x="8943975" y="1471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58165</xdr:rowOff>
    </xdr:from>
    <xdr:to>
      <xdr:col>50</xdr:col>
      <xdr:colOff>165100</xdr:colOff>
      <xdr:row>86</xdr:row>
      <xdr:rowOff>159765</xdr:rowOff>
    </xdr:to>
    <xdr:sp macro="" textlink="">
      <xdr:nvSpPr>
        <xdr:cNvPr id="293" name="楕円 292"/>
        <xdr:cNvSpPr/>
      </xdr:nvSpPr>
      <xdr:spPr>
        <a:xfrm>
          <a:off x="815975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108965</xdr:rowOff>
    </xdr:from>
    <xdr:to>
      <xdr:col>55</xdr:col>
      <xdr:colOff>0</xdr:colOff>
      <xdr:row>86</xdr:row>
      <xdr:rowOff>108965</xdr:rowOff>
    </xdr:to>
    <xdr:cxnSp macro="">
      <xdr:nvCxnSpPr>
        <xdr:cNvPr id="294" name="直線コネクタ 293"/>
        <xdr:cNvCxnSpPr/>
      </xdr:nvCxnSpPr>
      <xdr:spPr>
        <a:xfrm>
          <a:off x="8210550" y="14853665"/>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xdr:cNvSpPr txBox="1"/>
      </xdr:nvSpPr>
      <xdr:spPr>
        <a:xfrm>
          <a:off x="7991552"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72581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150892</xdr:rowOff>
    </xdr:from>
    <xdr:ext cx="469744" cy="259045"/>
    <xdr:sp macro="" textlink="">
      <xdr:nvSpPr>
        <xdr:cNvPr id="297" name="n_1mainValue【公営住宅】&#10;一人当たり面積"/>
        <xdr:cNvSpPr txBox="1"/>
      </xdr:nvSpPr>
      <xdr:spPr>
        <a:xfrm>
          <a:off x="7991552"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3889989"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3928725"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3801725" y="71938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3928725"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3801725" y="57275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44" name="【認定こども園・幼稚園・保育所】&#10;有形固定資産減価償却率平均値テキスト"/>
        <xdr:cNvSpPr txBox="1"/>
      </xdr:nvSpPr>
      <xdr:spPr>
        <a:xfrm>
          <a:off x="13928725"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3839825" y="6274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3115925"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23698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113574</xdr:rowOff>
    </xdr:from>
    <xdr:to>
      <xdr:col>85</xdr:col>
      <xdr:colOff>177800</xdr:colOff>
      <xdr:row>42</xdr:row>
      <xdr:rowOff>43724</xdr:rowOff>
    </xdr:to>
    <xdr:sp macro="" textlink="">
      <xdr:nvSpPr>
        <xdr:cNvPr id="353" name="楕円 352"/>
        <xdr:cNvSpPr/>
      </xdr:nvSpPr>
      <xdr:spPr>
        <a:xfrm>
          <a:off x="13839825" y="71430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28501</xdr:rowOff>
    </xdr:from>
    <xdr:ext cx="340478" cy="259045"/>
    <xdr:sp macro="" textlink="">
      <xdr:nvSpPr>
        <xdr:cNvPr id="354" name="【認定こども園・幼稚園・保育所】&#10;有形固定資産減価償却率該当値テキスト"/>
        <xdr:cNvSpPr txBox="1"/>
      </xdr:nvSpPr>
      <xdr:spPr>
        <a:xfrm>
          <a:off x="13928725" y="70579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85816</xdr:rowOff>
    </xdr:from>
    <xdr:to>
      <xdr:col>81</xdr:col>
      <xdr:colOff>101600</xdr:colOff>
      <xdr:row>42</xdr:row>
      <xdr:rowOff>15966</xdr:rowOff>
    </xdr:to>
    <xdr:sp macro="" textlink="">
      <xdr:nvSpPr>
        <xdr:cNvPr id="355" name="楕円 354"/>
        <xdr:cNvSpPr/>
      </xdr:nvSpPr>
      <xdr:spPr>
        <a:xfrm>
          <a:off x="13115925"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136616</xdr:rowOff>
    </xdr:from>
    <xdr:to>
      <xdr:col>85</xdr:col>
      <xdr:colOff>127000</xdr:colOff>
      <xdr:row>41</xdr:row>
      <xdr:rowOff>164374</xdr:rowOff>
    </xdr:to>
    <xdr:cxnSp macro="">
      <xdr:nvCxnSpPr>
        <xdr:cNvPr id="356" name="直線コネクタ 355"/>
        <xdr:cNvCxnSpPr/>
      </xdr:nvCxnSpPr>
      <xdr:spPr>
        <a:xfrm>
          <a:off x="13166725" y="7166066"/>
          <a:ext cx="7239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57" name="n_1aveValue【認定こども園・幼稚園・保育所】&#10;有形固定資産減価償却率"/>
        <xdr:cNvSpPr txBox="1"/>
      </xdr:nvSpPr>
      <xdr:spPr>
        <a:xfrm>
          <a:off x="12980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xdr:cNvSpPr txBox="1"/>
      </xdr:nvSpPr>
      <xdr:spPr>
        <a:xfrm>
          <a:off x="12246619"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7093</xdr:rowOff>
    </xdr:from>
    <xdr:ext cx="340478" cy="259045"/>
    <xdr:sp macro="" textlink="">
      <xdr:nvSpPr>
        <xdr:cNvPr id="359" name="n_1mainValue【認定こども園・幼稚園・保育所】&#10;有形固定資産減価償却率"/>
        <xdr:cNvSpPr txBox="1"/>
      </xdr:nvSpPr>
      <xdr:spPr>
        <a:xfrm>
          <a:off x="13012361" y="72079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188461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188849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18786475" y="7223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188849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18786475" y="57721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388" name="【認定こども園・幼稚園・保育所】&#10;一人当たり面積平均値テキスト"/>
        <xdr:cNvSpPr txBox="1"/>
      </xdr:nvSpPr>
      <xdr:spPr>
        <a:xfrm>
          <a:off x="188849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187960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18100675" y="66281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17325975"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143510</xdr:rowOff>
    </xdr:from>
    <xdr:to>
      <xdr:col>116</xdr:col>
      <xdr:colOff>114300</xdr:colOff>
      <xdr:row>42</xdr:row>
      <xdr:rowOff>73660</xdr:rowOff>
    </xdr:to>
    <xdr:sp macro="" textlink="">
      <xdr:nvSpPr>
        <xdr:cNvPr id="397" name="楕円 396"/>
        <xdr:cNvSpPr/>
      </xdr:nvSpPr>
      <xdr:spPr>
        <a:xfrm>
          <a:off x="187960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58437</xdr:rowOff>
    </xdr:from>
    <xdr:ext cx="469744" cy="259045"/>
    <xdr:sp macro="" textlink="">
      <xdr:nvSpPr>
        <xdr:cNvPr id="398" name="【認定こども園・幼稚園・保育所】&#10;一人当たり面積該当値テキスト"/>
        <xdr:cNvSpPr txBox="1"/>
      </xdr:nvSpPr>
      <xdr:spPr>
        <a:xfrm>
          <a:off x="18884900" y="708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143510</xdr:rowOff>
    </xdr:from>
    <xdr:to>
      <xdr:col>112</xdr:col>
      <xdr:colOff>38100</xdr:colOff>
      <xdr:row>42</xdr:row>
      <xdr:rowOff>73660</xdr:rowOff>
    </xdr:to>
    <xdr:sp macro="" textlink="">
      <xdr:nvSpPr>
        <xdr:cNvPr id="399" name="楕円 398"/>
        <xdr:cNvSpPr/>
      </xdr:nvSpPr>
      <xdr:spPr>
        <a:xfrm>
          <a:off x="18100675" y="71729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22860</xdr:rowOff>
    </xdr:from>
    <xdr:to>
      <xdr:col>116</xdr:col>
      <xdr:colOff>63500</xdr:colOff>
      <xdr:row>42</xdr:row>
      <xdr:rowOff>22860</xdr:rowOff>
    </xdr:to>
    <xdr:cxnSp macro="">
      <xdr:nvCxnSpPr>
        <xdr:cNvPr id="400" name="直線コネクタ 399"/>
        <xdr:cNvCxnSpPr/>
      </xdr:nvCxnSpPr>
      <xdr:spPr>
        <a:xfrm>
          <a:off x="18132425" y="722376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01" name="n_1aveValue【認定こども園・幼稚園・保育所】&#10;一人当たり面積"/>
        <xdr:cNvSpPr txBox="1"/>
      </xdr:nvSpPr>
      <xdr:spPr>
        <a:xfrm>
          <a:off x="1793247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xdr:cNvSpPr txBox="1"/>
      </xdr:nvSpPr>
      <xdr:spPr>
        <a:xfrm>
          <a:off x="1717047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64787</xdr:rowOff>
    </xdr:from>
    <xdr:ext cx="469744" cy="259045"/>
    <xdr:sp macro="" textlink="">
      <xdr:nvSpPr>
        <xdr:cNvPr id="403" name="n_1mainValue【認定こども園・幼稚園・保育所】&#10;一人当たり面積"/>
        <xdr:cNvSpPr txBox="1"/>
      </xdr:nvSpPr>
      <xdr:spPr>
        <a:xfrm>
          <a:off x="17932477" y="72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3889989"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3928725"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3801725" y="108813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3928725"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3801725" y="9517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3928725"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3839825" y="10110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3115925"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23698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52070</xdr:rowOff>
    </xdr:from>
    <xdr:to>
      <xdr:col>85</xdr:col>
      <xdr:colOff>177800</xdr:colOff>
      <xdr:row>58</xdr:row>
      <xdr:rowOff>153670</xdr:rowOff>
    </xdr:to>
    <xdr:sp macro="" textlink="">
      <xdr:nvSpPr>
        <xdr:cNvPr id="442" name="楕円 441"/>
        <xdr:cNvSpPr/>
      </xdr:nvSpPr>
      <xdr:spPr>
        <a:xfrm>
          <a:off x="13839825" y="9996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74947</xdr:rowOff>
    </xdr:from>
    <xdr:ext cx="405111" cy="259045"/>
    <xdr:sp macro="" textlink="">
      <xdr:nvSpPr>
        <xdr:cNvPr id="443" name="【学校施設】&#10;有形固定資産減価償却率該当値テキスト"/>
        <xdr:cNvSpPr txBox="1"/>
      </xdr:nvSpPr>
      <xdr:spPr>
        <a:xfrm>
          <a:off x="13928725"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444" name="楕円 443"/>
        <xdr:cNvSpPr/>
      </xdr:nvSpPr>
      <xdr:spPr>
        <a:xfrm>
          <a:off x="13115925"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58</xdr:row>
      <xdr:rowOff>102870</xdr:rowOff>
    </xdr:to>
    <xdr:cxnSp macro="">
      <xdr:nvCxnSpPr>
        <xdr:cNvPr id="445" name="直線コネクタ 444"/>
        <xdr:cNvCxnSpPr/>
      </xdr:nvCxnSpPr>
      <xdr:spPr>
        <a:xfrm>
          <a:off x="13166725" y="100469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6" name="n_1aveValue【学校施設】&#10;有形固定資産減価償却率"/>
        <xdr:cNvSpPr txBox="1"/>
      </xdr:nvSpPr>
      <xdr:spPr>
        <a:xfrm>
          <a:off x="12980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xdr:cNvSpPr txBox="1"/>
      </xdr:nvSpPr>
      <xdr:spPr>
        <a:xfrm>
          <a:off x="12246619"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448" name="n_1mainValue【学校施設】&#10;有形固定資産減価償却率"/>
        <xdr:cNvSpPr txBox="1"/>
      </xdr:nvSpPr>
      <xdr:spPr>
        <a:xfrm>
          <a:off x="12980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188461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188849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18786475" y="109697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188849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18786475" y="95074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78" name="【学校施設】&#10;一人当たり面積平均値テキスト"/>
        <xdr:cNvSpPr txBox="1"/>
      </xdr:nvSpPr>
      <xdr:spPr>
        <a:xfrm>
          <a:off x="188849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187960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18100675" y="101881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17325975"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51308</xdr:rowOff>
    </xdr:from>
    <xdr:to>
      <xdr:col>116</xdr:col>
      <xdr:colOff>114300</xdr:colOff>
      <xdr:row>60</xdr:row>
      <xdr:rowOff>152908</xdr:rowOff>
    </xdr:to>
    <xdr:sp macro="" textlink="">
      <xdr:nvSpPr>
        <xdr:cNvPr id="487" name="楕円 486"/>
        <xdr:cNvSpPr/>
      </xdr:nvSpPr>
      <xdr:spPr>
        <a:xfrm>
          <a:off x="18796000" y="1033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29735</xdr:rowOff>
    </xdr:from>
    <xdr:ext cx="469744" cy="259045"/>
    <xdr:sp macro="" textlink="">
      <xdr:nvSpPr>
        <xdr:cNvPr id="488" name="【学校施設】&#10;一人当たり面積該当値テキスト"/>
        <xdr:cNvSpPr txBox="1"/>
      </xdr:nvSpPr>
      <xdr:spPr>
        <a:xfrm>
          <a:off x="18884900" y="1031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53594</xdr:rowOff>
    </xdr:from>
    <xdr:to>
      <xdr:col>112</xdr:col>
      <xdr:colOff>38100</xdr:colOff>
      <xdr:row>60</xdr:row>
      <xdr:rowOff>155194</xdr:rowOff>
    </xdr:to>
    <xdr:sp macro="" textlink="">
      <xdr:nvSpPr>
        <xdr:cNvPr id="489" name="楕円 488"/>
        <xdr:cNvSpPr/>
      </xdr:nvSpPr>
      <xdr:spPr>
        <a:xfrm>
          <a:off x="18100675" y="103405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102108</xdr:rowOff>
    </xdr:from>
    <xdr:to>
      <xdr:col>116</xdr:col>
      <xdr:colOff>63500</xdr:colOff>
      <xdr:row>60</xdr:row>
      <xdr:rowOff>104394</xdr:rowOff>
    </xdr:to>
    <xdr:cxnSp macro="">
      <xdr:nvCxnSpPr>
        <xdr:cNvPr id="490" name="直線コネクタ 489"/>
        <xdr:cNvCxnSpPr/>
      </xdr:nvCxnSpPr>
      <xdr:spPr>
        <a:xfrm flipV="1">
          <a:off x="18132425" y="10389108"/>
          <a:ext cx="7143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1" name="n_1aveValue【学校施設】&#10;一人当たり面積"/>
        <xdr:cNvSpPr txBox="1"/>
      </xdr:nvSpPr>
      <xdr:spPr>
        <a:xfrm>
          <a:off x="1793247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xdr:cNvSpPr txBox="1"/>
      </xdr:nvSpPr>
      <xdr:spPr>
        <a:xfrm>
          <a:off x="1717047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146321</xdr:rowOff>
    </xdr:from>
    <xdr:ext cx="469744" cy="259045"/>
    <xdr:sp macro="" textlink="">
      <xdr:nvSpPr>
        <xdr:cNvPr id="493" name="n_1mainValue【学校施設】&#10;一人当たり面積"/>
        <xdr:cNvSpPr txBox="1"/>
      </xdr:nvSpPr>
      <xdr:spPr>
        <a:xfrm>
          <a:off x="17932477" y="1043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0" name="テキスト ボックス 519"/>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2" name="テキスト ボックス 521"/>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0" name="テキスト ボックス 529"/>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34" name="直線コネクタ 533"/>
        <xdr:cNvCxnSpPr/>
      </xdr:nvCxnSpPr>
      <xdr:spPr>
        <a:xfrm flipV="1">
          <a:off x="13889989"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35" name="【公民館】&#10;有形固定資産減価償却率最小値テキスト"/>
        <xdr:cNvSpPr txBox="1"/>
      </xdr:nvSpPr>
      <xdr:spPr>
        <a:xfrm>
          <a:off x="13928725"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36" name="直線コネクタ 535"/>
        <xdr:cNvCxnSpPr/>
      </xdr:nvCxnSpPr>
      <xdr:spPr>
        <a:xfrm>
          <a:off x="13801725" y="185108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37" name="【公民館】&#10;有形固定資産減価償却率最大値テキスト"/>
        <xdr:cNvSpPr txBox="1"/>
      </xdr:nvSpPr>
      <xdr:spPr>
        <a:xfrm>
          <a:off x="13928725"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38" name="直線コネクタ 537"/>
        <xdr:cNvCxnSpPr/>
      </xdr:nvCxnSpPr>
      <xdr:spPr>
        <a:xfrm>
          <a:off x="13801725" y="172916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39" name="【公民館】&#10;有形固定資産減価償却率平均値テキスト"/>
        <xdr:cNvSpPr txBox="1"/>
      </xdr:nvSpPr>
      <xdr:spPr>
        <a:xfrm>
          <a:off x="13928725"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40" name="フローチャート: 判断 539"/>
        <xdr:cNvSpPr/>
      </xdr:nvSpPr>
      <xdr:spPr>
        <a:xfrm>
          <a:off x="13839825" y="17920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41" name="フローチャート: 判断 540"/>
        <xdr:cNvSpPr/>
      </xdr:nvSpPr>
      <xdr:spPr>
        <a:xfrm>
          <a:off x="13115925"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42" name="フローチャート: 判断 541"/>
        <xdr:cNvSpPr/>
      </xdr:nvSpPr>
      <xdr:spPr>
        <a:xfrm>
          <a:off x="123698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48" name="楕円 547"/>
        <xdr:cNvSpPr/>
      </xdr:nvSpPr>
      <xdr:spPr>
        <a:xfrm>
          <a:off x="13839825" y="17627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549" name="【公民館】&#10;有形固定資産減価償却率該当値テキスト"/>
        <xdr:cNvSpPr txBox="1"/>
      </xdr:nvSpPr>
      <xdr:spPr>
        <a:xfrm>
          <a:off x="13928725"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xdr:rowOff>
    </xdr:from>
    <xdr:to>
      <xdr:col>81</xdr:col>
      <xdr:colOff>101600</xdr:colOff>
      <xdr:row>103</xdr:row>
      <xdr:rowOff>109855</xdr:rowOff>
    </xdr:to>
    <xdr:sp macro="" textlink="">
      <xdr:nvSpPr>
        <xdr:cNvPr id="550" name="楕円 549"/>
        <xdr:cNvSpPr/>
      </xdr:nvSpPr>
      <xdr:spPr>
        <a:xfrm>
          <a:off x="13115925"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59055</xdr:rowOff>
    </xdr:to>
    <xdr:cxnSp macro="">
      <xdr:nvCxnSpPr>
        <xdr:cNvPr id="551" name="直線コネクタ 550"/>
        <xdr:cNvCxnSpPr/>
      </xdr:nvCxnSpPr>
      <xdr:spPr>
        <a:xfrm flipV="1">
          <a:off x="13166725" y="17678400"/>
          <a:ext cx="7239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552" name="n_1aveValue【公民館】&#10;有形固定資産減価償却率"/>
        <xdr:cNvSpPr txBox="1"/>
      </xdr:nvSpPr>
      <xdr:spPr>
        <a:xfrm>
          <a:off x="12980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53" name="n_2aveValue【公民館】&#10;有形固定資産減価償却率"/>
        <xdr:cNvSpPr txBox="1"/>
      </xdr:nvSpPr>
      <xdr:spPr>
        <a:xfrm>
          <a:off x="12246619"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126382</xdr:rowOff>
    </xdr:from>
    <xdr:ext cx="405111" cy="259045"/>
    <xdr:sp macro="" textlink="">
      <xdr:nvSpPr>
        <xdr:cNvPr id="554" name="n_1mainValue【公民館】&#10;有形固定資産減価償却率"/>
        <xdr:cNvSpPr txBox="1"/>
      </xdr:nvSpPr>
      <xdr:spPr>
        <a:xfrm>
          <a:off x="12980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578" name="直線コネクタ 577"/>
        <xdr:cNvCxnSpPr/>
      </xdr:nvCxnSpPr>
      <xdr:spPr>
        <a:xfrm flipV="1">
          <a:off x="188461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579" name="【公民館】&#10;一人当たり面積最小値テキスト"/>
        <xdr:cNvSpPr txBox="1"/>
      </xdr:nvSpPr>
      <xdr:spPr>
        <a:xfrm>
          <a:off x="188849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580" name="直線コネクタ 579"/>
        <xdr:cNvCxnSpPr/>
      </xdr:nvCxnSpPr>
      <xdr:spPr>
        <a:xfrm>
          <a:off x="18786475" y="18642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1" name="【公民館】&#10;一人当たり面積最大値テキスト"/>
        <xdr:cNvSpPr txBox="1"/>
      </xdr:nvSpPr>
      <xdr:spPr>
        <a:xfrm>
          <a:off x="188849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2" name="直線コネクタ 581"/>
        <xdr:cNvCxnSpPr/>
      </xdr:nvCxnSpPr>
      <xdr:spPr>
        <a:xfrm>
          <a:off x="18786475" y="1710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583" name="【公民館】&#10;一人当たり面積平均値テキスト"/>
        <xdr:cNvSpPr txBox="1"/>
      </xdr:nvSpPr>
      <xdr:spPr>
        <a:xfrm>
          <a:off x="188849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584" name="フローチャート: 判断 583"/>
        <xdr:cNvSpPr/>
      </xdr:nvSpPr>
      <xdr:spPr>
        <a:xfrm>
          <a:off x="187960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585" name="フローチャート: 判断 584"/>
        <xdr:cNvSpPr/>
      </xdr:nvSpPr>
      <xdr:spPr>
        <a:xfrm>
          <a:off x="18100675" y="181190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586" name="フローチャート: 判断 585"/>
        <xdr:cNvSpPr/>
      </xdr:nvSpPr>
      <xdr:spPr>
        <a:xfrm>
          <a:off x="17325975"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592" name="楕円 591"/>
        <xdr:cNvSpPr/>
      </xdr:nvSpPr>
      <xdr:spPr>
        <a:xfrm>
          <a:off x="187960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87647</xdr:rowOff>
    </xdr:from>
    <xdr:ext cx="469744" cy="259045"/>
    <xdr:sp macro="" textlink="">
      <xdr:nvSpPr>
        <xdr:cNvPr id="593" name="【公民館】&#10;一人当たり面積該当値テキスト"/>
        <xdr:cNvSpPr txBox="1"/>
      </xdr:nvSpPr>
      <xdr:spPr>
        <a:xfrm>
          <a:off x="188849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109220</xdr:rowOff>
    </xdr:from>
    <xdr:to>
      <xdr:col>112</xdr:col>
      <xdr:colOff>38100</xdr:colOff>
      <xdr:row>107</xdr:row>
      <xdr:rowOff>39370</xdr:rowOff>
    </xdr:to>
    <xdr:sp macro="" textlink="">
      <xdr:nvSpPr>
        <xdr:cNvPr id="594" name="楕円 593"/>
        <xdr:cNvSpPr/>
      </xdr:nvSpPr>
      <xdr:spPr>
        <a:xfrm>
          <a:off x="18100675" y="182829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160020</xdr:rowOff>
    </xdr:from>
    <xdr:to>
      <xdr:col>116</xdr:col>
      <xdr:colOff>63500</xdr:colOff>
      <xdr:row>106</xdr:row>
      <xdr:rowOff>160020</xdr:rowOff>
    </xdr:to>
    <xdr:cxnSp macro="">
      <xdr:nvCxnSpPr>
        <xdr:cNvPr id="595" name="直線コネクタ 594"/>
        <xdr:cNvCxnSpPr/>
      </xdr:nvCxnSpPr>
      <xdr:spPr>
        <a:xfrm>
          <a:off x="18132425" y="1833372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596" name="n_1aveValue【公民館】&#10;一人当たり面積"/>
        <xdr:cNvSpPr txBox="1"/>
      </xdr:nvSpPr>
      <xdr:spPr>
        <a:xfrm>
          <a:off x="1793247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597" name="n_2aveValue【公民館】&#10;一人当たり面積"/>
        <xdr:cNvSpPr txBox="1"/>
      </xdr:nvSpPr>
      <xdr:spPr>
        <a:xfrm>
          <a:off x="1717047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30497</xdr:rowOff>
    </xdr:from>
    <xdr:ext cx="469744" cy="259045"/>
    <xdr:sp macro="" textlink="">
      <xdr:nvSpPr>
        <xdr:cNvPr id="598" name="n_1mainValue【公民館】&#10;一人当たり面積"/>
        <xdr:cNvSpPr txBox="1"/>
      </xdr:nvSpPr>
      <xdr:spPr>
        <a:xfrm>
          <a:off x="1793247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・類似団体と比較して特に有形固定資産減価償却率が高くなっている施設は公営住宅であり、特に低くなっている施設は認定子ども園・幼稚園・保育所である。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・公営住宅は、昭和</a:t>
          </a:r>
          <a:r>
            <a:rPr lang="en-US" altLang="ja-JP" sz="1100" b="0" i="0" baseline="0">
              <a:solidFill>
                <a:schemeClr val="dk1"/>
              </a:solidFill>
              <a:effectLst/>
              <a:latin typeface="+mn-lt"/>
              <a:ea typeface="+mn-ea"/>
              <a:cs typeface="+mn-cs"/>
            </a:rPr>
            <a:t>50</a:t>
          </a:r>
          <a:r>
            <a:rPr lang="ja-JP" altLang="en-US" sz="1100" b="0" i="0" baseline="0">
              <a:solidFill>
                <a:schemeClr val="dk1"/>
              </a:solidFill>
              <a:effectLst/>
              <a:latin typeface="+mn-lt"/>
              <a:ea typeface="+mn-ea"/>
              <a:cs typeface="+mn-cs"/>
            </a:rPr>
            <a:t>年に建てられた小規模な</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施設のみであるため、</a:t>
          </a:r>
          <a:r>
            <a:rPr lang="ja-JP" altLang="ja-JP" sz="1100" b="0" i="0" baseline="0">
              <a:solidFill>
                <a:schemeClr val="dk1"/>
              </a:solidFill>
              <a:effectLst/>
              <a:latin typeface="+mn-lt"/>
              <a:ea typeface="+mn-ea"/>
              <a:cs typeface="+mn-cs"/>
            </a:rPr>
            <a:t>有形固定資産減価償却率</a:t>
          </a:r>
          <a:r>
            <a:rPr lang="en-US" altLang="ja-JP" sz="1100" b="0" i="0" baseline="0">
              <a:solidFill>
                <a:schemeClr val="dk1"/>
              </a:solidFill>
              <a:effectLst/>
              <a:latin typeface="+mn-lt"/>
              <a:ea typeface="+mn-ea"/>
              <a:cs typeface="+mn-cs"/>
            </a:rPr>
            <a:t>92.4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となっており、一人当たり面積は類似団体内平均値を大きく下回っている。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・認定こども園・幼稚園・保育所は、有形固定資産減価償却率が</a:t>
          </a:r>
          <a:r>
            <a:rPr lang="ja-JP" altLang="ja-JP" sz="1100" b="0" i="0" baseline="0">
              <a:solidFill>
                <a:schemeClr val="dk1"/>
              </a:solidFill>
              <a:effectLst/>
              <a:latin typeface="+mn-lt"/>
              <a:ea typeface="+mn-ea"/>
              <a:cs typeface="+mn-cs"/>
            </a:rPr>
            <a:t>類似団体内平均値を大きく下回っている。</a:t>
          </a:r>
          <a:r>
            <a:rPr lang="ja-JP" altLang="en-US" sz="1100" b="0" i="0" u="none" strike="noStrike" baseline="0" smtClean="0">
              <a:solidFill>
                <a:schemeClr val="dk1"/>
              </a:solidFill>
              <a:latin typeface="+mn-lt"/>
              <a:ea typeface="+mn-ea"/>
              <a:cs typeface="+mn-cs"/>
            </a:rPr>
            <a:t>これは、子育て環境の整備のため、放課後児童教室専用施設の新築を行ってきたことによるものである。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これに伴い、一人当たり面積も増加し、</a:t>
          </a:r>
          <a:r>
            <a:rPr lang="ja-JP" altLang="ja-JP" sz="1100" b="0" i="0" baseline="0">
              <a:solidFill>
                <a:schemeClr val="dk1"/>
              </a:solidFill>
              <a:effectLst/>
              <a:latin typeface="+mn-lt"/>
              <a:ea typeface="+mn-ea"/>
              <a:cs typeface="+mn-cs"/>
            </a:rPr>
            <a:t>類似団体内平均値</a:t>
          </a:r>
          <a:r>
            <a:rPr lang="ja-JP" altLang="en-US" sz="1100" b="0" i="0" u="none" strike="noStrike" baseline="0" smtClean="0">
              <a:solidFill>
                <a:schemeClr val="dk1"/>
              </a:solidFill>
              <a:latin typeface="+mn-lt"/>
              <a:ea typeface="+mn-ea"/>
              <a:cs typeface="+mn-cs"/>
            </a:rPr>
            <a:t>を上回ることとなった。</a:t>
          </a:r>
          <a:endParaRPr lang="en-US" altLang="ja-JP" sz="1100" b="0" i="0" u="none" strike="noStrike" baseline="0" smtClean="0">
            <a:solidFill>
              <a:schemeClr val="dk1"/>
            </a:solidFill>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68,219
67,077
53.66
21,598,901
20,886,935
668,028
13,193,690
17,653,428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39490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39878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3889375" y="72493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39878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3889375" y="57667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39878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38989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203575" y="65731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428875"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1" name="楕円 70"/>
        <xdr:cNvSpPr/>
      </xdr:nvSpPr>
      <xdr:spPr>
        <a:xfrm>
          <a:off x="38989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72" name="【図書館】&#10;有形固定資産減価償却率該当値テキスト"/>
        <xdr:cNvSpPr txBox="1"/>
      </xdr:nvSpPr>
      <xdr:spPr>
        <a:xfrm>
          <a:off x="39878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18869</xdr:rowOff>
    </xdr:from>
    <xdr:to>
      <xdr:col>20</xdr:col>
      <xdr:colOff>38100</xdr:colOff>
      <xdr:row>37</xdr:row>
      <xdr:rowOff>120469</xdr:rowOff>
    </xdr:to>
    <xdr:sp macro="" textlink="">
      <xdr:nvSpPr>
        <xdr:cNvPr id="73" name="楕円 72"/>
        <xdr:cNvSpPr/>
      </xdr:nvSpPr>
      <xdr:spPr>
        <a:xfrm>
          <a:off x="3203575" y="63625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69669</xdr:rowOff>
    </xdr:to>
    <xdr:cxnSp macro="">
      <xdr:nvCxnSpPr>
        <xdr:cNvPr id="74" name="直線コネクタ 73"/>
        <xdr:cNvCxnSpPr/>
      </xdr:nvCxnSpPr>
      <xdr:spPr>
        <a:xfrm flipV="1">
          <a:off x="3235325" y="6385560"/>
          <a:ext cx="7143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06769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30569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136996</xdr:rowOff>
    </xdr:from>
    <xdr:ext cx="405111" cy="259045"/>
    <xdr:sp macro="" textlink="">
      <xdr:nvSpPr>
        <xdr:cNvPr id="77" name="n_1mainValue【図書館】&#10;有形固定資産減価償却率"/>
        <xdr:cNvSpPr txBox="1"/>
      </xdr:nvSpPr>
      <xdr:spPr>
        <a:xfrm>
          <a:off x="306769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8905240"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8943975"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8845550" y="713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8943975"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8845550" y="5702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8943975"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8883650" y="654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815975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7413625" y="657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15" name="楕円 114"/>
        <xdr:cNvSpPr/>
      </xdr:nvSpPr>
      <xdr:spPr>
        <a:xfrm>
          <a:off x="8883650" y="67945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16" name="【図書館】&#10;一人当たり面積該当値テキスト"/>
        <xdr:cNvSpPr txBox="1"/>
      </xdr:nvSpPr>
      <xdr:spPr>
        <a:xfrm>
          <a:off x="8943975"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17" name="楕円 116"/>
        <xdr:cNvSpPr/>
      </xdr:nvSpPr>
      <xdr:spPr>
        <a:xfrm>
          <a:off x="815975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18" name="直線コネクタ 117"/>
        <xdr:cNvCxnSpPr/>
      </xdr:nvCxnSpPr>
      <xdr:spPr>
        <a:xfrm>
          <a:off x="8210550" y="68453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19" name="n_1aveValue【図書館】&#10;一人当たり面積"/>
        <xdr:cNvSpPr txBox="1"/>
      </xdr:nvSpPr>
      <xdr:spPr>
        <a:xfrm>
          <a:off x="7991552"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72581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21" name="n_1mainValue【図書館】&#10;一人当たり面積"/>
        <xdr:cNvSpPr txBox="1"/>
      </xdr:nvSpPr>
      <xdr:spPr>
        <a:xfrm>
          <a:off x="7991552"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39490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39878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3889375" y="111137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39878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3889375" y="961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1" name="【体育館・プール】&#10;有形固定資産減価償却率平均値テキスト"/>
        <xdr:cNvSpPr txBox="1"/>
      </xdr:nvSpPr>
      <xdr:spPr>
        <a:xfrm>
          <a:off x="39878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38989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203575" y="10230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428875"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95885</xdr:rowOff>
    </xdr:from>
    <xdr:to>
      <xdr:col>24</xdr:col>
      <xdr:colOff>114300</xdr:colOff>
      <xdr:row>63</xdr:row>
      <xdr:rowOff>26035</xdr:rowOff>
    </xdr:to>
    <xdr:sp macro="" textlink="">
      <xdr:nvSpPr>
        <xdr:cNvPr id="160" name="楕円 159"/>
        <xdr:cNvSpPr/>
      </xdr:nvSpPr>
      <xdr:spPr>
        <a:xfrm>
          <a:off x="38989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74312</xdr:rowOff>
    </xdr:from>
    <xdr:ext cx="405111" cy="259045"/>
    <xdr:sp macro="" textlink="">
      <xdr:nvSpPr>
        <xdr:cNvPr id="161" name="【体育館・プール】&#10;有形固定資産減価償却率該当値テキスト"/>
        <xdr:cNvSpPr txBox="1"/>
      </xdr:nvSpPr>
      <xdr:spPr>
        <a:xfrm>
          <a:off x="3987800"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19685</xdr:rowOff>
    </xdr:from>
    <xdr:to>
      <xdr:col>20</xdr:col>
      <xdr:colOff>38100</xdr:colOff>
      <xdr:row>63</xdr:row>
      <xdr:rowOff>121285</xdr:rowOff>
    </xdr:to>
    <xdr:sp macro="" textlink="">
      <xdr:nvSpPr>
        <xdr:cNvPr id="162" name="楕円 161"/>
        <xdr:cNvSpPr/>
      </xdr:nvSpPr>
      <xdr:spPr>
        <a:xfrm>
          <a:off x="3203575" y="108210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146685</xdr:rowOff>
    </xdr:from>
    <xdr:to>
      <xdr:col>24</xdr:col>
      <xdr:colOff>63500</xdr:colOff>
      <xdr:row>63</xdr:row>
      <xdr:rowOff>70485</xdr:rowOff>
    </xdr:to>
    <xdr:cxnSp macro="">
      <xdr:nvCxnSpPr>
        <xdr:cNvPr id="163" name="直線コネクタ 162"/>
        <xdr:cNvCxnSpPr/>
      </xdr:nvCxnSpPr>
      <xdr:spPr>
        <a:xfrm flipV="1">
          <a:off x="3235325" y="10776585"/>
          <a:ext cx="71437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64" name="n_1aveValue【体育館・プール】&#10;有形固定資産減価償却率"/>
        <xdr:cNvSpPr txBox="1"/>
      </xdr:nvSpPr>
      <xdr:spPr>
        <a:xfrm>
          <a:off x="306769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30569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112412</xdr:rowOff>
    </xdr:from>
    <xdr:ext cx="405111" cy="259045"/>
    <xdr:sp macro="" textlink="">
      <xdr:nvSpPr>
        <xdr:cNvPr id="166" name="n_1mainValue【体育館・プール】&#10;有形固定資産減価償却率"/>
        <xdr:cNvSpPr txBox="1"/>
      </xdr:nvSpPr>
      <xdr:spPr>
        <a:xfrm>
          <a:off x="306769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8905240"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8943975"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8845550" y="110032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8943975"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8845550" y="96659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195" name="【体育館・プール】&#10;一人当たり面積平均値テキスト"/>
        <xdr:cNvSpPr txBox="1"/>
      </xdr:nvSpPr>
      <xdr:spPr>
        <a:xfrm>
          <a:off x="8943975"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8883650" y="106248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815975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7413625" y="106495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151130</xdr:rowOff>
    </xdr:from>
    <xdr:to>
      <xdr:col>55</xdr:col>
      <xdr:colOff>50800</xdr:colOff>
      <xdr:row>64</xdr:row>
      <xdr:rowOff>81280</xdr:rowOff>
    </xdr:to>
    <xdr:sp macro="" textlink="">
      <xdr:nvSpPr>
        <xdr:cNvPr id="204" name="楕円 203"/>
        <xdr:cNvSpPr/>
      </xdr:nvSpPr>
      <xdr:spPr>
        <a:xfrm>
          <a:off x="8883650" y="109524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66057</xdr:rowOff>
    </xdr:from>
    <xdr:ext cx="469744" cy="259045"/>
    <xdr:sp macro="" textlink="">
      <xdr:nvSpPr>
        <xdr:cNvPr id="205" name="【体育館・プール】&#10;一人当たり面積該当値テキスト"/>
        <xdr:cNvSpPr txBox="1"/>
      </xdr:nvSpPr>
      <xdr:spPr>
        <a:xfrm>
          <a:off x="8943975" y="108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151130</xdr:rowOff>
    </xdr:from>
    <xdr:to>
      <xdr:col>50</xdr:col>
      <xdr:colOff>165100</xdr:colOff>
      <xdr:row>64</xdr:row>
      <xdr:rowOff>81280</xdr:rowOff>
    </xdr:to>
    <xdr:sp macro="" textlink="">
      <xdr:nvSpPr>
        <xdr:cNvPr id="206" name="楕円 205"/>
        <xdr:cNvSpPr/>
      </xdr:nvSpPr>
      <xdr:spPr>
        <a:xfrm>
          <a:off x="815975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30480</xdr:rowOff>
    </xdr:from>
    <xdr:to>
      <xdr:col>55</xdr:col>
      <xdr:colOff>0</xdr:colOff>
      <xdr:row>64</xdr:row>
      <xdr:rowOff>30480</xdr:rowOff>
    </xdr:to>
    <xdr:cxnSp macro="">
      <xdr:nvCxnSpPr>
        <xdr:cNvPr id="207" name="直線コネクタ 206"/>
        <xdr:cNvCxnSpPr/>
      </xdr:nvCxnSpPr>
      <xdr:spPr>
        <a:xfrm>
          <a:off x="8210550" y="1100328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08" name="n_1aveValue【体育館・プール】&#10;一人当たり面積"/>
        <xdr:cNvSpPr txBox="1"/>
      </xdr:nvSpPr>
      <xdr:spPr>
        <a:xfrm>
          <a:off x="7991552"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72581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72407</xdr:rowOff>
    </xdr:from>
    <xdr:ext cx="469744" cy="259045"/>
    <xdr:sp macro="" textlink="">
      <xdr:nvSpPr>
        <xdr:cNvPr id="210" name="n_1mainValue【体育館・プール】&#10;一人当たり面積"/>
        <xdr:cNvSpPr txBox="1"/>
      </xdr:nvSpPr>
      <xdr:spPr>
        <a:xfrm>
          <a:off x="7991552"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39490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39878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3889375" y="14790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39878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3889375" y="13361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39878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38989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203575" y="141338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428875"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84455</xdr:rowOff>
    </xdr:from>
    <xdr:to>
      <xdr:col>24</xdr:col>
      <xdr:colOff>114300</xdr:colOff>
      <xdr:row>80</xdr:row>
      <xdr:rowOff>14605</xdr:rowOff>
    </xdr:to>
    <xdr:sp macro="" textlink="">
      <xdr:nvSpPr>
        <xdr:cNvPr id="249" name="楕円 248"/>
        <xdr:cNvSpPr/>
      </xdr:nvSpPr>
      <xdr:spPr>
        <a:xfrm>
          <a:off x="38989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107332</xdr:rowOff>
    </xdr:from>
    <xdr:ext cx="405111" cy="259045"/>
    <xdr:sp macro="" textlink="">
      <xdr:nvSpPr>
        <xdr:cNvPr id="250" name="【福祉施設】&#10;有形固定資産減価償却率該当値テキスト"/>
        <xdr:cNvSpPr txBox="1"/>
      </xdr:nvSpPr>
      <xdr:spPr>
        <a:xfrm>
          <a:off x="3987800"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103505</xdr:rowOff>
    </xdr:from>
    <xdr:to>
      <xdr:col>20</xdr:col>
      <xdr:colOff>38100</xdr:colOff>
      <xdr:row>80</xdr:row>
      <xdr:rowOff>33655</xdr:rowOff>
    </xdr:to>
    <xdr:sp macro="" textlink="">
      <xdr:nvSpPr>
        <xdr:cNvPr id="251" name="楕円 250"/>
        <xdr:cNvSpPr/>
      </xdr:nvSpPr>
      <xdr:spPr>
        <a:xfrm>
          <a:off x="3203575" y="136480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135255</xdr:rowOff>
    </xdr:from>
    <xdr:to>
      <xdr:col>24</xdr:col>
      <xdr:colOff>63500</xdr:colOff>
      <xdr:row>79</xdr:row>
      <xdr:rowOff>154305</xdr:rowOff>
    </xdr:to>
    <xdr:cxnSp macro="">
      <xdr:nvCxnSpPr>
        <xdr:cNvPr id="252" name="直線コネクタ 251"/>
        <xdr:cNvCxnSpPr/>
      </xdr:nvCxnSpPr>
      <xdr:spPr>
        <a:xfrm flipV="1">
          <a:off x="3235325" y="13679805"/>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53" name="n_1aveValue【福祉施設】&#10;有形固定資産減価償却率"/>
        <xdr:cNvSpPr txBox="1"/>
      </xdr:nvSpPr>
      <xdr:spPr>
        <a:xfrm>
          <a:off x="306769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30569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50182</xdr:rowOff>
    </xdr:from>
    <xdr:ext cx="405111" cy="259045"/>
    <xdr:sp macro="" textlink="">
      <xdr:nvSpPr>
        <xdr:cNvPr id="255" name="n_1mainValue【福祉施設】&#10;有形固定資産減価償却率"/>
        <xdr:cNvSpPr txBox="1"/>
      </xdr:nvSpPr>
      <xdr:spPr>
        <a:xfrm>
          <a:off x="306769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8905240"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8943975"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8845550"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8943975"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8845550" y="1334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8943975"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8883650" y="14375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815975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7413625" y="1436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161037</xdr:rowOff>
    </xdr:from>
    <xdr:to>
      <xdr:col>55</xdr:col>
      <xdr:colOff>50800</xdr:colOff>
      <xdr:row>83</xdr:row>
      <xdr:rowOff>91187</xdr:rowOff>
    </xdr:to>
    <xdr:sp macro="" textlink="">
      <xdr:nvSpPr>
        <xdr:cNvPr id="291" name="楕円 290"/>
        <xdr:cNvSpPr/>
      </xdr:nvSpPr>
      <xdr:spPr>
        <a:xfrm>
          <a:off x="8883650" y="142199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12464</xdr:rowOff>
    </xdr:from>
    <xdr:ext cx="469744" cy="259045"/>
    <xdr:sp macro="" textlink="">
      <xdr:nvSpPr>
        <xdr:cNvPr id="292" name="【福祉施設】&#10;一人当たり面積該当値テキスト"/>
        <xdr:cNvSpPr txBox="1"/>
      </xdr:nvSpPr>
      <xdr:spPr>
        <a:xfrm>
          <a:off x="8943975" y="140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161037</xdr:rowOff>
    </xdr:from>
    <xdr:to>
      <xdr:col>50</xdr:col>
      <xdr:colOff>165100</xdr:colOff>
      <xdr:row>83</xdr:row>
      <xdr:rowOff>91187</xdr:rowOff>
    </xdr:to>
    <xdr:sp macro="" textlink="">
      <xdr:nvSpPr>
        <xdr:cNvPr id="293" name="楕円 292"/>
        <xdr:cNvSpPr/>
      </xdr:nvSpPr>
      <xdr:spPr>
        <a:xfrm>
          <a:off x="815975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40387</xdr:rowOff>
    </xdr:from>
    <xdr:to>
      <xdr:col>55</xdr:col>
      <xdr:colOff>0</xdr:colOff>
      <xdr:row>83</xdr:row>
      <xdr:rowOff>40387</xdr:rowOff>
    </xdr:to>
    <xdr:cxnSp macro="">
      <xdr:nvCxnSpPr>
        <xdr:cNvPr id="294" name="直線コネクタ 293"/>
        <xdr:cNvCxnSpPr/>
      </xdr:nvCxnSpPr>
      <xdr:spPr>
        <a:xfrm>
          <a:off x="8210550" y="14270737"/>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295" name="n_1aveValue【福祉施設】&#10;一人当たり面積"/>
        <xdr:cNvSpPr txBox="1"/>
      </xdr:nvSpPr>
      <xdr:spPr>
        <a:xfrm>
          <a:off x="7991552"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72581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107714</xdr:rowOff>
    </xdr:from>
    <xdr:ext cx="469744" cy="259045"/>
    <xdr:sp macro="" textlink="">
      <xdr:nvSpPr>
        <xdr:cNvPr id="297" name="n_1mainValue【福祉施設】&#10;一人当たり面積"/>
        <xdr:cNvSpPr txBox="1"/>
      </xdr:nvSpPr>
      <xdr:spPr>
        <a:xfrm>
          <a:off x="7991552"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39490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39878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3889375" y="186303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39878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388937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39878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38989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203575" y="178513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428875"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120106</xdr:rowOff>
    </xdr:from>
    <xdr:to>
      <xdr:col>24</xdr:col>
      <xdr:colOff>114300</xdr:colOff>
      <xdr:row>103</xdr:row>
      <xdr:rowOff>50256</xdr:rowOff>
    </xdr:to>
    <xdr:sp macro="" textlink="">
      <xdr:nvSpPr>
        <xdr:cNvPr id="337" name="楕円 336"/>
        <xdr:cNvSpPr/>
      </xdr:nvSpPr>
      <xdr:spPr>
        <a:xfrm>
          <a:off x="38989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142983</xdr:rowOff>
    </xdr:from>
    <xdr:ext cx="405111" cy="259045"/>
    <xdr:sp macro="" textlink="">
      <xdr:nvSpPr>
        <xdr:cNvPr id="338" name="【市民会館】&#10;有形固定資産減価償却率該当値テキスト"/>
        <xdr:cNvSpPr txBox="1"/>
      </xdr:nvSpPr>
      <xdr:spPr>
        <a:xfrm>
          <a:off x="3987800" y="174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136434</xdr:rowOff>
    </xdr:from>
    <xdr:to>
      <xdr:col>20</xdr:col>
      <xdr:colOff>38100</xdr:colOff>
      <xdr:row>103</xdr:row>
      <xdr:rowOff>66584</xdr:rowOff>
    </xdr:to>
    <xdr:sp macro="" textlink="">
      <xdr:nvSpPr>
        <xdr:cNvPr id="339" name="楕円 338"/>
        <xdr:cNvSpPr/>
      </xdr:nvSpPr>
      <xdr:spPr>
        <a:xfrm>
          <a:off x="3203575" y="176243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170906</xdr:rowOff>
    </xdr:from>
    <xdr:to>
      <xdr:col>24</xdr:col>
      <xdr:colOff>63500</xdr:colOff>
      <xdr:row>103</xdr:row>
      <xdr:rowOff>15784</xdr:rowOff>
    </xdr:to>
    <xdr:cxnSp macro="">
      <xdr:nvCxnSpPr>
        <xdr:cNvPr id="340" name="直線コネクタ 339"/>
        <xdr:cNvCxnSpPr/>
      </xdr:nvCxnSpPr>
      <xdr:spPr>
        <a:xfrm flipV="1">
          <a:off x="3235325" y="17658806"/>
          <a:ext cx="7143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41" name="n_1aveValue【市民会館】&#10;有形固定資産減価償却率"/>
        <xdr:cNvSpPr txBox="1"/>
      </xdr:nvSpPr>
      <xdr:spPr>
        <a:xfrm>
          <a:off x="306769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30569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83111</xdr:rowOff>
    </xdr:from>
    <xdr:ext cx="405111" cy="259045"/>
    <xdr:sp macro="" textlink="">
      <xdr:nvSpPr>
        <xdr:cNvPr id="343" name="n_1mainValue【市民会館】&#10;有形固定資産減価償却率"/>
        <xdr:cNvSpPr txBox="1"/>
      </xdr:nvSpPr>
      <xdr:spPr>
        <a:xfrm>
          <a:off x="306769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8905240"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8943975"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8845550" y="1866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8943975"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8845550" y="17084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74" name="【市民会館】&#10;一人当たり面積平均値テキスト"/>
        <xdr:cNvSpPr txBox="1"/>
      </xdr:nvSpPr>
      <xdr:spPr>
        <a:xfrm>
          <a:off x="8943975"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8883650" y="182252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815975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7413625" y="18231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154395</xdr:rowOff>
    </xdr:from>
    <xdr:to>
      <xdr:col>55</xdr:col>
      <xdr:colOff>50800</xdr:colOff>
      <xdr:row>108</xdr:row>
      <xdr:rowOff>84545</xdr:rowOff>
    </xdr:to>
    <xdr:sp macro="" textlink="">
      <xdr:nvSpPr>
        <xdr:cNvPr id="383" name="楕円 382"/>
        <xdr:cNvSpPr/>
      </xdr:nvSpPr>
      <xdr:spPr>
        <a:xfrm>
          <a:off x="8883650" y="184995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69322</xdr:rowOff>
    </xdr:from>
    <xdr:ext cx="469744" cy="259045"/>
    <xdr:sp macro="" textlink="">
      <xdr:nvSpPr>
        <xdr:cNvPr id="384" name="【市民会館】&#10;一人当たり面積該当値テキスト"/>
        <xdr:cNvSpPr txBox="1"/>
      </xdr:nvSpPr>
      <xdr:spPr>
        <a:xfrm>
          <a:off x="8943975" y="1841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157662</xdr:rowOff>
    </xdr:from>
    <xdr:to>
      <xdr:col>50</xdr:col>
      <xdr:colOff>165100</xdr:colOff>
      <xdr:row>108</xdr:row>
      <xdr:rowOff>87812</xdr:rowOff>
    </xdr:to>
    <xdr:sp macro="" textlink="">
      <xdr:nvSpPr>
        <xdr:cNvPr id="385" name="楕円 384"/>
        <xdr:cNvSpPr/>
      </xdr:nvSpPr>
      <xdr:spPr>
        <a:xfrm>
          <a:off x="815975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33745</xdr:rowOff>
    </xdr:from>
    <xdr:to>
      <xdr:col>55</xdr:col>
      <xdr:colOff>0</xdr:colOff>
      <xdr:row>108</xdr:row>
      <xdr:rowOff>37012</xdr:rowOff>
    </xdr:to>
    <xdr:cxnSp macro="">
      <xdr:nvCxnSpPr>
        <xdr:cNvPr id="386" name="直線コネクタ 385"/>
        <xdr:cNvCxnSpPr/>
      </xdr:nvCxnSpPr>
      <xdr:spPr>
        <a:xfrm flipV="1">
          <a:off x="8210550" y="18550345"/>
          <a:ext cx="695325"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87" name="n_1aveValue【市民会館】&#10;一人当たり面積"/>
        <xdr:cNvSpPr txBox="1"/>
      </xdr:nvSpPr>
      <xdr:spPr>
        <a:xfrm>
          <a:off x="7991552"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72581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78939</xdr:rowOff>
    </xdr:from>
    <xdr:ext cx="469744" cy="259045"/>
    <xdr:sp macro="" textlink="">
      <xdr:nvSpPr>
        <xdr:cNvPr id="389" name="n_1mainValue【市民会館】&#10;一人当たり面積"/>
        <xdr:cNvSpPr txBox="1"/>
      </xdr:nvSpPr>
      <xdr:spPr>
        <a:xfrm>
          <a:off x="7991552"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3889989"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3928725"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3801725" y="719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3928725"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3801725" y="572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3928725"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3839825" y="61927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3115925"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23698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71120</xdr:rowOff>
    </xdr:from>
    <xdr:to>
      <xdr:col>85</xdr:col>
      <xdr:colOff>177800</xdr:colOff>
      <xdr:row>35</xdr:row>
      <xdr:rowOff>1270</xdr:rowOff>
    </xdr:to>
    <xdr:sp macro="" textlink="">
      <xdr:nvSpPr>
        <xdr:cNvPr id="429" name="楕円 428"/>
        <xdr:cNvSpPr/>
      </xdr:nvSpPr>
      <xdr:spPr>
        <a:xfrm>
          <a:off x="13839825" y="5900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93997</xdr:rowOff>
    </xdr:from>
    <xdr:ext cx="405111" cy="259045"/>
    <xdr:sp macro="" textlink="">
      <xdr:nvSpPr>
        <xdr:cNvPr id="430" name="【一般廃棄物処理施設】&#10;有形固定資産減価償却率該当値テキスト"/>
        <xdr:cNvSpPr txBox="1"/>
      </xdr:nvSpPr>
      <xdr:spPr>
        <a:xfrm>
          <a:off x="13928725"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100511</xdr:rowOff>
    </xdr:from>
    <xdr:to>
      <xdr:col>81</xdr:col>
      <xdr:colOff>101600</xdr:colOff>
      <xdr:row>35</xdr:row>
      <xdr:rowOff>30661</xdr:rowOff>
    </xdr:to>
    <xdr:sp macro="" textlink="">
      <xdr:nvSpPr>
        <xdr:cNvPr id="431" name="楕円 430"/>
        <xdr:cNvSpPr/>
      </xdr:nvSpPr>
      <xdr:spPr>
        <a:xfrm>
          <a:off x="13115925"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121920</xdr:rowOff>
    </xdr:from>
    <xdr:to>
      <xdr:col>85</xdr:col>
      <xdr:colOff>127000</xdr:colOff>
      <xdr:row>34</xdr:row>
      <xdr:rowOff>151311</xdr:rowOff>
    </xdr:to>
    <xdr:cxnSp macro="">
      <xdr:nvCxnSpPr>
        <xdr:cNvPr id="432" name="直線コネクタ 431"/>
        <xdr:cNvCxnSpPr/>
      </xdr:nvCxnSpPr>
      <xdr:spPr>
        <a:xfrm flipV="1">
          <a:off x="13166725" y="5951220"/>
          <a:ext cx="7239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33" name="n_1aveValue【一般廃棄物処理施設】&#10;有形固定資産減価償却率"/>
        <xdr:cNvSpPr txBox="1"/>
      </xdr:nvSpPr>
      <xdr:spPr>
        <a:xfrm>
          <a:off x="12980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2246619"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47188</xdr:rowOff>
    </xdr:from>
    <xdr:ext cx="405111" cy="259045"/>
    <xdr:sp macro="" textlink="">
      <xdr:nvSpPr>
        <xdr:cNvPr id="435" name="n_1mainValue【一般廃棄物処理施設】&#10;有形固定資産減価償却率"/>
        <xdr:cNvSpPr txBox="1"/>
      </xdr:nvSpPr>
      <xdr:spPr>
        <a:xfrm>
          <a:off x="129800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188461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188849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18786475" y="71625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188849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18786475" y="59878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62" name="【一般廃棄物処理施設】&#10;一人当たり有形固定資産（償却資産）額平均値テキスト"/>
        <xdr:cNvSpPr txBox="1"/>
      </xdr:nvSpPr>
      <xdr:spPr>
        <a:xfrm>
          <a:off x="188849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187960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18100675" y="67373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17325975"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82253</xdr:rowOff>
    </xdr:from>
    <xdr:to>
      <xdr:col>116</xdr:col>
      <xdr:colOff>114300</xdr:colOff>
      <xdr:row>42</xdr:row>
      <xdr:rowOff>12403</xdr:rowOff>
    </xdr:to>
    <xdr:sp macro="" textlink="">
      <xdr:nvSpPr>
        <xdr:cNvPr id="471" name="楕円 470"/>
        <xdr:cNvSpPr/>
      </xdr:nvSpPr>
      <xdr:spPr>
        <a:xfrm>
          <a:off x="18796000" y="71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168630</xdr:rowOff>
    </xdr:from>
    <xdr:ext cx="313932" cy="259045"/>
    <xdr:sp macro="" textlink="">
      <xdr:nvSpPr>
        <xdr:cNvPr id="472" name="【一般廃棄物処理施設】&#10;一人当たり有形固定資産（償却資産）額該当値テキスト"/>
        <xdr:cNvSpPr txBox="1"/>
      </xdr:nvSpPr>
      <xdr:spPr>
        <a:xfrm>
          <a:off x="18884900" y="7026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82253</xdr:rowOff>
    </xdr:from>
    <xdr:to>
      <xdr:col>112</xdr:col>
      <xdr:colOff>38100</xdr:colOff>
      <xdr:row>42</xdr:row>
      <xdr:rowOff>12403</xdr:rowOff>
    </xdr:to>
    <xdr:sp macro="" textlink="">
      <xdr:nvSpPr>
        <xdr:cNvPr id="473" name="楕円 472"/>
        <xdr:cNvSpPr/>
      </xdr:nvSpPr>
      <xdr:spPr>
        <a:xfrm>
          <a:off x="18100675" y="71117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133053</xdr:rowOff>
    </xdr:from>
    <xdr:to>
      <xdr:col>116</xdr:col>
      <xdr:colOff>63500</xdr:colOff>
      <xdr:row>41</xdr:row>
      <xdr:rowOff>133053</xdr:rowOff>
    </xdr:to>
    <xdr:cxnSp macro="">
      <xdr:nvCxnSpPr>
        <xdr:cNvPr id="474" name="直線コネクタ 473"/>
        <xdr:cNvCxnSpPr/>
      </xdr:nvCxnSpPr>
      <xdr:spPr>
        <a:xfrm>
          <a:off x="18132425" y="7162503"/>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75" name="n_1aveValue【一般廃棄物処理施設】&#10;一人当たり有形固定資産（償却資産）額"/>
        <xdr:cNvSpPr txBox="1"/>
      </xdr:nvSpPr>
      <xdr:spPr>
        <a:xfrm>
          <a:off x="1790016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17166736"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111</xdr:col>
      <xdr:colOff>8133</xdr:colOff>
      <xdr:row>42</xdr:row>
      <xdr:rowOff>3530</xdr:rowOff>
    </xdr:from>
    <xdr:ext cx="313932" cy="259045"/>
    <xdr:sp macro="" textlink="">
      <xdr:nvSpPr>
        <xdr:cNvPr id="477" name="n_1mainValue【一般廃棄物処理施設】&#10;一人当たり有形固定資産（償却資産）額"/>
        <xdr:cNvSpPr txBox="1"/>
      </xdr:nvSpPr>
      <xdr:spPr>
        <a:xfrm>
          <a:off x="17981808" y="7204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3889989"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3928725"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3801725" y="10971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3928725"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3839825" y="102770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3115925"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23698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151674</xdr:rowOff>
    </xdr:from>
    <xdr:to>
      <xdr:col>85</xdr:col>
      <xdr:colOff>177800</xdr:colOff>
      <xdr:row>57</xdr:row>
      <xdr:rowOff>81824</xdr:rowOff>
    </xdr:to>
    <xdr:sp macro="" textlink="">
      <xdr:nvSpPr>
        <xdr:cNvPr id="517" name="楕円 516"/>
        <xdr:cNvSpPr/>
      </xdr:nvSpPr>
      <xdr:spPr>
        <a:xfrm>
          <a:off x="13839825" y="97528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3101</xdr:rowOff>
    </xdr:from>
    <xdr:ext cx="405111" cy="259045"/>
    <xdr:sp macro="" textlink="">
      <xdr:nvSpPr>
        <xdr:cNvPr id="518" name="【保健センター・保健所】&#10;有形固定資産減価償却率該当値テキスト"/>
        <xdr:cNvSpPr txBox="1"/>
      </xdr:nvSpPr>
      <xdr:spPr>
        <a:xfrm>
          <a:off x="13928725" y="960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136978</xdr:rowOff>
    </xdr:from>
    <xdr:to>
      <xdr:col>81</xdr:col>
      <xdr:colOff>101600</xdr:colOff>
      <xdr:row>57</xdr:row>
      <xdr:rowOff>67128</xdr:rowOff>
    </xdr:to>
    <xdr:sp macro="" textlink="">
      <xdr:nvSpPr>
        <xdr:cNvPr id="519" name="楕円 518"/>
        <xdr:cNvSpPr/>
      </xdr:nvSpPr>
      <xdr:spPr>
        <a:xfrm>
          <a:off x="13115925"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16328</xdr:rowOff>
    </xdr:from>
    <xdr:to>
      <xdr:col>85</xdr:col>
      <xdr:colOff>127000</xdr:colOff>
      <xdr:row>57</xdr:row>
      <xdr:rowOff>31024</xdr:rowOff>
    </xdr:to>
    <xdr:cxnSp macro="">
      <xdr:nvCxnSpPr>
        <xdr:cNvPr id="520" name="直線コネクタ 519"/>
        <xdr:cNvCxnSpPr/>
      </xdr:nvCxnSpPr>
      <xdr:spPr>
        <a:xfrm>
          <a:off x="13166725" y="9788978"/>
          <a:ext cx="7239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1" name="n_1aveValue【保健センター・保健所】&#10;有形固定資産減価償却率"/>
        <xdr:cNvSpPr txBox="1"/>
      </xdr:nvSpPr>
      <xdr:spPr>
        <a:xfrm>
          <a:off x="12980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2246619"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83655</xdr:rowOff>
    </xdr:from>
    <xdr:ext cx="405111" cy="259045"/>
    <xdr:sp macro="" textlink="">
      <xdr:nvSpPr>
        <xdr:cNvPr id="523" name="n_1mainValue【保健センター・保健所】&#10;有形固定資産減価償却率"/>
        <xdr:cNvSpPr txBox="1"/>
      </xdr:nvSpPr>
      <xdr:spPr>
        <a:xfrm>
          <a:off x="129800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188461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188849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18786475" y="1102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188849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18786475" y="9550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xdr:cNvSpPr txBox="1"/>
      </xdr:nvSpPr>
      <xdr:spPr>
        <a:xfrm>
          <a:off x="188849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187960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18100675" y="10490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17325975"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561" name="楕円 560"/>
        <xdr:cNvSpPr/>
      </xdr:nvSpPr>
      <xdr:spPr>
        <a:xfrm>
          <a:off x="187960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22877</xdr:rowOff>
    </xdr:from>
    <xdr:ext cx="469744" cy="259045"/>
    <xdr:sp macro="" textlink="">
      <xdr:nvSpPr>
        <xdr:cNvPr id="562" name="【保健センター・保健所】&#10;一人当たり面積該当値テキスト"/>
        <xdr:cNvSpPr txBox="1"/>
      </xdr:nvSpPr>
      <xdr:spPr>
        <a:xfrm>
          <a:off x="188849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563" name="楕円 562"/>
        <xdr:cNvSpPr/>
      </xdr:nvSpPr>
      <xdr:spPr>
        <a:xfrm>
          <a:off x="18100675" y="10845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564" name="直線コネクタ 563"/>
        <xdr:cNvCxnSpPr/>
      </xdr:nvCxnSpPr>
      <xdr:spPr>
        <a:xfrm>
          <a:off x="18132425" y="108966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5" name="n_1aveValue【保健センター・保健所】&#10;一人当たり面積"/>
        <xdr:cNvSpPr txBox="1"/>
      </xdr:nvSpPr>
      <xdr:spPr>
        <a:xfrm>
          <a:off x="1793247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1717047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567" name="n_1mainValue【保健センター・保健所】&#10;一人当たり面積"/>
        <xdr:cNvSpPr txBox="1"/>
      </xdr:nvSpPr>
      <xdr:spPr>
        <a:xfrm>
          <a:off x="1793247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3889989"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3928725"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3801725" y="148532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3928725"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3801725" y="133997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97" name="【消防施設】&#10;有形固定資産減価償却率平均値テキスト"/>
        <xdr:cNvSpPr txBox="1"/>
      </xdr:nvSpPr>
      <xdr:spPr>
        <a:xfrm>
          <a:off x="13928725"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3839825" y="141547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3115925"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23698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29211</xdr:rowOff>
    </xdr:from>
    <xdr:to>
      <xdr:col>85</xdr:col>
      <xdr:colOff>177800</xdr:colOff>
      <xdr:row>83</xdr:row>
      <xdr:rowOff>130811</xdr:rowOff>
    </xdr:to>
    <xdr:sp macro="" textlink="">
      <xdr:nvSpPr>
        <xdr:cNvPr id="606" name="楕円 605"/>
        <xdr:cNvSpPr/>
      </xdr:nvSpPr>
      <xdr:spPr>
        <a:xfrm>
          <a:off x="13839825" y="142595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7638</xdr:rowOff>
    </xdr:from>
    <xdr:ext cx="405111" cy="259045"/>
    <xdr:sp macro="" textlink="">
      <xdr:nvSpPr>
        <xdr:cNvPr id="607" name="【消防施設】&#10;有形固定資産減価償却率該当値テキスト"/>
        <xdr:cNvSpPr txBox="1"/>
      </xdr:nvSpPr>
      <xdr:spPr>
        <a:xfrm>
          <a:off x="13928725"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82550</xdr:rowOff>
    </xdr:from>
    <xdr:to>
      <xdr:col>81</xdr:col>
      <xdr:colOff>101600</xdr:colOff>
      <xdr:row>84</xdr:row>
      <xdr:rowOff>12700</xdr:rowOff>
    </xdr:to>
    <xdr:sp macro="" textlink="">
      <xdr:nvSpPr>
        <xdr:cNvPr id="608" name="楕円 607"/>
        <xdr:cNvSpPr/>
      </xdr:nvSpPr>
      <xdr:spPr>
        <a:xfrm>
          <a:off x="13115925"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80011</xdr:rowOff>
    </xdr:from>
    <xdr:to>
      <xdr:col>85</xdr:col>
      <xdr:colOff>127000</xdr:colOff>
      <xdr:row>83</xdr:row>
      <xdr:rowOff>133350</xdr:rowOff>
    </xdr:to>
    <xdr:cxnSp macro="">
      <xdr:nvCxnSpPr>
        <xdr:cNvPr id="609" name="直線コネクタ 608"/>
        <xdr:cNvCxnSpPr/>
      </xdr:nvCxnSpPr>
      <xdr:spPr>
        <a:xfrm flipV="1">
          <a:off x="13166725" y="14310361"/>
          <a:ext cx="7239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10" name="n_1aveValue【消防施設】&#10;有形固定資産減価償却率"/>
        <xdr:cNvSpPr txBox="1"/>
      </xdr:nvSpPr>
      <xdr:spPr>
        <a:xfrm>
          <a:off x="12980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2246619"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3827</xdr:rowOff>
    </xdr:from>
    <xdr:ext cx="405111" cy="259045"/>
    <xdr:sp macro="" textlink="">
      <xdr:nvSpPr>
        <xdr:cNvPr id="612" name="n_1mainValue【消防施設】&#10;有形固定資産減価償却率"/>
        <xdr:cNvSpPr txBox="1"/>
      </xdr:nvSpPr>
      <xdr:spPr>
        <a:xfrm>
          <a:off x="12980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188461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188849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18786475" y="132831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39" name="【消防施設】&#10;一人当たり面積平均値テキスト"/>
        <xdr:cNvSpPr txBox="1"/>
      </xdr:nvSpPr>
      <xdr:spPr>
        <a:xfrm>
          <a:off x="188849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187960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18100675" y="143388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17325975"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648" name="楕円 647"/>
        <xdr:cNvSpPr/>
      </xdr:nvSpPr>
      <xdr:spPr>
        <a:xfrm>
          <a:off x="187960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649" name="【消防施設】&#10;一人当たり面積該当値テキスト"/>
        <xdr:cNvSpPr txBox="1"/>
      </xdr:nvSpPr>
      <xdr:spPr>
        <a:xfrm>
          <a:off x="188849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650" name="楕円 649"/>
        <xdr:cNvSpPr/>
      </xdr:nvSpPr>
      <xdr:spPr>
        <a:xfrm>
          <a:off x="18100675" y="144531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102108</xdr:rowOff>
    </xdr:to>
    <xdr:cxnSp macro="">
      <xdr:nvCxnSpPr>
        <xdr:cNvPr id="651" name="直線コネクタ 650"/>
        <xdr:cNvCxnSpPr/>
      </xdr:nvCxnSpPr>
      <xdr:spPr>
        <a:xfrm>
          <a:off x="18132425" y="14503908"/>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52" name="n_1aveValue【消防施設】&#10;一人当たり面積"/>
        <xdr:cNvSpPr txBox="1"/>
      </xdr:nvSpPr>
      <xdr:spPr>
        <a:xfrm>
          <a:off x="1793247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1717047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144035</xdr:rowOff>
    </xdr:from>
    <xdr:ext cx="469744" cy="259045"/>
    <xdr:sp macro="" textlink="">
      <xdr:nvSpPr>
        <xdr:cNvPr id="654" name="n_1mainValue【消防施設】&#10;一人当たり面積"/>
        <xdr:cNvSpPr txBox="1"/>
      </xdr:nvSpPr>
      <xdr:spPr>
        <a:xfrm>
          <a:off x="1793247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3889989"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3928725"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3801725" y="185699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3928725"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3839825" y="17647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3115925"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23698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40095</xdr:rowOff>
    </xdr:from>
    <xdr:to>
      <xdr:col>85</xdr:col>
      <xdr:colOff>177800</xdr:colOff>
      <xdr:row>100</xdr:row>
      <xdr:rowOff>141695</xdr:rowOff>
    </xdr:to>
    <xdr:sp macro="" textlink="">
      <xdr:nvSpPr>
        <xdr:cNvPr id="694" name="楕円 693"/>
        <xdr:cNvSpPr/>
      </xdr:nvSpPr>
      <xdr:spPr>
        <a:xfrm>
          <a:off x="13839825" y="171850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62972</xdr:rowOff>
    </xdr:from>
    <xdr:ext cx="405111" cy="259045"/>
    <xdr:sp macro="" textlink="">
      <xdr:nvSpPr>
        <xdr:cNvPr id="695" name="【庁舎】&#10;有形固定資産減価償却率該当値テキスト"/>
        <xdr:cNvSpPr txBox="1"/>
      </xdr:nvSpPr>
      <xdr:spPr>
        <a:xfrm>
          <a:off x="13928725" y="170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40095</xdr:rowOff>
    </xdr:from>
    <xdr:to>
      <xdr:col>81</xdr:col>
      <xdr:colOff>101600</xdr:colOff>
      <xdr:row>100</xdr:row>
      <xdr:rowOff>141695</xdr:rowOff>
    </xdr:to>
    <xdr:sp macro="" textlink="">
      <xdr:nvSpPr>
        <xdr:cNvPr id="696" name="楕円 695"/>
        <xdr:cNvSpPr/>
      </xdr:nvSpPr>
      <xdr:spPr>
        <a:xfrm>
          <a:off x="13115925" y="171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90895</xdr:rowOff>
    </xdr:from>
    <xdr:to>
      <xdr:col>85</xdr:col>
      <xdr:colOff>127000</xdr:colOff>
      <xdr:row>100</xdr:row>
      <xdr:rowOff>90895</xdr:rowOff>
    </xdr:to>
    <xdr:cxnSp macro="">
      <xdr:nvCxnSpPr>
        <xdr:cNvPr id="697" name="直線コネクタ 696"/>
        <xdr:cNvCxnSpPr/>
      </xdr:nvCxnSpPr>
      <xdr:spPr>
        <a:xfrm>
          <a:off x="13166725" y="1723589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xdr:cNvSpPr txBox="1"/>
      </xdr:nvSpPr>
      <xdr:spPr>
        <a:xfrm>
          <a:off x="12980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2246619"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158222</xdr:rowOff>
    </xdr:from>
    <xdr:ext cx="405111" cy="259045"/>
    <xdr:sp macro="" textlink="">
      <xdr:nvSpPr>
        <xdr:cNvPr id="700" name="n_1mainValue【庁舎】&#10;有形固定資産減価償却率"/>
        <xdr:cNvSpPr txBox="1"/>
      </xdr:nvSpPr>
      <xdr:spPr>
        <a:xfrm>
          <a:off x="12980044" y="169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188461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188849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18786475" y="188018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188849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1878647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32" name="【庁舎】&#10;一人当たり面積平均値テキスト"/>
        <xdr:cNvSpPr txBox="1"/>
      </xdr:nvSpPr>
      <xdr:spPr>
        <a:xfrm>
          <a:off x="188849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187960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18100675" y="183264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17325975"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741" name="楕円 740"/>
        <xdr:cNvSpPr/>
      </xdr:nvSpPr>
      <xdr:spPr>
        <a:xfrm>
          <a:off x="187960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16890</xdr:rowOff>
    </xdr:from>
    <xdr:ext cx="469744" cy="259045"/>
    <xdr:sp macro="" textlink="">
      <xdr:nvSpPr>
        <xdr:cNvPr id="742" name="【庁舎】&#10;一人当たり面積該当値テキスト"/>
        <xdr:cNvSpPr txBox="1"/>
      </xdr:nvSpPr>
      <xdr:spPr>
        <a:xfrm>
          <a:off x="18884900"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743" name="楕円 742"/>
        <xdr:cNvSpPr/>
      </xdr:nvSpPr>
      <xdr:spPr>
        <a:xfrm>
          <a:off x="18100675" y="185583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89263</xdr:rowOff>
    </xdr:from>
    <xdr:to>
      <xdr:col>116</xdr:col>
      <xdr:colOff>63500</xdr:colOff>
      <xdr:row>108</xdr:row>
      <xdr:rowOff>92529</xdr:rowOff>
    </xdr:to>
    <xdr:cxnSp macro="">
      <xdr:nvCxnSpPr>
        <xdr:cNvPr id="744" name="直線コネクタ 743"/>
        <xdr:cNvCxnSpPr/>
      </xdr:nvCxnSpPr>
      <xdr:spPr>
        <a:xfrm flipV="1">
          <a:off x="18132425" y="18605863"/>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5" name="n_1aveValue【庁舎】&#10;一人当たり面積"/>
        <xdr:cNvSpPr txBox="1"/>
      </xdr:nvSpPr>
      <xdr:spPr>
        <a:xfrm>
          <a:off x="1793247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1717047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134456</xdr:rowOff>
    </xdr:from>
    <xdr:ext cx="469744" cy="259045"/>
    <xdr:sp macro="" textlink="">
      <xdr:nvSpPr>
        <xdr:cNvPr id="747" name="n_1mainValue【庁舎】&#10;一人当たり面積"/>
        <xdr:cNvSpPr txBox="1"/>
      </xdr:nvSpPr>
      <xdr:spPr>
        <a:xfrm>
          <a:off x="1793247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内平均値</a:t>
          </a:r>
          <a:r>
            <a:rPr lang="ja-JP" altLang="ja-JP" sz="1100" b="0" i="0" baseline="0">
              <a:solidFill>
                <a:schemeClr val="dk1"/>
              </a:solidFill>
              <a:effectLst/>
              <a:latin typeface="+mn-lt"/>
              <a:ea typeface="+mn-ea"/>
              <a:cs typeface="+mn-cs"/>
            </a:rPr>
            <a:t>と比較して特に有形固定資産減価償却率が高くなっている施設は、庁舎であり、特に低くなっている施設は、体育館・プールである。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・庁舎は、本庁舎が昭和</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年建築であること等から、有形固定資産減価償却率</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91.1</a:t>
          </a:r>
          <a:r>
            <a:rPr lang="ja-JP" altLang="ja-JP" sz="1100" b="0" i="0" baseline="0">
              <a:solidFill>
                <a:schemeClr val="dk1"/>
              </a:solidFill>
              <a:effectLst/>
              <a:latin typeface="+mn-lt"/>
              <a:ea typeface="+mn-ea"/>
              <a:cs typeface="+mn-cs"/>
            </a:rPr>
            <a:t>％と高</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が、令和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年度には本庁舎が新築されるため低下する見込みである。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・体育館・プールは、有形固定資産減価償却率、一人当たり面積は類似団体</a:t>
          </a:r>
          <a:r>
            <a:rPr lang="ja-JP" altLang="en-US" sz="1100" b="0" i="0" baseline="0">
              <a:solidFill>
                <a:schemeClr val="dk1"/>
              </a:solidFill>
              <a:effectLst/>
              <a:latin typeface="+mn-lt"/>
              <a:ea typeface="+mn-ea"/>
              <a:cs typeface="+mn-cs"/>
            </a:rPr>
            <a:t>内</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を大きく下回っているが、これは、近年運動公園の整備を進めてきたことによるものである。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68,219
67,077
53.66
21,598,901
20,886,935
668,028
13,193,690
17,653,428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mn-lt"/>
              <a:ea typeface="+mn-ea"/>
              <a:cs typeface="+mn-cs"/>
            </a:rPr>
            <a:t>財政力指数は、前年度から</a:t>
          </a:r>
          <a:r>
            <a:rPr lang="en-US" altLang="ja-JP" sz="1100" b="0" i="0" baseline="0">
              <a:solidFill>
                <a:srgbClr val="FF0000"/>
              </a:solidFill>
              <a:effectLst/>
              <a:latin typeface="+mn-lt"/>
              <a:ea typeface="+mn-ea"/>
              <a:cs typeface="+mn-cs"/>
            </a:rPr>
            <a:t>0.02</a:t>
          </a:r>
          <a:r>
            <a:rPr lang="ja-JP" altLang="ja-JP" sz="1100" b="0" i="0" baseline="0">
              <a:solidFill>
                <a:srgbClr val="FF0000"/>
              </a:solidFill>
              <a:effectLst/>
              <a:latin typeface="+mn-lt"/>
              <a:ea typeface="+mn-ea"/>
              <a:cs typeface="+mn-cs"/>
            </a:rPr>
            <a:t>上昇して</a:t>
          </a:r>
          <a:r>
            <a:rPr lang="en-US" altLang="ja-JP" sz="1100" b="0" i="0" baseline="0">
              <a:solidFill>
                <a:srgbClr val="FF0000"/>
              </a:solidFill>
              <a:effectLst/>
              <a:latin typeface="+mn-lt"/>
              <a:ea typeface="+mn-ea"/>
              <a:cs typeface="+mn-cs"/>
            </a:rPr>
            <a:t>0.76</a:t>
          </a:r>
          <a:r>
            <a:rPr lang="ja-JP" altLang="ja-JP" sz="1100" b="0" i="0" baseline="0">
              <a:solidFill>
                <a:srgbClr val="FF0000"/>
              </a:solidFill>
              <a:effectLst/>
              <a:latin typeface="+mn-lt"/>
              <a:ea typeface="+mn-ea"/>
              <a:cs typeface="+mn-cs"/>
            </a:rPr>
            <a:t>となった。</a:t>
          </a:r>
          <a:r>
            <a:rPr lang="ja-JP" altLang="en-US" sz="1100" b="0" i="0" baseline="0">
              <a:solidFill>
                <a:srgbClr val="FF0000"/>
              </a:solidFill>
              <a:effectLst/>
              <a:latin typeface="+mn-lt"/>
              <a:ea typeface="+mn-ea"/>
              <a:cs typeface="+mn-cs"/>
            </a:rPr>
            <a:t>その要因としては、</a:t>
          </a:r>
          <a:r>
            <a:rPr lang="ja-JP" altLang="ja-JP" sz="1100" b="0" i="0" baseline="0">
              <a:solidFill>
                <a:srgbClr val="FF0000"/>
              </a:solidFill>
              <a:effectLst/>
              <a:latin typeface="+mn-lt"/>
              <a:ea typeface="+mn-ea"/>
              <a:cs typeface="+mn-cs"/>
            </a:rPr>
            <a:t>基準財政収入額</a:t>
          </a:r>
          <a:r>
            <a:rPr lang="ja-JP" altLang="en-US" sz="1100" b="0" i="0" baseline="0">
              <a:solidFill>
                <a:srgbClr val="FF0000"/>
              </a:solidFill>
              <a:effectLst/>
              <a:latin typeface="+mn-lt"/>
              <a:ea typeface="+mn-ea"/>
              <a:cs typeface="+mn-cs"/>
            </a:rPr>
            <a:t>は、市町村民税の増加により</a:t>
          </a:r>
          <a:r>
            <a:rPr lang="en-US" altLang="ja-JP" sz="1100" b="0" i="0" baseline="0">
              <a:solidFill>
                <a:srgbClr val="FF0000"/>
              </a:solidFill>
              <a:effectLst/>
              <a:latin typeface="+mn-lt"/>
              <a:ea typeface="+mn-ea"/>
              <a:cs typeface="+mn-cs"/>
            </a:rPr>
            <a:t>1.6</a:t>
          </a:r>
          <a:r>
            <a:rPr lang="ja-JP" altLang="en-US" sz="1100" b="0" i="0" baseline="0">
              <a:solidFill>
                <a:srgbClr val="FF0000"/>
              </a:solidFill>
              <a:effectLst/>
              <a:latin typeface="+mn-lt"/>
              <a:ea typeface="+mn-ea"/>
              <a:cs typeface="+mn-cs"/>
            </a:rPr>
            <a:t>億円</a:t>
          </a:r>
          <a:r>
            <a:rPr lang="ja-JP" altLang="ja-JP" sz="1100" b="0" i="0" baseline="0">
              <a:solidFill>
                <a:srgbClr val="FF0000"/>
              </a:solidFill>
              <a:effectLst/>
              <a:latin typeface="+mn-lt"/>
              <a:ea typeface="+mn-ea"/>
              <a:cs typeface="+mn-cs"/>
            </a:rPr>
            <a:t>増加し</a:t>
          </a:r>
          <a:r>
            <a:rPr lang="ja-JP" altLang="en-US" sz="1100" b="0" i="0" baseline="0">
              <a:solidFill>
                <a:srgbClr val="FF0000"/>
              </a:solidFill>
              <a:effectLst/>
              <a:latin typeface="+mn-lt"/>
              <a:ea typeface="+mn-ea"/>
              <a:cs typeface="+mn-cs"/>
            </a:rPr>
            <a:t>た一方で、</a:t>
          </a:r>
          <a:r>
            <a:rPr lang="ja-JP" altLang="ja-JP" sz="1100" b="0" i="0" baseline="0">
              <a:solidFill>
                <a:srgbClr val="FF0000"/>
              </a:solidFill>
              <a:effectLst/>
              <a:latin typeface="+mn-lt"/>
              <a:ea typeface="+mn-ea"/>
              <a:cs typeface="+mn-cs"/>
            </a:rPr>
            <a:t>基準財政需要額は大幅な増減</a:t>
          </a:r>
          <a:r>
            <a:rPr lang="ja-JP" altLang="en-US" sz="1100" b="0" i="0" baseline="0">
              <a:solidFill>
                <a:srgbClr val="FF0000"/>
              </a:solidFill>
              <a:effectLst/>
              <a:latin typeface="+mn-lt"/>
              <a:ea typeface="+mn-ea"/>
              <a:cs typeface="+mn-cs"/>
            </a:rPr>
            <a:t>がなかったことによるものである</a:t>
          </a:r>
          <a:r>
            <a:rPr lang="ja-JP" altLang="ja-JP" sz="1100" b="0" i="0" baseline="0">
              <a:solidFill>
                <a:srgbClr val="FF0000"/>
              </a:solidFill>
              <a:effectLst/>
              <a:latin typeface="+mn-lt"/>
              <a:ea typeface="+mn-ea"/>
              <a:cs typeface="+mn-cs"/>
            </a:rPr>
            <a:t>。</a:t>
          </a:r>
          <a:endParaRPr lang="ja-JP" altLang="ja-JP" sz="1400">
            <a:solidFill>
              <a:srgbClr val="FF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170039</xdr:rowOff>
    </xdr:to>
    <xdr:cxnSp macro="">
      <xdr:nvCxnSpPr>
        <xdr:cNvPr id="69" name="直線コネクタ 68"/>
        <xdr:cNvCxnSpPr/>
      </xdr:nvCxnSpPr>
      <xdr:spPr>
        <a:xfrm flipV="1">
          <a:off x="4114800" y="71726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11995</xdr:rowOff>
    </xdr:to>
    <xdr:cxnSp macro="">
      <xdr:nvCxnSpPr>
        <xdr:cNvPr id="72" name="直線コネクタ 71"/>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5" name="直線コネクタ 74"/>
        <xdr:cNvCxnSpPr/>
      </xdr:nvCxnSpPr>
      <xdr:spPr>
        <a:xfrm flipV="1">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1" name="テキスト ボックス 90"/>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tx1"/>
              </a:solidFill>
              <a:effectLst/>
              <a:latin typeface="+mn-lt"/>
              <a:ea typeface="+mn-ea"/>
              <a:cs typeface="+mn-cs"/>
            </a:rPr>
            <a:t>経常収支比率は、前年度から</a:t>
          </a:r>
          <a:r>
            <a:rPr lang="en-US" altLang="ja-JP" sz="1100" b="0" i="0" baseline="0">
              <a:solidFill>
                <a:schemeClr val="tx1"/>
              </a:solidFill>
              <a:effectLst/>
              <a:latin typeface="+mn-lt"/>
              <a:ea typeface="+mn-ea"/>
              <a:cs typeface="+mn-cs"/>
            </a:rPr>
            <a:t>0.8</a:t>
          </a:r>
          <a:r>
            <a:rPr lang="ja-JP" altLang="ja-JP" sz="1100" b="0" i="0" baseline="0">
              <a:solidFill>
                <a:schemeClr val="tx1"/>
              </a:solidFill>
              <a:effectLst/>
              <a:latin typeface="+mn-lt"/>
              <a:ea typeface="+mn-ea"/>
              <a:cs typeface="+mn-cs"/>
            </a:rPr>
            <a:t>ポイント増加して</a:t>
          </a:r>
          <a:r>
            <a:rPr lang="en-US" altLang="ja-JP" sz="1100" b="0" i="0" baseline="0">
              <a:solidFill>
                <a:schemeClr val="tx1"/>
              </a:solidFill>
              <a:effectLst/>
              <a:latin typeface="+mn-lt"/>
              <a:ea typeface="+mn-ea"/>
              <a:cs typeface="+mn-cs"/>
            </a:rPr>
            <a:t>96.2</a:t>
          </a:r>
          <a:r>
            <a:rPr lang="ja-JP" altLang="ja-JP" sz="1100" b="0" i="0" baseline="0">
              <a:solidFill>
                <a:schemeClr val="tx1"/>
              </a:solidFill>
              <a:effectLst/>
              <a:latin typeface="+mn-lt"/>
              <a:ea typeface="+mn-ea"/>
              <a:cs typeface="+mn-cs"/>
            </a:rPr>
            <a:t>％となり類似団体を上回り、</a:t>
          </a:r>
          <a:r>
            <a:rPr lang="ja-JP" altLang="en-US"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28</a:t>
          </a:r>
          <a:r>
            <a:rPr lang="ja-JP" altLang="en-US" sz="1100" b="0" i="0" baseline="0">
              <a:solidFill>
                <a:schemeClr val="tx1"/>
              </a:solidFill>
              <a:effectLst/>
              <a:latin typeface="+mn-lt"/>
              <a:ea typeface="+mn-ea"/>
              <a:cs typeface="+mn-cs"/>
            </a:rPr>
            <a:t>年度に引き続き、</a:t>
          </a:r>
          <a:r>
            <a:rPr lang="ja-JP" altLang="ja-JP" sz="1100" b="0" i="0" baseline="0">
              <a:solidFill>
                <a:schemeClr val="tx1"/>
              </a:solidFill>
              <a:effectLst/>
              <a:latin typeface="+mn-lt"/>
              <a:ea typeface="+mn-ea"/>
              <a:cs typeface="+mn-cs"/>
            </a:rPr>
            <a:t>県内で一番高い数字となった。</a:t>
          </a:r>
          <a:r>
            <a:rPr lang="ja-JP" altLang="en-US" sz="1100" b="0" i="0" baseline="0">
              <a:solidFill>
                <a:srgbClr val="FF0000"/>
              </a:solidFill>
              <a:effectLst/>
              <a:latin typeface="+mn-lt"/>
              <a:ea typeface="+mn-ea"/>
              <a:cs typeface="+mn-cs"/>
            </a:rPr>
            <a:t>その要因としては、</a:t>
          </a:r>
          <a:r>
            <a:rPr lang="ja-JP" altLang="ja-JP" sz="1100" b="0" i="0" baseline="0">
              <a:solidFill>
                <a:srgbClr val="FF0000"/>
              </a:solidFill>
              <a:effectLst/>
              <a:latin typeface="+mn-lt"/>
              <a:ea typeface="+mn-ea"/>
              <a:cs typeface="+mn-cs"/>
            </a:rPr>
            <a:t>経常的な歳入</a:t>
          </a:r>
          <a:r>
            <a:rPr lang="ja-JP" altLang="en-US" sz="1100" b="0" i="0" baseline="0">
              <a:solidFill>
                <a:srgbClr val="FF0000"/>
              </a:solidFill>
              <a:effectLst/>
              <a:latin typeface="+mn-lt"/>
              <a:ea typeface="+mn-ea"/>
              <a:cs typeface="+mn-cs"/>
            </a:rPr>
            <a:t>が</a:t>
          </a:r>
          <a:r>
            <a:rPr lang="ja-JP" altLang="ja-JP" sz="1100" b="0" i="0" baseline="0">
              <a:solidFill>
                <a:srgbClr val="FF0000"/>
              </a:solidFill>
              <a:effectLst/>
              <a:latin typeface="+mn-lt"/>
              <a:ea typeface="+mn-ea"/>
              <a:cs typeface="+mn-cs"/>
            </a:rPr>
            <a:t>、市町村民税</a:t>
          </a:r>
          <a:r>
            <a:rPr lang="ja-JP" altLang="en-US" sz="1100" b="0" i="0" baseline="0">
              <a:solidFill>
                <a:srgbClr val="FF0000"/>
              </a:solidFill>
              <a:effectLst/>
              <a:latin typeface="+mn-lt"/>
              <a:ea typeface="+mn-ea"/>
              <a:cs typeface="+mn-cs"/>
            </a:rPr>
            <a:t>は</a:t>
          </a:r>
          <a:r>
            <a:rPr lang="en-US" altLang="ja-JP" sz="1100" b="0" i="0" baseline="0">
              <a:solidFill>
                <a:srgbClr val="FF0000"/>
              </a:solidFill>
              <a:effectLst/>
              <a:latin typeface="+mn-lt"/>
              <a:ea typeface="+mn-ea"/>
              <a:cs typeface="+mn-cs"/>
            </a:rPr>
            <a:t>2.2</a:t>
          </a:r>
          <a:r>
            <a:rPr lang="ja-JP" altLang="ja-JP" sz="1100" b="0" i="0" baseline="0">
              <a:solidFill>
                <a:srgbClr val="FF0000"/>
              </a:solidFill>
              <a:effectLst/>
              <a:latin typeface="+mn-lt"/>
              <a:ea typeface="+mn-ea"/>
              <a:cs typeface="+mn-cs"/>
            </a:rPr>
            <a:t>億円</a:t>
          </a:r>
          <a:r>
            <a:rPr lang="ja-JP" altLang="en-US" sz="1100" b="0" i="0" baseline="0">
              <a:solidFill>
                <a:srgbClr val="FF0000"/>
              </a:solidFill>
              <a:effectLst/>
              <a:latin typeface="+mn-lt"/>
              <a:ea typeface="+mn-ea"/>
              <a:cs typeface="+mn-cs"/>
            </a:rPr>
            <a:t>、</a:t>
          </a:r>
          <a:r>
            <a:rPr lang="ja-JP" altLang="ja-JP" sz="1100" b="0" i="0" baseline="0">
              <a:solidFill>
                <a:srgbClr val="FF0000"/>
              </a:solidFill>
              <a:effectLst/>
              <a:latin typeface="+mn-lt"/>
              <a:ea typeface="+mn-ea"/>
              <a:cs typeface="+mn-cs"/>
            </a:rPr>
            <a:t>臨時財政対策債は</a:t>
          </a:r>
          <a:r>
            <a:rPr lang="en-US" altLang="ja-JP" sz="1100" b="0" i="0" baseline="0">
              <a:solidFill>
                <a:srgbClr val="FF0000"/>
              </a:solidFill>
              <a:effectLst/>
              <a:latin typeface="+mn-lt"/>
              <a:ea typeface="+mn-ea"/>
              <a:cs typeface="+mn-cs"/>
            </a:rPr>
            <a:t>0.2</a:t>
          </a:r>
          <a:r>
            <a:rPr lang="ja-JP" altLang="ja-JP" sz="1100" b="0" i="0" baseline="0">
              <a:solidFill>
                <a:srgbClr val="FF0000"/>
              </a:solidFill>
              <a:effectLst/>
              <a:latin typeface="+mn-lt"/>
              <a:ea typeface="+mn-ea"/>
              <a:cs typeface="+mn-cs"/>
            </a:rPr>
            <a:t>億円増加したものの、普通交付税が</a:t>
          </a:r>
          <a:r>
            <a:rPr lang="en-US" altLang="ja-JP" sz="1100" b="0" i="0" baseline="0">
              <a:solidFill>
                <a:srgbClr val="FF0000"/>
              </a:solidFill>
              <a:effectLst/>
              <a:latin typeface="+mn-lt"/>
              <a:ea typeface="+mn-ea"/>
              <a:cs typeface="+mn-cs"/>
            </a:rPr>
            <a:t>1.6</a:t>
          </a:r>
          <a:r>
            <a:rPr lang="ja-JP" altLang="ja-JP" sz="1100" b="0" i="0" baseline="0">
              <a:solidFill>
                <a:srgbClr val="FF0000"/>
              </a:solidFill>
              <a:effectLst/>
              <a:latin typeface="+mn-lt"/>
              <a:ea typeface="+mn-ea"/>
              <a:cs typeface="+mn-cs"/>
            </a:rPr>
            <a:t>億円減少した</a:t>
          </a:r>
          <a:r>
            <a:rPr lang="ja-JP" altLang="en-US" sz="1100" b="0" i="0" baseline="0">
              <a:solidFill>
                <a:srgbClr val="FF0000"/>
              </a:solidFill>
              <a:effectLst/>
              <a:latin typeface="+mn-lt"/>
              <a:ea typeface="+mn-ea"/>
              <a:cs typeface="+mn-cs"/>
            </a:rPr>
            <a:t>こと等により</a:t>
          </a:r>
          <a:r>
            <a:rPr lang="en-US" altLang="ja-JP" sz="1100" b="0" i="0" baseline="0">
              <a:solidFill>
                <a:srgbClr val="FF0000"/>
              </a:solidFill>
              <a:effectLst/>
              <a:latin typeface="+mn-lt"/>
              <a:ea typeface="+mn-ea"/>
              <a:cs typeface="+mn-cs"/>
            </a:rPr>
            <a:t>1.7</a:t>
          </a:r>
          <a:r>
            <a:rPr lang="ja-JP" altLang="en-US" sz="1100" b="0" i="0" baseline="0">
              <a:solidFill>
                <a:srgbClr val="FF0000"/>
              </a:solidFill>
              <a:effectLst/>
              <a:latin typeface="+mn-lt"/>
              <a:ea typeface="+mn-ea"/>
              <a:cs typeface="+mn-cs"/>
            </a:rPr>
            <a:t>億円の増加である一方、</a:t>
          </a:r>
          <a:r>
            <a:rPr lang="ja-JP" altLang="ja-JP" sz="1100" b="0" i="0" baseline="0">
              <a:solidFill>
                <a:srgbClr val="FF0000"/>
              </a:solidFill>
              <a:effectLst/>
              <a:latin typeface="+mn-lt"/>
              <a:ea typeface="+mn-ea"/>
              <a:cs typeface="+mn-cs"/>
            </a:rPr>
            <a:t>経常的な歳出</a:t>
          </a:r>
          <a:r>
            <a:rPr lang="ja-JP" altLang="en-US" sz="1100" b="0" i="0" baseline="0">
              <a:solidFill>
                <a:srgbClr val="FF0000"/>
              </a:solidFill>
              <a:effectLst/>
              <a:latin typeface="+mn-lt"/>
              <a:ea typeface="+mn-ea"/>
              <a:cs typeface="+mn-cs"/>
            </a:rPr>
            <a:t>が</a:t>
          </a:r>
          <a:r>
            <a:rPr lang="ja-JP" altLang="ja-JP" sz="1100" b="0" i="0" baseline="0">
              <a:solidFill>
                <a:srgbClr val="FF0000"/>
              </a:solidFill>
              <a:effectLst/>
              <a:latin typeface="+mn-lt"/>
              <a:ea typeface="+mn-ea"/>
              <a:cs typeface="+mn-cs"/>
            </a:rPr>
            <a:t>、</a:t>
          </a:r>
          <a:r>
            <a:rPr lang="ja-JP" altLang="en-US" sz="1100" b="0" i="0" baseline="0">
              <a:solidFill>
                <a:srgbClr val="FF0000"/>
              </a:solidFill>
              <a:effectLst/>
              <a:latin typeface="+mn-lt"/>
              <a:ea typeface="+mn-ea"/>
              <a:cs typeface="+mn-cs"/>
            </a:rPr>
            <a:t>公債費は</a:t>
          </a:r>
          <a:r>
            <a:rPr lang="en-US" altLang="ja-JP" sz="1100" b="0" i="0" baseline="0">
              <a:solidFill>
                <a:srgbClr val="FF0000"/>
              </a:solidFill>
              <a:effectLst/>
              <a:latin typeface="+mn-lt"/>
              <a:ea typeface="+mn-ea"/>
              <a:cs typeface="+mn-cs"/>
            </a:rPr>
            <a:t>1.7</a:t>
          </a:r>
          <a:r>
            <a:rPr lang="ja-JP" altLang="en-US" sz="1100" b="0" i="0" baseline="0">
              <a:solidFill>
                <a:srgbClr val="FF0000"/>
              </a:solidFill>
              <a:effectLst/>
              <a:latin typeface="+mn-lt"/>
              <a:ea typeface="+mn-ea"/>
              <a:cs typeface="+mn-cs"/>
            </a:rPr>
            <a:t>億円減少したものの、人件費が</a:t>
          </a:r>
          <a:r>
            <a:rPr lang="en-US" altLang="ja-JP" sz="1100" b="0" i="0" baseline="0">
              <a:solidFill>
                <a:srgbClr val="FF0000"/>
              </a:solidFill>
              <a:effectLst/>
              <a:latin typeface="+mn-lt"/>
              <a:ea typeface="+mn-ea"/>
              <a:cs typeface="+mn-cs"/>
            </a:rPr>
            <a:t>0.4</a:t>
          </a:r>
          <a:r>
            <a:rPr lang="ja-JP" altLang="en-US" sz="1100" b="0" i="0" baseline="0">
              <a:solidFill>
                <a:srgbClr val="FF0000"/>
              </a:solidFill>
              <a:effectLst/>
              <a:latin typeface="+mn-lt"/>
              <a:ea typeface="+mn-ea"/>
              <a:cs typeface="+mn-cs"/>
            </a:rPr>
            <a:t>億円、扶助費が</a:t>
          </a:r>
          <a:r>
            <a:rPr lang="en-US" altLang="ja-JP" sz="1100" b="0" i="0" baseline="0">
              <a:solidFill>
                <a:srgbClr val="FF0000"/>
              </a:solidFill>
              <a:effectLst/>
              <a:latin typeface="+mn-lt"/>
              <a:ea typeface="+mn-ea"/>
              <a:cs typeface="+mn-cs"/>
            </a:rPr>
            <a:t>0.3</a:t>
          </a:r>
          <a:r>
            <a:rPr lang="ja-JP" altLang="ja-JP" sz="1100" b="0" i="0" baseline="0">
              <a:solidFill>
                <a:srgbClr val="FF0000"/>
              </a:solidFill>
              <a:effectLst/>
              <a:latin typeface="+mn-lt"/>
              <a:ea typeface="+mn-ea"/>
              <a:cs typeface="+mn-cs"/>
            </a:rPr>
            <a:t>億円</a:t>
          </a:r>
          <a:r>
            <a:rPr lang="ja-JP" altLang="en-US" sz="1100" b="0" i="0" baseline="0">
              <a:solidFill>
                <a:srgbClr val="FF0000"/>
              </a:solidFill>
              <a:effectLst/>
              <a:latin typeface="+mn-lt"/>
              <a:ea typeface="+mn-ea"/>
              <a:cs typeface="+mn-cs"/>
            </a:rPr>
            <a:t>、物件費が</a:t>
          </a:r>
          <a:r>
            <a:rPr lang="en-US" altLang="ja-JP" sz="1100" b="0" i="0" baseline="0">
              <a:solidFill>
                <a:srgbClr val="FF0000"/>
              </a:solidFill>
              <a:effectLst/>
              <a:latin typeface="+mn-lt"/>
              <a:ea typeface="+mn-ea"/>
              <a:cs typeface="+mn-cs"/>
            </a:rPr>
            <a:t>2.3</a:t>
          </a:r>
          <a:r>
            <a:rPr lang="ja-JP" altLang="en-US" sz="1100" b="0" i="0" baseline="0">
              <a:solidFill>
                <a:srgbClr val="FF0000"/>
              </a:solidFill>
              <a:effectLst/>
              <a:latin typeface="+mn-lt"/>
              <a:ea typeface="+mn-ea"/>
              <a:cs typeface="+mn-cs"/>
            </a:rPr>
            <a:t>億円、補助費等が</a:t>
          </a:r>
          <a:r>
            <a:rPr lang="en-US" altLang="ja-JP" sz="1100" b="0" i="0" baseline="0">
              <a:solidFill>
                <a:srgbClr val="FF0000"/>
              </a:solidFill>
              <a:effectLst/>
              <a:latin typeface="+mn-lt"/>
              <a:ea typeface="+mn-ea"/>
              <a:cs typeface="+mn-cs"/>
            </a:rPr>
            <a:t>0.7</a:t>
          </a:r>
          <a:r>
            <a:rPr lang="ja-JP" altLang="en-US" sz="1100" b="0" i="0" baseline="0">
              <a:solidFill>
                <a:srgbClr val="FF0000"/>
              </a:solidFill>
              <a:effectLst/>
              <a:latin typeface="+mn-lt"/>
              <a:ea typeface="+mn-ea"/>
              <a:cs typeface="+mn-cs"/>
            </a:rPr>
            <a:t>億円、繰出金が</a:t>
          </a:r>
          <a:r>
            <a:rPr lang="en-US" altLang="ja-JP" sz="1100" b="0" i="0" baseline="0">
              <a:solidFill>
                <a:srgbClr val="FF0000"/>
              </a:solidFill>
              <a:effectLst/>
              <a:latin typeface="+mn-lt"/>
              <a:ea typeface="+mn-ea"/>
              <a:cs typeface="+mn-cs"/>
            </a:rPr>
            <a:t>0.7</a:t>
          </a:r>
          <a:r>
            <a:rPr lang="ja-JP" altLang="en-US" sz="1100" b="0" i="0" baseline="0">
              <a:solidFill>
                <a:srgbClr val="FF0000"/>
              </a:solidFill>
              <a:effectLst/>
              <a:latin typeface="+mn-lt"/>
              <a:ea typeface="+mn-ea"/>
              <a:cs typeface="+mn-cs"/>
            </a:rPr>
            <a:t>億円増加したこと等により、</a:t>
          </a:r>
          <a:r>
            <a:rPr lang="en-US" altLang="ja-JP" sz="1100" b="0" i="0" baseline="0">
              <a:solidFill>
                <a:srgbClr val="FF0000"/>
              </a:solidFill>
              <a:effectLst/>
              <a:latin typeface="+mn-lt"/>
              <a:ea typeface="+mn-ea"/>
              <a:cs typeface="+mn-cs"/>
            </a:rPr>
            <a:t>2.6</a:t>
          </a:r>
          <a:r>
            <a:rPr lang="ja-JP" altLang="en-US" sz="1100" b="0" i="0" baseline="0">
              <a:solidFill>
                <a:srgbClr val="FF0000"/>
              </a:solidFill>
              <a:effectLst/>
              <a:latin typeface="+mn-lt"/>
              <a:ea typeface="+mn-ea"/>
              <a:cs typeface="+mn-cs"/>
            </a:rPr>
            <a:t>億円増加となったことによるものである。</a:t>
          </a:r>
          <a:endParaRPr lang="ja-JP" altLang="ja-JP" sz="1400">
            <a:solidFill>
              <a:srgbClr val="FF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12954</xdr:rowOff>
    </xdr:from>
    <xdr:to>
      <xdr:col>23</xdr:col>
      <xdr:colOff>133350</xdr:colOff>
      <xdr:row>63</xdr:row>
      <xdr:rowOff>51562</xdr:rowOff>
    </xdr:to>
    <xdr:cxnSp macro="">
      <xdr:nvCxnSpPr>
        <xdr:cNvPr id="130" name="直線コネクタ 129"/>
        <xdr:cNvCxnSpPr/>
      </xdr:nvCxnSpPr>
      <xdr:spPr>
        <a:xfrm>
          <a:off x="4114800" y="108143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112268</xdr:rowOff>
    </xdr:from>
    <xdr:to>
      <xdr:col>19</xdr:col>
      <xdr:colOff>133350</xdr:colOff>
      <xdr:row>63</xdr:row>
      <xdr:rowOff>12954</xdr:rowOff>
    </xdr:to>
    <xdr:cxnSp macro="">
      <xdr:nvCxnSpPr>
        <xdr:cNvPr id="133" name="直線コネクタ 132"/>
        <xdr:cNvCxnSpPr/>
      </xdr:nvCxnSpPr>
      <xdr:spPr>
        <a:xfrm>
          <a:off x="3225800" y="10399268"/>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112268</xdr:rowOff>
    </xdr:from>
    <xdr:to>
      <xdr:col>15</xdr:col>
      <xdr:colOff>82550</xdr:colOff>
      <xdr:row>61</xdr:row>
      <xdr:rowOff>167640</xdr:rowOff>
    </xdr:to>
    <xdr:cxnSp macro="">
      <xdr:nvCxnSpPr>
        <xdr:cNvPr id="136" name="直線コネクタ 135"/>
        <xdr:cNvCxnSpPr/>
      </xdr:nvCxnSpPr>
      <xdr:spPr>
        <a:xfrm flipV="1">
          <a:off x="2336800" y="1039926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104902</xdr:rowOff>
    </xdr:from>
    <xdr:to>
      <xdr:col>11</xdr:col>
      <xdr:colOff>31750</xdr:colOff>
      <xdr:row>61</xdr:row>
      <xdr:rowOff>167640</xdr:rowOff>
    </xdr:to>
    <xdr:cxnSp macro="">
      <xdr:nvCxnSpPr>
        <xdr:cNvPr id="139" name="直線コネクタ 138"/>
        <xdr:cNvCxnSpPr/>
      </xdr:nvCxnSpPr>
      <xdr:spPr>
        <a:xfrm>
          <a:off x="1447800" y="1056335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49" name="楕円 148"/>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144289</xdr:rowOff>
    </xdr:from>
    <xdr:ext cx="762000" cy="259045"/>
    <xdr:sp macro="" textlink="">
      <xdr:nvSpPr>
        <xdr:cNvPr id="150" name="財政構造の弾力性該当値テキスト"/>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133604</xdr:rowOff>
    </xdr:from>
    <xdr:to>
      <xdr:col>19</xdr:col>
      <xdr:colOff>184150</xdr:colOff>
      <xdr:row>63</xdr:row>
      <xdr:rowOff>63754</xdr:rowOff>
    </xdr:to>
    <xdr:sp macro="" textlink="">
      <xdr:nvSpPr>
        <xdr:cNvPr id="151" name="楕円 150"/>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48531</xdr:rowOff>
    </xdr:from>
    <xdr:ext cx="736600" cy="259045"/>
    <xdr:sp macro="" textlink="">
      <xdr:nvSpPr>
        <xdr:cNvPr id="152" name="テキスト ボックス 151"/>
        <xdr:cNvSpPr txBox="1"/>
      </xdr:nvSpPr>
      <xdr:spPr>
        <a:xfrm>
          <a:off x="3733800" y="1084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61468</xdr:rowOff>
    </xdr:from>
    <xdr:to>
      <xdr:col>15</xdr:col>
      <xdr:colOff>133350</xdr:colOff>
      <xdr:row>60</xdr:row>
      <xdr:rowOff>163068</xdr:rowOff>
    </xdr:to>
    <xdr:sp macro="" textlink="">
      <xdr:nvSpPr>
        <xdr:cNvPr id="153" name="楕円 152"/>
        <xdr:cNvSpPr/>
      </xdr:nvSpPr>
      <xdr:spPr>
        <a:xfrm>
          <a:off x="3175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1795</xdr:rowOff>
    </xdr:from>
    <xdr:ext cx="762000" cy="259045"/>
    <xdr:sp macro="" textlink="">
      <xdr:nvSpPr>
        <xdr:cNvPr id="154" name="テキスト ボックス 153"/>
        <xdr:cNvSpPr txBox="1"/>
      </xdr:nvSpPr>
      <xdr:spPr>
        <a:xfrm>
          <a:off x="2844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5" name="楕円 154"/>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56" name="テキスト ボックス 155"/>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7" name="楕円 156"/>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140479</xdr:rowOff>
    </xdr:from>
    <xdr:ext cx="762000" cy="259045"/>
    <xdr:sp macro="" textlink="">
      <xdr:nvSpPr>
        <xdr:cNvPr id="158" name="テキスト ボックス 157"/>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mn-lt"/>
              <a:ea typeface="+mn-ea"/>
              <a:cs typeface="+mn-cs"/>
            </a:rPr>
            <a:t>人件費については、定員管理の数値目標を上回る水準で達成し、類似団体平均を下回っているものの、職員の大量退職が</a:t>
          </a:r>
          <a:r>
            <a:rPr lang="ja-JP" altLang="en-US" sz="1100" b="0" i="0" baseline="0">
              <a:solidFill>
                <a:srgbClr val="FF0000"/>
              </a:solidFill>
              <a:effectLst/>
              <a:latin typeface="+mn-lt"/>
              <a:ea typeface="+mn-ea"/>
              <a:cs typeface="+mn-cs"/>
            </a:rPr>
            <a:t>終わったことにより、今後職員数の増加が見込まれる。</a:t>
          </a:r>
          <a:endParaRPr lang="en-US" altLang="ja-JP" sz="1100" b="0" i="0" baseline="0">
            <a:solidFill>
              <a:srgbClr val="FF0000"/>
            </a:solidFill>
            <a:effectLst/>
            <a:latin typeface="+mn-lt"/>
            <a:ea typeface="+mn-ea"/>
            <a:cs typeface="+mn-cs"/>
          </a:endParaRPr>
        </a:p>
        <a:p>
          <a:pPr rtl="0" eaLnBrk="1" fontAlgn="auto" latinLnBrk="0" hangingPunct="1"/>
          <a:r>
            <a:rPr lang="ja-JP" altLang="ja-JP" sz="1100" b="0" i="0" baseline="0">
              <a:solidFill>
                <a:srgbClr val="FF0000"/>
              </a:solidFill>
              <a:effectLst/>
              <a:latin typeface="+mn-lt"/>
              <a:ea typeface="+mn-ea"/>
              <a:cs typeface="+mn-cs"/>
            </a:rPr>
            <a:t>物件費については、公共施設</a:t>
          </a:r>
          <a:r>
            <a:rPr lang="ja-JP" altLang="en-US" sz="1100" b="0" i="0" baseline="0">
              <a:solidFill>
                <a:srgbClr val="FF0000"/>
              </a:solidFill>
              <a:effectLst/>
              <a:latin typeface="+mn-lt"/>
              <a:ea typeface="+mn-ea"/>
              <a:cs typeface="+mn-cs"/>
            </a:rPr>
            <a:t>等</a:t>
          </a:r>
          <a:r>
            <a:rPr lang="ja-JP" altLang="ja-JP" sz="1100" b="0" i="0" baseline="0">
              <a:solidFill>
                <a:srgbClr val="FF0000"/>
              </a:solidFill>
              <a:effectLst/>
              <a:latin typeface="+mn-lt"/>
              <a:ea typeface="+mn-ea"/>
              <a:cs typeface="+mn-cs"/>
            </a:rPr>
            <a:t>の</a:t>
          </a:r>
          <a:r>
            <a:rPr lang="ja-JP" altLang="en-US" sz="1100" b="0" i="0" baseline="0">
              <a:solidFill>
                <a:srgbClr val="FF0000"/>
              </a:solidFill>
              <a:effectLst/>
              <a:latin typeface="+mn-lt"/>
              <a:ea typeface="+mn-ea"/>
              <a:cs typeface="+mn-cs"/>
            </a:rPr>
            <a:t>指定管理費</a:t>
          </a:r>
          <a:r>
            <a:rPr lang="ja-JP" altLang="ja-JP" sz="1100" b="0" i="0" baseline="0">
              <a:solidFill>
                <a:srgbClr val="FF0000"/>
              </a:solidFill>
              <a:effectLst/>
              <a:latin typeface="+mn-lt"/>
              <a:ea typeface="+mn-ea"/>
              <a:cs typeface="+mn-cs"/>
            </a:rPr>
            <a:t>や民間委託費</a:t>
          </a:r>
          <a:r>
            <a:rPr lang="ja-JP" altLang="en-US" sz="1100" b="0" i="0" baseline="0">
              <a:solidFill>
                <a:srgbClr val="FF0000"/>
              </a:solidFill>
              <a:effectLst/>
              <a:latin typeface="+mn-lt"/>
              <a:ea typeface="+mn-ea"/>
              <a:cs typeface="+mn-cs"/>
            </a:rPr>
            <a:t>における労務単価の上昇</a:t>
          </a:r>
          <a:r>
            <a:rPr lang="ja-JP" altLang="ja-JP" sz="1100" b="0" i="0" baseline="0">
              <a:solidFill>
                <a:srgbClr val="FF0000"/>
              </a:solidFill>
              <a:effectLst/>
              <a:latin typeface="+mn-lt"/>
              <a:ea typeface="+mn-ea"/>
              <a:cs typeface="+mn-cs"/>
            </a:rPr>
            <a:t>、特に平成</a:t>
          </a:r>
          <a:r>
            <a:rPr lang="en-US" altLang="ja-JP" sz="1100" b="0" i="0" baseline="0">
              <a:solidFill>
                <a:srgbClr val="FF0000"/>
              </a:solidFill>
              <a:effectLst/>
              <a:latin typeface="+mn-lt"/>
              <a:ea typeface="+mn-ea"/>
              <a:cs typeface="+mn-cs"/>
            </a:rPr>
            <a:t>28</a:t>
          </a:r>
          <a:r>
            <a:rPr lang="ja-JP" altLang="ja-JP" sz="1100" b="0" i="0" baseline="0">
              <a:solidFill>
                <a:srgbClr val="FF0000"/>
              </a:solidFill>
              <a:effectLst/>
              <a:latin typeface="+mn-lt"/>
              <a:ea typeface="+mn-ea"/>
              <a:cs typeface="+mn-cs"/>
            </a:rPr>
            <a:t>年度から可燃ごみについて、次期ごみ処理施設が稼動するまでの間、積替施設を経由して市外の民間処理施設まで運搬し処理する事業がはじまったこと等に</a:t>
          </a:r>
          <a:r>
            <a:rPr lang="ja-JP" altLang="en-US" sz="1100" b="0" i="0" baseline="0">
              <a:solidFill>
                <a:srgbClr val="FF0000"/>
              </a:solidFill>
              <a:effectLst/>
              <a:latin typeface="+mn-lt"/>
              <a:ea typeface="+mn-ea"/>
              <a:cs typeface="+mn-cs"/>
            </a:rPr>
            <a:t>より</a:t>
          </a:r>
          <a:r>
            <a:rPr lang="ja-JP" altLang="ja-JP" sz="1100" b="0" i="0" baseline="0">
              <a:solidFill>
                <a:srgbClr val="FF0000"/>
              </a:solidFill>
              <a:effectLst/>
              <a:latin typeface="+mn-lt"/>
              <a:ea typeface="+mn-ea"/>
              <a:cs typeface="+mn-cs"/>
            </a:rPr>
            <a:t>、大幅な減少は見込まれない。</a:t>
          </a:r>
          <a:endParaRPr lang="ja-JP" altLang="ja-JP" sz="1400">
            <a:solidFill>
              <a:srgbClr val="FF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69055</xdr:rowOff>
    </xdr:from>
    <xdr:to>
      <xdr:col>23</xdr:col>
      <xdr:colOff>133350</xdr:colOff>
      <xdr:row>80</xdr:row>
      <xdr:rowOff>80652</xdr:rowOff>
    </xdr:to>
    <xdr:cxnSp macro="">
      <xdr:nvCxnSpPr>
        <xdr:cNvPr id="193" name="直線コネクタ 192"/>
        <xdr:cNvCxnSpPr/>
      </xdr:nvCxnSpPr>
      <xdr:spPr>
        <a:xfrm>
          <a:off x="4114800" y="13785055"/>
          <a:ext cx="838200" cy="1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29742</xdr:rowOff>
    </xdr:from>
    <xdr:to>
      <xdr:col>19</xdr:col>
      <xdr:colOff>133350</xdr:colOff>
      <xdr:row>80</xdr:row>
      <xdr:rowOff>69055</xdr:rowOff>
    </xdr:to>
    <xdr:cxnSp macro="">
      <xdr:nvCxnSpPr>
        <xdr:cNvPr id="196" name="直線コネクタ 195"/>
        <xdr:cNvCxnSpPr/>
      </xdr:nvCxnSpPr>
      <xdr:spPr>
        <a:xfrm>
          <a:off x="3225800" y="13745742"/>
          <a:ext cx="889000" cy="3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18503</xdr:rowOff>
    </xdr:from>
    <xdr:to>
      <xdr:col>15</xdr:col>
      <xdr:colOff>82550</xdr:colOff>
      <xdr:row>80</xdr:row>
      <xdr:rowOff>29742</xdr:rowOff>
    </xdr:to>
    <xdr:cxnSp macro="">
      <xdr:nvCxnSpPr>
        <xdr:cNvPr id="199" name="直線コネクタ 198"/>
        <xdr:cNvCxnSpPr/>
      </xdr:nvCxnSpPr>
      <xdr:spPr>
        <a:xfrm>
          <a:off x="2336800" y="13734503"/>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2372</xdr:rowOff>
    </xdr:from>
    <xdr:to>
      <xdr:col>11</xdr:col>
      <xdr:colOff>31750</xdr:colOff>
      <xdr:row>80</xdr:row>
      <xdr:rowOff>18503</xdr:rowOff>
    </xdr:to>
    <xdr:cxnSp macro="">
      <xdr:nvCxnSpPr>
        <xdr:cNvPr id="202" name="直線コネクタ 201"/>
        <xdr:cNvCxnSpPr/>
      </xdr:nvCxnSpPr>
      <xdr:spPr>
        <a:xfrm>
          <a:off x="1447800" y="13718372"/>
          <a:ext cx="889000" cy="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29852</xdr:rowOff>
    </xdr:from>
    <xdr:to>
      <xdr:col>23</xdr:col>
      <xdr:colOff>184150</xdr:colOff>
      <xdr:row>80</xdr:row>
      <xdr:rowOff>131452</xdr:rowOff>
    </xdr:to>
    <xdr:sp macro="" textlink="">
      <xdr:nvSpPr>
        <xdr:cNvPr id="212" name="楕円 211"/>
        <xdr:cNvSpPr/>
      </xdr:nvSpPr>
      <xdr:spPr>
        <a:xfrm>
          <a:off x="4902200" y="137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122579</xdr:rowOff>
    </xdr:from>
    <xdr:ext cx="762000" cy="259045"/>
    <xdr:sp macro="" textlink="">
      <xdr:nvSpPr>
        <xdr:cNvPr id="213" name="人件費・物件費等の状況該当値テキスト"/>
        <xdr:cNvSpPr txBox="1"/>
      </xdr:nvSpPr>
      <xdr:spPr>
        <a:xfrm>
          <a:off x="5041900" y="1366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18255</xdr:rowOff>
    </xdr:from>
    <xdr:to>
      <xdr:col>19</xdr:col>
      <xdr:colOff>184150</xdr:colOff>
      <xdr:row>80</xdr:row>
      <xdr:rowOff>119855</xdr:rowOff>
    </xdr:to>
    <xdr:sp macro="" textlink="">
      <xdr:nvSpPr>
        <xdr:cNvPr id="214" name="楕円 213"/>
        <xdr:cNvSpPr/>
      </xdr:nvSpPr>
      <xdr:spPr>
        <a:xfrm>
          <a:off x="4064000" y="137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130032</xdr:rowOff>
    </xdr:from>
    <xdr:ext cx="736600" cy="259045"/>
    <xdr:sp macro="" textlink="">
      <xdr:nvSpPr>
        <xdr:cNvPr id="215" name="テキスト ボックス 214"/>
        <xdr:cNvSpPr txBox="1"/>
      </xdr:nvSpPr>
      <xdr:spPr>
        <a:xfrm>
          <a:off x="3733800" y="13503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150392</xdr:rowOff>
    </xdr:from>
    <xdr:to>
      <xdr:col>15</xdr:col>
      <xdr:colOff>133350</xdr:colOff>
      <xdr:row>80</xdr:row>
      <xdr:rowOff>80542</xdr:rowOff>
    </xdr:to>
    <xdr:sp macro="" textlink="">
      <xdr:nvSpPr>
        <xdr:cNvPr id="216" name="楕円 215"/>
        <xdr:cNvSpPr/>
      </xdr:nvSpPr>
      <xdr:spPr>
        <a:xfrm>
          <a:off x="3175000" y="136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90719</xdr:rowOff>
    </xdr:from>
    <xdr:ext cx="762000" cy="259045"/>
    <xdr:sp macro="" textlink="">
      <xdr:nvSpPr>
        <xdr:cNvPr id="217" name="テキスト ボックス 216"/>
        <xdr:cNvSpPr txBox="1"/>
      </xdr:nvSpPr>
      <xdr:spPr>
        <a:xfrm>
          <a:off x="2844800" y="134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139153</xdr:rowOff>
    </xdr:from>
    <xdr:to>
      <xdr:col>11</xdr:col>
      <xdr:colOff>82550</xdr:colOff>
      <xdr:row>80</xdr:row>
      <xdr:rowOff>69303</xdr:rowOff>
    </xdr:to>
    <xdr:sp macro="" textlink="">
      <xdr:nvSpPr>
        <xdr:cNvPr id="218" name="楕円 217"/>
        <xdr:cNvSpPr/>
      </xdr:nvSpPr>
      <xdr:spPr>
        <a:xfrm>
          <a:off x="2286000" y="136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79480</xdr:rowOff>
    </xdr:from>
    <xdr:ext cx="762000" cy="259045"/>
    <xdr:sp macro="" textlink="">
      <xdr:nvSpPr>
        <xdr:cNvPr id="219" name="テキスト ボックス 218"/>
        <xdr:cNvSpPr txBox="1"/>
      </xdr:nvSpPr>
      <xdr:spPr>
        <a:xfrm>
          <a:off x="1955800" y="1345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123022</xdr:rowOff>
    </xdr:from>
    <xdr:to>
      <xdr:col>7</xdr:col>
      <xdr:colOff>31750</xdr:colOff>
      <xdr:row>80</xdr:row>
      <xdr:rowOff>53172</xdr:rowOff>
    </xdr:to>
    <xdr:sp macro="" textlink="">
      <xdr:nvSpPr>
        <xdr:cNvPr id="220" name="楕円 219"/>
        <xdr:cNvSpPr/>
      </xdr:nvSpPr>
      <xdr:spPr>
        <a:xfrm>
          <a:off x="1397000" y="136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63349</xdr:rowOff>
    </xdr:from>
    <xdr:ext cx="762000" cy="259045"/>
    <xdr:sp macro="" textlink="">
      <xdr:nvSpPr>
        <xdr:cNvPr id="221" name="テキスト ボックス 220"/>
        <xdr:cNvSpPr txBox="1"/>
      </xdr:nvSpPr>
      <xdr:spPr>
        <a:xfrm>
          <a:off x="1066800" y="1343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ラスパイレス指数は、</a:t>
          </a:r>
          <a:r>
            <a:rPr lang="ja-JP" altLang="ja-JP" sz="1100" b="0" i="0" baseline="0">
              <a:solidFill>
                <a:srgbClr val="FF0000"/>
              </a:solidFill>
              <a:effectLst/>
              <a:latin typeface="+mn-lt"/>
              <a:ea typeface="+mn-ea"/>
              <a:cs typeface="+mn-cs"/>
            </a:rPr>
            <a:t>類似団体平均を</a:t>
          </a:r>
          <a:r>
            <a:rPr lang="en-US" altLang="ja-JP" sz="1100" b="0" i="0" baseline="0">
              <a:solidFill>
                <a:srgbClr val="FF0000"/>
              </a:solidFill>
              <a:effectLst/>
              <a:latin typeface="+mn-lt"/>
              <a:ea typeface="+mn-ea"/>
              <a:cs typeface="+mn-cs"/>
            </a:rPr>
            <a:t>3.4</a:t>
          </a:r>
          <a:r>
            <a:rPr lang="ja-JP" altLang="ja-JP" sz="1100" b="0" i="0" baseline="0">
              <a:solidFill>
                <a:srgbClr val="FF0000"/>
              </a:solidFill>
              <a:effectLst/>
              <a:latin typeface="+mn-lt"/>
              <a:ea typeface="+mn-ea"/>
              <a:cs typeface="+mn-cs"/>
            </a:rPr>
            <a:t>ポイント下回</a:t>
          </a:r>
          <a:r>
            <a:rPr lang="ja-JP" altLang="en-US" sz="1100" b="0" i="0" baseline="0">
              <a:solidFill>
                <a:srgbClr val="FF0000"/>
              </a:solidFill>
              <a:effectLst/>
              <a:latin typeface="+mn-lt"/>
              <a:ea typeface="+mn-ea"/>
              <a:cs typeface="+mn-cs"/>
            </a:rPr>
            <a:t>り、全国市平均を</a:t>
          </a:r>
          <a:r>
            <a:rPr lang="en-US" altLang="ja-JP" sz="1100" b="0" i="0" baseline="0">
              <a:solidFill>
                <a:srgbClr val="FF0000"/>
              </a:solidFill>
              <a:effectLst/>
              <a:latin typeface="+mn-lt"/>
              <a:ea typeface="+mn-ea"/>
              <a:cs typeface="+mn-cs"/>
            </a:rPr>
            <a:t>4.1</a:t>
          </a:r>
          <a:r>
            <a:rPr lang="ja-JP" altLang="en-US" sz="1100" b="0" i="0" baseline="0">
              <a:solidFill>
                <a:srgbClr val="FF0000"/>
              </a:solidFill>
              <a:effectLst/>
              <a:latin typeface="+mn-lt"/>
              <a:ea typeface="+mn-ea"/>
              <a:cs typeface="+mn-cs"/>
            </a:rPr>
            <a:t>ポイント下回る</a:t>
          </a:r>
          <a:r>
            <a:rPr lang="ja-JP" altLang="ja-JP" sz="1100" b="0" i="0" baseline="0">
              <a:solidFill>
                <a:srgbClr val="FF0000"/>
              </a:solidFill>
              <a:effectLst/>
              <a:latin typeface="+mn-lt"/>
              <a:ea typeface="+mn-ea"/>
              <a:cs typeface="+mn-cs"/>
            </a:rPr>
            <a:t>結果となっている。今後も引き続き</a:t>
          </a:r>
          <a:r>
            <a:rPr lang="ja-JP" altLang="en-US" sz="1100" b="0" i="0" baseline="0">
              <a:solidFill>
                <a:srgbClr val="FF0000"/>
              </a:solidFill>
              <a:effectLst/>
              <a:latin typeface="+mn-lt"/>
              <a:ea typeface="+mn-ea"/>
              <a:cs typeface="+mn-cs"/>
            </a:rPr>
            <a:t>、人事評価を踏まえた昇給昇格の実施などにより</a:t>
          </a:r>
          <a:r>
            <a:rPr lang="ja-JP" altLang="ja-JP" sz="1100" b="0" i="0" baseline="0">
              <a:solidFill>
                <a:srgbClr val="FF0000"/>
              </a:solidFill>
              <a:effectLst/>
              <a:latin typeface="+mn-lt"/>
              <a:ea typeface="+mn-ea"/>
              <a:cs typeface="+mn-cs"/>
            </a:rPr>
            <a:t>給与の適正化に努めていく。</a:t>
          </a:r>
          <a:endParaRPr lang="ja-JP" altLang="ja-JP" sz="1400">
            <a:solidFill>
              <a:srgbClr val="FF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46264</xdr:rowOff>
    </xdr:from>
    <xdr:to>
      <xdr:col>81</xdr:col>
      <xdr:colOff>44450</xdr:colOff>
      <xdr:row>90</xdr:row>
      <xdr:rowOff>87993</xdr:rowOff>
    </xdr:to>
    <xdr:cxnSp macro="">
      <xdr:nvCxnSpPr>
        <xdr:cNvPr id="252" name="直線コネクタ 251"/>
        <xdr:cNvCxnSpPr/>
      </xdr:nvCxnSpPr>
      <xdr:spPr>
        <a:xfrm flipV="1">
          <a:off x="17018000" y="14105164"/>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132641</xdr:rowOff>
    </xdr:from>
    <xdr:ext cx="762000" cy="259045"/>
    <xdr:sp macro="" textlink="">
      <xdr:nvSpPr>
        <xdr:cNvPr id="255" name="給与水準   （国との比較）最大値テキスト"/>
        <xdr:cNvSpPr txBox="1"/>
      </xdr:nvSpPr>
      <xdr:spPr>
        <a:xfrm>
          <a:off x="17106900" y="1384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46264</xdr:rowOff>
    </xdr:from>
    <xdr:to>
      <xdr:col>81</xdr:col>
      <xdr:colOff>133350</xdr:colOff>
      <xdr:row>82</xdr:row>
      <xdr:rowOff>46264</xdr:rowOff>
    </xdr:to>
    <xdr:cxnSp macro="">
      <xdr:nvCxnSpPr>
        <xdr:cNvPr id="256" name="直線コネクタ 255"/>
        <xdr:cNvCxnSpPr/>
      </xdr:nvCxnSpPr>
      <xdr:spPr>
        <a:xfrm>
          <a:off x="16929100" y="1410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29936</xdr:rowOff>
    </xdr:to>
    <xdr:cxnSp macro="">
      <xdr:nvCxnSpPr>
        <xdr:cNvPr id="257" name="直線コネクタ 256"/>
        <xdr:cNvCxnSpPr/>
      </xdr:nvCxnSpPr>
      <xdr:spPr>
        <a:xfrm>
          <a:off x="161798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9" name="フローチャート: 判断 25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29936</xdr:rowOff>
    </xdr:to>
    <xdr:cxnSp macro="">
      <xdr:nvCxnSpPr>
        <xdr:cNvPr id="260" name="直線コネクタ 259"/>
        <xdr:cNvCxnSpPr/>
      </xdr:nvCxnSpPr>
      <xdr:spPr>
        <a:xfrm>
          <a:off x="15290800" y="141741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82</xdr:row>
      <xdr:rowOff>115207</xdr:rowOff>
    </xdr:to>
    <xdr:cxnSp macro="">
      <xdr:nvCxnSpPr>
        <xdr:cNvPr id="263" name="直線コネクタ 262"/>
        <xdr:cNvCxnSpPr/>
      </xdr:nvCxnSpPr>
      <xdr:spPr>
        <a:xfrm>
          <a:off x="14401800" y="1393280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45357</xdr:rowOff>
    </xdr:from>
    <xdr:to>
      <xdr:col>68</xdr:col>
      <xdr:colOff>152400</xdr:colOff>
      <xdr:row>85</xdr:row>
      <xdr:rowOff>83457</xdr:rowOff>
    </xdr:to>
    <xdr:cxnSp macro="">
      <xdr:nvCxnSpPr>
        <xdr:cNvPr id="266" name="直線コネクタ 265"/>
        <xdr:cNvCxnSpPr/>
      </xdr:nvCxnSpPr>
      <xdr:spPr>
        <a:xfrm flipV="1">
          <a:off x="13512800" y="13932807"/>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7" name="フローチャート: 判断 266"/>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68" name="テキスト ボックス 267"/>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6" name="楕円 275"/>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7"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78" name="楕円 277"/>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79" name="テキスト ボックス 278"/>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0" name="楕円 279"/>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1" name="テキスト ボックス 280"/>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166007</xdr:rowOff>
    </xdr:from>
    <xdr:to>
      <xdr:col>68</xdr:col>
      <xdr:colOff>203200</xdr:colOff>
      <xdr:row>81</xdr:row>
      <xdr:rowOff>96157</xdr:rowOff>
    </xdr:to>
    <xdr:sp macro="" textlink="">
      <xdr:nvSpPr>
        <xdr:cNvPr id="282" name="楕円 281"/>
        <xdr:cNvSpPr/>
      </xdr:nvSpPr>
      <xdr:spPr>
        <a:xfrm>
          <a:off x="14351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106334</xdr:rowOff>
    </xdr:from>
    <xdr:ext cx="762000" cy="259045"/>
    <xdr:sp macro="" textlink="">
      <xdr:nvSpPr>
        <xdr:cNvPr id="283" name="テキスト ボックス 282"/>
        <xdr:cNvSpPr txBox="1"/>
      </xdr:nvSpPr>
      <xdr:spPr>
        <a:xfrm>
          <a:off x="14020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4" name="楕円 283"/>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5" name="テキスト ボックス 284"/>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tx1"/>
              </a:solidFill>
              <a:effectLst/>
              <a:latin typeface="+mn-lt"/>
              <a:ea typeface="+mn-ea"/>
              <a:cs typeface="+mn-cs"/>
            </a:rPr>
            <a:t>退職者補充の抑制、計画的な新規採用などによる定員適正化計画の推進により、類似団体平均を</a:t>
          </a:r>
          <a:r>
            <a:rPr lang="en-US" altLang="ja-JP" sz="1100" b="0" i="0" baseline="0">
              <a:solidFill>
                <a:schemeClr val="tx1"/>
              </a:solidFill>
              <a:effectLst/>
              <a:latin typeface="+mn-lt"/>
              <a:ea typeface="+mn-ea"/>
              <a:cs typeface="+mn-cs"/>
            </a:rPr>
            <a:t>2.05</a:t>
          </a:r>
          <a:r>
            <a:rPr lang="ja-JP" altLang="ja-JP" sz="1100" b="0" i="0" baseline="0">
              <a:solidFill>
                <a:schemeClr val="tx1"/>
              </a:solidFill>
              <a:effectLst/>
              <a:latin typeface="+mn-lt"/>
              <a:ea typeface="+mn-ea"/>
              <a:cs typeface="+mn-cs"/>
            </a:rPr>
            <a:t>人下回る結果となっている。定員の適正化に向け、今後も民間事業者の活用、組織及び業務の見直し等により、適正な定員管理に努めていく。</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5" name="直線コネクタ 314"/>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6"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7" name="直線コネクタ 316"/>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110384</xdr:rowOff>
    </xdr:from>
    <xdr:to>
      <xdr:col>81</xdr:col>
      <xdr:colOff>44450</xdr:colOff>
      <xdr:row>59</xdr:row>
      <xdr:rowOff>114406</xdr:rowOff>
    </xdr:to>
    <xdr:cxnSp macro="">
      <xdr:nvCxnSpPr>
        <xdr:cNvPr id="320" name="直線コネクタ 319"/>
        <xdr:cNvCxnSpPr/>
      </xdr:nvCxnSpPr>
      <xdr:spPr>
        <a:xfrm>
          <a:off x="16179800" y="1022593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21"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2" name="フローチャート: 判断 321"/>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110384</xdr:rowOff>
    </xdr:from>
    <xdr:to>
      <xdr:col>77</xdr:col>
      <xdr:colOff>44450</xdr:colOff>
      <xdr:row>59</xdr:row>
      <xdr:rowOff>116417</xdr:rowOff>
    </xdr:to>
    <xdr:cxnSp macro="">
      <xdr:nvCxnSpPr>
        <xdr:cNvPr id="323" name="直線コネクタ 322"/>
        <xdr:cNvCxnSpPr/>
      </xdr:nvCxnSpPr>
      <xdr:spPr>
        <a:xfrm flipV="1">
          <a:off x="15290800" y="1022593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4" name="フローチャート: 判断 323"/>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5" name="テキスト ボックス 324"/>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98319</xdr:rowOff>
    </xdr:from>
    <xdr:to>
      <xdr:col>72</xdr:col>
      <xdr:colOff>203200</xdr:colOff>
      <xdr:row>59</xdr:row>
      <xdr:rowOff>116417</xdr:rowOff>
    </xdr:to>
    <xdr:cxnSp macro="">
      <xdr:nvCxnSpPr>
        <xdr:cNvPr id="326" name="直線コネクタ 325"/>
        <xdr:cNvCxnSpPr/>
      </xdr:nvCxnSpPr>
      <xdr:spPr>
        <a:xfrm>
          <a:off x="14401800" y="1021386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7" name="フローチャート: 判断 326"/>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8" name="テキスト ボックス 327"/>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82232</xdr:rowOff>
    </xdr:from>
    <xdr:to>
      <xdr:col>68</xdr:col>
      <xdr:colOff>152400</xdr:colOff>
      <xdr:row>59</xdr:row>
      <xdr:rowOff>98319</xdr:rowOff>
    </xdr:to>
    <xdr:cxnSp macro="">
      <xdr:nvCxnSpPr>
        <xdr:cNvPr id="329" name="直線コネクタ 328"/>
        <xdr:cNvCxnSpPr/>
      </xdr:nvCxnSpPr>
      <xdr:spPr>
        <a:xfrm>
          <a:off x="13512800" y="1019778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0" name="フローチャート: 判断 329"/>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1" name="テキスト ボックス 330"/>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2" name="フローチャート: 判断 331"/>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3" name="テキスト ボックス 332"/>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63606</xdr:rowOff>
    </xdr:from>
    <xdr:to>
      <xdr:col>81</xdr:col>
      <xdr:colOff>95250</xdr:colOff>
      <xdr:row>59</xdr:row>
      <xdr:rowOff>165206</xdr:rowOff>
    </xdr:to>
    <xdr:sp macro="" textlink="">
      <xdr:nvSpPr>
        <xdr:cNvPr id="339" name="楕円 338"/>
        <xdr:cNvSpPr/>
      </xdr:nvSpPr>
      <xdr:spPr>
        <a:xfrm>
          <a:off x="169672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156333</xdr:rowOff>
    </xdr:from>
    <xdr:ext cx="762000" cy="259045"/>
    <xdr:sp macro="" textlink="">
      <xdr:nvSpPr>
        <xdr:cNvPr id="340" name="定員管理の状況該当値テキスト"/>
        <xdr:cNvSpPr txBox="1"/>
      </xdr:nvSpPr>
      <xdr:spPr>
        <a:xfrm>
          <a:off x="17106900" y="101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59584</xdr:rowOff>
    </xdr:from>
    <xdr:to>
      <xdr:col>77</xdr:col>
      <xdr:colOff>95250</xdr:colOff>
      <xdr:row>59</xdr:row>
      <xdr:rowOff>161184</xdr:rowOff>
    </xdr:to>
    <xdr:sp macro="" textlink="">
      <xdr:nvSpPr>
        <xdr:cNvPr id="341" name="楕円 340"/>
        <xdr:cNvSpPr/>
      </xdr:nvSpPr>
      <xdr:spPr>
        <a:xfrm>
          <a:off x="16129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171361</xdr:rowOff>
    </xdr:from>
    <xdr:ext cx="736600" cy="259045"/>
    <xdr:sp macro="" textlink="">
      <xdr:nvSpPr>
        <xdr:cNvPr id="342" name="テキスト ボックス 341"/>
        <xdr:cNvSpPr txBox="1"/>
      </xdr:nvSpPr>
      <xdr:spPr>
        <a:xfrm>
          <a:off x="15798800" y="994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65617</xdr:rowOff>
    </xdr:from>
    <xdr:to>
      <xdr:col>73</xdr:col>
      <xdr:colOff>44450</xdr:colOff>
      <xdr:row>59</xdr:row>
      <xdr:rowOff>167217</xdr:rowOff>
    </xdr:to>
    <xdr:sp macro="" textlink="">
      <xdr:nvSpPr>
        <xdr:cNvPr id="343" name="楕円 342"/>
        <xdr:cNvSpPr/>
      </xdr:nvSpPr>
      <xdr:spPr>
        <a:xfrm>
          <a:off x="15240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5944</xdr:rowOff>
    </xdr:from>
    <xdr:ext cx="762000" cy="259045"/>
    <xdr:sp macro="" textlink="">
      <xdr:nvSpPr>
        <xdr:cNvPr id="344" name="テキスト ボックス 343"/>
        <xdr:cNvSpPr txBox="1"/>
      </xdr:nvSpPr>
      <xdr:spPr>
        <a:xfrm>
          <a:off x="14909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47519</xdr:rowOff>
    </xdr:from>
    <xdr:to>
      <xdr:col>68</xdr:col>
      <xdr:colOff>203200</xdr:colOff>
      <xdr:row>59</xdr:row>
      <xdr:rowOff>149119</xdr:rowOff>
    </xdr:to>
    <xdr:sp macro="" textlink="">
      <xdr:nvSpPr>
        <xdr:cNvPr id="345" name="楕円 344"/>
        <xdr:cNvSpPr/>
      </xdr:nvSpPr>
      <xdr:spPr>
        <a:xfrm>
          <a:off x="14351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159296</xdr:rowOff>
    </xdr:from>
    <xdr:ext cx="762000" cy="259045"/>
    <xdr:sp macro="" textlink="">
      <xdr:nvSpPr>
        <xdr:cNvPr id="346" name="テキスト ボックス 345"/>
        <xdr:cNvSpPr txBox="1"/>
      </xdr:nvSpPr>
      <xdr:spPr>
        <a:xfrm>
          <a:off x="14020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31432</xdr:rowOff>
    </xdr:from>
    <xdr:to>
      <xdr:col>64</xdr:col>
      <xdr:colOff>152400</xdr:colOff>
      <xdr:row>59</xdr:row>
      <xdr:rowOff>133032</xdr:rowOff>
    </xdr:to>
    <xdr:sp macro="" textlink="">
      <xdr:nvSpPr>
        <xdr:cNvPr id="347" name="楕円 346"/>
        <xdr:cNvSpPr/>
      </xdr:nvSpPr>
      <xdr:spPr>
        <a:xfrm>
          <a:off x="13462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143209</xdr:rowOff>
    </xdr:from>
    <xdr:ext cx="762000" cy="259045"/>
    <xdr:sp macro="" textlink="">
      <xdr:nvSpPr>
        <xdr:cNvPr id="348" name="テキスト ボックス 347"/>
        <xdr:cNvSpPr txBox="1"/>
      </xdr:nvSpPr>
      <xdr:spPr>
        <a:xfrm>
          <a:off x="13131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実質公債費比率は、</a:t>
          </a:r>
          <a:r>
            <a:rPr lang="ja-JP" altLang="ja-JP"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となった。</a:t>
          </a:r>
          <a:r>
            <a:rPr lang="ja-JP" altLang="en-US" sz="1100" b="0" i="0" baseline="0">
              <a:solidFill>
                <a:srgbClr val="FF0000"/>
              </a:solidFill>
              <a:effectLst/>
              <a:latin typeface="+mn-lt"/>
              <a:ea typeface="+mn-ea"/>
              <a:cs typeface="+mn-cs"/>
            </a:rPr>
            <a:t>その要因としては、標準財政規模が</a:t>
          </a:r>
          <a:r>
            <a:rPr lang="en-US" altLang="ja-JP" sz="1100" b="0" i="0" baseline="0">
              <a:solidFill>
                <a:srgbClr val="FF0000"/>
              </a:solidFill>
              <a:effectLst/>
              <a:latin typeface="+mn-lt"/>
              <a:ea typeface="+mn-ea"/>
              <a:cs typeface="+mn-cs"/>
            </a:rPr>
            <a:t>0.6</a:t>
          </a:r>
          <a:r>
            <a:rPr lang="ja-JP" altLang="en-US" sz="1100" b="0" i="0" baseline="0">
              <a:solidFill>
                <a:srgbClr val="FF0000"/>
              </a:solidFill>
              <a:effectLst/>
              <a:latin typeface="+mn-lt"/>
              <a:ea typeface="+mn-ea"/>
              <a:cs typeface="+mn-cs"/>
            </a:rPr>
            <a:t>億円</a:t>
          </a:r>
          <a:r>
            <a:rPr lang="ja-JP" altLang="ja-JP" sz="1100" b="0" i="0" baseline="0">
              <a:solidFill>
                <a:srgbClr val="FF0000"/>
              </a:solidFill>
              <a:effectLst/>
              <a:latin typeface="+mn-lt"/>
              <a:ea typeface="+mn-ea"/>
              <a:cs typeface="+mn-cs"/>
            </a:rPr>
            <a:t>増加</a:t>
          </a:r>
          <a:r>
            <a:rPr lang="ja-JP" altLang="en-US" sz="1100" b="0" i="0" baseline="0">
              <a:solidFill>
                <a:srgbClr val="FF0000"/>
              </a:solidFill>
              <a:effectLst/>
              <a:latin typeface="+mn-lt"/>
              <a:ea typeface="+mn-ea"/>
              <a:cs typeface="+mn-cs"/>
            </a:rPr>
            <a:t>したことや</a:t>
          </a:r>
          <a:r>
            <a:rPr lang="ja-JP" altLang="ja-JP" sz="1100" b="0" i="0" baseline="0">
              <a:solidFill>
                <a:srgbClr val="FF0000"/>
              </a:solidFill>
              <a:effectLst/>
              <a:latin typeface="+mn-lt"/>
              <a:ea typeface="+mn-ea"/>
              <a:cs typeface="+mn-cs"/>
            </a:rPr>
            <a:t>、</a:t>
          </a:r>
          <a:r>
            <a:rPr lang="ja-JP" altLang="ja-JP" sz="1100" b="0" i="0" baseline="0">
              <a:solidFill>
                <a:schemeClr val="dk1"/>
              </a:solidFill>
              <a:effectLst/>
              <a:latin typeface="+mn-lt"/>
              <a:ea typeface="+mn-ea"/>
              <a:cs typeface="+mn-cs"/>
            </a:rPr>
            <a:t>実質的な公債費相当額</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普通会計債の元利償還金の額</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億円減少したことによるものである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しかしながら、今後新庁舎建設等により公債費は増加することが予想される。</a:t>
          </a:r>
          <a:r>
            <a:rPr lang="ja-JP" altLang="ja-JP" sz="1100" b="0" i="0" baseline="0">
              <a:solidFill>
                <a:schemeClr val="dk1"/>
              </a:solidFill>
              <a:effectLst/>
              <a:latin typeface="+mn-lt"/>
              <a:ea typeface="+mn-ea"/>
              <a:cs typeface="+mn-cs"/>
            </a:rPr>
            <a:t>今後も地方債の発行に際しては、交付税措置や利率の多寡等を判断材料とし、有利なものを選定するよう努める。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8" name="直線コネクタ 377"/>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1"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2" name="直線コネクタ 381"/>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9797</xdr:rowOff>
    </xdr:to>
    <xdr:cxnSp macro="">
      <xdr:nvCxnSpPr>
        <xdr:cNvPr id="383" name="直線コネクタ 382"/>
        <xdr:cNvCxnSpPr/>
      </xdr:nvCxnSpPr>
      <xdr:spPr>
        <a:xfrm flipV="1">
          <a:off x="16179800" y="681264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4"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5" name="フローチャート: 判断 384"/>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85634</xdr:rowOff>
    </xdr:to>
    <xdr:cxnSp macro="">
      <xdr:nvCxnSpPr>
        <xdr:cNvPr id="386" name="直線コネクタ 385"/>
        <xdr:cNvCxnSpPr/>
      </xdr:nvCxnSpPr>
      <xdr:spPr>
        <a:xfrm flipV="1">
          <a:off x="15290800" y="686779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7" name="フローチャート: 判断 386"/>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8" name="テキスト ボックス 387"/>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85634</xdr:rowOff>
    </xdr:from>
    <xdr:to>
      <xdr:col>72</xdr:col>
      <xdr:colOff>203200</xdr:colOff>
      <xdr:row>41</xdr:row>
      <xdr:rowOff>24493</xdr:rowOff>
    </xdr:to>
    <xdr:cxnSp macro="">
      <xdr:nvCxnSpPr>
        <xdr:cNvPr id="389" name="直線コネクタ 388"/>
        <xdr:cNvCxnSpPr/>
      </xdr:nvCxnSpPr>
      <xdr:spPr>
        <a:xfrm flipV="1">
          <a:off x="14401800" y="694363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90" name="フローチャート: 判断 389"/>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91" name="テキスト ボックス 390"/>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141696</xdr:rowOff>
    </xdr:to>
    <xdr:cxnSp macro="">
      <xdr:nvCxnSpPr>
        <xdr:cNvPr id="392" name="直線コネクタ 391"/>
        <xdr:cNvCxnSpPr/>
      </xdr:nvCxnSpPr>
      <xdr:spPr>
        <a:xfrm flipV="1">
          <a:off x="13512800" y="705394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3" name="フローチャート: 判断 392"/>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4" name="テキスト ボックス 393"/>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2" name="楕円 401"/>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3"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130447</xdr:rowOff>
    </xdr:from>
    <xdr:to>
      <xdr:col>77</xdr:col>
      <xdr:colOff>95250</xdr:colOff>
      <xdr:row>40</xdr:row>
      <xdr:rowOff>60597</xdr:rowOff>
    </xdr:to>
    <xdr:sp macro="" textlink="">
      <xdr:nvSpPr>
        <xdr:cNvPr id="404" name="楕円 403"/>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70774</xdr:rowOff>
    </xdr:from>
    <xdr:ext cx="736600" cy="259045"/>
    <xdr:sp macro="" textlink="">
      <xdr:nvSpPr>
        <xdr:cNvPr id="405" name="テキスト ボックス 404"/>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34834</xdr:rowOff>
    </xdr:from>
    <xdr:to>
      <xdr:col>73</xdr:col>
      <xdr:colOff>44450</xdr:colOff>
      <xdr:row>40</xdr:row>
      <xdr:rowOff>136434</xdr:rowOff>
    </xdr:to>
    <xdr:sp macro="" textlink="">
      <xdr:nvSpPr>
        <xdr:cNvPr id="406" name="楕円 405"/>
        <xdr:cNvSpPr/>
      </xdr:nvSpPr>
      <xdr:spPr>
        <a:xfrm>
          <a:off x="15240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146611</xdr:rowOff>
    </xdr:from>
    <xdr:ext cx="762000" cy="259045"/>
    <xdr:sp macro="" textlink="">
      <xdr:nvSpPr>
        <xdr:cNvPr id="407" name="テキスト ボックス 406"/>
        <xdr:cNvSpPr txBox="1"/>
      </xdr:nvSpPr>
      <xdr:spPr>
        <a:xfrm>
          <a:off x="14909800" y="66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08" name="楕円 407"/>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09" name="テキスト ボックス 408"/>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90896</xdr:rowOff>
    </xdr:from>
    <xdr:to>
      <xdr:col>64</xdr:col>
      <xdr:colOff>152400</xdr:colOff>
      <xdr:row>42</xdr:row>
      <xdr:rowOff>21046</xdr:rowOff>
    </xdr:to>
    <xdr:sp macro="" textlink="">
      <xdr:nvSpPr>
        <xdr:cNvPr id="410" name="楕円 409"/>
        <xdr:cNvSpPr/>
      </xdr:nvSpPr>
      <xdr:spPr>
        <a:xfrm>
          <a:off x="13462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5823</xdr:rowOff>
    </xdr:from>
    <xdr:ext cx="762000" cy="259045"/>
    <xdr:sp macro="" textlink="">
      <xdr:nvSpPr>
        <xdr:cNvPr id="411" name="テキスト ボックス 410"/>
        <xdr:cNvSpPr txBox="1"/>
      </xdr:nvSpPr>
      <xdr:spPr>
        <a:xfrm>
          <a:off x="13131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将来負担</a:t>
          </a:r>
          <a:r>
            <a:rPr lang="ja-JP" altLang="ja-JP" sz="1100" b="0" i="0" baseline="0">
              <a:solidFill>
                <a:schemeClr val="dk1"/>
              </a:solidFill>
              <a:effectLst/>
              <a:latin typeface="+mn-lt"/>
              <a:ea typeface="+mn-ea"/>
              <a:cs typeface="+mn-cs"/>
            </a:rPr>
            <a:t>比率は、前年度から</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減少して</a:t>
          </a:r>
          <a:r>
            <a:rPr lang="en-US" altLang="ja-JP" sz="1100" b="0" i="0" baseline="0">
              <a:solidFill>
                <a:schemeClr val="dk1"/>
              </a:solidFill>
              <a:effectLst/>
              <a:latin typeface="+mn-lt"/>
              <a:ea typeface="+mn-ea"/>
              <a:cs typeface="+mn-cs"/>
            </a:rPr>
            <a:t>16.7</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その要因としては、</a:t>
          </a:r>
          <a:r>
            <a:rPr lang="ja-JP" altLang="ja-JP" sz="1100" b="0" i="0" baseline="0">
              <a:solidFill>
                <a:schemeClr val="dk1"/>
              </a:solidFill>
              <a:effectLst/>
              <a:latin typeface="+mn-lt"/>
              <a:ea typeface="+mn-ea"/>
              <a:cs typeface="+mn-cs"/>
            </a:rPr>
            <a:t>地方債残高が</a:t>
          </a:r>
          <a:r>
            <a:rPr lang="en-US" altLang="ja-JP" sz="1100" b="0" i="0" baseline="0">
              <a:solidFill>
                <a:srgbClr val="FF0000"/>
              </a:solidFill>
              <a:effectLst/>
              <a:latin typeface="+mn-lt"/>
              <a:ea typeface="+mn-ea"/>
              <a:cs typeface="+mn-cs"/>
            </a:rPr>
            <a:t>1.8</a:t>
          </a:r>
          <a:r>
            <a:rPr lang="ja-JP" altLang="ja-JP" sz="1100" b="0" i="0" baseline="0">
              <a:solidFill>
                <a:srgbClr val="FF0000"/>
              </a:solidFill>
              <a:effectLst/>
              <a:latin typeface="+mn-lt"/>
              <a:ea typeface="+mn-ea"/>
              <a:cs typeface="+mn-cs"/>
            </a:rPr>
            <a:t>億</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公営企業債等繰入見込額</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11.3</a:t>
          </a:r>
          <a:r>
            <a:rPr lang="ja-JP" altLang="en-US" sz="1100" b="0" i="0" baseline="0">
              <a:solidFill>
                <a:schemeClr val="dk1"/>
              </a:solidFill>
              <a:effectLst/>
              <a:latin typeface="+mn-lt"/>
              <a:ea typeface="+mn-ea"/>
              <a:cs typeface="+mn-cs"/>
            </a:rPr>
            <a:t>億円</a:t>
          </a:r>
          <a:r>
            <a:rPr lang="ja-JP" altLang="ja-JP" sz="1100" b="0" i="0" baseline="0">
              <a:solidFill>
                <a:schemeClr val="dk1"/>
              </a:solidFill>
              <a:effectLst/>
              <a:latin typeface="+mn-lt"/>
              <a:ea typeface="+mn-ea"/>
              <a:cs typeface="+mn-cs"/>
            </a:rPr>
            <a:t>、退職手当負担見込額</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億円、</a:t>
          </a:r>
          <a:r>
            <a:rPr lang="ja-JP" altLang="ja-JP" sz="1100" b="0" i="0" baseline="0">
              <a:solidFill>
                <a:schemeClr val="dk1"/>
              </a:solidFill>
              <a:effectLst/>
              <a:latin typeface="+mn-lt"/>
              <a:ea typeface="+mn-ea"/>
              <a:cs typeface="+mn-cs"/>
            </a:rPr>
            <a:t>設立法人の負債額等負担見込額</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億円</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充当可能基金が</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億円減少したことや、標準財政規模が</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億円増加したことによるものである。しかしながら、今後</a:t>
          </a:r>
          <a:r>
            <a:rPr lang="ja-JP" altLang="ja-JP" sz="1100" b="0" i="0" baseline="0">
              <a:solidFill>
                <a:schemeClr val="dk1"/>
              </a:solidFill>
              <a:effectLst/>
              <a:latin typeface="+mn-lt"/>
              <a:ea typeface="+mn-ea"/>
              <a:cs typeface="+mn-cs"/>
            </a:rPr>
            <a:t>新庁舎の建設</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、新しいごみ処理施設の整備、といった投資的経費の大幅な増加が見込まれるため、引き続き継続的な行財政改革を推進するとともに、計画的な地方債の発行に努める。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40" name="直線コネクタ 439"/>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41"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2" name="直線コネクタ 441"/>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104690</xdr:rowOff>
    </xdr:from>
    <xdr:to>
      <xdr:col>81</xdr:col>
      <xdr:colOff>44450</xdr:colOff>
      <xdr:row>14</xdr:row>
      <xdr:rowOff>169841</xdr:rowOff>
    </xdr:to>
    <xdr:cxnSp macro="">
      <xdr:nvCxnSpPr>
        <xdr:cNvPr id="445" name="直線コネクタ 444"/>
        <xdr:cNvCxnSpPr/>
      </xdr:nvCxnSpPr>
      <xdr:spPr>
        <a:xfrm flipV="1">
          <a:off x="16179800" y="2504990"/>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6"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7" name="フローチャート: 判断 446"/>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108712</xdr:rowOff>
    </xdr:from>
    <xdr:to>
      <xdr:col>77</xdr:col>
      <xdr:colOff>44450</xdr:colOff>
      <xdr:row>14</xdr:row>
      <xdr:rowOff>169841</xdr:rowOff>
    </xdr:to>
    <xdr:cxnSp macro="">
      <xdr:nvCxnSpPr>
        <xdr:cNvPr id="448" name="直線コネクタ 447"/>
        <xdr:cNvCxnSpPr/>
      </xdr:nvCxnSpPr>
      <xdr:spPr>
        <a:xfrm>
          <a:off x="15290800" y="2509012"/>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9" name="フローチャート: 判断 448"/>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50" name="テキスト ボックス 449"/>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108712</xdr:rowOff>
    </xdr:from>
    <xdr:to>
      <xdr:col>72</xdr:col>
      <xdr:colOff>203200</xdr:colOff>
      <xdr:row>15</xdr:row>
      <xdr:rowOff>74803</xdr:rowOff>
    </xdr:to>
    <xdr:cxnSp macro="">
      <xdr:nvCxnSpPr>
        <xdr:cNvPr id="451" name="直線コネクタ 450"/>
        <xdr:cNvCxnSpPr/>
      </xdr:nvCxnSpPr>
      <xdr:spPr>
        <a:xfrm flipV="1">
          <a:off x="14401800" y="2509012"/>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2" name="フローチャート: 判断 451"/>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3" name="テキスト ボックス 452"/>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74803</xdr:rowOff>
    </xdr:from>
    <xdr:to>
      <xdr:col>68</xdr:col>
      <xdr:colOff>152400</xdr:colOff>
      <xdr:row>15</xdr:row>
      <xdr:rowOff>124672</xdr:rowOff>
    </xdr:to>
    <xdr:cxnSp macro="">
      <xdr:nvCxnSpPr>
        <xdr:cNvPr id="454" name="直線コネクタ 453"/>
        <xdr:cNvCxnSpPr/>
      </xdr:nvCxnSpPr>
      <xdr:spPr>
        <a:xfrm flipV="1">
          <a:off x="13512800" y="2646553"/>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5" name="フローチャート: 判断 454"/>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6" name="テキスト ボックス 455"/>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7" name="フローチャート: 判断 456"/>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8" name="テキスト ボックス 457"/>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53890</xdr:rowOff>
    </xdr:from>
    <xdr:to>
      <xdr:col>81</xdr:col>
      <xdr:colOff>95250</xdr:colOff>
      <xdr:row>14</xdr:row>
      <xdr:rowOff>155490</xdr:rowOff>
    </xdr:to>
    <xdr:sp macro="" textlink="">
      <xdr:nvSpPr>
        <xdr:cNvPr id="464" name="楕円 463"/>
        <xdr:cNvSpPr/>
      </xdr:nvSpPr>
      <xdr:spPr>
        <a:xfrm>
          <a:off x="169672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70417</xdr:rowOff>
    </xdr:from>
    <xdr:ext cx="762000" cy="259045"/>
    <xdr:sp macro="" textlink="">
      <xdr:nvSpPr>
        <xdr:cNvPr id="465" name="将来負担の状況該当値テキスト"/>
        <xdr:cNvSpPr txBox="1"/>
      </xdr:nvSpPr>
      <xdr:spPr>
        <a:xfrm>
          <a:off x="17106900" y="229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119041</xdr:rowOff>
    </xdr:from>
    <xdr:to>
      <xdr:col>77</xdr:col>
      <xdr:colOff>95250</xdr:colOff>
      <xdr:row>15</xdr:row>
      <xdr:rowOff>49191</xdr:rowOff>
    </xdr:to>
    <xdr:sp macro="" textlink="">
      <xdr:nvSpPr>
        <xdr:cNvPr id="466" name="楕円 465"/>
        <xdr:cNvSpPr/>
      </xdr:nvSpPr>
      <xdr:spPr>
        <a:xfrm>
          <a:off x="16129000" y="2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59368</xdr:rowOff>
    </xdr:from>
    <xdr:ext cx="736600" cy="259045"/>
    <xdr:sp macro="" textlink="">
      <xdr:nvSpPr>
        <xdr:cNvPr id="467" name="テキスト ボックス 466"/>
        <xdr:cNvSpPr txBox="1"/>
      </xdr:nvSpPr>
      <xdr:spPr>
        <a:xfrm>
          <a:off x="15798800" y="2288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57912</xdr:rowOff>
    </xdr:from>
    <xdr:to>
      <xdr:col>73</xdr:col>
      <xdr:colOff>44450</xdr:colOff>
      <xdr:row>14</xdr:row>
      <xdr:rowOff>159512</xdr:rowOff>
    </xdr:to>
    <xdr:sp macro="" textlink="">
      <xdr:nvSpPr>
        <xdr:cNvPr id="468" name="楕円 467"/>
        <xdr:cNvSpPr/>
      </xdr:nvSpPr>
      <xdr:spPr>
        <a:xfrm>
          <a:off x="15240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169689</xdr:rowOff>
    </xdr:from>
    <xdr:ext cx="762000" cy="259045"/>
    <xdr:sp macro="" textlink="">
      <xdr:nvSpPr>
        <xdr:cNvPr id="469" name="テキスト ボックス 468"/>
        <xdr:cNvSpPr txBox="1"/>
      </xdr:nvSpPr>
      <xdr:spPr>
        <a:xfrm>
          <a:off x="14909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24003</xdr:rowOff>
    </xdr:from>
    <xdr:to>
      <xdr:col>68</xdr:col>
      <xdr:colOff>203200</xdr:colOff>
      <xdr:row>15</xdr:row>
      <xdr:rowOff>125603</xdr:rowOff>
    </xdr:to>
    <xdr:sp macro="" textlink="">
      <xdr:nvSpPr>
        <xdr:cNvPr id="470" name="楕円 469"/>
        <xdr:cNvSpPr/>
      </xdr:nvSpPr>
      <xdr:spPr>
        <a:xfrm>
          <a:off x="14351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135780</xdr:rowOff>
    </xdr:from>
    <xdr:ext cx="762000" cy="259045"/>
    <xdr:sp macro="" textlink="">
      <xdr:nvSpPr>
        <xdr:cNvPr id="471" name="テキスト ボックス 470"/>
        <xdr:cNvSpPr txBox="1"/>
      </xdr:nvSpPr>
      <xdr:spPr>
        <a:xfrm>
          <a:off x="14020800" y="236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73872</xdr:rowOff>
    </xdr:from>
    <xdr:to>
      <xdr:col>64</xdr:col>
      <xdr:colOff>152400</xdr:colOff>
      <xdr:row>16</xdr:row>
      <xdr:rowOff>4022</xdr:rowOff>
    </xdr:to>
    <xdr:sp macro="" textlink="">
      <xdr:nvSpPr>
        <xdr:cNvPr id="472" name="楕円 471"/>
        <xdr:cNvSpPr/>
      </xdr:nvSpPr>
      <xdr:spPr>
        <a:xfrm>
          <a:off x="13462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14199</xdr:rowOff>
    </xdr:from>
    <xdr:ext cx="762000" cy="259045"/>
    <xdr:sp macro="" textlink="">
      <xdr:nvSpPr>
        <xdr:cNvPr id="473" name="テキスト ボックス 472"/>
        <xdr:cNvSpPr txBox="1"/>
      </xdr:nvSpPr>
      <xdr:spPr>
        <a:xfrm>
          <a:off x="13131800" y="241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68,219
67,077
53.66
21,598,901
20,886,935
668,028
13,193,690
17,653,428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tx1"/>
              </a:solidFill>
              <a:effectLst/>
              <a:latin typeface="+mn-lt"/>
              <a:ea typeface="+mn-ea"/>
              <a:cs typeface="+mn-cs"/>
            </a:rPr>
            <a:t>これまでも退職者補充の抑制、計画的な新規採用などにより定員管理の数値目標を上回る水準で達成し、類似団体平均を</a:t>
          </a:r>
          <a:r>
            <a:rPr lang="en-US" altLang="ja-JP" sz="1100" b="0" i="0" baseline="0">
              <a:solidFill>
                <a:schemeClr val="tx1"/>
              </a:solidFill>
              <a:effectLst/>
              <a:latin typeface="+mn-lt"/>
              <a:ea typeface="+mn-ea"/>
              <a:cs typeface="+mn-cs"/>
            </a:rPr>
            <a:t>1.5</a:t>
          </a:r>
          <a:r>
            <a:rPr lang="ja-JP" altLang="ja-JP" sz="1100" b="0" i="0" baseline="0">
              <a:solidFill>
                <a:schemeClr val="tx1"/>
              </a:solidFill>
              <a:effectLst/>
              <a:latin typeface="+mn-lt"/>
              <a:ea typeface="+mn-ea"/>
              <a:cs typeface="+mn-cs"/>
            </a:rPr>
            <a:t>ポイント下回るなど人件費の抑制効果が表れている。適正な定員管理を行いつつ、今後も引き続き総人件費の抑制に努めていく。</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123190</xdr:rowOff>
    </xdr:to>
    <xdr:cxnSp macro="">
      <xdr:nvCxnSpPr>
        <xdr:cNvPr id="66" name="直線コネクタ 65"/>
        <xdr:cNvCxnSpPr/>
      </xdr:nvCxnSpPr>
      <xdr:spPr>
        <a:xfrm>
          <a:off x="3987800" y="6116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115570</xdr:rowOff>
    </xdr:to>
    <xdr:cxnSp macro="">
      <xdr:nvCxnSpPr>
        <xdr:cNvPr id="69" name="直線コネクタ 68"/>
        <xdr:cNvCxnSpPr/>
      </xdr:nvCxnSpPr>
      <xdr:spPr>
        <a:xfrm>
          <a:off x="3098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5080</xdr:rowOff>
    </xdr:to>
    <xdr:cxnSp macro="">
      <xdr:nvCxnSpPr>
        <xdr:cNvPr id="72" name="直線コネクタ 71"/>
        <xdr:cNvCxnSpPr/>
      </xdr:nvCxnSpPr>
      <xdr:spPr>
        <a:xfrm flipV="1">
          <a:off x="2209800" y="611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5080</xdr:rowOff>
    </xdr:to>
    <xdr:cxnSp macro="">
      <xdr:nvCxnSpPr>
        <xdr:cNvPr id="75" name="直線コネクタ 74"/>
        <xdr:cNvCxnSpPr/>
      </xdr:nvCxnSpPr>
      <xdr:spPr>
        <a:xfrm>
          <a:off x="1320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tx1"/>
              </a:solidFill>
              <a:effectLst/>
              <a:latin typeface="+mn-lt"/>
              <a:ea typeface="+mn-ea"/>
              <a:cs typeface="+mn-cs"/>
            </a:rPr>
            <a:t>類似団体平均を上回</a:t>
          </a:r>
          <a:r>
            <a:rPr lang="ja-JP" altLang="en-US" sz="1100" b="0" i="0" baseline="0">
              <a:solidFill>
                <a:schemeClr val="tx1"/>
              </a:solidFill>
              <a:effectLst/>
              <a:latin typeface="+mn-lt"/>
              <a:ea typeface="+mn-ea"/>
              <a:cs typeface="+mn-cs"/>
            </a:rPr>
            <a:t>る傾向が続いている。特に平成</a:t>
          </a:r>
          <a:r>
            <a:rPr lang="en-US" altLang="ja-JP" sz="1100" b="0" i="0" baseline="0">
              <a:solidFill>
                <a:schemeClr val="tx1"/>
              </a:solidFill>
              <a:effectLst/>
              <a:latin typeface="+mn-lt"/>
              <a:ea typeface="+mn-ea"/>
              <a:cs typeface="+mn-cs"/>
            </a:rPr>
            <a:t>28</a:t>
          </a:r>
          <a:r>
            <a:rPr lang="ja-JP" altLang="en-US" sz="1100" b="0" i="0" baseline="0">
              <a:solidFill>
                <a:schemeClr val="tx1"/>
              </a:solidFill>
              <a:effectLst/>
              <a:latin typeface="+mn-lt"/>
              <a:ea typeface="+mn-ea"/>
              <a:cs typeface="+mn-cs"/>
            </a:rPr>
            <a:t>年度からは</a:t>
          </a:r>
          <a:r>
            <a:rPr lang="ja-JP" altLang="ja-JP" sz="1100" b="0" i="0" baseline="0">
              <a:solidFill>
                <a:schemeClr val="tx1"/>
              </a:solidFill>
              <a:effectLst/>
              <a:latin typeface="+mn-lt"/>
              <a:ea typeface="+mn-ea"/>
              <a:cs typeface="+mn-cs"/>
            </a:rPr>
            <a:t>可燃ごみについて、次期ごみ処理施設が稼動するまでの間、積替施設を経由して市外の民間処理施設まで運搬し処理する</a:t>
          </a:r>
          <a:r>
            <a:rPr lang="ja-JP" altLang="en-US" sz="1100" b="0" i="0" baseline="0">
              <a:solidFill>
                <a:schemeClr val="tx1"/>
              </a:solidFill>
              <a:effectLst/>
              <a:latin typeface="+mn-lt"/>
              <a:ea typeface="+mn-ea"/>
              <a:cs typeface="+mn-cs"/>
            </a:rPr>
            <a:t>必要があることや、学校空調設備の導入、北部学校給食センター調理員を外部委託化したこと等により増加している</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今後</a:t>
          </a:r>
          <a:r>
            <a:rPr lang="ja-JP" altLang="ja-JP" sz="1100" b="0" i="0" baseline="0">
              <a:solidFill>
                <a:schemeClr val="tx1"/>
              </a:solidFill>
              <a:effectLst/>
              <a:latin typeface="+mn-lt"/>
              <a:ea typeface="+mn-ea"/>
              <a:cs typeface="+mn-cs"/>
            </a:rPr>
            <a:t>も物件費の増加が予想され</a:t>
          </a:r>
          <a:r>
            <a:rPr lang="ja-JP" altLang="en-US" sz="1100" b="0" i="0" baseline="0">
              <a:solidFill>
                <a:schemeClr val="tx1"/>
              </a:solidFill>
              <a:effectLst/>
              <a:latin typeface="+mn-lt"/>
              <a:ea typeface="+mn-ea"/>
              <a:cs typeface="+mn-cs"/>
            </a:rPr>
            <a:t>る</a:t>
          </a:r>
          <a:r>
            <a:rPr lang="ja-JP" altLang="ja-JP" sz="1100" b="0" i="0" baseline="0">
              <a:solidFill>
                <a:schemeClr val="tx1"/>
              </a:solidFill>
              <a:effectLst/>
              <a:latin typeface="+mn-lt"/>
              <a:ea typeface="+mn-ea"/>
              <a:cs typeface="+mn-cs"/>
            </a:rPr>
            <a:t>ため、引き続き必要性や効果等を検討した事務事業の見直しを行い経費節減に努める。</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112304</xdr:rowOff>
    </xdr:to>
    <xdr:cxnSp macro="">
      <xdr:nvCxnSpPr>
        <xdr:cNvPr id="129" name="直線コネクタ 128"/>
        <xdr:cNvCxnSpPr/>
      </xdr:nvCxnSpPr>
      <xdr:spPr>
        <a:xfrm>
          <a:off x="15671800" y="327841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19</xdr:row>
      <xdr:rowOff>20864</xdr:rowOff>
    </xdr:to>
    <xdr:cxnSp macro="">
      <xdr:nvCxnSpPr>
        <xdr:cNvPr id="132" name="直線コネクタ 131"/>
        <xdr:cNvCxnSpPr/>
      </xdr:nvCxnSpPr>
      <xdr:spPr>
        <a:xfrm>
          <a:off x="14782800" y="29518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50256</xdr:rowOff>
    </xdr:to>
    <xdr:cxnSp macro="">
      <xdr:nvCxnSpPr>
        <xdr:cNvPr id="135" name="直線コネクタ 134"/>
        <xdr:cNvCxnSpPr/>
      </xdr:nvCxnSpPr>
      <xdr:spPr>
        <a:xfrm flipV="1">
          <a:off x="13893800" y="29518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50256</xdr:rowOff>
    </xdr:to>
    <xdr:cxnSp macro="">
      <xdr:nvCxnSpPr>
        <xdr:cNvPr id="138" name="直線コネクタ 137"/>
        <xdr:cNvCxnSpPr/>
      </xdr:nvCxnSpPr>
      <xdr:spPr>
        <a:xfrm>
          <a:off x="13004800" y="28930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61504</xdr:rowOff>
    </xdr:from>
    <xdr:to>
      <xdr:col>82</xdr:col>
      <xdr:colOff>158750</xdr:colOff>
      <xdr:row>19</xdr:row>
      <xdr:rowOff>163104</xdr:rowOff>
    </xdr:to>
    <xdr:sp macro="" textlink="">
      <xdr:nvSpPr>
        <xdr:cNvPr id="148" name="楕円 147"/>
        <xdr:cNvSpPr/>
      </xdr:nvSpPr>
      <xdr:spPr>
        <a:xfrm>
          <a:off x="16459200" y="331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33581</xdr:rowOff>
    </xdr:from>
    <xdr:ext cx="762000" cy="259045"/>
    <xdr:sp macro="" textlink="">
      <xdr:nvSpPr>
        <xdr:cNvPr id="149" name="物件費該当値テキスト"/>
        <xdr:cNvSpPr txBox="1"/>
      </xdr:nvSpPr>
      <xdr:spPr>
        <a:xfrm>
          <a:off x="16598900" y="329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0" name="楕円 149"/>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1" name="テキスト ボックス 150"/>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170906</xdr:rowOff>
    </xdr:from>
    <xdr:to>
      <xdr:col>69</xdr:col>
      <xdr:colOff>142875</xdr:colOff>
      <xdr:row>17</xdr:row>
      <xdr:rowOff>101056</xdr:rowOff>
    </xdr:to>
    <xdr:sp macro="" textlink="">
      <xdr:nvSpPr>
        <xdr:cNvPr id="154" name="楕円 153"/>
        <xdr:cNvSpPr/>
      </xdr:nvSpPr>
      <xdr:spPr>
        <a:xfrm>
          <a:off x="13843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85833</xdr:rowOff>
    </xdr:from>
    <xdr:ext cx="762000" cy="259045"/>
    <xdr:sp macro="" textlink="">
      <xdr:nvSpPr>
        <xdr:cNvPr id="155" name="テキスト ボックス 154"/>
        <xdr:cNvSpPr txBox="1"/>
      </xdr:nvSpPr>
      <xdr:spPr>
        <a:xfrm>
          <a:off x="13512800" y="300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6" name="楕円 155"/>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7" name="テキスト ボックス 156"/>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tx1"/>
              </a:solidFill>
              <a:effectLst/>
              <a:latin typeface="+mn-lt"/>
              <a:ea typeface="+mn-ea"/>
              <a:cs typeface="+mn-cs"/>
            </a:rPr>
            <a:t>類似団体平均を上回る傾向が続いており、ここ２年は億円単位で増加している。具体的には</a:t>
          </a:r>
          <a:r>
            <a:rPr lang="ja-JP" altLang="ja-JP" sz="1100" b="0" i="0" baseline="0">
              <a:solidFill>
                <a:schemeClr val="tx1"/>
              </a:solidFill>
              <a:effectLst/>
              <a:latin typeface="+mn-lt"/>
              <a:ea typeface="+mn-ea"/>
              <a:cs typeface="+mn-cs"/>
            </a:rPr>
            <a:t>生活保護費や障害者自立支援のための訓練等給付費、</a:t>
          </a:r>
          <a:r>
            <a:rPr lang="ja-JP" altLang="en-US" sz="1100" b="0" i="0" baseline="0">
              <a:solidFill>
                <a:schemeClr val="tx1"/>
              </a:solidFill>
              <a:effectLst/>
              <a:latin typeface="+mn-lt"/>
              <a:ea typeface="+mn-ea"/>
              <a:cs typeface="+mn-cs"/>
            </a:rPr>
            <a:t>障害児通所等給付費、</a:t>
          </a:r>
          <a:r>
            <a:rPr lang="ja-JP" altLang="ja-JP" sz="1100" b="0" i="0" baseline="0">
              <a:solidFill>
                <a:schemeClr val="tx1"/>
              </a:solidFill>
              <a:effectLst/>
              <a:latin typeface="+mn-lt"/>
              <a:ea typeface="+mn-ea"/>
              <a:cs typeface="+mn-cs"/>
            </a:rPr>
            <a:t>後期高齢者への医療給付費</a:t>
          </a:r>
          <a:r>
            <a:rPr lang="ja-JP" altLang="en-US" sz="1100" b="0" i="0" baseline="0">
              <a:solidFill>
                <a:schemeClr val="tx1"/>
              </a:solidFill>
              <a:effectLst/>
              <a:latin typeface="+mn-lt"/>
              <a:ea typeface="+mn-ea"/>
              <a:cs typeface="+mn-cs"/>
            </a:rPr>
            <a:t>等</a:t>
          </a:r>
          <a:r>
            <a:rPr lang="ja-JP" altLang="ja-JP" sz="1100" b="0" i="0" baseline="0">
              <a:solidFill>
                <a:schemeClr val="tx1"/>
              </a:solidFill>
              <a:effectLst/>
              <a:latin typeface="+mn-lt"/>
              <a:ea typeface="+mn-ea"/>
              <a:cs typeface="+mn-cs"/>
            </a:rPr>
            <a:t>の増加傾向</a:t>
          </a:r>
          <a:r>
            <a:rPr lang="ja-JP" altLang="en-US" sz="1100" b="0" i="0" baseline="0">
              <a:solidFill>
                <a:schemeClr val="tx1"/>
              </a:solidFill>
              <a:effectLst/>
              <a:latin typeface="+mn-lt"/>
              <a:ea typeface="+mn-ea"/>
              <a:cs typeface="+mn-cs"/>
            </a:rPr>
            <a:t>が</a:t>
          </a:r>
          <a:r>
            <a:rPr lang="ja-JP" altLang="ja-JP" sz="1100" b="0" i="0" baseline="0">
              <a:solidFill>
                <a:schemeClr val="tx1"/>
              </a:solidFill>
              <a:effectLst/>
              <a:latin typeface="+mn-lt"/>
              <a:ea typeface="+mn-ea"/>
              <a:cs typeface="+mn-cs"/>
            </a:rPr>
            <a:t>続いて</a:t>
          </a:r>
          <a:r>
            <a:rPr lang="ja-JP" altLang="en-US" sz="1100" b="0" i="0" baseline="0">
              <a:solidFill>
                <a:schemeClr val="tx1"/>
              </a:solidFill>
              <a:effectLst/>
              <a:latin typeface="+mn-lt"/>
              <a:ea typeface="+mn-ea"/>
              <a:cs typeface="+mn-cs"/>
            </a:rPr>
            <a:t>いる</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扶助費は</a:t>
          </a:r>
          <a:r>
            <a:rPr lang="ja-JP" altLang="ja-JP" sz="1100" b="0" i="0" baseline="0">
              <a:solidFill>
                <a:schemeClr val="tx1"/>
              </a:solidFill>
              <a:effectLst/>
              <a:latin typeface="+mn-lt"/>
              <a:ea typeface="+mn-ea"/>
              <a:cs typeface="+mn-cs"/>
            </a:rPr>
            <a:t>歳出において比重の大きい経費でもあるため、継続可能な財政運営</a:t>
          </a:r>
          <a:r>
            <a:rPr lang="ja-JP" altLang="en-US" sz="1100" b="0" i="0" baseline="0">
              <a:solidFill>
                <a:schemeClr val="tx1"/>
              </a:solidFill>
              <a:effectLst/>
              <a:latin typeface="+mn-lt"/>
              <a:ea typeface="+mn-ea"/>
              <a:cs typeface="+mn-cs"/>
            </a:rPr>
            <a:t>を行うためにも、</a:t>
          </a:r>
          <a:r>
            <a:rPr lang="ja-JP" altLang="ja-JP" sz="1100" b="0" i="0" baseline="0">
              <a:solidFill>
                <a:schemeClr val="tx1"/>
              </a:solidFill>
              <a:effectLst/>
              <a:latin typeface="+mn-lt"/>
              <a:ea typeface="+mn-ea"/>
              <a:cs typeface="+mn-cs"/>
            </a:rPr>
            <a:t>適正な経費配分の検討が必要である。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33274</xdr:rowOff>
    </xdr:from>
    <xdr:to>
      <xdr:col>24</xdr:col>
      <xdr:colOff>25400</xdr:colOff>
      <xdr:row>57</xdr:row>
      <xdr:rowOff>42418</xdr:rowOff>
    </xdr:to>
    <xdr:cxnSp macro="">
      <xdr:nvCxnSpPr>
        <xdr:cNvPr id="188" name="直線コネクタ 187"/>
        <xdr:cNvCxnSpPr/>
      </xdr:nvCxnSpPr>
      <xdr:spPr>
        <a:xfrm>
          <a:off x="3987800" y="98059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76708</xdr:rowOff>
    </xdr:from>
    <xdr:to>
      <xdr:col>19</xdr:col>
      <xdr:colOff>187325</xdr:colOff>
      <xdr:row>57</xdr:row>
      <xdr:rowOff>33274</xdr:rowOff>
    </xdr:to>
    <xdr:cxnSp macro="">
      <xdr:nvCxnSpPr>
        <xdr:cNvPr id="191" name="直線コネクタ 190"/>
        <xdr:cNvCxnSpPr/>
      </xdr:nvCxnSpPr>
      <xdr:spPr>
        <a:xfrm>
          <a:off x="3098800" y="96779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76708</xdr:rowOff>
    </xdr:from>
    <xdr:to>
      <xdr:col>15</xdr:col>
      <xdr:colOff>98425</xdr:colOff>
      <xdr:row>56</xdr:row>
      <xdr:rowOff>149860</xdr:rowOff>
    </xdr:to>
    <xdr:cxnSp macro="">
      <xdr:nvCxnSpPr>
        <xdr:cNvPr id="194" name="直線コネクタ 193"/>
        <xdr:cNvCxnSpPr/>
      </xdr:nvCxnSpPr>
      <xdr:spPr>
        <a:xfrm flipV="1">
          <a:off x="2209800" y="96779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85852</xdr:rowOff>
    </xdr:from>
    <xdr:to>
      <xdr:col>11</xdr:col>
      <xdr:colOff>9525</xdr:colOff>
      <xdr:row>56</xdr:row>
      <xdr:rowOff>149860</xdr:rowOff>
    </xdr:to>
    <xdr:cxnSp macro="">
      <xdr:nvCxnSpPr>
        <xdr:cNvPr id="197" name="直線コネクタ 196"/>
        <xdr:cNvCxnSpPr/>
      </xdr:nvCxnSpPr>
      <xdr:spPr>
        <a:xfrm>
          <a:off x="1320800" y="9687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163068</xdr:rowOff>
    </xdr:from>
    <xdr:to>
      <xdr:col>24</xdr:col>
      <xdr:colOff>76200</xdr:colOff>
      <xdr:row>57</xdr:row>
      <xdr:rowOff>93218</xdr:rowOff>
    </xdr:to>
    <xdr:sp macro="" textlink="">
      <xdr:nvSpPr>
        <xdr:cNvPr id="207" name="楕円 206"/>
        <xdr:cNvSpPr/>
      </xdr:nvSpPr>
      <xdr:spPr>
        <a:xfrm>
          <a:off x="4775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135145</xdr:rowOff>
    </xdr:from>
    <xdr:ext cx="762000" cy="259045"/>
    <xdr:sp macro="" textlink="">
      <xdr:nvSpPr>
        <xdr:cNvPr id="208" name="扶助費該当値テキスト"/>
        <xdr:cNvSpPr txBox="1"/>
      </xdr:nvSpPr>
      <xdr:spPr>
        <a:xfrm>
          <a:off x="4914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153924</xdr:rowOff>
    </xdr:from>
    <xdr:to>
      <xdr:col>20</xdr:col>
      <xdr:colOff>38100</xdr:colOff>
      <xdr:row>57</xdr:row>
      <xdr:rowOff>84074</xdr:rowOff>
    </xdr:to>
    <xdr:sp macro="" textlink="">
      <xdr:nvSpPr>
        <xdr:cNvPr id="209" name="楕円 208"/>
        <xdr:cNvSpPr/>
      </xdr:nvSpPr>
      <xdr:spPr>
        <a:xfrm>
          <a:off x="3937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68851</xdr:rowOff>
    </xdr:from>
    <xdr:ext cx="736600" cy="259045"/>
    <xdr:sp macro="" textlink="">
      <xdr:nvSpPr>
        <xdr:cNvPr id="210" name="テキスト ボックス 209"/>
        <xdr:cNvSpPr txBox="1"/>
      </xdr:nvSpPr>
      <xdr:spPr>
        <a:xfrm>
          <a:off x="3606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25908</xdr:rowOff>
    </xdr:from>
    <xdr:to>
      <xdr:col>15</xdr:col>
      <xdr:colOff>149225</xdr:colOff>
      <xdr:row>56</xdr:row>
      <xdr:rowOff>127508</xdr:rowOff>
    </xdr:to>
    <xdr:sp macro="" textlink="">
      <xdr:nvSpPr>
        <xdr:cNvPr id="211" name="楕円 210"/>
        <xdr:cNvSpPr/>
      </xdr:nvSpPr>
      <xdr:spPr>
        <a:xfrm>
          <a:off x="3048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112285</xdr:rowOff>
    </xdr:from>
    <xdr:ext cx="762000" cy="259045"/>
    <xdr:sp macro="" textlink="">
      <xdr:nvSpPr>
        <xdr:cNvPr id="212" name="テキスト ボックス 211"/>
        <xdr:cNvSpPr txBox="1"/>
      </xdr:nvSpPr>
      <xdr:spPr>
        <a:xfrm>
          <a:off x="2717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3" name="楕円 212"/>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14" name="テキスト ボックス 213"/>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35052</xdr:rowOff>
    </xdr:from>
    <xdr:to>
      <xdr:col>6</xdr:col>
      <xdr:colOff>171450</xdr:colOff>
      <xdr:row>56</xdr:row>
      <xdr:rowOff>136652</xdr:rowOff>
    </xdr:to>
    <xdr:sp macro="" textlink="">
      <xdr:nvSpPr>
        <xdr:cNvPr id="215" name="楕円 214"/>
        <xdr:cNvSpPr/>
      </xdr:nvSpPr>
      <xdr:spPr>
        <a:xfrm>
          <a:off x="1270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121429</xdr:rowOff>
    </xdr:from>
    <xdr:ext cx="762000" cy="259045"/>
    <xdr:sp macro="" textlink="">
      <xdr:nvSpPr>
        <xdr:cNvPr id="216" name="テキスト ボックス 215"/>
        <xdr:cNvSpPr txBox="1"/>
      </xdr:nvSpPr>
      <xdr:spPr>
        <a:xfrm>
          <a:off x="939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る傾向が続いている。数年来一般会計の大きな負担となっている下水道事業特別会計繰出金以外に、後期高齢者医療特別会計と介護保険特別会計への繰出金が増加している。今後、健全経営のあり方を検討し、普通会計の負担額を減らし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123190</xdr:rowOff>
    </xdr:from>
    <xdr:to>
      <xdr:col>82</xdr:col>
      <xdr:colOff>107950</xdr:colOff>
      <xdr:row>59</xdr:row>
      <xdr:rowOff>146050</xdr:rowOff>
    </xdr:to>
    <xdr:cxnSp macro="">
      <xdr:nvCxnSpPr>
        <xdr:cNvPr id="249" name="直線コネクタ 248"/>
        <xdr:cNvCxnSpPr/>
      </xdr:nvCxnSpPr>
      <xdr:spPr>
        <a:xfrm>
          <a:off x="15671800" y="10238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xdr:rowOff>
    </xdr:from>
    <xdr:to>
      <xdr:col>78</xdr:col>
      <xdr:colOff>69850</xdr:colOff>
      <xdr:row>59</xdr:row>
      <xdr:rowOff>123190</xdr:rowOff>
    </xdr:to>
    <xdr:cxnSp macro="">
      <xdr:nvCxnSpPr>
        <xdr:cNvPr id="252" name="直線コネクタ 251"/>
        <xdr:cNvCxnSpPr/>
      </xdr:nvCxnSpPr>
      <xdr:spPr>
        <a:xfrm>
          <a:off x="14782800" y="1013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xdr:rowOff>
    </xdr:from>
    <xdr:to>
      <xdr:col>73</xdr:col>
      <xdr:colOff>180975</xdr:colOff>
      <xdr:row>59</xdr:row>
      <xdr:rowOff>16510</xdr:rowOff>
    </xdr:to>
    <xdr:cxnSp macro="">
      <xdr:nvCxnSpPr>
        <xdr:cNvPr id="255" name="直線コネクタ 254"/>
        <xdr:cNvCxnSpPr/>
      </xdr:nvCxnSpPr>
      <xdr:spPr>
        <a:xfrm>
          <a:off x="13893800" y="1013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16510</xdr:rowOff>
    </xdr:to>
    <xdr:cxnSp macro="">
      <xdr:nvCxnSpPr>
        <xdr:cNvPr id="258" name="直線コネクタ 257"/>
        <xdr:cNvCxnSpPr/>
      </xdr:nvCxnSpPr>
      <xdr:spPr>
        <a:xfrm>
          <a:off x="13004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68" name="楕円 267"/>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69"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72390</xdr:rowOff>
    </xdr:from>
    <xdr:to>
      <xdr:col>78</xdr:col>
      <xdr:colOff>120650</xdr:colOff>
      <xdr:row>60</xdr:row>
      <xdr:rowOff>2540</xdr:rowOff>
    </xdr:to>
    <xdr:sp macro="" textlink="">
      <xdr:nvSpPr>
        <xdr:cNvPr id="270" name="楕円 269"/>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71" name="テキスト ボックス 270"/>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72" name="楕円 271"/>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3" name="テキスト ボックス 272"/>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74" name="楕円 273"/>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5" name="テキスト ボックス 274"/>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76" name="楕円 275"/>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77" name="テキスト ボックス 276"/>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tx1"/>
              </a:solidFill>
              <a:effectLst/>
              <a:latin typeface="+mn-lt"/>
              <a:ea typeface="+mn-ea"/>
              <a:cs typeface="+mn-cs"/>
            </a:rPr>
            <a:t>類似団体平均より下回っているものの増加傾向にあり、</a:t>
          </a:r>
          <a:r>
            <a:rPr lang="ja-JP" altLang="ja-JP" sz="1100" b="0" i="0" baseline="0">
              <a:solidFill>
                <a:schemeClr val="tx1"/>
              </a:solidFill>
              <a:effectLst/>
              <a:latin typeface="+mn-lt"/>
              <a:ea typeface="+mn-ea"/>
              <a:cs typeface="+mn-cs"/>
            </a:rPr>
            <a:t>今後次期ごみ処理施設の建設に伴い、岐阜羽島衛生施設組合負担金が増加するこ</a:t>
          </a:r>
          <a:r>
            <a:rPr lang="ja-JP" altLang="en-US" sz="1100" b="0" i="0" baseline="0">
              <a:solidFill>
                <a:schemeClr val="tx1"/>
              </a:solidFill>
              <a:effectLst/>
              <a:latin typeface="+mn-lt"/>
              <a:ea typeface="+mn-ea"/>
              <a:cs typeface="+mn-cs"/>
            </a:rPr>
            <a:t>とに伴い、さらに上昇することが想定される。</a:t>
          </a:r>
          <a:r>
            <a:rPr lang="ja-JP" altLang="ja-JP" sz="1100" b="0" i="0" baseline="0">
              <a:solidFill>
                <a:schemeClr val="tx1"/>
              </a:solidFill>
              <a:effectLst/>
              <a:latin typeface="+mn-lt"/>
              <a:ea typeface="+mn-ea"/>
              <a:cs typeface="+mn-cs"/>
            </a:rPr>
            <a:t>補助費等の大部分を占める病院会計負担金の増が要因であ</a:t>
          </a:r>
          <a:r>
            <a:rPr lang="ja-JP" altLang="en-US" sz="1100" b="0" i="0" baseline="0">
              <a:solidFill>
                <a:schemeClr val="tx1"/>
              </a:solidFill>
              <a:effectLst/>
              <a:latin typeface="+mn-lt"/>
              <a:ea typeface="+mn-ea"/>
              <a:cs typeface="+mn-cs"/>
            </a:rPr>
            <a:t>り、</a:t>
          </a:r>
          <a:r>
            <a:rPr lang="ja-JP" altLang="ja-JP" sz="1100" b="0" i="0" baseline="0">
              <a:solidFill>
                <a:schemeClr val="tx1"/>
              </a:solidFill>
              <a:effectLst/>
              <a:latin typeface="+mn-lt"/>
              <a:ea typeface="+mn-ea"/>
              <a:cs typeface="+mn-cs"/>
            </a:rPr>
            <a:t>引き続き病院運営改革に努める。市単独補助金は、今後も金額や期間・効果を見極め</a:t>
          </a:r>
          <a:r>
            <a:rPr lang="ja-JP" altLang="en-US" sz="1100" b="0" i="0" baseline="0">
              <a:solidFill>
                <a:schemeClr val="tx1"/>
              </a:solidFill>
              <a:effectLst/>
              <a:latin typeface="+mn-lt"/>
              <a:ea typeface="+mn-ea"/>
              <a:cs typeface="+mn-cs"/>
            </a:rPr>
            <a:t>ることや</a:t>
          </a:r>
          <a:r>
            <a:rPr lang="ja-JP" altLang="ja-JP" sz="1100" b="0" i="0" baseline="0">
              <a:solidFill>
                <a:schemeClr val="tx1"/>
              </a:solidFill>
              <a:effectLst/>
              <a:latin typeface="+mn-lt"/>
              <a:ea typeface="+mn-ea"/>
              <a:cs typeface="+mn-cs"/>
            </a:rPr>
            <a:t>補助要件の見直し等も行い、適切に執行されるよう努める。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36</xdr:row>
      <xdr:rowOff>92710</xdr:rowOff>
    </xdr:to>
    <xdr:cxnSp macro="">
      <xdr:nvCxnSpPr>
        <xdr:cNvPr id="305" name="直線コネクタ 304"/>
        <xdr:cNvCxnSpPr/>
      </xdr:nvCxnSpPr>
      <xdr:spPr>
        <a:xfrm>
          <a:off x="15671800" y="62420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69850</xdr:rowOff>
    </xdr:to>
    <xdr:cxnSp macro="">
      <xdr:nvCxnSpPr>
        <xdr:cNvPr id="308" name="直線コネクタ 307"/>
        <xdr:cNvCxnSpPr/>
      </xdr:nvCxnSpPr>
      <xdr:spPr>
        <a:xfrm>
          <a:off x="14782800" y="6207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104140</xdr:rowOff>
    </xdr:to>
    <xdr:cxnSp macro="">
      <xdr:nvCxnSpPr>
        <xdr:cNvPr id="311" name="直線コネクタ 310"/>
        <xdr:cNvCxnSpPr/>
      </xdr:nvCxnSpPr>
      <xdr:spPr>
        <a:xfrm flipV="1">
          <a:off x="13893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109855</xdr:rowOff>
    </xdr:to>
    <xdr:cxnSp macro="">
      <xdr:nvCxnSpPr>
        <xdr:cNvPr id="314" name="直線コネクタ 313"/>
        <xdr:cNvCxnSpPr/>
      </xdr:nvCxnSpPr>
      <xdr:spPr>
        <a:xfrm flipV="1">
          <a:off x="13004800" y="6276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41910</xdr:rowOff>
    </xdr:from>
    <xdr:to>
      <xdr:col>82</xdr:col>
      <xdr:colOff>158750</xdr:colOff>
      <xdr:row>36</xdr:row>
      <xdr:rowOff>143510</xdr:rowOff>
    </xdr:to>
    <xdr:sp macro="" textlink="">
      <xdr:nvSpPr>
        <xdr:cNvPr id="324" name="楕円 323"/>
        <xdr:cNvSpPr/>
      </xdr:nvSpPr>
      <xdr:spPr>
        <a:xfrm>
          <a:off x="16459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58437</xdr:rowOff>
    </xdr:from>
    <xdr:ext cx="762000" cy="259045"/>
    <xdr:sp macro="" textlink="">
      <xdr:nvSpPr>
        <xdr:cNvPr id="325" name="補助費等該当値テキスト"/>
        <xdr:cNvSpPr txBox="1"/>
      </xdr:nvSpPr>
      <xdr:spPr>
        <a:xfrm>
          <a:off x="16598900" y="605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26" name="楕円 325"/>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130827</xdr:rowOff>
    </xdr:from>
    <xdr:ext cx="736600" cy="259045"/>
    <xdr:sp macro="" textlink="">
      <xdr:nvSpPr>
        <xdr:cNvPr id="327" name="テキスト ボックス 326"/>
        <xdr:cNvSpPr txBox="1"/>
      </xdr:nvSpPr>
      <xdr:spPr>
        <a:xfrm>
          <a:off x="15290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8" name="楕円 327"/>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9" name="テキスト ボックス 328"/>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0" name="楕円 329"/>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1" name="テキスト ボックス 330"/>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59055</xdr:rowOff>
    </xdr:from>
    <xdr:to>
      <xdr:col>65</xdr:col>
      <xdr:colOff>53975</xdr:colOff>
      <xdr:row>36</xdr:row>
      <xdr:rowOff>160655</xdr:rowOff>
    </xdr:to>
    <xdr:sp macro="" textlink="">
      <xdr:nvSpPr>
        <xdr:cNvPr id="332" name="楕円 331"/>
        <xdr:cNvSpPr/>
      </xdr:nvSpPr>
      <xdr:spPr>
        <a:xfrm>
          <a:off x="12954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170832</xdr:rowOff>
    </xdr:from>
    <xdr:ext cx="762000" cy="259045"/>
    <xdr:sp macro="" textlink="">
      <xdr:nvSpPr>
        <xdr:cNvPr id="333" name="テキスト ボックス 332"/>
        <xdr:cNvSpPr txBox="1"/>
      </xdr:nvSpPr>
      <xdr:spPr>
        <a:xfrm>
          <a:off x="12623800" y="600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tx1"/>
              </a:solidFill>
              <a:effectLst/>
              <a:latin typeface="+mn-lt"/>
              <a:ea typeface="+mn-ea"/>
              <a:cs typeface="+mn-cs"/>
            </a:rPr>
            <a:t>数年来、事業の必要性・効果等を検討し公債費を抑制してきた結果、類似団体内平均値を下回っている。元金償還の想定から今後数年間は減少していくものと見込まれるが、</a:t>
          </a:r>
          <a:r>
            <a:rPr lang="ja-JP" altLang="en-US"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31</a:t>
          </a:r>
          <a:r>
            <a:rPr lang="ja-JP" altLang="en-US" sz="1100" b="0" i="0" baseline="0">
              <a:solidFill>
                <a:schemeClr val="tx1"/>
              </a:solidFill>
              <a:effectLst/>
              <a:latin typeface="+mn-lt"/>
              <a:ea typeface="+mn-ea"/>
              <a:cs typeface="+mn-cs"/>
            </a:rPr>
            <a:t>年度以降</a:t>
          </a:r>
          <a:r>
            <a:rPr lang="ja-JP" altLang="ja-JP" sz="1100" b="0" i="0" baseline="0">
              <a:solidFill>
                <a:schemeClr val="tx1"/>
              </a:solidFill>
              <a:effectLst/>
              <a:latin typeface="+mn-lt"/>
              <a:ea typeface="+mn-ea"/>
              <a:cs typeface="+mn-cs"/>
            </a:rPr>
            <a:t>新庁舎建設等により</a:t>
          </a:r>
          <a:r>
            <a:rPr lang="ja-JP" altLang="en-US" sz="1100" b="0" i="0" baseline="0">
              <a:solidFill>
                <a:schemeClr val="tx1"/>
              </a:solidFill>
              <a:effectLst/>
              <a:latin typeface="+mn-lt"/>
              <a:ea typeface="+mn-ea"/>
              <a:cs typeface="+mn-cs"/>
            </a:rPr>
            <a:t>公債発行額が大きく</a:t>
          </a:r>
          <a:r>
            <a:rPr lang="ja-JP" altLang="ja-JP" sz="1100" b="0" i="0" baseline="0">
              <a:solidFill>
                <a:schemeClr val="tx1"/>
              </a:solidFill>
              <a:effectLst/>
              <a:latin typeface="+mn-lt"/>
              <a:ea typeface="+mn-ea"/>
              <a:cs typeface="+mn-cs"/>
            </a:rPr>
            <a:t>増加</a:t>
          </a:r>
          <a:r>
            <a:rPr lang="ja-JP" altLang="en-US" sz="1100" b="0" i="0" baseline="0">
              <a:solidFill>
                <a:schemeClr val="tx1"/>
              </a:solidFill>
              <a:effectLst/>
              <a:latin typeface="+mn-lt"/>
              <a:ea typeface="+mn-ea"/>
              <a:cs typeface="+mn-cs"/>
            </a:rPr>
            <a:t>することから、中長期的には公債費は増加</a:t>
          </a:r>
          <a:r>
            <a:rPr lang="ja-JP" altLang="ja-JP" sz="1100" b="0" i="0" baseline="0">
              <a:solidFill>
                <a:schemeClr val="tx1"/>
              </a:solidFill>
              <a:effectLst/>
              <a:latin typeface="+mn-lt"/>
              <a:ea typeface="+mn-ea"/>
              <a:cs typeface="+mn-cs"/>
            </a:rPr>
            <a:t>に転じる見込みである。また、償還の内訳における臨時財政対策債の比率が年々重くなってきており、今後も安易にこれを発行することで、他の必要な投資の妨げや公債費の増大とならないよう注視する必要があ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149861</xdr:rowOff>
    </xdr:to>
    <xdr:cxnSp macro="">
      <xdr:nvCxnSpPr>
        <xdr:cNvPr id="363" name="直線コネクタ 362"/>
        <xdr:cNvCxnSpPr/>
      </xdr:nvCxnSpPr>
      <xdr:spPr>
        <a:xfrm flipV="1">
          <a:off x="3987800" y="131114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149861</xdr:rowOff>
    </xdr:to>
    <xdr:cxnSp macro="">
      <xdr:nvCxnSpPr>
        <xdr:cNvPr id="366" name="直線コネクタ 365"/>
        <xdr:cNvCxnSpPr/>
      </xdr:nvCxnSpPr>
      <xdr:spPr>
        <a:xfrm>
          <a:off x="3098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77</xdr:row>
      <xdr:rowOff>46989</xdr:rowOff>
    </xdr:to>
    <xdr:cxnSp macro="">
      <xdr:nvCxnSpPr>
        <xdr:cNvPr id="369" name="直線コネクタ 368"/>
        <xdr:cNvCxnSpPr/>
      </xdr:nvCxnSpPr>
      <xdr:spPr>
        <a:xfrm flipV="1">
          <a:off x="2209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97282</xdr:rowOff>
    </xdr:to>
    <xdr:cxnSp macro="">
      <xdr:nvCxnSpPr>
        <xdr:cNvPr id="372" name="直線コネクタ 371"/>
        <xdr:cNvCxnSpPr/>
      </xdr:nvCxnSpPr>
      <xdr:spPr>
        <a:xfrm flipV="1">
          <a:off x="1320800" y="132486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2" name="楕円 381"/>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3"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4" name="楕円 383"/>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5" name="テキスト ボックス 384"/>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86" name="楕円 385"/>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87" name="テキスト ボックス 386"/>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8" name="楕円 387"/>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9" name="テキスト ボックス 388"/>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0" name="楕円 389"/>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91" name="テキスト ボックス 390"/>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平均を上回る傾向が続いている。人件費は減少を続けてきているが、団塊の世代の大量退職も終わり増加傾向にある。また、行政運営経常経費である物件費の抑制にも限界がある。一方で、扶助費のような社会保障費は増加の一途であり、新庁舎建設をはじめ、各公共施設等の維持管理費等も増加することが見込まれる。今後は各特別会計の財政基盤の強化を図り、普通会計の負担額を減らし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77</xdr:row>
      <xdr:rowOff>56135</xdr:rowOff>
    </xdr:to>
    <xdr:cxnSp macro="">
      <xdr:nvCxnSpPr>
        <xdr:cNvPr id="422" name="直線コネクタ 421"/>
        <xdr:cNvCxnSpPr/>
      </xdr:nvCxnSpPr>
      <xdr:spPr>
        <a:xfrm>
          <a:off x="15671800" y="13152628"/>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76</xdr:row>
      <xdr:rowOff>122428</xdr:rowOff>
    </xdr:to>
    <xdr:cxnSp macro="">
      <xdr:nvCxnSpPr>
        <xdr:cNvPr id="425" name="直線コネクタ 424"/>
        <xdr:cNvCxnSpPr/>
      </xdr:nvCxnSpPr>
      <xdr:spPr>
        <a:xfrm>
          <a:off x="14782800" y="12768580"/>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75</xdr:row>
      <xdr:rowOff>46990</xdr:rowOff>
    </xdr:to>
    <xdr:cxnSp macro="">
      <xdr:nvCxnSpPr>
        <xdr:cNvPr id="428" name="直線コネクタ 427"/>
        <xdr:cNvCxnSpPr/>
      </xdr:nvCxnSpPr>
      <xdr:spPr>
        <a:xfrm flipV="1">
          <a:off x="13893800" y="12768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108712</xdr:rowOff>
    </xdr:from>
    <xdr:to>
      <xdr:col>69</xdr:col>
      <xdr:colOff>92075</xdr:colOff>
      <xdr:row>75</xdr:row>
      <xdr:rowOff>46990</xdr:rowOff>
    </xdr:to>
    <xdr:cxnSp macro="">
      <xdr:nvCxnSpPr>
        <xdr:cNvPr id="431" name="直線コネクタ 430"/>
        <xdr:cNvCxnSpPr/>
      </xdr:nvCxnSpPr>
      <xdr:spPr>
        <a:xfrm>
          <a:off x="13004800" y="127960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1" name="楕円 440"/>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42" name="公債費以外該当値テキスト"/>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43" name="楕円 442"/>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158005</xdr:rowOff>
    </xdr:from>
    <xdr:ext cx="736600" cy="259045"/>
    <xdr:sp macro="" textlink="">
      <xdr:nvSpPr>
        <xdr:cNvPr id="444" name="テキスト ボックス 443"/>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30480</xdr:rowOff>
    </xdr:from>
    <xdr:to>
      <xdr:col>74</xdr:col>
      <xdr:colOff>31750</xdr:colOff>
      <xdr:row>74</xdr:row>
      <xdr:rowOff>132080</xdr:rowOff>
    </xdr:to>
    <xdr:sp macro="" textlink="">
      <xdr:nvSpPr>
        <xdr:cNvPr id="445" name="楕円 444"/>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116857</xdr:rowOff>
    </xdr:from>
    <xdr:ext cx="762000" cy="259045"/>
    <xdr:sp macro="" textlink="">
      <xdr:nvSpPr>
        <xdr:cNvPr id="446" name="テキスト ボックス 445"/>
        <xdr:cNvSpPr txBox="1"/>
      </xdr:nvSpPr>
      <xdr:spPr>
        <a:xfrm>
          <a:off x="14401800" y="1280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47" name="楕円 446"/>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82566</xdr:rowOff>
    </xdr:from>
    <xdr:ext cx="762000" cy="259045"/>
    <xdr:sp macro="" textlink="">
      <xdr:nvSpPr>
        <xdr:cNvPr id="448" name="テキスト ボックス 447"/>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57912</xdr:rowOff>
    </xdr:from>
    <xdr:to>
      <xdr:col>65</xdr:col>
      <xdr:colOff>53975</xdr:colOff>
      <xdr:row>74</xdr:row>
      <xdr:rowOff>159512</xdr:rowOff>
    </xdr:to>
    <xdr:sp macro="" textlink="">
      <xdr:nvSpPr>
        <xdr:cNvPr id="449" name="楕円 448"/>
        <xdr:cNvSpPr/>
      </xdr:nvSpPr>
      <xdr:spPr>
        <a:xfrm>
          <a:off x="12954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144289</xdr:rowOff>
    </xdr:from>
    <xdr:ext cx="762000" cy="259045"/>
    <xdr:sp macro="" textlink="">
      <xdr:nvSpPr>
        <xdr:cNvPr id="450" name="テキスト ボックス 449"/>
        <xdr:cNvSpPr txBox="1"/>
      </xdr:nvSpPr>
      <xdr:spPr>
        <a:xfrm>
          <a:off x="12623800" y="1283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131862</xdr:rowOff>
    </xdr:from>
    <xdr:ext cx="762000" cy="259045"/>
    <xdr:sp macro="" textlink="">
      <xdr:nvSpPr>
        <xdr:cNvPr id="46" name="人口1人当たり決算額の推移最小値テキスト130"/>
        <xdr:cNvSpPr txBox="1"/>
      </xdr:nvSpPr>
      <xdr:spPr>
        <a:xfrm>
          <a:off x="5740400" y="34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121685</xdr:rowOff>
    </xdr:from>
    <xdr:to>
      <xdr:col>29</xdr:col>
      <xdr:colOff>127000</xdr:colOff>
      <xdr:row>19</xdr:row>
      <xdr:rowOff>131934</xdr:rowOff>
    </xdr:to>
    <xdr:cxnSp macro="">
      <xdr:nvCxnSpPr>
        <xdr:cNvPr id="50" name="直線コネクタ 49"/>
        <xdr:cNvCxnSpPr/>
      </xdr:nvCxnSpPr>
      <xdr:spPr bwMode="auto">
        <a:xfrm flipV="1">
          <a:off x="5003800" y="3426860"/>
          <a:ext cx="647700" cy="1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109436</xdr:rowOff>
    </xdr:from>
    <xdr:to>
      <xdr:col>26</xdr:col>
      <xdr:colOff>50800</xdr:colOff>
      <xdr:row>19</xdr:row>
      <xdr:rowOff>131934</xdr:rowOff>
    </xdr:to>
    <xdr:cxnSp macro="">
      <xdr:nvCxnSpPr>
        <xdr:cNvPr id="53" name="直線コネクタ 52"/>
        <xdr:cNvCxnSpPr/>
      </xdr:nvCxnSpPr>
      <xdr:spPr bwMode="auto">
        <a:xfrm>
          <a:off x="4305300" y="3414611"/>
          <a:ext cx="698500" cy="22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109436</xdr:rowOff>
    </xdr:from>
    <xdr:to>
      <xdr:col>22</xdr:col>
      <xdr:colOff>114300</xdr:colOff>
      <xdr:row>19</xdr:row>
      <xdr:rowOff>120980</xdr:rowOff>
    </xdr:to>
    <xdr:cxnSp macro="">
      <xdr:nvCxnSpPr>
        <xdr:cNvPr id="56" name="直線コネクタ 55"/>
        <xdr:cNvCxnSpPr/>
      </xdr:nvCxnSpPr>
      <xdr:spPr bwMode="auto">
        <a:xfrm flipV="1">
          <a:off x="3606800" y="3414611"/>
          <a:ext cx="6985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120980</xdr:rowOff>
    </xdr:from>
    <xdr:to>
      <xdr:col>18</xdr:col>
      <xdr:colOff>177800</xdr:colOff>
      <xdr:row>19</xdr:row>
      <xdr:rowOff>144240</xdr:rowOff>
    </xdr:to>
    <xdr:cxnSp macro="">
      <xdr:nvCxnSpPr>
        <xdr:cNvPr id="59" name="直線コネクタ 58"/>
        <xdr:cNvCxnSpPr/>
      </xdr:nvCxnSpPr>
      <xdr:spPr bwMode="auto">
        <a:xfrm flipV="1">
          <a:off x="2908300" y="3426155"/>
          <a:ext cx="698500" cy="23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70885</xdr:rowOff>
    </xdr:from>
    <xdr:to>
      <xdr:col>29</xdr:col>
      <xdr:colOff>177800</xdr:colOff>
      <xdr:row>20</xdr:row>
      <xdr:rowOff>1035</xdr:rowOff>
    </xdr:to>
    <xdr:sp macro="" textlink="">
      <xdr:nvSpPr>
        <xdr:cNvPr id="69" name="楕円 68"/>
        <xdr:cNvSpPr/>
      </xdr:nvSpPr>
      <xdr:spPr bwMode="auto">
        <a:xfrm>
          <a:off x="5600700" y="337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150912</xdr:rowOff>
    </xdr:from>
    <xdr:ext cx="762000" cy="259045"/>
    <xdr:sp macro="" textlink="">
      <xdr:nvSpPr>
        <xdr:cNvPr id="70" name="人口1人当たり決算額の推移該当値テキスト130"/>
        <xdr:cNvSpPr txBox="1"/>
      </xdr:nvSpPr>
      <xdr:spPr>
        <a:xfrm>
          <a:off x="5740400" y="328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81134</xdr:rowOff>
    </xdr:from>
    <xdr:to>
      <xdr:col>26</xdr:col>
      <xdr:colOff>101600</xdr:colOff>
      <xdr:row>20</xdr:row>
      <xdr:rowOff>11284</xdr:rowOff>
    </xdr:to>
    <xdr:sp macro="" textlink="">
      <xdr:nvSpPr>
        <xdr:cNvPr id="71" name="楕円 70"/>
        <xdr:cNvSpPr/>
      </xdr:nvSpPr>
      <xdr:spPr bwMode="auto">
        <a:xfrm>
          <a:off x="4953000" y="338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167511</xdr:rowOff>
    </xdr:from>
    <xdr:ext cx="736600" cy="259045"/>
    <xdr:sp macro="" textlink="">
      <xdr:nvSpPr>
        <xdr:cNvPr id="72" name="テキスト ボックス 71"/>
        <xdr:cNvSpPr txBox="1"/>
      </xdr:nvSpPr>
      <xdr:spPr>
        <a:xfrm>
          <a:off x="4622800" y="3472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58636</xdr:rowOff>
    </xdr:from>
    <xdr:to>
      <xdr:col>22</xdr:col>
      <xdr:colOff>165100</xdr:colOff>
      <xdr:row>19</xdr:row>
      <xdr:rowOff>160236</xdr:rowOff>
    </xdr:to>
    <xdr:sp macro="" textlink="">
      <xdr:nvSpPr>
        <xdr:cNvPr id="73" name="楕円 72"/>
        <xdr:cNvSpPr/>
      </xdr:nvSpPr>
      <xdr:spPr bwMode="auto">
        <a:xfrm>
          <a:off x="4254500" y="3363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145013</xdr:rowOff>
    </xdr:from>
    <xdr:ext cx="762000" cy="259045"/>
    <xdr:sp macro="" textlink="">
      <xdr:nvSpPr>
        <xdr:cNvPr id="74" name="テキスト ボックス 73"/>
        <xdr:cNvSpPr txBox="1"/>
      </xdr:nvSpPr>
      <xdr:spPr>
        <a:xfrm>
          <a:off x="3924300" y="345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70180</xdr:rowOff>
    </xdr:from>
    <xdr:to>
      <xdr:col>19</xdr:col>
      <xdr:colOff>38100</xdr:colOff>
      <xdr:row>20</xdr:row>
      <xdr:rowOff>330</xdr:rowOff>
    </xdr:to>
    <xdr:sp macro="" textlink="">
      <xdr:nvSpPr>
        <xdr:cNvPr id="75" name="楕円 74"/>
        <xdr:cNvSpPr/>
      </xdr:nvSpPr>
      <xdr:spPr bwMode="auto">
        <a:xfrm>
          <a:off x="3556000" y="337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156557</xdr:rowOff>
    </xdr:from>
    <xdr:ext cx="762000" cy="259045"/>
    <xdr:sp macro="" textlink="">
      <xdr:nvSpPr>
        <xdr:cNvPr id="76" name="テキスト ボックス 75"/>
        <xdr:cNvSpPr txBox="1"/>
      </xdr:nvSpPr>
      <xdr:spPr>
        <a:xfrm>
          <a:off x="3225800" y="346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93440</xdr:rowOff>
    </xdr:from>
    <xdr:to>
      <xdr:col>15</xdr:col>
      <xdr:colOff>101600</xdr:colOff>
      <xdr:row>20</xdr:row>
      <xdr:rowOff>23590</xdr:rowOff>
    </xdr:to>
    <xdr:sp macro="" textlink="">
      <xdr:nvSpPr>
        <xdr:cNvPr id="77" name="楕円 76"/>
        <xdr:cNvSpPr/>
      </xdr:nvSpPr>
      <xdr:spPr bwMode="auto">
        <a:xfrm>
          <a:off x="2857500" y="339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8367</xdr:rowOff>
    </xdr:from>
    <xdr:ext cx="762000" cy="259045"/>
    <xdr:sp macro="" textlink="">
      <xdr:nvSpPr>
        <xdr:cNvPr id="78" name="テキスト ボックス 77"/>
        <xdr:cNvSpPr txBox="1"/>
      </xdr:nvSpPr>
      <xdr:spPr>
        <a:xfrm>
          <a:off x="2527300" y="348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46990</xdr:rowOff>
    </xdr:from>
    <xdr:to>
      <xdr:col>29</xdr:col>
      <xdr:colOff>127000</xdr:colOff>
      <xdr:row>36</xdr:row>
      <xdr:rowOff>115766</xdr:rowOff>
    </xdr:to>
    <xdr:cxnSp macro="">
      <xdr:nvCxnSpPr>
        <xdr:cNvPr id="113" name="直線コネクタ 112"/>
        <xdr:cNvCxnSpPr/>
      </xdr:nvCxnSpPr>
      <xdr:spPr bwMode="auto">
        <a:xfrm>
          <a:off x="5003800" y="7000240"/>
          <a:ext cx="647700" cy="68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9434</xdr:rowOff>
    </xdr:from>
    <xdr:to>
      <xdr:col>26</xdr:col>
      <xdr:colOff>50800</xdr:colOff>
      <xdr:row>36</xdr:row>
      <xdr:rowOff>46990</xdr:rowOff>
    </xdr:to>
    <xdr:cxnSp macro="">
      <xdr:nvCxnSpPr>
        <xdr:cNvPr id="116" name="直線コネクタ 115"/>
        <xdr:cNvCxnSpPr/>
      </xdr:nvCxnSpPr>
      <xdr:spPr bwMode="auto">
        <a:xfrm>
          <a:off x="4305300" y="6962684"/>
          <a:ext cx="698500" cy="37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341982</xdr:rowOff>
    </xdr:from>
    <xdr:to>
      <xdr:col>22</xdr:col>
      <xdr:colOff>114300</xdr:colOff>
      <xdr:row>36</xdr:row>
      <xdr:rowOff>9434</xdr:rowOff>
    </xdr:to>
    <xdr:cxnSp macro="">
      <xdr:nvCxnSpPr>
        <xdr:cNvPr id="119" name="直線コネクタ 118"/>
        <xdr:cNvCxnSpPr/>
      </xdr:nvCxnSpPr>
      <xdr:spPr bwMode="auto">
        <a:xfrm>
          <a:off x="3606800" y="6952332"/>
          <a:ext cx="698500" cy="10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217003</xdr:rowOff>
    </xdr:from>
    <xdr:to>
      <xdr:col>18</xdr:col>
      <xdr:colOff>177800</xdr:colOff>
      <xdr:row>35</xdr:row>
      <xdr:rowOff>341982</xdr:rowOff>
    </xdr:to>
    <xdr:cxnSp macro="">
      <xdr:nvCxnSpPr>
        <xdr:cNvPr id="122" name="直線コネクタ 121"/>
        <xdr:cNvCxnSpPr/>
      </xdr:nvCxnSpPr>
      <xdr:spPr bwMode="auto">
        <a:xfrm>
          <a:off x="2908300" y="6827353"/>
          <a:ext cx="698500" cy="12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64966</xdr:rowOff>
    </xdr:from>
    <xdr:to>
      <xdr:col>29</xdr:col>
      <xdr:colOff>177800</xdr:colOff>
      <xdr:row>36</xdr:row>
      <xdr:rowOff>166566</xdr:rowOff>
    </xdr:to>
    <xdr:sp macro="" textlink="">
      <xdr:nvSpPr>
        <xdr:cNvPr id="132" name="楕円 131"/>
        <xdr:cNvSpPr/>
      </xdr:nvSpPr>
      <xdr:spPr bwMode="auto">
        <a:xfrm>
          <a:off x="5600700" y="701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37043</xdr:rowOff>
    </xdr:from>
    <xdr:ext cx="762000" cy="259045"/>
    <xdr:sp macro="" textlink="">
      <xdr:nvSpPr>
        <xdr:cNvPr id="133" name="人口1人当たり決算額の推移該当値テキスト445"/>
        <xdr:cNvSpPr txBox="1"/>
      </xdr:nvSpPr>
      <xdr:spPr>
        <a:xfrm>
          <a:off x="5740400" y="69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339090</xdr:rowOff>
    </xdr:from>
    <xdr:to>
      <xdr:col>26</xdr:col>
      <xdr:colOff>101600</xdr:colOff>
      <xdr:row>36</xdr:row>
      <xdr:rowOff>97790</xdr:rowOff>
    </xdr:to>
    <xdr:sp macro="" textlink="">
      <xdr:nvSpPr>
        <xdr:cNvPr id="134" name="楕円 133"/>
        <xdr:cNvSpPr/>
      </xdr:nvSpPr>
      <xdr:spPr bwMode="auto">
        <a:xfrm>
          <a:off x="4953000" y="694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82567</xdr:rowOff>
    </xdr:from>
    <xdr:ext cx="736600" cy="259045"/>
    <xdr:sp macro="" textlink="">
      <xdr:nvSpPr>
        <xdr:cNvPr id="135" name="テキスト ボックス 134"/>
        <xdr:cNvSpPr txBox="1"/>
      </xdr:nvSpPr>
      <xdr:spPr>
        <a:xfrm>
          <a:off x="4622800" y="70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301534</xdr:rowOff>
    </xdr:from>
    <xdr:to>
      <xdr:col>22</xdr:col>
      <xdr:colOff>165100</xdr:colOff>
      <xdr:row>36</xdr:row>
      <xdr:rowOff>60234</xdr:rowOff>
    </xdr:to>
    <xdr:sp macro="" textlink="">
      <xdr:nvSpPr>
        <xdr:cNvPr id="136" name="楕円 135"/>
        <xdr:cNvSpPr/>
      </xdr:nvSpPr>
      <xdr:spPr bwMode="auto">
        <a:xfrm>
          <a:off x="4254500" y="691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45011</xdr:rowOff>
    </xdr:from>
    <xdr:ext cx="762000" cy="259045"/>
    <xdr:sp macro="" textlink="">
      <xdr:nvSpPr>
        <xdr:cNvPr id="137" name="テキスト ボックス 136"/>
        <xdr:cNvSpPr txBox="1"/>
      </xdr:nvSpPr>
      <xdr:spPr>
        <a:xfrm>
          <a:off x="3924300" y="699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291182</xdr:rowOff>
    </xdr:from>
    <xdr:to>
      <xdr:col>19</xdr:col>
      <xdr:colOff>38100</xdr:colOff>
      <xdr:row>36</xdr:row>
      <xdr:rowOff>49882</xdr:rowOff>
    </xdr:to>
    <xdr:sp macro="" textlink="">
      <xdr:nvSpPr>
        <xdr:cNvPr id="138" name="楕円 137"/>
        <xdr:cNvSpPr/>
      </xdr:nvSpPr>
      <xdr:spPr bwMode="auto">
        <a:xfrm>
          <a:off x="3556000" y="6901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34659</xdr:rowOff>
    </xdr:from>
    <xdr:ext cx="762000" cy="259045"/>
    <xdr:sp macro="" textlink="">
      <xdr:nvSpPr>
        <xdr:cNvPr id="139" name="テキスト ボックス 138"/>
        <xdr:cNvSpPr txBox="1"/>
      </xdr:nvSpPr>
      <xdr:spPr>
        <a:xfrm>
          <a:off x="3225800" y="69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166203</xdr:rowOff>
    </xdr:from>
    <xdr:to>
      <xdr:col>15</xdr:col>
      <xdr:colOff>101600</xdr:colOff>
      <xdr:row>35</xdr:row>
      <xdr:rowOff>267803</xdr:rowOff>
    </xdr:to>
    <xdr:sp macro="" textlink="">
      <xdr:nvSpPr>
        <xdr:cNvPr id="140" name="楕円 139"/>
        <xdr:cNvSpPr/>
      </xdr:nvSpPr>
      <xdr:spPr bwMode="auto">
        <a:xfrm>
          <a:off x="2857500" y="6776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252580</xdr:rowOff>
    </xdr:from>
    <xdr:ext cx="762000" cy="259045"/>
    <xdr:sp macro="" textlink="">
      <xdr:nvSpPr>
        <xdr:cNvPr id="141" name="テキスト ボックス 140"/>
        <xdr:cNvSpPr txBox="1"/>
      </xdr:nvSpPr>
      <xdr:spPr>
        <a:xfrm>
          <a:off x="2527300" y="686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68,219
67,077
53.66
21,598,901
20,886,935
668,028
13,193,690
17,653,428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45334</xdr:rowOff>
    </xdr:from>
    <xdr:to>
      <xdr:col>24</xdr:col>
      <xdr:colOff>63500</xdr:colOff>
      <xdr:row>38</xdr:row>
      <xdr:rowOff>62822</xdr:rowOff>
    </xdr:to>
    <xdr:cxnSp macro="">
      <xdr:nvCxnSpPr>
        <xdr:cNvPr id="59" name="直線コネクタ 58"/>
        <xdr:cNvCxnSpPr/>
      </xdr:nvCxnSpPr>
      <xdr:spPr>
        <a:xfrm flipV="1">
          <a:off x="3797300" y="6560434"/>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46157</xdr:rowOff>
    </xdr:from>
    <xdr:to>
      <xdr:col>19</xdr:col>
      <xdr:colOff>177800</xdr:colOff>
      <xdr:row>38</xdr:row>
      <xdr:rowOff>62822</xdr:rowOff>
    </xdr:to>
    <xdr:cxnSp macro="">
      <xdr:nvCxnSpPr>
        <xdr:cNvPr id="62" name="直線コネクタ 61"/>
        <xdr:cNvCxnSpPr/>
      </xdr:nvCxnSpPr>
      <xdr:spPr>
        <a:xfrm>
          <a:off x="2908300" y="6561257"/>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46157</xdr:rowOff>
    </xdr:from>
    <xdr:to>
      <xdr:col>15</xdr:col>
      <xdr:colOff>50800</xdr:colOff>
      <xdr:row>38</xdr:row>
      <xdr:rowOff>48214</xdr:rowOff>
    </xdr:to>
    <xdr:cxnSp macro="">
      <xdr:nvCxnSpPr>
        <xdr:cNvPr id="65" name="直線コネクタ 64"/>
        <xdr:cNvCxnSpPr/>
      </xdr:nvCxnSpPr>
      <xdr:spPr>
        <a:xfrm flipV="1">
          <a:off x="2019300" y="656125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48214</xdr:rowOff>
    </xdr:from>
    <xdr:to>
      <xdr:col>10</xdr:col>
      <xdr:colOff>114300</xdr:colOff>
      <xdr:row>38</xdr:row>
      <xdr:rowOff>80356</xdr:rowOff>
    </xdr:to>
    <xdr:cxnSp macro="">
      <xdr:nvCxnSpPr>
        <xdr:cNvPr id="68" name="直線コネクタ 67"/>
        <xdr:cNvCxnSpPr/>
      </xdr:nvCxnSpPr>
      <xdr:spPr>
        <a:xfrm flipV="1">
          <a:off x="1130300" y="6563314"/>
          <a:ext cx="8890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165984</xdr:rowOff>
    </xdr:from>
    <xdr:to>
      <xdr:col>24</xdr:col>
      <xdr:colOff>114300</xdr:colOff>
      <xdr:row>38</xdr:row>
      <xdr:rowOff>96134</xdr:rowOff>
    </xdr:to>
    <xdr:sp macro="" textlink="">
      <xdr:nvSpPr>
        <xdr:cNvPr id="78" name="楕円 77"/>
        <xdr:cNvSpPr/>
      </xdr:nvSpPr>
      <xdr:spPr>
        <a:xfrm>
          <a:off x="4584700" y="65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144411</xdr:rowOff>
    </xdr:from>
    <xdr:ext cx="534377" cy="259045"/>
    <xdr:sp macro="" textlink="">
      <xdr:nvSpPr>
        <xdr:cNvPr id="79" name="人件費該当値テキスト"/>
        <xdr:cNvSpPr txBox="1"/>
      </xdr:nvSpPr>
      <xdr:spPr>
        <a:xfrm>
          <a:off x="4686300" y="64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12022</xdr:rowOff>
    </xdr:from>
    <xdr:to>
      <xdr:col>20</xdr:col>
      <xdr:colOff>38100</xdr:colOff>
      <xdr:row>38</xdr:row>
      <xdr:rowOff>113622</xdr:rowOff>
    </xdr:to>
    <xdr:sp macro="" textlink="">
      <xdr:nvSpPr>
        <xdr:cNvPr id="80" name="楕円 79"/>
        <xdr:cNvSpPr/>
      </xdr:nvSpPr>
      <xdr:spPr>
        <a:xfrm>
          <a:off x="3746500" y="65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104749</xdr:rowOff>
    </xdr:from>
    <xdr:ext cx="534377" cy="259045"/>
    <xdr:sp macro="" textlink="">
      <xdr:nvSpPr>
        <xdr:cNvPr id="81" name="テキスト ボックス 80"/>
        <xdr:cNvSpPr txBox="1"/>
      </xdr:nvSpPr>
      <xdr:spPr>
        <a:xfrm>
          <a:off x="3530111" y="66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166807</xdr:rowOff>
    </xdr:from>
    <xdr:to>
      <xdr:col>15</xdr:col>
      <xdr:colOff>101600</xdr:colOff>
      <xdr:row>38</xdr:row>
      <xdr:rowOff>96957</xdr:rowOff>
    </xdr:to>
    <xdr:sp macro="" textlink="">
      <xdr:nvSpPr>
        <xdr:cNvPr id="82" name="楕円 81"/>
        <xdr:cNvSpPr/>
      </xdr:nvSpPr>
      <xdr:spPr>
        <a:xfrm>
          <a:off x="2857500" y="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88084</xdr:rowOff>
    </xdr:from>
    <xdr:ext cx="534377" cy="259045"/>
    <xdr:sp macro="" textlink="">
      <xdr:nvSpPr>
        <xdr:cNvPr id="83" name="テキスト ボックス 82"/>
        <xdr:cNvSpPr txBox="1"/>
      </xdr:nvSpPr>
      <xdr:spPr>
        <a:xfrm>
          <a:off x="2641111" y="66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168864</xdr:rowOff>
    </xdr:from>
    <xdr:to>
      <xdr:col>10</xdr:col>
      <xdr:colOff>165100</xdr:colOff>
      <xdr:row>38</xdr:row>
      <xdr:rowOff>99014</xdr:rowOff>
    </xdr:to>
    <xdr:sp macro="" textlink="">
      <xdr:nvSpPr>
        <xdr:cNvPr id="84" name="楕円 83"/>
        <xdr:cNvSpPr/>
      </xdr:nvSpPr>
      <xdr:spPr>
        <a:xfrm>
          <a:off x="1968500" y="65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90141</xdr:rowOff>
    </xdr:from>
    <xdr:ext cx="534377" cy="259045"/>
    <xdr:sp macro="" textlink="">
      <xdr:nvSpPr>
        <xdr:cNvPr id="85" name="テキスト ボックス 84"/>
        <xdr:cNvSpPr txBox="1"/>
      </xdr:nvSpPr>
      <xdr:spPr>
        <a:xfrm>
          <a:off x="1752111" y="660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29556</xdr:rowOff>
    </xdr:from>
    <xdr:to>
      <xdr:col>6</xdr:col>
      <xdr:colOff>38100</xdr:colOff>
      <xdr:row>38</xdr:row>
      <xdr:rowOff>131156</xdr:rowOff>
    </xdr:to>
    <xdr:sp macro="" textlink="">
      <xdr:nvSpPr>
        <xdr:cNvPr id="86" name="楕円 85"/>
        <xdr:cNvSpPr/>
      </xdr:nvSpPr>
      <xdr:spPr>
        <a:xfrm>
          <a:off x="1079500" y="65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122283</xdr:rowOff>
    </xdr:from>
    <xdr:ext cx="534377" cy="259045"/>
    <xdr:sp macro="" textlink="">
      <xdr:nvSpPr>
        <xdr:cNvPr id="87" name="テキスト ボックス 86"/>
        <xdr:cNvSpPr txBox="1"/>
      </xdr:nvSpPr>
      <xdr:spPr>
        <a:xfrm>
          <a:off x="863111" y="66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4647</xdr:rowOff>
    </xdr:from>
    <xdr:to>
      <xdr:col>24</xdr:col>
      <xdr:colOff>63500</xdr:colOff>
      <xdr:row>58</xdr:row>
      <xdr:rowOff>16066</xdr:rowOff>
    </xdr:to>
    <xdr:cxnSp macro="">
      <xdr:nvCxnSpPr>
        <xdr:cNvPr id="116" name="直線コネクタ 115"/>
        <xdr:cNvCxnSpPr/>
      </xdr:nvCxnSpPr>
      <xdr:spPr>
        <a:xfrm flipV="1">
          <a:off x="3797300" y="9948747"/>
          <a:ext cx="8382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16066</xdr:rowOff>
    </xdr:from>
    <xdr:to>
      <xdr:col>19</xdr:col>
      <xdr:colOff>177800</xdr:colOff>
      <xdr:row>58</xdr:row>
      <xdr:rowOff>52161</xdr:rowOff>
    </xdr:to>
    <xdr:cxnSp macro="">
      <xdr:nvCxnSpPr>
        <xdr:cNvPr id="119" name="直線コネクタ 118"/>
        <xdr:cNvCxnSpPr/>
      </xdr:nvCxnSpPr>
      <xdr:spPr>
        <a:xfrm flipV="1">
          <a:off x="2908300" y="9960166"/>
          <a:ext cx="889000" cy="3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52161</xdr:rowOff>
    </xdr:from>
    <xdr:to>
      <xdr:col>15</xdr:col>
      <xdr:colOff>50800</xdr:colOff>
      <xdr:row>58</xdr:row>
      <xdr:rowOff>59076</xdr:rowOff>
    </xdr:to>
    <xdr:cxnSp macro="">
      <xdr:nvCxnSpPr>
        <xdr:cNvPr id="122" name="直線コネクタ 121"/>
        <xdr:cNvCxnSpPr/>
      </xdr:nvCxnSpPr>
      <xdr:spPr>
        <a:xfrm flipV="1">
          <a:off x="2019300" y="9996261"/>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59076</xdr:rowOff>
    </xdr:from>
    <xdr:to>
      <xdr:col>10</xdr:col>
      <xdr:colOff>114300</xdr:colOff>
      <xdr:row>58</xdr:row>
      <xdr:rowOff>68541</xdr:rowOff>
    </xdr:to>
    <xdr:cxnSp macro="">
      <xdr:nvCxnSpPr>
        <xdr:cNvPr id="125" name="直線コネクタ 124"/>
        <xdr:cNvCxnSpPr/>
      </xdr:nvCxnSpPr>
      <xdr:spPr>
        <a:xfrm flipV="1">
          <a:off x="1130300" y="10003176"/>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125297</xdr:rowOff>
    </xdr:from>
    <xdr:to>
      <xdr:col>24</xdr:col>
      <xdr:colOff>114300</xdr:colOff>
      <xdr:row>58</xdr:row>
      <xdr:rowOff>55447</xdr:rowOff>
    </xdr:to>
    <xdr:sp macro="" textlink="">
      <xdr:nvSpPr>
        <xdr:cNvPr id="135" name="楕円 134"/>
        <xdr:cNvSpPr/>
      </xdr:nvSpPr>
      <xdr:spPr>
        <a:xfrm>
          <a:off x="4584700" y="98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136716</xdr:rowOff>
    </xdr:from>
    <xdr:to>
      <xdr:col>20</xdr:col>
      <xdr:colOff>38100</xdr:colOff>
      <xdr:row>58</xdr:row>
      <xdr:rowOff>66866</xdr:rowOff>
    </xdr:to>
    <xdr:sp macro="" textlink="">
      <xdr:nvSpPr>
        <xdr:cNvPr id="137" name="楕円 136"/>
        <xdr:cNvSpPr/>
      </xdr:nvSpPr>
      <xdr:spPr>
        <a:xfrm>
          <a:off x="3746500" y="99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57993</xdr:rowOff>
    </xdr:from>
    <xdr:ext cx="534377" cy="259045"/>
    <xdr:sp macro="" textlink="">
      <xdr:nvSpPr>
        <xdr:cNvPr id="138" name="テキスト ボックス 137"/>
        <xdr:cNvSpPr txBox="1"/>
      </xdr:nvSpPr>
      <xdr:spPr>
        <a:xfrm>
          <a:off x="3530111" y="100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1361</xdr:rowOff>
    </xdr:from>
    <xdr:to>
      <xdr:col>15</xdr:col>
      <xdr:colOff>101600</xdr:colOff>
      <xdr:row>58</xdr:row>
      <xdr:rowOff>102961</xdr:rowOff>
    </xdr:to>
    <xdr:sp macro="" textlink="">
      <xdr:nvSpPr>
        <xdr:cNvPr id="139" name="楕円 138"/>
        <xdr:cNvSpPr/>
      </xdr:nvSpPr>
      <xdr:spPr>
        <a:xfrm>
          <a:off x="2857500" y="99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94088</xdr:rowOff>
    </xdr:from>
    <xdr:ext cx="534377" cy="259045"/>
    <xdr:sp macro="" textlink="">
      <xdr:nvSpPr>
        <xdr:cNvPr id="140" name="テキスト ボックス 139"/>
        <xdr:cNvSpPr txBox="1"/>
      </xdr:nvSpPr>
      <xdr:spPr>
        <a:xfrm>
          <a:off x="2641111" y="1003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8276</xdr:rowOff>
    </xdr:from>
    <xdr:to>
      <xdr:col>10</xdr:col>
      <xdr:colOff>165100</xdr:colOff>
      <xdr:row>58</xdr:row>
      <xdr:rowOff>109876</xdr:rowOff>
    </xdr:to>
    <xdr:sp macro="" textlink="">
      <xdr:nvSpPr>
        <xdr:cNvPr id="141" name="楕円 140"/>
        <xdr:cNvSpPr/>
      </xdr:nvSpPr>
      <xdr:spPr>
        <a:xfrm>
          <a:off x="1968500" y="99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101003</xdr:rowOff>
    </xdr:from>
    <xdr:ext cx="534377" cy="259045"/>
    <xdr:sp macro="" textlink="">
      <xdr:nvSpPr>
        <xdr:cNvPr id="142" name="テキスト ボックス 141"/>
        <xdr:cNvSpPr txBox="1"/>
      </xdr:nvSpPr>
      <xdr:spPr>
        <a:xfrm>
          <a:off x="1752111" y="1004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17741</xdr:rowOff>
    </xdr:from>
    <xdr:to>
      <xdr:col>6</xdr:col>
      <xdr:colOff>38100</xdr:colOff>
      <xdr:row>58</xdr:row>
      <xdr:rowOff>119341</xdr:rowOff>
    </xdr:to>
    <xdr:sp macro="" textlink="">
      <xdr:nvSpPr>
        <xdr:cNvPr id="143" name="楕円 142"/>
        <xdr:cNvSpPr/>
      </xdr:nvSpPr>
      <xdr:spPr>
        <a:xfrm>
          <a:off x="1079500" y="996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110468</xdr:rowOff>
    </xdr:from>
    <xdr:ext cx="534377" cy="259045"/>
    <xdr:sp macro="" textlink="">
      <xdr:nvSpPr>
        <xdr:cNvPr id="144" name="テキスト ボックス 143"/>
        <xdr:cNvSpPr txBox="1"/>
      </xdr:nvSpPr>
      <xdr:spPr>
        <a:xfrm>
          <a:off x="863111" y="1005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51175</xdr:rowOff>
    </xdr:from>
    <xdr:to>
      <xdr:col>24</xdr:col>
      <xdr:colOff>63500</xdr:colOff>
      <xdr:row>77</xdr:row>
      <xdr:rowOff>61576</xdr:rowOff>
    </xdr:to>
    <xdr:cxnSp macro="">
      <xdr:nvCxnSpPr>
        <xdr:cNvPr id="169" name="直線コネクタ 168"/>
        <xdr:cNvCxnSpPr/>
      </xdr:nvCxnSpPr>
      <xdr:spPr>
        <a:xfrm>
          <a:off x="3797300" y="13252825"/>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51175</xdr:rowOff>
    </xdr:from>
    <xdr:to>
      <xdr:col>19</xdr:col>
      <xdr:colOff>177800</xdr:colOff>
      <xdr:row>77</xdr:row>
      <xdr:rowOff>99295</xdr:rowOff>
    </xdr:to>
    <xdr:cxnSp macro="">
      <xdr:nvCxnSpPr>
        <xdr:cNvPr id="172" name="直線コネクタ 171"/>
        <xdr:cNvCxnSpPr/>
      </xdr:nvCxnSpPr>
      <xdr:spPr>
        <a:xfrm flipV="1">
          <a:off x="2908300" y="13252825"/>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99295</xdr:rowOff>
    </xdr:from>
    <xdr:to>
      <xdr:col>15</xdr:col>
      <xdr:colOff>50800</xdr:colOff>
      <xdr:row>77</xdr:row>
      <xdr:rowOff>138957</xdr:rowOff>
    </xdr:to>
    <xdr:cxnSp macro="">
      <xdr:nvCxnSpPr>
        <xdr:cNvPr id="175" name="直線コネクタ 174"/>
        <xdr:cNvCxnSpPr/>
      </xdr:nvCxnSpPr>
      <xdr:spPr>
        <a:xfrm flipV="1">
          <a:off x="2019300" y="13300945"/>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138957</xdr:rowOff>
    </xdr:from>
    <xdr:to>
      <xdr:col>10</xdr:col>
      <xdr:colOff>114300</xdr:colOff>
      <xdr:row>77</xdr:row>
      <xdr:rowOff>143644</xdr:rowOff>
    </xdr:to>
    <xdr:cxnSp macro="">
      <xdr:nvCxnSpPr>
        <xdr:cNvPr id="178" name="直線コネクタ 177"/>
        <xdr:cNvCxnSpPr/>
      </xdr:nvCxnSpPr>
      <xdr:spPr>
        <a:xfrm flipV="1">
          <a:off x="1130300" y="1334060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10776</xdr:rowOff>
    </xdr:from>
    <xdr:to>
      <xdr:col>24</xdr:col>
      <xdr:colOff>114300</xdr:colOff>
      <xdr:row>77</xdr:row>
      <xdr:rowOff>112376</xdr:rowOff>
    </xdr:to>
    <xdr:sp macro="" textlink="">
      <xdr:nvSpPr>
        <xdr:cNvPr id="188" name="楕円 187"/>
        <xdr:cNvSpPr/>
      </xdr:nvSpPr>
      <xdr:spPr>
        <a:xfrm>
          <a:off x="4584700" y="132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97153</xdr:rowOff>
    </xdr:from>
    <xdr:ext cx="469744" cy="259045"/>
    <xdr:sp macro="" textlink="">
      <xdr:nvSpPr>
        <xdr:cNvPr id="189" name="維持補修費該当値テキスト"/>
        <xdr:cNvSpPr txBox="1"/>
      </xdr:nvSpPr>
      <xdr:spPr>
        <a:xfrm>
          <a:off x="4686300" y="131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375</xdr:rowOff>
    </xdr:from>
    <xdr:to>
      <xdr:col>20</xdr:col>
      <xdr:colOff>38100</xdr:colOff>
      <xdr:row>77</xdr:row>
      <xdr:rowOff>101975</xdr:rowOff>
    </xdr:to>
    <xdr:sp macro="" textlink="">
      <xdr:nvSpPr>
        <xdr:cNvPr id="190" name="楕円 189"/>
        <xdr:cNvSpPr/>
      </xdr:nvSpPr>
      <xdr:spPr>
        <a:xfrm>
          <a:off x="3746500" y="132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93102</xdr:rowOff>
    </xdr:from>
    <xdr:ext cx="469744" cy="259045"/>
    <xdr:sp macro="" textlink="">
      <xdr:nvSpPr>
        <xdr:cNvPr id="191" name="テキスト ボックス 190"/>
        <xdr:cNvSpPr txBox="1"/>
      </xdr:nvSpPr>
      <xdr:spPr>
        <a:xfrm>
          <a:off x="3562428" y="132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48495</xdr:rowOff>
    </xdr:from>
    <xdr:to>
      <xdr:col>15</xdr:col>
      <xdr:colOff>101600</xdr:colOff>
      <xdr:row>77</xdr:row>
      <xdr:rowOff>150095</xdr:rowOff>
    </xdr:to>
    <xdr:sp macro="" textlink="">
      <xdr:nvSpPr>
        <xdr:cNvPr id="192" name="楕円 191"/>
        <xdr:cNvSpPr/>
      </xdr:nvSpPr>
      <xdr:spPr>
        <a:xfrm>
          <a:off x="2857500" y="132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141222</xdr:rowOff>
    </xdr:from>
    <xdr:ext cx="469744" cy="259045"/>
    <xdr:sp macro="" textlink="">
      <xdr:nvSpPr>
        <xdr:cNvPr id="193" name="テキスト ボックス 192"/>
        <xdr:cNvSpPr txBox="1"/>
      </xdr:nvSpPr>
      <xdr:spPr>
        <a:xfrm>
          <a:off x="2673428" y="1334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88157</xdr:rowOff>
    </xdr:from>
    <xdr:to>
      <xdr:col>10</xdr:col>
      <xdr:colOff>165100</xdr:colOff>
      <xdr:row>78</xdr:row>
      <xdr:rowOff>18307</xdr:rowOff>
    </xdr:to>
    <xdr:sp macro="" textlink="">
      <xdr:nvSpPr>
        <xdr:cNvPr id="194" name="楕円 193"/>
        <xdr:cNvSpPr/>
      </xdr:nvSpPr>
      <xdr:spPr>
        <a:xfrm>
          <a:off x="1968500" y="132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9434</xdr:rowOff>
    </xdr:from>
    <xdr:ext cx="469744" cy="259045"/>
    <xdr:sp macro="" textlink="">
      <xdr:nvSpPr>
        <xdr:cNvPr id="195" name="テキスト ボックス 194"/>
        <xdr:cNvSpPr txBox="1"/>
      </xdr:nvSpPr>
      <xdr:spPr>
        <a:xfrm>
          <a:off x="1784428" y="1338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92844</xdr:rowOff>
    </xdr:from>
    <xdr:to>
      <xdr:col>6</xdr:col>
      <xdr:colOff>38100</xdr:colOff>
      <xdr:row>78</xdr:row>
      <xdr:rowOff>22994</xdr:rowOff>
    </xdr:to>
    <xdr:sp macro="" textlink="">
      <xdr:nvSpPr>
        <xdr:cNvPr id="196" name="楕円 195"/>
        <xdr:cNvSpPr/>
      </xdr:nvSpPr>
      <xdr:spPr>
        <a:xfrm>
          <a:off x="1079500" y="132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14121</xdr:rowOff>
    </xdr:from>
    <xdr:ext cx="378565" cy="259045"/>
    <xdr:sp macro="" textlink="">
      <xdr:nvSpPr>
        <xdr:cNvPr id="197" name="テキスト ボックス 196"/>
        <xdr:cNvSpPr txBox="1"/>
      </xdr:nvSpPr>
      <xdr:spPr>
        <a:xfrm>
          <a:off x="941017" y="13387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116179</xdr:rowOff>
    </xdr:from>
    <xdr:to>
      <xdr:col>24</xdr:col>
      <xdr:colOff>63500</xdr:colOff>
      <xdr:row>95</xdr:row>
      <xdr:rowOff>163373</xdr:rowOff>
    </xdr:to>
    <xdr:cxnSp macro="">
      <xdr:nvCxnSpPr>
        <xdr:cNvPr id="227" name="直線コネクタ 226"/>
        <xdr:cNvCxnSpPr/>
      </xdr:nvCxnSpPr>
      <xdr:spPr>
        <a:xfrm flipV="1">
          <a:off x="3797300" y="16403929"/>
          <a:ext cx="838200" cy="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163373</xdr:rowOff>
    </xdr:from>
    <xdr:to>
      <xdr:col>19</xdr:col>
      <xdr:colOff>177800</xdr:colOff>
      <xdr:row>96</xdr:row>
      <xdr:rowOff>4039</xdr:rowOff>
    </xdr:to>
    <xdr:cxnSp macro="">
      <xdr:nvCxnSpPr>
        <xdr:cNvPr id="230" name="直線コネクタ 229"/>
        <xdr:cNvCxnSpPr/>
      </xdr:nvCxnSpPr>
      <xdr:spPr>
        <a:xfrm flipV="1">
          <a:off x="2908300" y="1645112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4039</xdr:rowOff>
    </xdr:from>
    <xdr:to>
      <xdr:col>15</xdr:col>
      <xdr:colOff>50800</xdr:colOff>
      <xdr:row>96</xdr:row>
      <xdr:rowOff>16497</xdr:rowOff>
    </xdr:to>
    <xdr:cxnSp macro="">
      <xdr:nvCxnSpPr>
        <xdr:cNvPr id="233" name="直線コネクタ 232"/>
        <xdr:cNvCxnSpPr/>
      </xdr:nvCxnSpPr>
      <xdr:spPr>
        <a:xfrm flipV="1">
          <a:off x="2019300" y="16463239"/>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16497</xdr:rowOff>
    </xdr:from>
    <xdr:to>
      <xdr:col>10</xdr:col>
      <xdr:colOff>114300</xdr:colOff>
      <xdr:row>96</xdr:row>
      <xdr:rowOff>92748</xdr:rowOff>
    </xdr:to>
    <xdr:cxnSp macro="">
      <xdr:nvCxnSpPr>
        <xdr:cNvPr id="236" name="直線コネクタ 235"/>
        <xdr:cNvCxnSpPr/>
      </xdr:nvCxnSpPr>
      <xdr:spPr>
        <a:xfrm flipV="1">
          <a:off x="1130300" y="16475697"/>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65379</xdr:rowOff>
    </xdr:from>
    <xdr:to>
      <xdr:col>24</xdr:col>
      <xdr:colOff>114300</xdr:colOff>
      <xdr:row>95</xdr:row>
      <xdr:rowOff>166979</xdr:rowOff>
    </xdr:to>
    <xdr:sp macro="" textlink="">
      <xdr:nvSpPr>
        <xdr:cNvPr id="246" name="楕円 245"/>
        <xdr:cNvSpPr/>
      </xdr:nvSpPr>
      <xdr:spPr>
        <a:xfrm>
          <a:off x="4584700" y="1635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43806</xdr:rowOff>
    </xdr:from>
    <xdr:ext cx="534377" cy="259045"/>
    <xdr:sp macro="" textlink="">
      <xdr:nvSpPr>
        <xdr:cNvPr id="247" name="扶助費該当値テキスト"/>
        <xdr:cNvSpPr txBox="1"/>
      </xdr:nvSpPr>
      <xdr:spPr>
        <a:xfrm>
          <a:off x="4686300" y="163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112573</xdr:rowOff>
    </xdr:from>
    <xdr:to>
      <xdr:col>20</xdr:col>
      <xdr:colOff>38100</xdr:colOff>
      <xdr:row>96</xdr:row>
      <xdr:rowOff>42723</xdr:rowOff>
    </xdr:to>
    <xdr:sp macro="" textlink="">
      <xdr:nvSpPr>
        <xdr:cNvPr id="248" name="楕円 247"/>
        <xdr:cNvSpPr/>
      </xdr:nvSpPr>
      <xdr:spPr>
        <a:xfrm>
          <a:off x="3746500" y="164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33850</xdr:rowOff>
    </xdr:from>
    <xdr:ext cx="534377" cy="259045"/>
    <xdr:sp macro="" textlink="">
      <xdr:nvSpPr>
        <xdr:cNvPr id="249" name="テキスト ボックス 248"/>
        <xdr:cNvSpPr txBox="1"/>
      </xdr:nvSpPr>
      <xdr:spPr>
        <a:xfrm>
          <a:off x="3530111" y="164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124689</xdr:rowOff>
    </xdr:from>
    <xdr:to>
      <xdr:col>15</xdr:col>
      <xdr:colOff>101600</xdr:colOff>
      <xdr:row>96</xdr:row>
      <xdr:rowOff>54839</xdr:rowOff>
    </xdr:to>
    <xdr:sp macro="" textlink="">
      <xdr:nvSpPr>
        <xdr:cNvPr id="250" name="楕円 249"/>
        <xdr:cNvSpPr/>
      </xdr:nvSpPr>
      <xdr:spPr>
        <a:xfrm>
          <a:off x="2857500" y="164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45966</xdr:rowOff>
    </xdr:from>
    <xdr:ext cx="534377" cy="259045"/>
    <xdr:sp macro="" textlink="">
      <xdr:nvSpPr>
        <xdr:cNvPr id="251" name="テキスト ボックス 250"/>
        <xdr:cNvSpPr txBox="1"/>
      </xdr:nvSpPr>
      <xdr:spPr>
        <a:xfrm>
          <a:off x="2641111" y="1650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137147</xdr:rowOff>
    </xdr:from>
    <xdr:to>
      <xdr:col>10</xdr:col>
      <xdr:colOff>165100</xdr:colOff>
      <xdr:row>96</xdr:row>
      <xdr:rowOff>67297</xdr:rowOff>
    </xdr:to>
    <xdr:sp macro="" textlink="">
      <xdr:nvSpPr>
        <xdr:cNvPr id="252" name="楕円 251"/>
        <xdr:cNvSpPr/>
      </xdr:nvSpPr>
      <xdr:spPr>
        <a:xfrm>
          <a:off x="1968500" y="164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58424</xdr:rowOff>
    </xdr:from>
    <xdr:ext cx="534377" cy="259045"/>
    <xdr:sp macro="" textlink="">
      <xdr:nvSpPr>
        <xdr:cNvPr id="253" name="テキスト ボックス 252"/>
        <xdr:cNvSpPr txBox="1"/>
      </xdr:nvSpPr>
      <xdr:spPr>
        <a:xfrm>
          <a:off x="1752111" y="165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41948</xdr:rowOff>
    </xdr:from>
    <xdr:to>
      <xdr:col>6</xdr:col>
      <xdr:colOff>38100</xdr:colOff>
      <xdr:row>96</xdr:row>
      <xdr:rowOff>143548</xdr:rowOff>
    </xdr:to>
    <xdr:sp macro="" textlink="">
      <xdr:nvSpPr>
        <xdr:cNvPr id="254" name="楕円 253"/>
        <xdr:cNvSpPr/>
      </xdr:nvSpPr>
      <xdr:spPr>
        <a:xfrm>
          <a:off x="1079500" y="165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134675</xdr:rowOff>
    </xdr:from>
    <xdr:ext cx="534377" cy="259045"/>
    <xdr:sp macro="" textlink="">
      <xdr:nvSpPr>
        <xdr:cNvPr id="255" name="テキスト ボックス 254"/>
        <xdr:cNvSpPr txBox="1"/>
      </xdr:nvSpPr>
      <xdr:spPr>
        <a:xfrm>
          <a:off x="863111" y="1659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160465</xdr:rowOff>
    </xdr:from>
    <xdr:to>
      <xdr:col>55</xdr:col>
      <xdr:colOff>0</xdr:colOff>
      <xdr:row>37</xdr:row>
      <xdr:rowOff>80150</xdr:rowOff>
    </xdr:to>
    <xdr:cxnSp macro="">
      <xdr:nvCxnSpPr>
        <xdr:cNvPr id="284" name="直線コネクタ 283"/>
        <xdr:cNvCxnSpPr/>
      </xdr:nvCxnSpPr>
      <xdr:spPr>
        <a:xfrm>
          <a:off x="9639300" y="6332665"/>
          <a:ext cx="838200" cy="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160465</xdr:rowOff>
    </xdr:from>
    <xdr:to>
      <xdr:col>50</xdr:col>
      <xdr:colOff>114300</xdr:colOff>
      <xdr:row>37</xdr:row>
      <xdr:rowOff>60185</xdr:rowOff>
    </xdr:to>
    <xdr:cxnSp macro="">
      <xdr:nvCxnSpPr>
        <xdr:cNvPr id="287" name="直線コネクタ 286"/>
        <xdr:cNvCxnSpPr/>
      </xdr:nvCxnSpPr>
      <xdr:spPr>
        <a:xfrm flipV="1">
          <a:off x="8750300" y="6332665"/>
          <a:ext cx="889000" cy="7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60185</xdr:rowOff>
    </xdr:from>
    <xdr:to>
      <xdr:col>45</xdr:col>
      <xdr:colOff>177800</xdr:colOff>
      <xdr:row>37</xdr:row>
      <xdr:rowOff>86957</xdr:rowOff>
    </xdr:to>
    <xdr:cxnSp macro="">
      <xdr:nvCxnSpPr>
        <xdr:cNvPr id="290" name="直線コネクタ 289"/>
        <xdr:cNvCxnSpPr/>
      </xdr:nvCxnSpPr>
      <xdr:spPr>
        <a:xfrm flipV="1">
          <a:off x="7861300" y="6403835"/>
          <a:ext cx="8890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86093</xdr:rowOff>
    </xdr:from>
    <xdr:to>
      <xdr:col>41</xdr:col>
      <xdr:colOff>50800</xdr:colOff>
      <xdr:row>37</xdr:row>
      <xdr:rowOff>86957</xdr:rowOff>
    </xdr:to>
    <xdr:cxnSp macro="">
      <xdr:nvCxnSpPr>
        <xdr:cNvPr id="293" name="直線コネクタ 292"/>
        <xdr:cNvCxnSpPr/>
      </xdr:nvCxnSpPr>
      <xdr:spPr>
        <a:xfrm>
          <a:off x="6972300" y="6429743"/>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29350</xdr:rowOff>
    </xdr:from>
    <xdr:to>
      <xdr:col>55</xdr:col>
      <xdr:colOff>50800</xdr:colOff>
      <xdr:row>37</xdr:row>
      <xdr:rowOff>130950</xdr:rowOff>
    </xdr:to>
    <xdr:sp macro="" textlink="">
      <xdr:nvSpPr>
        <xdr:cNvPr id="303" name="楕円 302"/>
        <xdr:cNvSpPr/>
      </xdr:nvSpPr>
      <xdr:spPr>
        <a:xfrm>
          <a:off x="10426700" y="63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7777</xdr:rowOff>
    </xdr:from>
    <xdr:ext cx="534377" cy="259045"/>
    <xdr:sp macro="" textlink="">
      <xdr:nvSpPr>
        <xdr:cNvPr id="304" name="補助費等該当値テキスト"/>
        <xdr:cNvSpPr txBox="1"/>
      </xdr:nvSpPr>
      <xdr:spPr>
        <a:xfrm>
          <a:off x="10528300" y="63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109665</xdr:rowOff>
    </xdr:from>
    <xdr:to>
      <xdr:col>50</xdr:col>
      <xdr:colOff>165100</xdr:colOff>
      <xdr:row>37</xdr:row>
      <xdr:rowOff>39815</xdr:rowOff>
    </xdr:to>
    <xdr:sp macro="" textlink="">
      <xdr:nvSpPr>
        <xdr:cNvPr id="305" name="楕円 304"/>
        <xdr:cNvSpPr/>
      </xdr:nvSpPr>
      <xdr:spPr>
        <a:xfrm>
          <a:off x="9588500" y="628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30942</xdr:rowOff>
    </xdr:from>
    <xdr:ext cx="534377" cy="259045"/>
    <xdr:sp macro="" textlink="">
      <xdr:nvSpPr>
        <xdr:cNvPr id="306" name="テキスト ボックス 305"/>
        <xdr:cNvSpPr txBox="1"/>
      </xdr:nvSpPr>
      <xdr:spPr>
        <a:xfrm>
          <a:off x="9372111" y="63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9385</xdr:rowOff>
    </xdr:from>
    <xdr:to>
      <xdr:col>46</xdr:col>
      <xdr:colOff>38100</xdr:colOff>
      <xdr:row>37</xdr:row>
      <xdr:rowOff>110985</xdr:rowOff>
    </xdr:to>
    <xdr:sp macro="" textlink="">
      <xdr:nvSpPr>
        <xdr:cNvPr id="307" name="楕円 306"/>
        <xdr:cNvSpPr/>
      </xdr:nvSpPr>
      <xdr:spPr>
        <a:xfrm>
          <a:off x="8699500" y="6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102112</xdr:rowOff>
    </xdr:from>
    <xdr:ext cx="534377" cy="259045"/>
    <xdr:sp macro="" textlink="">
      <xdr:nvSpPr>
        <xdr:cNvPr id="308" name="テキスト ボックス 307"/>
        <xdr:cNvSpPr txBox="1"/>
      </xdr:nvSpPr>
      <xdr:spPr>
        <a:xfrm>
          <a:off x="8483111" y="64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36157</xdr:rowOff>
    </xdr:from>
    <xdr:to>
      <xdr:col>41</xdr:col>
      <xdr:colOff>101600</xdr:colOff>
      <xdr:row>37</xdr:row>
      <xdr:rowOff>137757</xdr:rowOff>
    </xdr:to>
    <xdr:sp macro="" textlink="">
      <xdr:nvSpPr>
        <xdr:cNvPr id="309" name="楕円 308"/>
        <xdr:cNvSpPr/>
      </xdr:nvSpPr>
      <xdr:spPr>
        <a:xfrm>
          <a:off x="7810500" y="63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128884</xdr:rowOff>
    </xdr:from>
    <xdr:ext cx="534377" cy="259045"/>
    <xdr:sp macro="" textlink="">
      <xdr:nvSpPr>
        <xdr:cNvPr id="310" name="テキスト ボックス 309"/>
        <xdr:cNvSpPr txBox="1"/>
      </xdr:nvSpPr>
      <xdr:spPr>
        <a:xfrm>
          <a:off x="7594111" y="647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35293</xdr:rowOff>
    </xdr:from>
    <xdr:to>
      <xdr:col>36</xdr:col>
      <xdr:colOff>165100</xdr:colOff>
      <xdr:row>37</xdr:row>
      <xdr:rowOff>136893</xdr:rowOff>
    </xdr:to>
    <xdr:sp macro="" textlink="">
      <xdr:nvSpPr>
        <xdr:cNvPr id="311" name="楕円 310"/>
        <xdr:cNvSpPr/>
      </xdr:nvSpPr>
      <xdr:spPr>
        <a:xfrm>
          <a:off x="6921500" y="63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128020</xdr:rowOff>
    </xdr:from>
    <xdr:ext cx="534377" cy="259045"/>
    <xdr:sp macro="" textlink="">
      <xdr:nvSpPr>
        <xdr:cNvPr id="312" name="テキスト ボックス 311"/>
        <xdr:cNvSpPr txBox="1"/>
      </xdr:nvSpPr>
      <xdr:spPr>
        <a:xfrm>
          <a:off x="6705111" y="647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134709</xdr:rowOff>
    </xdr:from>
    <xdr:to>
      <xdr:col>55</xdr:col>
      <xdr:colOff>0</xdr:colOff>
      <xdr:row>59</xdr:row>
      <xdr:rowOff>2203</xdr:rowOff>
    </xdr:to>
    <xdr:cxnSp macro="">
      <xdr:nvCxnSpPr>
        <xdr:cNvPr id="341" name="直線コネクタ 340"/>
        <xdr:cNvCxnSpPr/>
      </xdr:nvCxnSpPr>
      <xdr:spPr>
        <a:xfrm>
          <a:off x="9639300" y="10078809"/>
          <a:ext cx="8382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134709</xdr:rowOff>
    </xdr:from>
    <xdr:to>
      <xdr:col>50</xdr:col>
      <xdr:colOff>114300</xdr:colOff>
      <xdr:row>58</xdr:row>
      <xdr:rowOff>154454</xdr:rowOff>
    </xdr:to>
    <xdr:cxnSp macro="">
      <xdr:nvCxnSpPr>
        <xdr:cNvPr id="344" name="直線コネクタ 343"/>
        <xdr:cNvCxnSpPr/>
      </xdr:nvCxnSpPr>
      <xdr:spPr>
        <a:xfrm flipV="1">
          <a:off x="8750300" y="10078809"/>
          <a:ext cx="889000" cy="1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154454</xdr:rowOff>
    </xdr:from>
    <xdr:to>
      <xdr:col>45</xdr:col>
      <xdr:colOff>177800</xdr:colOff>
      <xdr:row>58</xdr:row>
      <xdr:rowOff>158192</xdr:rowOff>
    </xdr:to>
    <xdr:cxnSp macro="">
      <xdr:nvCxnSpPr>
        <xdr:cNvPr id="347" name="直線コネクタ 346"/>
        <xdr:cNvCxnSpPr/>
      </xdr:nvCxnSpPr>
      <xdr:spPr>
        <a:xfrm flipV="1">
          <a:off x="7861300" y="10098554"/>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158192</xdr:rowOff>
    </xdr:from>
    <xdr:to>
      <xdr:col>41</xdr:col>
      <xdr:colOff>50800</xdr:colOff>
      <xdr:row>58</xdr:row>
      <xdr:rowOff>161610</xdr:rowOff>
    </xdr:to>
    <xdr:cxnSp macro="">
      <xdr:nvCxnSpPr>
        <xdr:cNvPr id="350" name="直線コネクタ 349"/>
        <xdr:cNvCxnSpPr/>
      </xdr:nvCxnSpPr>
      <xdr:spPr>
        <a:xfrm flipV="1">
          <a:off x="6972300" y="10102292"/>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122853</xdr:rowOff>
    </xdr:from>
    <xdr:to>
      <xdr:col>55</xdr:col>
      <xdr:colOff>50800</xdr:colOff>
      <xdr:row>59</xdr:row>
      <xdr:rowOff>53003</xdr:rowOff>
    </xdr:to>
    <xdr:sp macro="" textlink="">
      <xdr:nvSpPr>
        <xdr:cNvPr id="360" name="楕円 359"/>
        <xdr:cNvSpPr/>
      </xdr:nvSpPr>
      <xdr:spPr>
        <a:xfrm>
          <a:off x="10426700" y="100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83909</xdr:rowOff>
    </xdr:from>
    <xdr:to>
      <xdr:col>50</xdr:col>
      <xdr:colOff>165100</xdr:colOff>
      <xdr:row>59</xdr:row>
      <xdr:rowOff>14059</xdr:rowOff>
    </xdr:to>
    <xdr:sp macro="" textlink="">
      <xdr:nvSpPr>
        <xdr:cNvPr id="362" name="楕円 361"/>
        <xdr:cNvSpPr/>
      </xdr:nvSpPr>
      <xdr:spPr>
        <a:xfrm>
          <a:off x="9588500" y="100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5186</xdr:rowOff>
    </xdr:from>
    <xdr:ext cx="534377" cy="259045"/>
    <xdr:sp macro="" textlink="">
      <xdr:nvSpPr>
        <xdr:cNvPr id="363" name="テキスト ボックス 362"/>
        <xdr:cNvSpPr txBox="1"/>
      </xdr:nvSpPr>
      <xdr:spPr>
        <a:xfrm>
          <a:off x="9372111" y="1012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103654</xdr:rowOff>
    </xdr:from>
    <xdr:to>
      <xdr:col>46</xdr:col>
      <xdr:colOff>38100</xdr:colOff>
      <xdr:row>59</xdr:row>
      <xdr:rowOff>33804</xdr:rowOff>
    </xdr:to>
    <xdr:sp macro="" textlink="">
      <xdr:nvSpPr>
        <xdr:cNvPr id="364" name="楕円 363"/>
        <xdr:cNvSpPr/>
      </xdr:nvSpPr>
      <xdr:spPr>
        <a:xfrm>
          <a:off x="8699500" y="1004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24931</xdr:rowOff>
    </xdr:from>
    <xdr:ext cx="534377" cy="259045"/>
    <xdr:sp macro="" textlink="">
      <xdr:nvSpPr>
        <xdr:cNvPr id="365" name="テキスト ボックス 364"/>
        <xdr:cNvSpPr txBox="1"/>
      </xdr:nvSpPr>
      <xdr:spPr>
        <a:xfrm>
          <a:off x="8483111" y="1014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107392</xdr:rowOff>
    </xdr:from>
    <xdr:to>
      <xdr:col>41</xdr:col>
      <xdr:colOff>101600</xdr:colOff>
      <xdr:row>59</xdr:row>
      <xdr:rowOff>37542</xdr:rowOff>
    </xdr:to>
    <xdr:sp macro="" textlink="">
      <xdr:nvSpPr>
        <xdr:cNvPr id="366" name="楕円 365"/>
        <xdr:cNvSpPr/>
      </xdr:nvSpPr>
      <xdr:spPr>
        <a:xfrm>
          <a:off x="7810500" y="100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28669</xdr:rowOff>
    </xdr:from>
    <xdr:ext cx="534377" cy="259045"/>
    <xdr:sp macro="" textlink="">
      <xdr:nvSpPr>
        <xdr:cNvPr id="367" name="テキスト ボックス 366"/>
        <xdr:cNvSpPr txBox="1"/>
      </xdr:nvSpPr>
      <xdr:spPr>
        <a:xfrm>
          <a:off x="7594111" y="101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110810</xdr:rowOff>
    </xdr:from>
    <xdr:to>
      <xdr:col>36</xdr:col>
      <xdr:colOff>165100</xdr:colOff>
      <xdr:row>59</xdr:row>
      <xdr:rowOff>40960</xdr:rowOff>
    </xdr:to>
    <xdr:sp macro="" textlink="">
      <xdr:nvSpPr>
        <xdr:cNvPr id="368" name="楕円 367"/>
        <xdr:cNvSpPr/>
      </xdr:nvSpPr>
      <xdr:spPr>
        <a:xfrm>
          <a:off x="6921500" y="100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32087</xdr:rowOff>
    </xdr:from>
    <xdr:ext cx="534377" cy="259045"/>
    <xdr:sp macro="" textlink="">
      <xdr:nvSpPr>
        <xdr:cNvPr id="369" name="テキスト ボックス 368"/>
        <xdr:cNvSpPr txBox="1"/>
      </xdr:nvSpPr>
      <xdr:spPr>
        <a:xfrm>
          <a:off x="6705111" y="101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67633</xdr:rowOff>
    </xdr:from>
    <xdr:to>
      <xdr:col>55</xdr:col>
      <xdr:colOff>0</xdr:colOff>
      <xdr:row>78</xdr:row>
      <xdr:rowOff>124546</xdr:rowOff>
    </xdr:to>
    <xdr:cxnSp macro="">
      <xdr:nvCxnSpPr>
        <xdr:cNvPr id="396" name="直線コネクタ 395"/>
        <xdr:cNvCxnSpPr/>
      </xdr:nvCxnSpPr>
      <xdr:spPr>
        <a:xfrm>
          <a:off x="9639300" y="13440733"/>
          <a:ext cx="838200" cy="5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67633</xdr:rowOff>
    </xdr:from>
    <xdr:to>
      <xdr:col>50</xdr:col>
      <xdr:colOff>114300</xdr:colOff>
      <xdr:row>78</xdr:row>
      <xdr:rowOff>110229</xdr:rowOff>
    </xdr:to>
    <xdr:cxnSp macro="">
      <xdr:nvCxnSpPr>
        <xdr:cNvPr id="399" name="直線コネクタ 398"/>
        <xdr:cNvCxnSpPr/>
      </xdr:nvCxnSpPr>
      <xdr:spPr>
        <a:xfrm flipV="1">
          <a:off x="8750300" y="13440733"/>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105918</xdr:rowOff>
    </xdr:from>
    <xdr:to>
      <xdr:col>45</xdr:col>
      <xdr:colOff>177800</xdr:colOff>
      <xdr:row>78</xdr:row>
      <xdr:rowOff>110229</xdr:rowOff>
    </xdr:to>
    <xdr:cxnSp macro="">
      <xdr:nvCxnSpPr>
        <xdr:cNvPr id="402" name="直線コネクタ 401"/>
        <xdr:cNvCxnSpPr/>
      </xdr:nvCxnSpPr>
      <xdr:spPr>
        <a:xfrm>
          <a:off x="7861300" y="13479018"/>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73746</xdr:rowOff>
    </xdr:from>
    <xdr:to>
      <xdr:col>55</xdr:col>
      <xdr:colOff>50800</xdr:colOff>
      <xdr:row>79</xdr:row>
      <xdr:rowOff>3896</xdr:rowOff>
    </xdr:to>
    <xdr:sp macro="" textlink="">
      <xdr:nvSpPr>
        <xdr:cNvPr id="412" name="楕円 411"/>
        <xdr:cNvSpPr/>
      </xdr:nvSpPr>
      <xdr:spPr>
        <a:xfrm>
          <a:off x="10426700" y="134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16833</xdr:rowOff>
    </xdr:from>
    <xdr:to>
      <xdr:col>50</xdr:col>
      <xdr:colOff>165100</xdr:colOff>
      <xdr:row>78</xdr:row>
      <xdr:rowOff>118433</xdr:rowOff>
    </xdr:to>
    <xdr:sp macro="" textlink="">
      <xdr:nvSpPr>
        <xdr:cNvPr id="414" name="楕円 413"/>
        <xdr:cNvSpPr/>
      </xdr:nvSpPr>
      <xdr:spPr>
        <a:xfrm>
          <a:off x="9588500" y="133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134960</xdr:rowOff>
    </xdr:from>
    <xdr:ext cx="534377" cy="259045"/>
    <xdr:sp macro="" textlink="">
      <xdr:nvSpPr>
        <xdr:cNvPr id="415" name="テキスト ボックス 414"/>
        <xdr:cNvSpPr txBox="1"/>
      </xdr:nvSpPr>
      <xdr:spPr>
        <a:xfrm>
          <a:off x="9372111" y="131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59429</xdr:rowOff>
    </xdr:from>
    <xdr:to>
      <xdr:col>46</xdr:col>
      <xdr:colOff>38100</xdr:colOff>
      <xdr:row>78</xdr:row>
      <xdr:rowOff>161029</xdr:rowOff>
    </xdr:to>
    <xdr:sp macro="" textlink="">
      <xdr:nvSpPr>
        <xdr:cNvPr id="416" name="楕円 415"/>
        <xdr:cNvSpPr/>
      </xdr:nvSpPr>
      <xdr:spPr>
        <a:xfrm>
          <a:off x="8699500" y="134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152156</xdr:rowOff>
    </xdr:from>
    <xdr:ext cx="534377" cy="259045"/>
    <xdr:sp macro="" textlink="">
      <xdr:nvSpPr>
        <xdr:cNvPr id="417" name="テキスト ボックス 416"/>
        <xdr:cNvSpPr txBox="1"/>
      </xdr:nvSpPr>
      <xdr:spPr>
        <a:xfrm>
          <a:off x="8483111" y="1352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55118</xdr:rowOff>
    </xdr:from>
    <xdr:to>
      <xdr:col>41</xdr:col>
      <xdr:colOff>101600</xdr:colOff>
      <xdr:row>78</xdr:row>
      <xdr:rowOff>156718</xdr:rowOff>
    </xdr:to>
    <xdr:sp macro="" textlink="">
      <xdr:nvSpPr>
        <xdr:cNvPr id="418" name="楕円 417"/>
        <xdr:cNvSpPr/>
      </xdr:nvSpPr>
      <xdr:spPr>
        <a:xfrm>
          <a:off x="7810500" y="134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147845</xdr:rowOff>
    </xdr:from>
    <xdr:ext cx="534377" cy="259045"/>
    <xdr:sp macro="" textlink="">
      <xdr:nvSpPr>
        <xdr:cNvPr id="419" name="テキスト ボックス 418"/>
        <xdr:cNvSpPr txBox="1"/>
      </xdr:nvSpPr>
      <xdr:spPr>
        <a:xfrm>
          <a:off x="7594111" y="1352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13912</xdr:rowOff>
    </xdr:from>
    <xdr:to>
      <xdr:col>55</xdr:col>
      <xdr:colOff>0</xdr:colOff>
      <xdr:row>98</xdr:row>
      <xdr:rowOff>62528</xdr:rowOff>
    </xdr:to>
    <xdr:cxnSp macro="">
      <xdr:nvCxnSpPr>
        <xdr:cNvPr id="448" name="直線コネクタ 447"/>
        <xdr:cNvCxnSpPr/>
      </xdr:nvCxnSpPr>
      <xdr:spPr>
        <a:xfrm flipV="1">
          <a:off x="9639300" y="16816012"/>
          <a:ext cx="8382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105257</xdr:rowOff>
    </xdr:from>
    <xdr:to>
      <xdr:col>50</xdr:col>
      <xdr:colOff>114300</xdr:colOff>
      <xdr:row>98</xdr:row>
      <xdr:rowOff>62528</xdr:rowOff>
    </xdr:to>
    <xdr:cxnSp macro="">
      <xdr:nvCxnSpPr>
        <xdr:cNvPr id="451" name="直線コネクタ 450"/>
        <xdr:cNvCxnSpPr/>
      </xdr:nvCxnSpPr>
      <xdr:spPr>
        <a:xfrm>
          <a:off x="8750300" y="16735907"/>
          <a:ext cx="889000" cy="1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105257</xdr:rowOff>
    </xdr:from>
    <xdr:to>
      <xdr:col>45</xdr:col>
      <xdr:colOff>177800</xdr:colOff>
      <xdr:row>98</xdr:row>
      <xdr:rowOff>55214</xdr:rowOff>
    </xdr:to>
    <xdr:cxnSp macro="">
      <xdr:nvCxnSpPr>
        <xdr:cNvPr id="454" name="直線コネクタ 453"/>
        <xdr:cNvCxnSpPr/>
      </xdr:nvCxnSpPr>
      <xdr:spPr>
        <a:xfrm flipV="1">
          <a:off x="7861300" y="16735907"/>
          <a:ext cx="889000" cy="12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134562</xdr:rowOff>
    </xdr:from>
    <xdr:to>
      <xdr:col>55</xdr:col>
      <xdr:colOff>50800</xdr:colOff>
      <xdr:row>98</xdr:row>
      <xdr:rowOff>64712</xdr:rowOff>
    </xdr:to>
    <xdr:sp macro="" textlink="">
      <xdr:nvSpPr>
        <xdr:cNvPr id="464" name="楕円 463"/>
        <xdr:cNvSpPr/>
      </xdr:nvSpPr>
      <xdr:spPr>
        <a:xfrm>
          <a:off x="10426700" y="167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112989</xdr:rowOff>
    </xdr:from>
    <xdr:ext cx="534377" cy="259045"/>
    <xdr:sp macro="" textlink="">
      <xdr:nvSpPr>
        <xdr:cNvPr id="465" name="普通建設事業費 （ うち更新整備　）該当値テキスト"/>
        <xdr:cNvSpPr txBox="1"/>
      </xdr:nvSpPr>
      <xdr:spPr>
        <a:xfrm>
          <a:off x="10528300" y="167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11728</xdr:rowOff>
    </xdr:from>
    <xdr:to>
      <xdr:col>50</xdr:col>
      <xdr:colOff>165100</xdr:colOff>
      <xdr:row>98</xdr:row>
      <xdr:rowOff>113328</xdr:rowOff>
    </xdr:to>
    <xdr:sp macro="" textlink="">
      <xdr:nvSpPr>
        <xdr:cNvPr id="466" name="楕円 465"/>
        <xdr:cNvSpPr/>
      </xdr:nvSpPr>
      <xdr:spPr>
        <a:xfrm>
          <a:off x="9588500" y="1681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104455</xdr:rowOff>
    </xdr:from>
    <xdr:ext cx="469744" cy="259045"/>
    <xdr:sp macro="" textlink="">
      <xdr:nvSpPr>
        <xdr:cNvPr id="467" name="テキスト ボックス 466"/>
        <xdr:cNvSpPr txBox="1"/>
      </xdr:nvSpPr>
      <xdr:spPr>
        <a:xfrm>
          <a:off x="9404428" y="1690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54457</xdr:rowOff>
    </xdr:from>
    <xdr:to>
      <xdr:col>46</xdr:col>
      <xdr:colOff>38100</xdr:colOff>
      <xdr:row>97</xdr:row>
      <xdr:rowOff>156057</xdr:rowOff>
    </xdr:to>
    <xdr:sp macro="" textlink="">
      <xdr:nvSpPr>
        <xdr:cNvPr id="468" name="楕円 467"/>
        <xdr:cNvSpPr/>
      </xdr:nvSpPr>
      <xdr:spPr>
        <a:xfrm>
          <a:off x="8699500" y="166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147184</xdr:rowOff>
    </xdr:from>
    <xdr:ext cx="534377" cy="259045"/>
    <xdr:sp macro="" textlink="">
      <xdr:nvSpPr>
        <xdr:cNvPr id="469" name="テキスト ボックス 468"/>
        <xdr:cNvSpPr txBox="1"/>
      </xdr:nvSpPr>
      <xdr:spPr>
        <a:xfrm>
          <a:off x="8483111" y="167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4414</xdr:rowOff>
    </xdr:from>
    <xdr:to>
      <xdr:col>41</xdr:col>
      <xdr:colOff>101600</xdr:colOff>
      <xdr:row>98</xdr:row>
      <xdr:rowOff>106014</xdr:rowOff>
    </xdr:to>
    <xdr:sp macro="" textlink="">
      <xdr:nvSpPr>
        <xdr:cNvPr id="470" name="楕円 469"/>
        <xdr:cNvSpPr/>
      </xdr:nvSpPr>
      <xdr:spPr>
        <a:xfrm>
          <a:off x="7810500" y="1680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97141</xdr:rowOff>
    </xdr:from>
    <xdr:ext cx="469744" cy="259045"/>
    <xdr:sp macro="" textlink="">
      <xdr:nvSpPr>
        <xdr:cNvPr id="471" name="テキスト ボックス 470"/>
        <xdr:cNvSpPr txBox="1"/>
      </xdr:nvSpPr>
      <xdr:spPr>
        <a:xfrm>
          <a:off x="7626428" y="1689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68796</xdr:rowOff>
    </xdr:from>
    <xdr:to>
      <xdr:col>85</xdr:col>
      <xdr:colOff>127000</xdr:colOff>
      <xdr:row>77</xdr:row>
      <xdr:rowOff>99644</xdr:rowOff>
    </xdr:to>
    <xdr:cxnSp macro="">
      <xdr:nvCxnSpPr>
        <xdr:cNvPr id="606" name="直線コネクタ 605"/>
        <xdr:cNvCxnSpPr/>
      </xdr:nvCxnSpPr>
      <xdr:spPr>
        <a:xfrm>
          <a:off x="15481300" y="13270446"/>
          <a:ext cx="838200" cy="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65303</xdr:rowOff>
    </xdr:from>
    <xdr:to>
      <xdr:col>81</xdr:col>
      <xdr:colOff>50800</xdr:colOff>
      <xdr:row>77</xdr:row>
      <xdr:rowOff>68796</xdr:rowOff>
    </xdr:to>
    <xdr:cxnSp macro="">
      <xdr:nvCxnSpPr>
        <xdr:cNvPr id="609" name="直線コネクタ 608"/>
        <xdr:cNvCxnSpPr/>
      </xdr:nvCxnSpPr>
      <xdr:spPr>
        <a:xfrm>
          <a:off x="14592300" y="13266953"/>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34189</xdr:rowOff>
    </xdr:from>
    <xdr:to>
      <xdr:col>76</xdr:col>
      <xdr:colOff>114300</xdr:colOff>
      <xdr:row>77</xdr:row>
      <xdr:rowOff>65303</xdr:rowOff>
    </xdr:to>
    <xdr:cxnSp macro="">
      <xdr:nvCxnSpPr>
        <xdr:cNvPr id="612" name="直線コネクタ 611"/>
        <xdr:cNvCxnSpPr/>
      </xdr:nvCxnSpPr>
      <xdr:spPr>
        <a:xfrm>
          <a:off x="13703300" y="13235839"/>
          <a:ext cx="8890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14999</xdr:rowOff>
    </xdr:from>
    <xdr:to>
      <xdr:col>71</xdr:col>
      <xdr:colOff>177800</xdr:colOff>
      <xdr:row>77</xdr:row>
      <xdr:rowOff>34189</xdr:rowOff>
    </xdr:to>
    <xdr:cxnSp macro="">
      <xdr:nvCxnSpPr>
        <xdr:cNvPr id="615" name="直線コネクタ 614"/>
        <xdr:cNvCxnSpPr/>
      </xdr:nvCxnSpPr>
      <xdr:spPr>
        <a:xfrm>
          <a:off x="12814300" y="13216649"/>
          <a:ext cx="889000" cy="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48844</xdr:rowOff>
    </xdr:from>
    <xdr:to>
      <xdr:col>85</xdr:col>
      <xdr:colOff>177800</xdr:colOff>
      <xdr:row>77</xdr:row>
      <xdr:rowOff>150444</xdr:rowOff>
    </xdr:to>
    <xdr:sp macro="" textlink="">
      <xdr:nvSpPr>
        <xdr:cNvPr id="625" name="楕円 624"/>
        <xdr:cNvSpPr/>
      </xdr:nvSpPr>
      <xdr:spPr>
        <a:xfrm>
          <a:off x="16268700" y="132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27271</xdr:rowOff>
    </xdr:from>
    <xdr:ext cx="534377" cy="259045"/>
    <xdr:sp macro="" textlink="">
      <xdr:nvSpPr>
        <xdr:cNvPr id="626" name="公債費該当値テキスト"/>
        <xdr:cNvSpPr txBox="1"/>
      </xdr:nvSpPr>
      <xdr:spPr>
        <a:xfrm>
          <a:off x="16370300" y="132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17996</xdr:rowOff>
    </xdr:from>
    <xdr:to>
      <xdr:col>81</xdr:col>
      <xdr:colOff>101600</xdr:colOff>
      <xdr:row>77</xdr:row>
      <xdr:rowOff>119596</xdr:rowOff>
    </xdr:to>
    <xdr:sp macro="" textlink="">
      <xdr:nvSpPr>
        <xdr:cNvPr id="627" name="楕円 626"/>
        <xdr:cNvSpPr/>
      </xdr:nvSpPr>
      <xdr:spPr>
        <a:xfrm>
          <a:off x="15430500" y="132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110723</xdr:rowOff>
    </xdr:from>
    <xdr:ext cx="534377" cy="259045"/>
    <xdr:sp macro="" textlink="">
      <xdr:nvSpPr>
        <xdr:cNvPr id="628" name="テキスト ボックス 627"/>
        <xdr:cNvSpPr txBox="1"/>
      </xdr:nvSpPr>
      <xdr:spPr>
        <a:xfrm>
          <a:off x="15214111" y="1331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14503</xdr:rowOff>
    </xdr:from>
    <xdr:to>
      <xdr:col>76</xdr:col>
      <xdr:colOff>165100</xdr:colOff>
      <xdr:row>77</xdr:row>
      <xdr:rowOff>116103</xdr:rowOff>
    </xdr:to>
    <xdr:sp macro="" textlink="">
      <xdr:nvSpPr>
        <xdr:cNvPr id="629" name="楕円 628"/>
        <xdr:cNvSpPr/>
      </xdr:nvSpPr>
      <xdr:spPr>
        <a:xfrm>
          <a:off x="14541500" y="132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107230</xdr:rowOff>
    </xdr:from>
    <xdr:ext cx="534377" cy="259045"/>
    <xdr:sp macro="" textlink="">
      <xdr:nvSpPr>
        <xdr:cNvPr id="630" name="テキスト ボックス 629"/>
        <xdr:cNvSpPr txBox="1"/>
      </xdr:nvSpPr>
      <xdr:spPr>
        <a:xfrm>
          <a:off x="14325111" y="133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154839</xdr:rowOff>
    </xdr:from>
    <xdr:to>
      <xdr:col>72</xdr:col>
      <xdr:colOff>38100</xdr:colOff>
      <xdr:row>77</xdr:row>
      <xdr:rowOff>84989</xdr:rowOff>
    </xdr:to>
    <xdr:sp macro="" textlink="">
      <xdr:nvSpPr>
        <xdr:cNvPr id="631" name="楕円 630"/>
        <xdr:cNvSpPr/>
      </xdr:nvSpPr>
      <xdr:spPr>
        <a:xfrm>
          <a:off x="13652500" y="131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76116</xdr:rowOff>
    </xdr:from>
    <xdr:ext cx="534377" cy="259045"/>
    <xdr:sp macro="" textlink="">
      <xdr:nvSpPr>
        <xdr:cNvPr id="632" name="テキスト ボックス 631"/>
        <xdr:cNvSpPr txBox="1"/>
      </xdr:nvSpPr>
      <xdr:spPr>
        <a:xfrm>
          <a:off x="13436111" y="132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135649</xdr:rowOff>
    </xdr:from>
    <xdr:to>
      <xdr:col>67</xdr:col>
      <xdr:colOff>101600</xdr:colOff>
      <xdr:row>77</xdr:row>
      <xdr:rowOff>65799</xdr:rowOff>
    </xdr:to>
    <xdr:sp macro="" textlink="">
      <xdr:nvSpPr>
        <xdr:cNvPr id="633" name="楕円 632"/>
        <xdr:cNvSpPr/>
      </xdr:nvSpPr>
      <xdr:spPr>
        <a:xfrm>
          <a:off x="12763500" y="131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56926</xdr:rowOff>
    </xdr:from>
    <xdr:ext cx="534377" cy="259045"/>
    <xdr:sp macro="" textlink="">
      <xdr:nvSpPr>
        <xdr:cNvPr id="634" name="テキスト ボックス 633"/>
        <xdr:cNvSpPr txBox="1"/>
      </xdr:nvSpPr>
      <xdr:spPr>
        <a:xfrm>
          <a:off x="12547111" y="132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101327</xdr:rowOff>
    </xdr:from>
    <xdr:to>
      <xdr:col>85</xdr:col>
      <xdr:colOff>127000</xdr:colOff>
      <xdr:row>98</xdr:row>
      <xdr:rowOff>114202</xdr:rowOff>
    </xdr:to>
    <xdr:cxnSp macro="">
      <xdr:nvCxnSpPr>
        <xdr:cNvPr id="661" name="直線コネクタ 660"/>
        <xdr:cNvCxnSpPr/>
      </xdr:nvCxnSpPr>
      <xdr:spPr>
        <a:xfrm flipV="1">
          <a:off x="15481300" y="16903427"/>
          <a:ext cx="838200" cy="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56175</xdr:rowOff>
    </xdr:from>
    <xdr:to>
      <xdr:col>81</xdr:col>
      <xdr:colOff>50800</xdr:colOff>
      <xdr:row>98</xdr:row>
      <xdr:rowOff>114202</xdr:rowOff>
    </xdr:to>
    <xdr:cxnSp macro="">
      <xdr:nvCxnSpPr>
        <xdr:cNvPr id="664" name="直線コネクタ 663"/>
        <xdr:cNvCxnSpPr/>
      </xdr:nvCxnSpPr>
      <xdr:spPr>
        <a:xfrm>
          <a:off x="14592300" y="16858275"/>
          <a:ext cx="889000" cy="5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56175</xdr:rowOff>
    </xdr:from>
    <xdr:to>
      <xdr:col>76</xdr:col>
      <xdr:colOff>114300</xdr:colOff>
      <xdr:row>98</xdr:row>
      <xdr:rowOff>90049</xdr:rowOff>
    </xdr:to>
    <xdr:cxnSp macro="">
      <xdr:nvCxnSpPr>
        <xdr:cNvPr id="667" name="直線コネクタ 666"/>
        <xdr:cNvCxnSpPr/>
      </xdr:nvCxnSpPr>
      <xdr:spPr>
        <a:xfrm flipV="1">
          <a:off x="13703300" y="16858275"/>
          <a:ext cx="889000" cy="3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61509</xdr:rowOff>
    </xdr:from>
    <xdr:to>
      <xdr:col>71</xdr:col>
      <xdr:colOff>177800</xdr:colOff>
      <xdr:row>98</xdr:row>
      <xdr:rowOff>90049</xdr:rowOff>
    </xdr:to>
    <xdr:cxnSp macro="">
      <xdr:nvCxnSpPr>
        <xdr:cNvPr id="670" name="直線コネクタ 669"/>
        <xdr:cNvCxnSpPr/>
      </xdr:nvCxnSpPr>
      <xdr:spPr>
        <a:xfrm>
          <a:off x="12814300" y="16863609"/>
          <a:ext cx="889000" cy="2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50527</xdr:rowOff>
    </xdr:from>
    <xdr:to>
      <xdr:col>85</xdr:col>
      <xdr:colOff>177800</xdr:colOff>
      <xdr:row>98</xdr:row>
      <xdr:rowOff>152127</xdr:rowOff>
    </xdr:to>
    <xdr:sp macro="" textlink="">
      <xdr:nvSpPr>
        <xdr:cNvPr id="680" name="楕円 679"/>
        <xdr:cNvSpPr/>
      </xdr:nvSpPr>
      <xdr:spPr>
        <a:xfrm>
          <a:off x="16268700" y="168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63402</xdr:rowOff>
    </xdr:from>
    <xdr:to>
      <xdr:col>81</xdr:col>
      <xdr:colOff>101600</xdr:colOff>
      <xdr:row>98</xdr:row>
      <xdr:rowOff>165002</xdr:rowOff>
    </xdr:to>
    <xdr:sp macro="" textlink="">
      <xdr:nvSpPr>
        <xdr:cNvPr id="682" name="楕円 681"/>
        <xdr:cNvSpPr/>
      </xdr:nvSpPr>
      <xdr:spPr>
        <a:xfrm>
          <a:off x="15430500" y="168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156129</xdr:rowOff>
    </xdr:from>
    <xdr:ext cx="469744" cy="259045"/>
    <xdr:sp macro="" textlink="">
      <xdr:nvSpPr>
        <xdr:cNvPr id="683" name="テキスト ボックス 682"/>
        <xdr:cNvSpPr txBox="1"/>
      </xdr:nvSpPr>
      <xdr:spPr>
        <a:xfrm>
          <a:off x="15246428" y="169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5375</xdr:rowOff>
    </xdr:from>
    <xdr:to>
      <xdr:col>76</xdr:col>
      <xdr:colOff>165100</xdr:colOff>
      <xdr:row>98</xdr:row>
      <xdr:rowOff>106975</xdr:rowOff>
    </xdr:to>
    <xdr:sp macro="" textlink="">
      <xdr:nvSpPr>
        <xdr:cNvPr id="684" name="楕円 683"/>
        <xdr:cNvSpPr/>
      </xdr:nvSpPr>
      <xdr:spPr>
        <a:xfrm>
          <a:off x="14541500" y="168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123502</xdr:rowOff>
    </xdr:from>
    <xdr:ext cx="534377" cy="259045"/>
    <xdr:sp macro="" textlink="">
      <xdr:nvSpPr>
        <xdr:cNvPr id="685" name="テキスト ボックス 684"/>
        <xdr:cNvSpPr txBox="1"/>
      </xdr:nvSpPr>
      <xdr:spPr>
        <a:xfrm>
          <a:off x="14325111" y="165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39249</xdr:rowOff>
    </xdr:from>
    <xdr:to>
      <xdr:col>72</xdr:col>
      <xdr:colOff>38100</xdr:colOff>
      <xdr:row>98</xdr:row>
      <xdr:rowOff>140849</xdr:rowOff>
    </xdr:to>
    <xdr:sp macro="" textlink="">
      <xdr:nvSpPr>
        <xdr:cNvPr id="686" name="楕円 685"/>
        <xdr:cNvSpPr/>
      </xdr:nvSpPr>
      <xdr:spPr>
        <a:xfrm>
          <a:off x="13652500" y="1684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131976</xdr:rowOff>
    </xdr:from>
    <xdr:ext cx="534377" cy="259045"/>
    <xdr:sp macro="" textlink="">
      <xdr:nvSpPr>
        <xdr:cNvPr id="687" name="テキスト ボックス 686"/>
        <xdr:cNvSpPr txBox="1"/>
      </xdr:nvSpPr>
      <xdr:spPr>
        <a:xfrm>
          <a:off x="13436111" y="1693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10709</xdr:rowOff>
    </xdr:from>
    <xdr:to>
      <xdr:col>67</xdr:col>
      <xdr:colOff>101600</xdr:colOff>
      <xdr:row>98</xdr:row>
      <xdr:rowOff>112309</xdr:rowOff>
    </xdr:to>
    <xdr:sp macro="" textlink="">
      <xdr:nvSpPr>
        <xdr:cNvPr id="688" name="楕円 687"/>
        <xdr:cNvSpPr/>
      </xdr:nvSpPr>
      <xdr:spPr>
        <a:xfrm>
          <a:off x="12763500" y="1681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103436</xdr:rowOff>
    </xdr:from>
    <xdr:ext cx="534377" cy="259045"/>
    <xdr:sp macro="" textlink="">
      <xdr:nvSpPr>
        <xdr:cNvPr id="689" name="テキスト ボックス 688"/>
        <xdr:cNvSpPr txBox="1"/>
      </xdr:nvSpPr>
      <xdr:spPr>
        <a:xfrm>
          <a:off x="12547111" y="169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66731</xdr:rowOff>
    </xdr:from>
    <xdr:to>
      <xdr:col>116</xdr:col>
      <xdr:colOff>63500</xdr:colOff>
      <xdr:row>38</xdr:row>
      <xdr:rowOff>68103</xdr:rowOff>
    </xdr:to>
    <xdr:cxnSp macro="">
      <xdr:nvCxnSpPr>
        <xdr:cNvPr id="716" name="直線コネクタ 715"/>
        <xdr:cNvCxnSpPr/>
      </xdr:nvCxnSpPr>
      <xdr:spPr>
        <a:xfrm flipV="1">
          <a:off x="21323300" y="658183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68103</xdr:rowOff>
    </xdr:from>
    <xdr:to>
      <xdr:col>111</xdr:col>
      <xdr:colOff>177800</xdr:colOff>
      <xdr:row>38</xdr:row>
      <xdr:rowOff>76195</xdr:rowOff>
    </xdr:to>
    <xdr:cxnSp macro="">
      <xdr:nvCxnSpPr>
        <xdr:cNvPr id="719" name="直線コネクタ 718"/>
        <xdr:cNvCxnSpPr/>
      </xdr:nvCxnSpPr>
      <xdr:spPr>
        <a:xfrm flipV="1">
          <a:off x="20434300" y="6583203"/>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70800</xdr:rowOff>
    </xdr:from>
    <xdr:to>
      <xdr:col>107</xdr:col>
      <xdr:colOff>50800</xdr:colOff>
      <xdr:row>38</xdr:row>
      <xdr:rowOff>76195</xdr:rowOff>
    </xdr:to>
    <xdr:cxnSp macro="">
      <xdr:nvCxnSpPr>
        <xdr:cNvPr id="722" name="直線コネクタ 721"/>
        <xdr:cNvCxnSpPr/>
      </xdr:nvCxnSpPr>
      <xdr:spPr>
        <a:xfrm>
          <a:off x="19545300" y="6585900"/>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70800</xdr:rowOff>
    </xdr:from>
    <xdr:to>
      <xdr:col>102</xdr:col>
      <xdr:colOff>114300</xdr:colOff>
      <xdr:row>38</xdr:row>
      <xdr:rowOff>104176</xdr:rowOff>
    </xdr:to>
    <xdr:cxnSp macro="">
      <xdr:nvCxnSpPr>
        <xdr:cNvPr id="725" name="直線コネクタ 724"/>
        <xdr:cNvCxnSpPr/>
      </xdr:nvCxnSpPr>
      <xdr:spPr>
        <a:xfrm flipV="1">
          <a:off x="18656300" y="6585900"/>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124706</xdr:rowOff>
    </xdr:from>
    <xdr:ext cx="469744" cy="259045"/>
    <xdr:sp macro="" textlink="">
      <xdr:nvSpPr>
        <xdr:cNvPr id="727" name="テキスト ボックス 726"/>
        <xdr:cNvSpPr txBox="1"/>
      </xdr:nvSpPr>
      <xdr:spPr>
        <a:xfrm>
          <a:off x="19310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15931</xdr:rowOff>
    </xdr:from>
    <xdr:to>
      <xdr:col>116</xdr:col>
      <xdr:colOff>114300</xdr:colOff>
      <xdr:row>38</xdr:row>
      <xdr:rowOff>117531</xdr:rowOff>
    </xdr:to>
    <xdr:sp macro="" textlink="">
      <xdr:nvSpPr>
        <xdr:cNvPr id="735" name="楕円 734"/>
        <xdr:cNvSpPr/>
      </xdr:nvSpPr>
      <xdr:spPr>
        <a:xfrm>
          <a:off x="22110700" y="65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134718</xdr:rowOff>
    </xdr:from>
    <xdr:ext cx="469744" cy="259045"/>
    <xdr:sp macro="" textlink="">
      <xdr:nvSpPr>
        <xdr:cNvPr id="736" name="投資及び出資金該当値テキスト"/>
        <xdr:cNvSpPr txBox="1"/>
      </xdr:nvSpPr>
      <xdr:spPr>
        <a:xfrm>
          <a:off x="22212300" y="647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17303</xdr:rowOff>
    </xdr:from>
    <xdr:to>
      <xdr:col>112</xdr:col>
      <xdr:colOff>38100</xdr:colOff>
      <xdr:row>38</xdr:row>
      <xdr:rowOff>118903</xdr:rowOff>
    </xdr:to>
    <xdr:sp macro="" textlink="">
      <xdr:nvSpPr>
        <xdr:cNvPr id="737" name="楕円 736"/>
        <xdr:cNvSpPr/>
      </xdr:nvSpPr>
      <xdr:spPr>
        <a:xfrm>
          <a:off x="21272500" y="65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110030</xdr:rowOff>
    </xdr:from>
    <xdr:ext cx="469744" cy="259045"/>
    <xdr:sp macro="" textlink="">
      <xdr:nvSpPr>
        <xdr:cNvPr id="738" name="テキスト ボックス 737"/>
        <xdr:cNvSpPr txBox="1"/>
      </xdr:nvSpPr>
      <xdr:spPr>
        <a:xfrm>
          <a:off x="21088428" y="662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25395</xdr:rowOff>
    </xdr:from>
    <xdr:to>
      <xdr:col>107</xdr:col>
      <xdr:colOff>101600</xdr:colOff>
      <xdr:row>38</xdr:row>
      <xdr:rowOff>126995</xdr:rowOff>
    </xdr:to>
    <xdr:sp macro="" textlink="">
      <xdr:nvSpPr>
        <xdr:cNvPr id="739" name="楕円 738"/>
        <xdr:cNvSpPr/>
      </xdr:nvSpPr>
      <xdr:spPr>
        <a:xfrm>
          <a:off x="20383500" y="65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118122</xdr:rowOff>
    </xdr:from>
    <xdr:ext cx="469744" cy="259045"/>
    <xdr:sp macro="" textlink="">
      <xdr:nvSpPr>
        <xdr:cNvPr id="740" name="テキスト ボックス 739"/>
        <xdr:cNvSpPr txBox="1"/>
      </xdr:nvSpPr>
      <xdr:spPr>
        <a:xfrm>
          <a:off x="20199428" y="663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20000</xdr:rowOff>
    </xdr:from>
    <xdr:to>
      <xdr:col>102</xdr:col>
      <xdr:colOff>165100</xdr:colOff>
      <xdr:row>38</xdr:row>
      <xdr:rowOff>121600</xdr:rowOff>
    </xdr:to>
    <xdr:sp macro="" textlink="">
      <xdr:nvSpPr>
        <xdr:cNvPr id="741" name="楕円 740"/>
        <xdr:cNvSpPr/>
      </xdr:nvSpPr>
      <xdr:spPr>
        <a:xfrm>
          <a:off x="19494500" y="65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138127</xdr:rowOff>
    </xdr:from>
    <xdr:ext cx="469744" cy="259045"/>
    <xdr:sp macro="" textlink="">
      <xdr:nvSpPr>
        <xdr:cNvPr id="742" name="テキスト ボックス 741"/>
        <xdr:cNvSpPr txBox="1"/>
      </xdr:nvSpPr>
      <xdr:spPr>
        <a:xfrm>
          <a:off x="19310428" y="63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53376</xdr:rowOff>
    </xdr:from>
    <xdr:to>
      <xdr:col>98</xdr:col>
      <xdr:colOff>38100</xdr:colOff>
      <xdr:row>38</xdr:row>
      <xdr:rowOff>154976</xdr:rowOff>
    </xdr:to>
    <xdr:sp macro="" textlink="">
      <xdr:nvSpPr>
        <xdr:cNvPr id="743" name="楕円 742"/>
        <xdr:cNvSpPr/>
      </xdr:nvSpPr>
      <xdr:spPr>
        <a:xfrm>
          <a:off x="18605500" y="65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146103</xdr:rowOff>
    </xdr:from>
    <xdr:ext cx="378565" cy="259045"/>
    <xdr:sp macro="" textlink="">
      <xdr:nvSpPr>
        <xdr:cNvPr id="744" name="テキスト ボックス 743"/>
        <xdr:cNvSpPr txBox="1"/>
      </xdr:nvSpPr>
      <xdr:spPr>
        <a:xfrm>
          <a:off x="18467017" y="6661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29667</xdr:rowOff>
    </xdr:from>
    <xdr:to>
      <xdr:col>116</xdr:col>
      <xdr:colOff>63500</xdr:colOff>
      <xdr:row>59</xdr:row>
      <xdr:rowOff>29667</xdr:rowOff>
    </xdr:to>
    <xdr:cxnSp macro="">
      <xdr:nvCxnSpPr>
        <xdr:cNvPr id="773" name="直線コネクタ 772"/>
        <xdr:cNvCxnSpPr/>
      </xdr:nvCxnSpPr>
      <xdr:spPr>
        <a:xfrm>
          <a:off x="21323300" y="1014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29019</xdr:rowOff>
    </xdr:from>
    <xdr:to>
      <xdr:col>111</xdr:col>
      <xdr:colOff>177800</xdr:colOff>
      <xdr:row>59</xdr:row>
      <xdr:rowOff>29667</xdr:rowOff>
    </xdr:to>
    <xdr:cxnSp macro="">
      <xdr:nvCxnSpPr>
        <xdr:cNvPr id="776" name="直線コネクタ 775"/>
        <xdr:cNvCxnSpPr/>
      </xdr:nvCxnSpPr>
      <xdr:spPr>
        <a:xfrm>
          <a:off x="20434300" y="10144569"/>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29019</xdr:rowOff>
    </xdr:from>
    <xdr:to>
      <xdr:col>107</xdr:col>
      <xdr:colOff>50800</xdr:colOff>
      <xdr:row>59</xdr:row>
      <xdr:rowOff>29172</xdr:rowOff>
    </xdr:to>
    <xdr:cxnSp macro="">
      <xdr:nvCxnSpPr>
        <xdr:cNvPr id="779" name="直線コネクタ 778"/>
        <xdr:cNvCxnSpPr/>
      </xdr:nvCxnSpPr>
      <xdr:spPr>
        <a:xfrm flipV="1">
          <a:off x="19545300" y="1014456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36830</xdr:rowOff>
    </xdr:from>
    <xdr:to>
      <xdr:col>102</xdr:col>
      <xdr:colOff>114300</xdr:colOff>
      <xdr:row>59</xdr:row>
      <xdr:rowOff>29172</xdr:rowOff>
    </xdr:to>
    <xdr:cxnSp macro="">
      <xdr:nvCxnSpPr>
        <xdr:cNvPr id="782" name="直線コネクタ 781"/>
        <xdr:cNvCxnSpPr/>
      </xdr:nvCxnSpPr>
      <xdr:spPr>
        <a:xfrm>
          <a:off x="18656300" y="9980930"/>
          <a:ext cx="889000" cy="1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150317</xdr:rowOff>
    </xdr:from>
    <xdr:to>
      <xdr:col>116</xdr:col>
      <xdr:colOff>114300</xdr:colOff>
      <xdr:row>59</xdr:row>
      <xdr:rowOff>80467</xdr:rowOff>
    </xdr:to>
    <xdr:sp macro="" textlink="">
      <xdr:nvSpPr>
        <xdr:cNvPr id="792" name="楕円 791"/>
        <xdr:cNvSpPr/>
      </xdr:nvSpPr>
      <xdr:spPr>
        <a:xfrm>
          <a:off x="22110700" y="100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65244</xdr:rowOff>
    </xdr:from>
    <xdr:ext cx="378565" cy="259045"/>
    <xdr:sp macro="" textlink="">
      <xdr:nvSpPr>
        <xdr:cNvPr id="793" name="貸付金該当値テキスト"/>
        <xdr:cNvSpPr txBox="1"/>
      </xdr:nvSpPr>
      <xdr:spPr>
        <a:xfrm>
          <a:off x="22212300" y="10009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150317</xdr:rowOff>
    </xdr:from>
    <xdr:to>
      <xdr:col>112</xdr:col>
      <xdr:colOff>38100</xdr:colOff>
      <xdr:row>59</xdr:row>
      <xdr:rowOff>80467</xdr:rowOff>
    </xdr:to>
    <xdr:sp macro="" textlink="">
      <xdr:nvSpPr>
        <xdr:cNvPr id="794" name="楕円 793"/>
        <xdr:cNvSpPr/>
      </xdr:nvSpPr>
      <xdr:spPr>
        <a:xfrm>
          <a:off x="21272500" y="100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71594</xdr:rowOff>
    </xdr:from>
    <xdr:ext cx="378565" cy="259045"/>
    <xdr:sp macro="" textlink="">
      <xdr:nvSpPr>
        <xdr:cNvPr id="795" name="テキスト ボックス 794"/>
        <xdr:cNvSpPr txBox="1"/>
      </xdr:nvSpPr>
      <xdr:spPr>
        <a:xfrm>
          <a:off x="21134017" y="1018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149669</xdr:rowOff>
    </xdr:from>
    <xdr:to>
      <xdr:col>107</xdr:col>
      <xdr:colOff>101600</xdr:colOff>
      <xdr:row>59</xdr:row>
      <xdr:rowOff>79819</xdr:rowOff>
    </xdr:to>
    <xdr:sp macro="" textlink="">
      <xdr:nvSpPr>
        <xdr:cNvPr id="796" name="楕円 795"/>
        <xdr:cNvSpPr/>
      </xdr:nvSpPr>
      <xdr:spPr>
        <a:xfrm>
          <a:off x="20383500" y="100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70946</xdr:rowOff>
    </xdr:from>
    <xdr:ext cx="378565" cy="259045"/>
    <xdr:sp macro="" textlink="">
      <xdr:nvSpPr>
        <xdr:cNvPr id="797" name="テキスト ボックス 796"/>
        <xdr:cNvSpPr txBox="1"/>
      </xdr:nvSpPr>
      <xdr:spPr>
        <a:xfrm>
          <a:off x="20245017" y="10186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149822</xdr:rowOff>
    </xdr:from>
    <xdr:to>
      <xdr:col>102</xdr:col>
      <xdr:colOff>165100</xdr:colOff>
      <xdr:row>59</xdr:row>
      <xdr:rowOff>79972</xdr:rowOff>
    </xdr:to>
    <xdr:sp macro="" textlink="">
      <xdr:nvSpPr>
        <xdr:cNvPr id="798" name="楕円 797"/>
        <xdr:cNvSpPr/>
      </xdr:nvSpPr>
      <xdr:spPr>
        <a:xfrm>
          <a:off x="19494500" y="100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71099</xdr:rowOff>
    </xdr:from>
    <xdr:ext cx="378565" cy="259045"/>
    <xdr:sp macro="" textlink="">
      <xdr:nvSpPr>
        <xdr:cNvPr id="799" name="テキスト ボックス 798"/>
        <xdr:cNvSpPr txBox="1"/>
      </xdr:nvSpPr>
      <xdr:spPr>
        <a:xfrm>
          <a:off x="19356017" y="10186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157480</xdr:rowOff>
    </xdr:from>
    <xdr:to>
      <xdr:col>98</xdr:col>
      <xdr:colOff>38100</xdr:colOff>
      <xdr:row>58</xdr:row>
      <xdr:rowOff>87630</xdr:rowOff>
    </xdr:to>
    <xdr:sp macro="" textlink="">
      <xdr:nvSpPr>
        <xdr:cNvPr id="800" name="楕円 799"/>
        <xdr:cNvSpPr/>
      </xdr:nvSpPr>
      <xdr:spPr>
        <a:xfrm>
          <a:off x="18605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78757</xdr:rowOff>
    </xdr:from>
    <xdr:ext cx="469744" cy="259045"/>
    <xdr:sp macro="" textlink="">
      <xdr:nvSpPr>
        <xdr:cNvPr id="801" name="テキスト ボックス 800"/>
        <xdr:cNvSpPr txBox="1"/>
      </xdr:nvSpPr>
      <xdr:spPr>
        <a:xfrm>
          <a:off x="18421428"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54260</xdr:rowOff>
    </xdr:from>
    <xdr:to>
      <xdr:col>116</xdr:col>
      <xdr:colOff>63500</xdr:colOff>
      <xdr:row>76</xdr:row>
      <xdr:rowOff>69214</xdr:rowOff>
    </xdr:to>
    <xdr:cxnSp macro="">
      <xdr:nvCxnSpPr>
        <xdr:cNvPr id="831" name="直線コネクタ 830"/>
        <xdr:cNvCxnSpPr/>
      </xdr:nvCxnSpPr>
      <xdr:spPr>
        <a:xfrm flipV="1">
          <a:off x="21323300" y="13084460"/>
          <a:ext cx="8382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69214</xdr:rowOff>
    </xdr:from>
    <xdr:to>
      <xdr:col>111</xdr:col>
      <xdr:colOff>177800</xdr:colOff>
      <xdr:row>76</xdr:row>
      <xdr:rowOff>72206</xdr:rowOff>
    </xdr:to>
    <xdr:cxnSp macro="">
      <xdr:nvCxnSpPr>
        <xdr:cNvPr id="834" name="直線コネクタ 833"/>
        <xdr:cNvCxnSpPr/>
      </xdr:nvCxnSpPr>
      <xdr:spPr>
        <a:xfrm flipV="1">
          <a:off x="20434300" y="13099414"/>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72206</xdr:rowOff>
    </xdr:from>
    <xdr:to>
      <xdr:col>107</xdr:col>
      <xdr:colOff>50800</xdr:colOff>
      <xdr:row>76</xdr:row>
      <xdr:rowOff>131908</xdr:rowOff>
    </xdr:to>
    <xdr:cxnSp macro="">
      <xdr:nvCxnSpPr>
        <xdr:cNvPr id="837" name="直線コネクタ 836"/>
        <xdr:cNvCxnSpPr/>
      </xdr:nvCxnSpPr>
      <xdr:spPr>
        <a:xfrm flipV="1">
          <a:off x="19545300" y="13102406"/>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131908</xdr:rowOff>
    </xdr:from>
    <xdr:to>
      <xdr:col>102</xdr:col>
      <xdr:colOff>114300</xdr:colOff>
      <xdr:row>76</xdr:row>
      <xdr:rowOff>141300</xdr:rowOff>
    </xdr:to>
    <xdr:cxnSp macro="">
      <xdr:nvCxnSpPr>
        <xdr:cNvPr id="840" name="直線コネクタ 839"/>
        <xdr:cNvCxnSpPr/>
      </xdr:nvCxnSpPr>
      <xdr:spPr>
        <a:xfrm flipV="1">
          <a:off x="18656300" y="13162108"/>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4" name="テキスト ボックス 84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3460</xdr:rowOff>
    </xdr:from>
    <xdr:to>
      <xdr:col>116</xdr:col>
      <xdr:colOff>114300</xdr:colOff>
      <xdr:row>76</xdr:row>
      <xdr:rowOff>105060</xdr:rowOff>
    </xdr:to>
    <xdr:sp macro="" textlink="">
      <xdr:nvSpPr>
        <xdr:cNvPr id="850" name="楕円 849"/>
        <xdr:cNvSpPr/>
      </xdr:nvSpPr>
      <xdr:spPr>
        <a:xfrm>
          <a:off x="22110700" y="130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26338</xdr:rowOff>
    </xdr:from>
    <xdr:ext cx="534377" cy="259045"/>
    <xdr:sp macro="" textlink="">
      <xdr:nvSpPr>
        <xdr:cNvPr id="851" name="繰出金該当値テキスト"/>
        <xdr:cNvSpPr txBox="1"/>
      </xdr:nvSpPr>
      <xdr:spPr>
        <a:xfrm>
          <a:off x="22212300" y="128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18414</xdr:rowOff>
    </xdr:from>
    <xdr:to>
      <xdr:col>112</xdr:col>
      <xdr:colOff>38100</xdr:colOff>
      <xdr:row>76</xdr:row>
      <xdr:rowOff>120014</xdr:rowOff>
    </xdr:to>
    <xdr:sp macro="" textlink="">
      <xdr:nvSpPr>
        <xdr:cNvPr id="852" name="楕円 851"/>
        <xdr:cNvSpPr/>
      </xdr:nvSpPr>
      <xdr:spPr>
        <a:xfrm>
          <a:off x="21272500" y="130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136542</xdr:rowOff>
    </xdr:from>
    <xdr:ext cx="534377" cy="259045"/>
    <xdr:sp macro="" textlink="">
      <xdr:nvSpPr>
        <xdr:cNvPr id="853" name="テキスト ボックス 852"/>
        <xdr:cNvSpPr txBox="1"/>
      </xdr:nvSpPr>
      <xdr:spPr>
        <a:xfrm>
          <a:off x="21056111" y="128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21406</xdr:rowOff>
    </xdr:from>
    <xdr:to>
      <xdr:col>107</xdr:col>
      <xdr:colOff>101600</xdr:colOff>
      <xdr:row>76</xdr:row>
      <xdr:rowOff>123006</xdr:rowOff>
    </xdr:to>
    <xdr:sp macro="" textlink="">
      <xdr:nvSpPr>
        <xdr:cNvPr id="854" name="楕円 853"/>
        <xdr:cNvSpPr/>
      </xdr:nvSpPr>
      <xdr:spPr>
        <a:xfrm>
          <a:off x="20383500" y="130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139533</xdr:rowOff>
    </xdr:from>
    <xdr:ext cx="534377" cy="259045"/>
    <xdr:sp macro="" textlink="">
      <xdr:nvSpPr>
        <xdr:cNvPr id="855" name="テキスト ボックス 854"/>
        <xdr:cNvSpPr txBox="1"/>
      </xdr:nvSpPr>
      <xdr:spPr>
        <a:xfrm>
          <a:off x="20167111" y="128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81108</xdr:rowOff>
    </xdr:from>
    <xdr:to>
      <xdr:col>102</xdr:col>
      <xdr:colOff>165100</xdr:colOff>
      <xdr:row>77</xdr:row>
      <xdr:rowOff>11258</xdr:rowOff>
    </xdr:to>
    <xdr:sp macro="" textlink="">
      <xdr:nvSpPr>
        <xdr:cNvPr id="856" name="楕円 855"/>
        <xdr:cNvSpPr/>
      </xdr:nvSpPr>
      <xdr:spPr>
        <a:xfrm>
          <a:off x="19494500" y="1311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2385</xdr:rowOff>
    </xdr:from>
    <xdr:ext cx="534377" cy="259045"/>
    <xdr:sp macro="" textlink="">
      <xdr:nvSpPr>
        <xdr:cNvPr id="857" name="テキスト ボックス 856"/>
        <xdr:cNvSpPr txBox="1"/>
      </xdr:nvSpPr>
      <xdr:spPr>
        <a:xfrm>
          <a:off x="19278111" y="1320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90500</xdr:rowOff>
    </xdr:from>
    <xdr:to>
      <xdr:col>98</xdr:col>
      <xdr:colOff>38100</xdr:colOff>
      <xdr:row>77</xdr:row>
      <xdr:rowOff>20650</xdr:rowOff>
    </xdr:to>
    <xdr:sp macro="" textlink="">
      <xdr:nvSpPr>
        <xdr:cNvPr id="858" name="楕円 857"/>
        <xdr:cNvSpPr/>
      </xdr:nvSpPr>
      <xdr:spPr>
        <a:xfrm>
          <a:off x="18605500" y="131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37177</xdr:rowOff>
    </xdr:from>
    <xdr:ext cx="534377" cy="259045"/>
    <xdr:sp macro="" textlink="">
      <xdr:nvSpPr>
        <xdr:cNvPr id="859" name="テキスト ボックス 858"/>
        <xdr:cNvSpPr txBox="1"/>
      </xdr:nvSpPr>
      <xdr:spPr>
        <a:xfrm>
          <a:off x="18389111" y="128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年度性質別歳出の住民一人当たりのコストの上位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項目は、扶助費、繰出金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人件費、補助費</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類似団体平均より金額の大きい項目は繰出金のみで、その他の項目は類似団体平均以下である。</a:t>
          </a:r>
          <a:endParaRPr lang="ja-JP" altLang="ja-JP" sz="1400">
            <a:effectLst/>
          </a:endParaRPr>
        </a:p>
        <a:p>
          <a:r>
            <a:rPr kumimoji="1" lang="ja-JP" altLang="ja-JP" sz="1100">
              <a:solidFill>
                <a:schemeClr val="dk1"/>
              </a:solidFill>
              <a:effectLst/>
              <a:latin typeface="+mn-lt"/>
              <a:ea typeface="+mn-ea"/>
              <a:cs typeface="+mn-cs"/>
            </a:rPr>
            <a:t>前年度と比較し、増額の大きい項目は</a:t>
          </a:r>
          <a:r>
            <a:rPr kumimoji="1" lang="ja-JP" altLang="en-US" sz="1100">
              <a:solidFill>
                <a:schemeClr val="dk1"/>
              </a:solidFill>
              <a:effectLst/>
              <a:latin typeface="+mn-lt"/>
              <a:ea typeface="+mn-ea"/>
              <a:cs typeface="+mn-cs"/>
            </a:rPr>
            <a:t>扶助費や</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整備）であり、その要因は</a:t>
          </a:r>
          <a:r>
            <a:rPr lang="ja-JP" altLang="ja-JP" sz="1100" b="0" i="0" baseline="0">
              <a:solidFill>
                <a:schemeClr val="dk1"/>
              </a:solidFill>
              <a:effectLst/>
              <a:latin typeface="+mn-lt"/>
              <a:ea typeface="+mn-ea"/>
              <a:cs typeface="+mn-cs"/>
            </a:rPr>
            <a:t>生活保護費や障害者自立支援のための訓練等給付費、障害児通所等給付費、後期高齢者への医療給付費等の増加</a:t>
          </a:r>
          <a:r>
            <a:rPr lang="ja-JP" altLang="en-US" sz="1100" b="0" i="0" baseline="0">
              <a:solidFill>
                <a:schemeClr val="dk1"/>
              </a:solidFill>
              <a:effectLst/>
              <a:latin typeface="+mn-lt"/>
              <a:ea typeface="+mn-ea"/>
              <a:cs typeface="+mn-cs"/>
            </a:rPr>
            <a:t>、学校空調設備の導入や</a:t>
          </a:r>
          <a:r>
            <a:rPr kumimoji="1" lang="ja-JP" altLang="ja-JP" sz="1100">
              <a:solidFill>
                <a:schemeClr val="dk1"/>
              </a:solidFill>
              <a:effectLst/>
              <a:latin typeface="+mn-lt"/>
              <a:ea typeface="+mn-ea"/>
              <a:cs typeface="+mn-cs"/>
            </a:rPr>
            <a:t>北部学校給食センター</a:t>
          </a:r>
          <a:r>
            <a:rPr kumimoji="1" lang="ja-JP" altLang="en-US" sz="1100">
              <a:solidFill>
                <a:schemeClr val="dk1"/>
              </a:solidFill>
              <a:effectLst/>
              <a:latin typeface="+mn-lt"/>
              <a:ea typeface="+mn-ea"/>
              <a:cs typeface="+mn-cs"/>
            </a:rPr>
            <a:t>調理員</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外部委託化、学校施設等の公共施設等の改修</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また、前年度と比較し、減額の大きい項目は普通建設事業費（更新整備）であ</a:t>
          </a:r>
          <a:r>
            <a:rPr kumimoji="1" lang="ja-JP" altLang="en-US" sz="1100">
              <a:solidFill>
                <a:schemeClr val="dk1"/>
              </a:solidFill>
              <a:effectLst/>
              <a:latin typeface="+mn-lt"/>
              <a:ea typeface="+mn-ea"/>
              <a:cs typeface="+mn-cs"/>
            </a:rPr>
            <a:t>り、北部学校給食センターの新築が終了したためである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これまで、類似団体と比較し、人件費の抑制に努めてきた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職員の大量退職が一段落したためさらなる抑制は厳しい状況である。物件費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新しいごみ処理施設が稼動するまで大幅な減額は見込めない</a:t>
          </a:r>
          <a:r>
            <a:rPr kumimoji="1" lang="ja-JP" altLang="en-US" sz="1100">
              <a:solidFill>
                <a:schemeClr val="dk1"/>
              </a:solidFill>
              <a:effectLst/>
              <a:latin typeface="+mn-lt"/>
              <a:ea typeface="+mn-ea"/>
              <a:cs typeface="+mn-cs"/>
            </a:rPr>
            <a:t>。扶助費についても、増加傾向が続いている。</a:t>
          </a:r>
          <a:r>
            <a:rPr kumimoji="1" lang="ja-JP" altLang="ja-JP" sz="1100">
              <a:solidFill>
                <a:schemeClr val="dk1"/>
              </a:solidFill>
              <a:effectLst/>
              <a:latin typeface="+mn-lt"/>
              <a:ea typeface="+mn-ea"/>
              <a:cs typeface="+mn-cs"/>
            </a:rPr>
            <a:t>普通建設事業も抑制に努めているが、今後は</a:t>
          </a:r>
          <a:r>
            <a:rPr kumimoji="1" lang="ja-JP" altLang="en-US" sz="1100">
              <a:solidFill>
                <a:schemeClr val="dk1"/>
              </a:solidFill>
              <a:effectLst/>
              <a:latin typeface="+mn-lt"/>
              <a:ea typeface="+mn-ea"/>
              <a:cs typeface="+mn-cs"/>
            </a:rPr>
            <a:t>新庁舎建設をはじめ、</a:t>
          </a:r>
          <a:r>
            <a:rPr kumimoji="1" lang="ja-JP" altLang="ja-JP" sz="1100">
              <a:solidFill>
                <a:schemeClr val="dk1"/>
              </a:solidFill>
              <a:effectLst/>
              <a:latin typeface="+mn-lt"/>
              <a:ea typeface="+mn-ea"/>
              <a:cs typeface="+mn-cs"/>
            </a:rPr>
            <a:t>先送りしてきた社会資本整備を計画的に推進する必要がある。事業計画の見直しや更なる行財政改革を継続的に実施して健全な財政運営に努めていく必要がある。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68,219
67,077
53.66
21,598,901
20,886,935
668,028
13,193,690
17,653,428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155321</xdr:rowOff>
    </xdr:from>
    <xdr:to>
      <xdr:col>24</xdr:col>
      <xdr:colOff>63500</xdr:colOff>
      <xdr:row>37</xdr:row>
      <xdr:rowOff>29972</xdr:rowOff>
    </xdr:to>
    <xdr:cxnSp macro="">
      <xdr:nvCxnSpPr>
        <xdr:cNvPr id="61" name="直線コネクタ 60"/>
        <xdr:cNvCxnSpPr/>
      </xdr:nvCxnSpPr>
      <xdr:spPr>
        <a:xfrm flipV="1">
          <a:off x="3797300" y="6327521"/>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71120</xdr:rowOff>
    </xdr:from>
    <xdr:to>
      <xdr:col>19</xdr:col>
      <xdr:colOff>177800</xdr:colOff>
      <xdr:row>37</xdr:row>
      <xdr:rowOff>29972</xdr:rowOff>
    </xdr:to>
    <xdr:cxnSp macro="">
      <xdr:nvCxnSpPr>
        <xdr:cNvPr id="64" name="直線コネクタ 63"/>
        <xdr:cNvCxnSpPr/>
      </xdr:nvCxnSpPr>
      <xdr:spPr>
        <a:xfrm>
          <a:off x="2908300" y="624332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71120</xdr:rowOff>
    </xdr:from>
    <xdr:to>
      <xdr:col>15</xdr:col>
      <xdr:colOff>50800</xdr:colOff>
      <xdr:row>36</xdr:row>
      <xdr:rowOff>117221</xdr:rowOff>
    </xdr:to>
    <xdr:cxnSp macro="">
      <xdr:nvCxnSpPr>
        <xdr:cNvPr id="67" name="直線コネクタ 66"/>
        <xdr:cNvCxnSpPr/>
      </xdr:nvCxnSpPr>
      <xdr:spPr>
        <a:xfrm flipV="1">
          <a:off x="2019300" y="6243320"/>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117221</xdr:rowOff>
    </xdr:from>
    <xdr:to>
      <xdr:col>10</xdr:col>
      <xdr:colOff>114300</xdr:colOff>
      <xdr:row>36</xdr:row>
      <xdr:rowOff>145415</xdr:rowOff>
    </xdr:to>
    <xdr:cxnSp macro="">
      <xdr:nvCxnSpPr>
        <xdr:cNvPr id="70" name="直線コネクタ 69"/>
        <xdr:cNvCxnSpPr/>
      </xdr:nvCxnSpPr>
      <xdr:spPr>
        <a:xfrm flipV="1">
          <a:off x="1130300" y="6289421"/>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104521</xdr:rowOff>
    </xdr:from>
    <xdr:to>
      <xdr:col>24</xdr:col>
      <xdr:colOff>114300</xdr:colOff>
      <xdr:row>37</xdr:row>
      <xdr:rowOff>34671</xdr:rowOff>
    </xdr:to>
    <xdr:sp macro="" textlink="">
      <xdr:nvSpPr>
        <xdr:cNvPr id="80" name="楕円 79"/>
        <xdr:cNvSpPr/>
      </xdr:nvSpPr>
      <xdr:spPr>
        <a:xfrm>
          <a:off x="45847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82948</xdr:rowOff>
    </xdr:from>
    <xdr:ext cx="469744" cy="259045"/>
    <xdr:sp macro="" textlink="">
      <xdr:nvSpPr>
        <xdr:cNvPr id="81" name="議会費該当値テキスト"/>
        <xdr:cNvSpPr txBox="1"/>
      </xdr:nvSpPr>
      <xdr:spPr>
        <a:xfrm>
          <a:off x="4686300" y="62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150622</xdr:rowOff>
    </xdr:from>
    <xdr:to>
      <xdr:col>20</xdr:col>
      <xdr:colOff>38100</xdr:colOff>
      <xdr:row>37</xdr:row>
      <xdr:rowOff>80772</xdr:rowOff>
    </xdr:to>
    <xdr:sp macro="" textlink="">
      <xdr:nvSpPr>
        <xdr:cNvPr id="82" name="楕円 81"/>
        <xdr:cNvSpPr/>
      </xdr:nvSpPr>
      <xdr:spPr>
        <a:xfrm>
          <a:off x="3746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71899</xdr:rowOff>
    </xdr:from>
    <xdr:ext cx="469744" cy="259045"/>
    <xdr:sp macro="" textlink="">
      <xdr:nvSpPr>
        <xdr:cNvPr id="83" name="テキスト ボックス 82"/>
        <xdr:cNvSpPr txBox="1"/>
      </xdr:nvSpPr>
      <xdr:spPr>
        <a:xfrm>
          <a:off x="3562428"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20320</xdr:rowOff>
    </xdr:from>
    <xdr:to>
      <xdr:col>15</xdr:col>
      <xdr:colOff>101600</xdr:colOff>
      <xdr:row>36</xdr:row>
      <xdr:rowOff>121920</xdr:rowOff>
    </xdr:to>
    <xdr:sp macro="" textlink="">
      <xdr:nvSpPr>
        <xdr:cNvPr id="84" name="楕円 83"/>
        <xdr:cNvSpPr/>
      </xdr:nvSpPr>
      <xdr:spPr>
        <a:xfrm>
          <a:off x="2857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113047</xdr:rowOff>
    </xdr:from>
    <xdr:ext cx="469744" cy="259045"/>
    <xdr:sp macro="" textlink="">
      <xdr:nvSpPr>
        <xdr:cNvPr id="85" name="テキスト ボックス 84"/>
        <xdr:cNvSpPr txBox="1"/>
      </xdr:nvSpPr>
      <xdr:spPr>
        <a:xfrm>
          <a:off x="2673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66421</xdr:rowOff>
    </xdr:from>
    <xdr:to>
      <xdr:col>10</xdr:col>
      <xdr:colOff>165100</xdr:colOff>
      <xdr:row>36</xdr:row>
      <xdr:rowOff>168021</xdr:rowOff>
    </xdr:to>
    <xdr:sp macro="" textlink="">
      <xdr:nvSpPr>
        <xdr:cNvPr id="86" name="楕円 85"/>
        <xdr:cNvSpPr/>
      </xdr:nvSpPr>
      <xdr:spPr>
        <a:xfrm>
          <a:off x="1968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159148</xdr:rowOff>
    </xdr:from>
    <xdr:ext cx="469744" cy="259045"/>
    <xdr:sp macro="" textlink="">
      <xdr:nvSpPr>
        <xdr:cNvPr id="87" name="テキスト ボックス 86"/>
        <xdr:cNvSpPr txBox="1"/>
      </xdr:nvSpPr>
      <xdr:spPr>
        <a:xfrm>
          <a:off x="1784428"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94615</xdr:rowOff>
    </xdr:from>
    <xdr:to>
      <xdr:col>6</xdr:col>
      <xdr:colOff>38100</xdr:colOff>
      <xdr:row>37</xdr:row>
      <xdr:rowOff>24765</xdr:rowOff>
    </xdr:to>
    <xdr:sp macro="" textlink="">
      <xdr:nvSpPr>
        <xdr:cNvPr id="88" name="楕円 87"/>
        <xdr:cNvSpPr/>
      </xdr:nvSpPr>
      <xdr:spPr>
        <a:xfrm>
          <a:off x="1079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15892</xdr:rowOff>
    </xdr:from>
    <xdr:ext cx="469744" cy="259045"/>
    <xdr:sp macro="" textlink="">
      <xdr:nvSpPr>
        <xdr:cNvPr id="89" name="テキスト ボックス 88"/>
        <xdr:cNvSpPr txBox="1"/>
      </xdr:nvSpPr>
      <xdr:spPr>
        <a:xfrm>
          <a:off x="895428" y="63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136244</xdr:rowOff>
    </xdr:from>
    <xdr:to>
      <xdr:col>24</xdr:col>
      <xdr:colOff>63500</xdr:colOff>
      <xdr:row>57</xdr:row>
      <xdr:rowOff>148318</xdr:rowOff>
    </xdr:to>
    <xdr:cxnSp macro="">
      <xdr:nvCxnSpPr>
        <xdr:cNvPr id="116" name="直線コネクタ 115"/>
        <xdr:cNvCxnSpPr/>
      </xdr:nvCxnSpPr>
      <xdr:spPr>
        <a:xfrm flipV="1">
          <a:off x="3797300" y="9908894"/>
          <a:ext cx="8382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98639</xdr:rowOff>
    </xdr:from>
    <xdr:to>
      <xdr:col>19</xdr:col>
      <xdr:colOff>177800</xdr:colOff>
      <xdr:row>57</xdr:row>
      <xdr:rowOff>148318</xdr:rowOff>
    </xdr:to>
    <xdr:cxnSp macro="">
      <xdr:nvCxnSpPr>
        <xdr:cNvPr id="119" name="直線コネクタ 118"/>
        <xdr:cNvCxnSpPr/>
      </xdr:nvCxnSpPr>
      <xdr:spPr>
        <a:xfrm>
          <a:off x="2908300" y="9871289"/>
          <a:ext cx="889000" cy="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98639</xdr:rowOff>
    </xdr:from>
    <xdr:to>
      <xdr:col>15</xdr:col>
      <xdr:colOff>50800</xdr:colOff>
      <xdr:row>57</xdr:row>
      <xdr:rowOff>122011</xdr:rowOff>
    </xdr:to>
    <xdr:cxnSp macro="">
      <xdr:nvCxnSpPr>
        <xdr:cNvPr id="122" name="直線コネクタ 121"/>
        <xdr:cNvCxnSpPr/>
      </xdr:nvCxnSpPr>
      <xdr:spPr>
        <a:xfrm flipV="1">
          <a:off x="2019300" y="9871289"/>
          <a:ext cx="889000" cy="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117626</xdr:rowOff>
    </xdr:from>
    <xdr:to>
      <xdr:col>10</xdr:col>
      <xdr:colOff>114300</xdr:colOff>
      <xdr:row>57</xdr:row>
      <xdr:rowOff>122011</xdr:rowOff>
    </xdr:to>
    <xdr:cxnSp macro="">
      <xdr:nvCxnSpPr>
        <xdr:cNvPr id="125" name="直線コネクタ 124"/>
        <xdr:cNvCxnSpPr/>
      </xdr:nvCxnSpPr>
      <xdr:spPr>
        <a:xfrm>
          <a:off x="1130300" y="9890276"/>
          <a:ext cx="8890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85444</xdr:rowOff>
    </xdr:from>
    <xdr:to>
      <xdr:col>24</xdr:col>
      <xdr:colOff>114300</xdr:colOff>
      <xdr:row>58</xdr:row>
      <xdr:rowOff>15594</xdr:rowOff>
    </xdr:to>
    <xdr:sp macro="" textlink="">
      <xdr:nvSpPr>
        <xdr:cNvPr id="135" name="楕円 134"/>
        <xdr:cNvSpPr/>
      </xdr:nvSpPr>
      <xdr:spPr>
        <a:xfrm>
          <a:off x="4584700" y="985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xdr:rowOff>
    </xdr:from>
    <xdr:ext cx="534377" cy="259045"/>
    <xdr:sp macro="" textlink="">
      <xdr:nvSpPr>
        <xdr:cNvPr id="136" name="総務費該当値テキスト"/>
        <xdr:cNvSpPr txBox="1"/>
      </xdr:nvSpPr>
      <xdr:spPr>
        <a:xfrm>
          <a:off x="4686300" y="977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97518</xdr:rowOff>
    </xdr:from>
    <xdr:to>
      <xdr:col>20</xdr:col>
      <xdr:colOff>38100</xdr:colOff>
      <xdr:row>58</xdr:row>
      <xdr:rowOff>27668</xdr:rowOff>
    </xdr:to>
    <xdr:sp macro="" textlink="">
      <xdr:nvSpPr>
        <xdr:cNvPr id="137" name="楕円 136"/>
        <xdr:cNvSpPr/>
      </xdr:nvSpPr>
      <xdr:spPr>
        <a:xfrm>
          <a:off x="3746500" y="98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18795</xdr:rowOff>
    </xdr:from>
    <xdr:ext cx="534377" cy="259045"/>
    <xdr:sp macro="" textlink="">
      <xdr:nvSpPr>
        <xdr:cNvPr id="138" name="テキスト ボックス 137"/>
        <xdr:cNvSpPr txBox="1"/>
      </xdr:nvSpPr>
      <xdr:spPr>
        <a:xfrm>
          <a:off x="3530111" y="996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47839</xdr:rowOff>
    </xdr:from>
    <xdr:to>
      <xdr:col>15</xdr:col>
      <xdr:colOff>101600</xdr:colOff>
      <xdr:row>57</xdr:row>
      <xdr:rowOff>149439</xdr:rowOff>
    </xdr:to>
    <xdr:sp macro="" textlink="">
      <xdr:nvSpPr>
        <xdr:cNvPr id="139" name="楕円 138"/>
        <xdr:cNvSpPr/>
      </xdr:nvSpPr>
      <xdr:spPr>
        <a:xfrm>
          <a:off x="2857500" y="98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140566</xdr:rowOff>
    </xdr:from>
    <xdr:ext cx="534377" cy="259045"/>
    <xdr:sp macro="" textlink="">
      <xdr:nvSpPr>
        <xdr:cNvPr id="140" name="テキスト ボックス 139"/>
        <xdr:cNvSpPr txBox="1"/>
      </xdr:nvSpPr>
      <xdr:spPr>
        <a:xfrm>
          <a:off x="2641111" y="99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71211</xdr:rowOff>
    </xdr:from>
    <xdr:to>
      <xdr:col>10</xdr:col>
      <xdr:colOff>165100</xdr:colOff>
      <xdr:row>58</xdr:row>
      <xdr:rowOff>1361</xdr:rowOff>
    </xdr:to>
    <xdr:sp macro="" textlink="">
      <xdr:nvSpPr>
        <xdr:cNvPr id="141" name="楕円 140"/>
        <xdr:cNvSpPr/>
      </xdr:nvSpPr>
      <xdr:spPr>
        <a:xfrm>
          <a:off x="1968500" y="984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163938</xdr:rowOff>
    </xdr:from>
    <xdr:ext cx="534377" cy="259045"/>
    <xdr:sp macro="" textlink="">
      <xdr:nvSpPr>
        <xdr:cNvPr id="142" name="テキスト ボックス 141"/>
        <xdr:cNvSpPr txBox="1"/>
      </xdr:nvSpPr>
      <xdr:spPr>
        <a:xfrm>
          <a:off x="1752111" y="993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66826</xdr:rowOff>
    </xdr:from>
    <xdr:to>
      <xdr:col>6</xdr:col>
      <xdr:colOff>38100</xdr:colOff>
      <xdr:row>57</xdr:row>
      <xdr:rowOff>168426</xdr:rowOff>
    </xdr:to>
    <xdr:sp macro="" textlink="">
      <xdr:nvSpPr>
        <xdr:cNvPr id="143" name="楕円 142"/>
        <xdr:cNvSpPr/>
      </xdr:nvSpPr>
      <xdr:spPr>
        <a:xfrm>
          <a:off x="1079500" y="98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159553</xdr:rowOff>
    </xdr:from>
    <xdr:ext cx="534377" cy="259045"/>
    <xdr:sp macro="" textlink="">
      <xdr:nvSpPr>
        <xdr:cNvPr id="144" name="テキスト ボックス 143"/>
        <xdr:cNvSpPr txBox="1"/>
      </xdr:nvSpPr>
      <xdr:spPr>
        <a:xfrm>
          <a:off x="863111" y="99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64692</xdr:rowOff>
    </xdr:from>
    <xdr:to>
      <xdr:col>24</xdr:col>
      <xdr:colOff>63500</xdr:colOff>
      <xdr:row>78</xdr:row>
      <xdr:rowOff>66320</xdr:rowOff>
    </xdr:to>
    <xdr:cxnSp macro="">
      <xdr:nvCxnSpPr>
        <xdr:cNvPr id="172" name="直線コネクタ 171"/>
        <xdr:cNvCxnSpPr/>
      </xdr:nvCxnSpPr>
      <xdr:spPr>
        <a:xfrm>
          <a:off x="3797300" y="13437792"/>
          <a:ext cx="8382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64692</xdr:rowOff>
    </xdr:from>
    <xdr:to>
      <xdr:col>19</xdr:col>
      <xdr:colOff>177800</xdr:colOff>
      <xdr:row>78</xdr:row>
      <xdr:rowOff>83903</xdr:rowOff>
    </xdr:to>
    <xdr:cxnSp macro="">
      <xdr:nvCxnSpPr>
        <xdr:cNvPr id="175" name="直線コネクタ 174"/>
        <xdr:cNvCxnSpPr/>
      </xdr:nvCxnSpPr>
      <xdr:spPr>
        <a:xfrm flipV="1">
          <a:off x="2908300" y="13437792"/>
          <a:ext cx="889000" cy="1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83903</xdr:rowOff>
    </xdr:from>
    <xdr:to>
      <xdr:col>15</xdr:col>
      <xdr:colOff>50800</xdr:colOff>
      <xdr:row>78</xdr:row>
      <xdr:rowOff>99233</xdr:rowOff>
    </xdr:to>
    <xdr:cxnSp macro="">
      <xdr:nvCxnSpPr>
        <xdr:cNvPr id="178" name="直線コネクタ 177"/>
        <xdr:cNvCxnSpPr/>
      </xdr:nvCxnSpPr>
      <xdr:spPr>
        <a:xfrm flipV="1">
          <a:off x="2019300" y="13457003"/>
          <a:ext cx="889000" cy="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99233</xdr:rowOff>
    </xdr:from>
    <xdr:to>
      <xdr:col>10</xdr:col>
      <xdr:colOff>114300</xdr:colOff>
      <xdr:row>78</xdr:row>
      <xdr:rowOff>130775</xdr:rowOff>
    </xdr:to>
    <xdr:cxnSp macro="">
      <xdr:nvCxnSpPr>
        <xdr:cNvPr id="181" name="直線コネクタ 180"/>
        <xdr:cNvCxnSpPr/>
      </xdr:nvCxnSpPr>
      <xdr:spPr>
        <a:xfrm flipV="1">
          <a:off x="1130300" y="13472333"/>
          <a:ext cx="889000" cy="3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15520</xdr:rowOff>
    </xdr:from>
    <xdr:to>
      <xdr:col>24</xdr:col>
      <xdr:colOff>114300</xdr:colOff>
      <xdr:row>78</xdr:row>
      <xdr:rowOff>117120</xdr:rowOff>
    </xdr:to>
    <xdr:sp macro="" textlink="">
      <xdr:nvSpPr>
        <xdr:cNvPr id="191" name="楕円 190"/>
        <xdr:cNvSpPr/>
      </xdr:nvSpPr>
      <xdr:spPr>
        <a:xfrm>
          <a:off x="4584700" y="133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101897</xdr:rowOff>
    </xdr:from>
    <xdr:ext cx="599010" cy="259045"/>
    <xdr:sp macro="" textlink="">
      <xdr:nvSpPr>
        <xdr:cNvPr id="192" name="民生費該当値テキスト"/>
        <xdr:cNvSpPr txBox="1"/>
      </xdr:nvSpPr>
      <xdr:spPr>
        <a:xfrm>
          <a:off x="4686300" y="1330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13892</xdr:rowOff>
    </xdr:from>
    <xdr:to>
      <xdr:col>20</xdr:col>
      <xdr:colOff>38100</xdr:colOff>
      <xdr:row>78</xdr:row>
      <xdr:rowOff>115492</xdr:rowOff>
    </xdr:to>
    <xdr:sp macro="" textlink="">
      <xdr:nvSpPr>
        <xdr:cNvPr id="193" name="楕円 192"/>
        <xdr:cNvSpPr/>
      </xdr:nvSpPr>
      <xdr:spPr>
        <a:xfrm>
          <a:off x="3746500" y="1338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106619</xdr:rowOff>
    </xdr:from>
    <xdr:ext cx="599010" cy="259045"/>
    <xdr:sp macro="" textlink="">
      <xdr:nvSpPr>
        <xdr:cNvPr id="194" name="テキスト ボックス 193"/>
        <xdr:cNvSpPr txBox="1"/>
      </xdr:nvSpPr>
      <xdr:spPr>
        <a:xfrm>
          <a:off x="3497795" y="1347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33103</xdr:rowOff>
    </xdr:from>
    <xdr:to>
      <xdr:col>15</xdr:col>
      <xdr:colOff>101600</xdr:colOff>
      <xdr:row>78</xdr:row>
      <xdr:rowOff>134703</xdr:rowOff>
    </xdr:to>
    <xdr:sp macro="" textlink="">
      <xdr:nvSpPr>
        <xdr:cNvPr id="195" name="楕円 194"/>
        <xdr:cNvSpPr/>
      </xdr:nvSpPr>
      <xdr:spPr>
        <a:xfrm>
          <a:off x="2857500" y="134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125830</xdr:rowOff>
    </xdr:from>
    <xdr:ext cx="599010" cy="259045"/>
    <xdr:sp macro="" textlink="">
      <xdr:nvSpPr>
        <xdr:cNvPr id="196" name="テキスト ボックス 195"/>
        <xdr:cNvSpPr txBox="1"/>
      </xdr:nvSpPr>
      <xdr:spPr>
        <a:xfrm>
          <a:off x="2608795" y="1349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48433</xdr:rowOff>
    </xdr:from>
    <xdr:to>
      <xdr:col>10</xdr:col>
      <xdr:colOff>165100</xdr:colOff>
      <xdr:row>78</xdr:row>
      <xdr:rowOff>150033</xdr:rowOff>
    </xdr:to>
    <xdr:sp macro="" textlink="">
      <xdr:nvSpPr>
        <xdr:cNvPr id="197" name="楕円 196"/>
        <xdr:cNvSpPr/>
      </xdr:nvSpPr>
      <xdr:spPr>
        <a:xfrm>
          <a:off x="1968500" y="134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141160</xdr:rowOff>
    </xdr:from>
    <xdr:ext cx="599010" cy="259045"/>
    <xdr:sp macro="" textlink="">
      <xdr:nvSpPr>
        <xdr:cNvPr id="198" name="テキスト ボックス 197"/>
        <xdr:cNvSpPr txBox="1"/>
      </xdr:nvSpPr>
      <xdr:spPr>
        <a:xfrm>
          <a:off x="1719795" y="1351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79975</xdr:rowOff>
    </xdr:from>
    <xdr:to>
      <xdr:col>6</xdr:col>
      <xdr:colOff>38100</xdr:colOff>
      <xdr:row>79</xdr:row>
      <xdr:rowOff>10125</xdr:rowOff>
    </xdr:to>
    <xdr:sp macro="" textlink="">
      <xdr:nvSpPr>
        <xdr:cNvPr id="199" name="楕円 198"/>
        <xdr:cNvSpPr/>
      </xdr:nvSpPr>
      <xdr:spPr>
        <a:xfrm>
          <a:off x="1079500" y="134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1252</xdr:rowOff>
    </xdr:from>
    <xdr:ext cx="599010" cy="259045"/>
    <xdr:sp macro="" textlink="">
      <xdr:nvSpPr>
        <xdr:cNvPr id="200" name="テキスト ボックス 199"/>
        <xdr:cNvSpPr txBox="1"/>
      </xdr:nvSpPr>
      <xdr:spPr>
        <a:xfrm>
          <a:off x="830795" y="1354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71005</xdr:rowOff>
    </xdr:from>
    <xdr:to>
      <xdr:col>24</xdr:col>
      <xdr:colOff>63500</xdr:colOff>
      <xdr:row>95</xdr:row>
      <xdr:rowOff>74755</xdr:rowOff>
    </xdr:to>
    <xdr:cxnSp macro="">
      <xdr:nvCxnSpPr>
        <xdr:cNvPr id="228" name="直線コネクタ 227"/>
        <xdr:cNvCxnSpPr/>
      </xdr:nvCxnSpPr>
      <xdr:spPr>
        <a:xfrm>
          <a:off x="3797300" y="16358755"/>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71005</xdr:rowOff>
    </xdr:from>
    <xdr:to>
      <xdr:col>19</xdr:col>
      <xdr:colOff>177800</xdr:colOff>
      <xdr:row>96</xdr:row>
      <xdr:rowOff>157004</xdr:rowOff>
    </xdr:to>
    <xdr:cxnSp macro="">
      <xdr:nvCxnSpPr>
        <xdr:cNvPr id="231" name="直線コネクタ 230"/>
        <xdr:cNvCxnSpPr/>
      </xdr:nvCxnSpPr>
      <xdr:spPr>
        <a:xfrm flipV="1">
          <a:off x="2908300" y="16358755"/>
          <a:ext cx="889000" cy="25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157004</xdr:rowOff>
    </xdr:from>
    <xdr:to>
      <xdr:col>15</xdr:col>
      <xdr:colOff>50800</xdr:colOff>
      <xdr:row>97</xdr:row>
      <xdr:rowOff>60947</xdr:rowOff>
    </xdr:to>
    <xdr:cxnSp macro="">
      <xdr:nvCxnSpPr>
        <xdr:cNvPr id="234" name="直線コネクタ 233"/>
        <xdr:cNvCxnSpPr/>
      </xdr:nvCxnSpPr>
      <xdr:spPr>
        <a:xfrm flipV="1">
          <a:off x="2019300" y="16616204"/>
          <a:ext cx="889000" cy="7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160068</xdr:rowOff>
    </xdr:from>
    <xdr:to>
      <xdr:col>10</xdr:col>
      <xdr:colOff>114300</xdr:colOff>
      <xdr:row>97</xdr:row>
      <xdr:rowOff>60947</xdr:rowOff>
    </xdr:to>
    <xdr:cxnSp macro="">
      <xdr:nvCxnSpPr>
        <xdr:cNvPr id="237" name="直線コネクタ 236"/>
        <xdr:cNvCxnSpPr/>
      </xdr:nvCxnSpPr>
      <xdr:spPr>
        <a:xfrm>
          <a:off x="1130300" y="16619268"/>
          <a:ext cx="889000" cy="7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23955</xdr:rowOff>
    </xdr:from>
    <xdr:to>
      <xdr:col>24</xdr:col>
      <xdr:colOff>114300</xdr:colOff>
      <xdr:row>95</xdr:row>
      <xdr:rowOff>125555</xdr:rowOff>
    </xdr:to>
    <xdr:sp macro="" textlink="">
      <xdr:nvSpPr>
        <xdr:cNvPr id="247" name="楕円 246"/>
        <xdr:cNvSpPr/>
      </xdr:nvSpPr>
      <xdr:spPr>
        <a:xfrm>
          <a:off x="4584700" y="163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46832</xdr:rowOff>
    </xdr:from>
    <xdr:ext cx="534377" cy="259045"/>
    <xdr:sp macro="" textlink="">
      <xdr:nvSpPr>
        <xdr:cNvPr id="248" name="衛生費該当値テキスト"/>
        <xdr:cNvSpPr txBox="1"/>
      </xdr:nvSpPr>
      <xdr:spPr>
        <a:xfrm>
          <a:off x="4686300" y="1616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20205</xdr:rowOff>
    </xdr:from>
    <xdr:to>
      <xdr:col>20</xdr:col>
      <xdr:colOff>38100</xdr:colOff>
      <xdr:row>95</xdr:row>
      <xdr:rowOff>121805</xdr:rowOff>
    </xdr:to>
    <xdr:sp macro="" textlink="">
      <xdr:nvSpPr>
        <xdr:cNvPr id="249" name="楕円 248"/>
        <xdr:cNvSpPr/>
      </xdr:nvSpPr>
      <xdr:spPr>
        <a:xfrm>
          <a:off x="3746500" y="16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138332</xdr:rowOff>
    </xdr:from>
    <xdr:ext cx="534377" cy="259045"/>
    <xdr:sp macro="" textlink="">
      <xdr:nvSpPr>
        <xdr:cNvPr id="250" name="テキスト ボックス 249"/>
        <xdr:cNvSpPr txBox="1"/>
      </xdr:nvSpPr>
      <xdr:spPr>
        <a:xfrm>
          <a:off x="3530111" y="160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106204</xdr:rowOff>
    </xdr:from>
    <xdr:to>
      <xdr:col>15</xdr:col>
      <xdr:colOff>101600</xdr:colOff>
      <xdr:row>97</xdr:row>
      <xdr:rowOff>36354</xdr:rowOff>
    </xdr:to>
    <xdr:sp macro="" textlink="">
      <xdr:nvSpPr>
        <xdr:cNvPr id="251" name="楕円 250"/>
        <xdr:cNvSpPr/>
      </xdr:nvSpPr>
      <xdr:spPr>
        <a:xfrm>
          <a:off x="2857500" y="165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27481</xdr:rowOff>
    </xdr:from>
    <xdr:ext cx="534377" cy="259045"/>
    <xdr:sp macro="" textlink="">
      <xdr:nvSpPr>
        <xdr:cNvPr id="252" name="テキスト ボックス 251"/>
        <xdr:cNvSpPr txBox="1"/>
      </xdr:nvSpPr>
      <xdr:spPr>
        <a:xfrm>
          <a:off x="2641111" y="166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10147</xdr:rowOff>
    </xdr:from>
    <xdr:to>
      <xdr:col>10</xdr:col>
      <xdr:colOff>165100</xdr:colOff>
      <xdr:row>97</xdr:row>
      <xdr:rowOff>111747</xdr:rowOff>
    </xdr:to>
    <xdr:sp macro="" textlink="">
      <xdr:nvSpPr>
        <xdr:cNvPr id="253" name="楕円 252"/>
        <xdr:cNvSpPr/>
      </xdr:nvSpPr>
      <xdr:spPr>
        <a:xfrm>
          <a:off x="1968500" y="166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102874</xdr:rowOff>
    </xdr:from>
    <xdr:ext cx="534377" cy="259045"/>
    <xdr:sp macro="" textlink="">
      <xdr:nvSpPr>
        <xdr:cNvPr id="254" name="テキスト ボックス 253"/>
        <xdr:cNvSpPr txBox="1"/>
      </xdr:nvSpPr>
      <xdr:spPr>
        <a:xfrm>
          <a:off x="1752111" y="167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109268</xdr:rowOff>
    </xdr:from>
    <xdr:to>
      <xdr:col>6</xdr:col>
      <xdr:colOff>38100</xdr:colOff>
      <xdr:row>97</xdr:row>
      <xdr:rowOff>39418</xdr:rowOff>
    </xdr:to>
    <xdr:sp macro="" textlink="">
      <xdr:nvSpPr>
        <xdr:cNvPr id="255" name="楕円 254"/>
        <xdr:cNvSpPr/>
      </xdr:nvSpPr>
      <xdr:spPr>
        <a:xfrm>
          <a:off x="1079500" y="165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30545</xdr:rowOff>
    </xdr:from>
    <xdr:ext cx="534377" cy="259045"/>
    <xdr:sp macro="" textlink="">
      <xdr:nvSpPr>
        <xdr:cNvPr id="256" name="テキスト ボックス 255"/>
        <xdr:cNvSpPr txBox="1"/>
      </xdr:nvSpPr>
      <xdr:spPr>
        <a:xfrm>
          <a:off x="863111" y="1666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129733</xdr:rowOff>
    </xdr:from>
    <xdr:to>
      <xdr:col>55</xdr:col>
      <xdr:colOff>0</xdr:colOff>
      <xdr:row>38</xdr:row>
      <xdr:rowOff>129733</xdr:rowOff>
    </xdr:to>
    <xdr:cxnSp macro="">
      <xdr:nvCxnSpPr>
        <xdr:cNvPr id="283" name="直線コネクタ 282"/>
        <xdr:cNvCxnSpPr/>
      </xdr:nvCxnSpPr>
      <xdr:spPr>
        <a:xfrm>
          <a:off x="9639300" y="6644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122007</xdr:rowOff>
    </xdr:from>
    <xdr:to>
      <xdr:col>50</xdr:col>
      <xdr:colOff>114300</xdr:colOff>
      <xdr:row>38</xdr:row>
      <xdr:rowOff>129733</xdr:rowOff>
    </xdr:to>
    <xdr:cxnSp macro="">
      <xdr:nvCxnSpPr>
        <xdr:cNvPr id="286" name="直線コネクタ 285"/>
        <xdr:cNvCxnSpPr/>
      </xdr:nvCxnSpPr>
      <xdr:spPr>
        <a:xfrm>
          <a:off x="8750300" y="6637107"/>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122007</xdr:rowOff>
    </xdr:from>
    <xdr:to>
      <xdr:col>45</xdr:col>
      <xdr:colOff>177800</xdr:colOff>
      <xdr:row>38</xdr:row>
      <xdr:rowOff>127722</xdr:rowOff>
    </xdr:to>
    <xdr:cxnSp macro="">
      <xdr:nvCxnSpPr>
        <xdr:cNvPr id="289" name="直線コネクタ 288"/>
        <xdr:cNvCxnSpPr/>
      </xdr:nvCxnSpPr>
      <xdr:spPr>
        <a:xfrm flipV="1">
          <a:off x="7861300" y="663710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127493</xdr:rowOff>
    </xdr:from>
    <xdr:to>
      <xdr:col>41</xdr:col>
      <xdr:colOff>50800</xdr:colOff>
      <xdr:row>38</xdr:row>
      <xdr:rowOff>127722</xdr:rowOff>
    </xdr:to>
    <xdr:cxnSp macro="">
      <xdr:nvCxnSpPr>
        <xdr:cNvPr id="292" name="直線コネクタ 291"/>
        <xdr:cNvCxnSpPr/>
      </xdr:nvCxnSpPr>
      <xdr:spPr>
        <a:xfrm>
          <a:off x="6972300" y="664259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78933</xdr:rowOff>
    </xdr:from>
    <xdr:to>
      <xdr:col>55</xdr:col>
      <xdr:colOff>50800</xdr:colOff>
      <xdr:row>39</xdr:row>
      <xdr:rowOff>9083</xdr:rowOff>
    </xdr:to>
    <xdr:sp macro="" textlink="">
      <xdr:nvSpPr>
        <xdr:cNvPr id="302" name="楕円 301"/>
        <xdr:cNvSpPr/>
      </xdr:nvSpPr>
      <xdr:spPr>
        <a:xfrm>
          <a:off x="104267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78933</xdr:rowOff>
    </xdr:from>
    <xdr:to>
      <xdr:col>50</xdr:col>
      <xdr:colOff>165100</xdr:colOff>
      <xdr:row>39</xdr:row>
      <xdr:rowOff>9083</xdr:rowOff>
    </xdr:to>
    <xdr:sp macro="" textlink="">
      <xdr:nvSpPr>
        <xdr:cNvPr id="304" name="楕円 303"/>
        <xdr:cNvSpPr/>
      </xdr:nvSpPr>
      <xdr:spPr>
        <a:xfrm>
          <a:off x="95885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210</xdr:rowOff>
    </xdr:from>
    <xdr:ext cx="378565" cy="259045"/>
    <xdr:sp macro="" textlink="">
      <xdr:nvSpPr>
        <xdr:cNvPr id="305" name="テキスト ボックス 304"/>
        <xdr:cNvSpPr txBox="1"/>
      </xdr:nvSpPr>
      <xdr:spPr>
        <a:xfrm>
          <a:off x="9450017" y="668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71207</xdr:rowOff>
    </xdr:from>
    <xdr:to>
      <xdr:col>46</xdr:col>
      <xdr:colOff>38100</xdr:colOff>
      <xdr:row>39</xdr:row>
      <xdr:rowOff>1357</xdr:rowOff>
    </xdr:to>
    <xdr:sp macro="" textlink="">
      <xdr:nvSpPr>
        <xdr:cNvPr id="306" name="楕円 305"/>
        <xdr:cNvSpPr/>
      </xdr:nvSpPr>
      <xdr:spPr>
        <a:xfrm>
          <a:off x="86995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163934</xdr:rowOff>
    </xdr:from>
    <xdr:ext cx="378565" cy="259045"/>
    <xdr:sp macro="" textlink="">
      <xdr:nvSpPr>
        <xdr:cNvPr id="307" name="テキスト ボックス 306"/>
        <xdr:cNvSpPr txBox="1"/>
      </xdr:nvSpPr>
      <xdr:spPr>
        <a:xfrm>
          <a:off x="8561017" y="66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76922</xdr:rowOff>
    </xdr:from>
    <xdr:to>
      <xdr:col>41</xdr:col>
      <xdr:colOff>101600</xdr:colOff>
      <xdr:row>39</xdr:row>
      <xdr:rowOff>7072</xdr:rowOff>
    </xdr:to>
    <xdr:sp macro="" textlink="">
      <xdr:nvSpPr>
        <xdr:cNvPr id="308" name="楕円 307"/>
        <xdr:cNvSpPr/>
      </xdr:nvSpPr>
      <xdr:spPr>
        <a:xfrm>
          <a:off x="7810500" y="65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169649</xdr:rowOff>
    </xdr:from>
    <xdr:ext cx="378565" cy="259045"/>
    <xdr:sp macro="" textlink="">
      <xdr:nvSpPr>
        <xdr:cNvPr id="309" name="テキスト ボックス 308"/>
        <xdr:cNvSpPr txBox="1"/>
      </xdr:nvSpPr>
      <xdr:spPr>
        <a:xfrm>
          <a:off x="7672017" y="6684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76693</xdr:rowOff>
    </xdr:from>
    <xdr:to>
      <xdr:col>36</xdr:col>
      <xdr:colOff>165100</xdr:colOff>
      <xdr:row>39</xdr:row>
      <xdr:rowOff>6843</xdr:rowOff>
    </xdr:to>
    <xdr:sp macro="" textlink="">
      <xdr:nvSpPr>
        <xdr:cNvPr id="310" name="楕円 309"/>
        <xdr:cNvSpPr/>
      </xdr:nvSpPr>
      <xdr:spPr>
        <a:xfrm>
          <a:off x="6921500" y="65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169420</xdr:rowOff>
    </xdr:from>
    <xdr:ext cx="378565" cy="259045"/>
    <xdr:sp macro="" textlink="">
      <xdr:nvSpPr>
        <xdr:cNvPr id="311" name="テキスト ボックス 310"/>
        <xdr:cNvSpPr txBox="1"/>
      </xdr:nvSpPr>
      <xdr:spPr>
        <a:xfrm>
          <a:off x="6783017" y="668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163343</xdr:rowOff>
    </xdr:from>
    <xdr:to>
      <xdr:col>55</xdr:col>
      <xdr:colOff>0</xdr:colOff>
      <xdr:row>57</xdr:row>
      <xdr:rowOff>163623</xdr:rowOff>
    </xdr:to>
    <xdr:cxnSp macro="">
      <xdr:nvCxnSpPr>
        <xdr:cNvPr id="336" name="直線コネクタ 335"/>
        <xdr:cNvCxnSpPr/>
      </xdr:nvCxnSpPr>
      <xdr:spPr>
        <a:xfrm>
          <a:off x="9639300" y="9935993"/>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162840</xdr:rowOff>
    </xdr:from>
    <xdr:to>
      <xdr:col>50</xdr:col>
      <xdr:colOff>114300</xdr:colOff>
      <xdr:row>57</xdr:row>
      <xdr:rowOff>163343</xdr:rowOff>
    </xdr:to>
    <xdr:cxnSp macro="">
      <xdr:nvCxnSpPr>
        <xdr:cNvPr id="339" name="直線コネクタ 338"/>
        <xdr:cNvCxnSpPr/>
      </xdr:nvCxnSpPr>
      <xdr:spPr>
        <a:xfrm>
          <a:off x="8750300" y="993549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161880</xdr:rowOff>
    </xdr:from>
    <xdr:to>
      <xdr:col>45</xdr:col>
      <xdr:colOff>177800</xdr:colOff>
      <xdr:row>57</xdr:row>
      <xdr:rowOff>162840</xdr:rowOff>
    </xdr:to>
    <xdr:cxnSp macro="">
      <xdr:nvCxnSpPr>
        <xdr:cNvPr id="342" name="直線コネクタ 341"/>
        <xdr:cNvCxnSpPr/>
      </xdr:nvCxnSpPr>
      <xdr:spPr>
        <a:xfrm>
          <a:off x="7861300" y="9934530"/>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161880</xdr:rowOff>
    </xdr:from>
    <xdr:to>
      <xdr:col>41</xdr:col>
      <xdr:colOff>50800</xdr:colOff>
      <xdr:row>57</xdr:row>
      <xdr:rowOff>162960</xdr:rowOff>
    </xdr:to>
    <xdr:cxnSp macro="">
      <xdr:nvCxnSpPr>
        <xdr:cNvPr id="345" name="直線コネクタ 344"/>
        <xdr:cNvCxnSpPr/>
      </xdr:nvCxnSpPr>
      <xdr:spPr>
        <a:xfrm flipV="1">
          <a:off x="6972300" y="9934530"/>
          <a:ext cx="889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112823</xdr:rowOff>
    </xdr:from>
    <xdr:to>
      <xdr:col>55</xdr:col>
      <xdr:colOff>50800</xdr:colOff>
      <xdr:row>58</xdr:row>
      <xdr:rowOff>42973</xdr:rowOff>
    </xdr:to>
    <xdr:sp macro="" textlink="">
      <xdr:nvSpPr>
        <xdr:cNvPr id="355" name="楕円 354"/>
        <xdr:cNvSpPr/>
      </xdr:nvSpPr>
      <xdr:spPr>
        <a:xfrm>
          <a:off x="10426700" y="988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112543</xdr:rowOff>
    </xdr:from>
    <xdr:to>
      <xdr:col>50</xdr:col>
      <xdr:colOff>165100</xdr:colOff>
      <xdr:row>58</xdr:row>
      <xdr:rowOff>42693</xdr:rowOff>
    </xdr:to>
    <xdr:sp macro="" textlink="">
      <xdr:nvSpPr>
        <xdr:cNvPr id="357" name="楕円 356"/>
        <xdr:cNvSpPr/>
      </xdr:nvSpPr>
      <xdr:spPr>
        <a:xfrm>
          <a:off x="9588500" y="988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33820</xdr:rowOff>
    </xdr:from>
    <xdr:ext cx="469744" cy="259045"/>
    <xdr:sp macro="" textlink="">
      <xdr:nvSpPr>
        <xdr:cNvPr id="358" name="テキスト ボックス 357"/>
        <xdr:cNvSpPr txBox="1"/>
      </xdr:nvSpPr>
      <xdr:spPr>
        <a:xfrm>
          <a:off x="9404428" y="997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112040</xdr:rowOff>
    </xdr:from>
    <xdr:to>
      <xdr:col>46</xdr:col>
      <xdr:colOff>38100</xdr:colOff>
      <xdr:row>58</xdr:row>
      <xdr:rowOff>42190</xdr:rowOff>
    </xdr:to>
    <xdr:sp macro="" textlink="">
      <xdr:nvSpPr>
        <xdr:cNvPr id="359" name="楕円 358"/>
        <xdr:cNvSpPr/>
      </xdr:nvSpPr>
      <xdr:spPr>
        <a:xfrm>
          <a:off x="8699500" y="98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33317</xdr:rowOff>
    </xdr:from>
    <xdr:ext cx="469744" cy="259045"/>
    <xdr:sp macro="" textlink="">
      <xdr:nvSpPr>
        <xdr:cNvPr id="360" name="テキスト ボックス 359"/>
        <xdr:cNvSpPr txBox="1"/>
      </xdr:nvSpPr>
      <xdr:spPr>
        <a:xfrm>
          <a:off x="8515428" y="997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111080</xdr:rowOff>
    </xdr:from>
    <xdr:to>
      <xdr:col>41</xdr:col>
      <xdr:colOff>101600</xdr:colOff>
      <xdr:row>58</xdr:row>
      <xdr:rowOff>41230</xdr:rowOff>
    </xdr:to>
    <xdr:sp macro="" textlink="">
      <xdr:nvSpPr>
        <xdr:cNvPr id="361" name="楕円 360"/>
        <xdr:cNvSpPr/>
      </xdr:nvSpPr>
      <xdr:spPr>
        <a:xfrm>
          <a:off x="7810500" y="98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32357</xdr:rowOff>
    </xdr:from>
    <xdr:ext cx="469744" cy="259045"/>
    <xdr:sp macro="" textlink="">
      <xdr:nvSpPr>
        <xdr:cNvPr id="362" name="テキスト ボックス 361"/>
        <xdr:cNvSpPr txBox="1"/>
      </xdr:nvSpPr>
      <xdr:spPr>
        <a:xfrm>
          <a:off x="7626428" y="99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112160</xdr:rowOff>
    </xdr:from>
    <xdr:to>
      <xdr:col>36</xdr:col>
      <xdr:colOff>165100</xdr:colOff>
      <xdr:row>58</xdr:row>
      <xdr:rowOff>42310</xdr:rowOff>
    </xdr:to>
    <xdr:sp macro="" textlink="">
      <xdr:nvSpPr>
        <xdr:cNvPr id="363" name="楕円 362"/>
        <xdr:cNvSpPr/>
      </xdr:nvSpPr>
      <xdr:spPr>
        <a:xfrm>
          <a:off x="6921500" y="98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33437</xdr:rowOff>
    </xdr:from>
    <xdr:ext cx="469744" cy="259045"/>
    <xdr:sp macro="" textlink="">
      <xdr:nvSpPr>
        <xdr:cNvPr id="364" name="テキスト ボックス 363"/>
        <xdr:cNvSpPr txBox="1"/>
      </xdr:nvSpPr>
      <xdr:spPr>
        <a:xfrm>
          <a:off x="6737428" y="997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164007</xdr:rowOff>
    </xdr:from>
    <xdr:to>
      <xdr:col>55</xdr:col>
      <xdr:colOff>0</xdr:colOff>
      <xdr:row>78</xdr:row>
      <xdr:rowOff>167646</xdr:rowOff>
    </xdr:to>
    <xdr:cxnSp macro="">
      <xdr:nvCxnSpPr>
        <xdr:cNvPr id="393" name="直線コネクタ 392"/>
        <xdr:cNvCxnSpPr/>
      </xdr:nvCxnSpPr>
      <xdr:spPr>
        <a:xfrm flipV="1">
          <a:off x="9639300" y="13537107"/>
          <a:ext cx="8382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137224</xdr:rowOff>
    </xdr:from>
    <xdr:to>
      <xdr:col>50</xdr:col>
      <xdr:colOff>114300</xdr:colOff>
      <xdr:row>78</xdr:row>
      <xdr:rowOff>167646</xdr:rowOff>
    </xdr:to>
    <xdr:cxnSp macro="">
      <xdr:nvCxnSpPr>
        <xdr:cNvPr id="396" name="直線コネクタ 395"/>
        <xdr:cNvCxnSpPr/>
      </xdr:nvCxnSpPr>
      <xdr:spPr>
        <a:xfrm>
          <a:off x="8750300" y="13510324"/>
          <a:ext cx="889000" cy="3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137224</xdr:rowOff>
    </xdr:from>
    <xdr:to>
      <xdr:col>45</xdr:col>
      <xdr:colOff>177800</xdr:colOff>
      <xdr:row>78</xdr:row>
      <xdr:rowOff>153302</xdr:rowOff>
    </xdr:to>
    <xdr:cxnSp macro="">
      <xdr:nvCxnSpPr>
        <xdr:cNvPr id="399" name="直線コネクタ 398"/>
        <xdr:cNvCxnSpPr/>
      </xdr:nvCxnSpPr>
      <xdr:spPr>
        <a:xfrm flipV="1">
          <a:off x="7861300" y="13510324"/>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153302</xdr:rowOff>
    </xdr:from>
    <xdr:to>
      <xdr:col>41</xdr:col>
      <xdr:colOff>50800</xdr:colOff>
      <xdr:row>79</xdr:row>
      <xdr:rowOff>1397</xdr:rowOff>
    </xdr:to>
    <xdr:cxnSp macro="">
      <xdr:nvCxnSpPr>
        <xdr:cNvPr id="402" name="直線コネクタ 401"/>
        <xdr:cNvCxnSpPr/>
      </xdr:nvCxnSpPr>
      <xdr:spPr>
        <a:xfrm flipV="1">
          <a:off x="6972300" y="13526402"/>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113207</xdr:rowOff>
    </xdr:from>
    <xdr:to>
      <xdr:col>55</xdr:col>
      <xdr:colOff>50800</xdr:colOff>
      <xdr:row>79</xdr:row>
      <xdr:rowOff>43357</xdr:rowOff>
    </xdr:to>
    <xdr:sp macro="" textlink="">
      <xdr:nvSpPr>
        <xdr:cNvPr id="412" name="楕円 411"/>
        <xdr:cNvSpPr/>
      </xdr:nvSpPr>
      <xdr:spPr>
        <a:xfrm>
          <a:off x="104267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28134</xdr:rowOff>
    </xdr:from>
    <xdr:ext cx="469744" cy="259045"/>
    <xdr:sp macro="" textlink="">
      <xdr:nvSpPr>
        <xdr:cNvPr id="413" name="商工費該当値テキスト"/>
        <xdr:cNvSpPr txBox="1"/>
      </xdr:nvSpPr>
      <xdr:spPr>
        <a:xfrm>
          <a:off x="10528300" y="134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116846</xdr:rowOff>
    </xdr:from>
    <xdr:to>
      <xdr:col>50</xdr:col>
      <xdr:colOff>165100</xdr:colOff>
      <xdr:row>79</xdr:row>
      <xdr:rowOff>46996</xdr:rowOff>
    </xdr:to>
    <xdr:sp macro="" textlink="">
      <xdr:nvSpPr>
        <xdr:cNvPr id="414" name="楕円 413"/>
        <xdr:cNvSpPr/>
      </xdr:nvSpPr>
      <xdr:spPr>
        <a:xfrm>
          <a:off x="9588500" y="13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38123</xdr:rowOff>
    </xdr:from>
    <xdr:ext cx="469744" cy="259045"/>
    <xdr:sp macro="" textlink="">
      <xdr:nvSpPr>
        <xdr:cNvPr id="415" name="テキスト ボックス 414"/>
        <xdr:cNvSpPr txBox="1"/>
      </xdr:nvSpPr>
      <xdr:spPr>
        <a:xfrm>
          <a:off x="9404428" y="13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86424</xdr:rowOff>
    </xdr:from>
    <xdr:to>
      <xdr:col>46</xdr:col>
      <xdr:colOff>38100</xdr:colOff>
      <xdr:row>79</xdr:row>
      <xdr:rowOff>16574</xdr:rowOff>
    </xdr:to>
    <xdr:sp macro="" textlink="">
      <xdr:nvSpPr>
        <xdr:cNvPr id="416" name="楕円 415"/>
        <xdr:cNvSpPr/>
      </xdr:nvSpPr>
      <xdr:spPr>
        <a:xfrm>
          <a:off x="8699500" y="134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7701</xdr:rowOff>
    </xdr:from>
    <xdr:ext cx="469744" cy="259045"/>
    <xdr:sp macro="" textlink="">
      <xdr:nvSpPr>
        <xdr:cNvPr id="417" name="テキスト ボックス 416"/>
        <xdr:cNvSpPr txBox="1"/>
      </xdr:nvSpPr>
      <xdr:spPr>
        <a:xfrm>
          <a:off x="8515428" y="1355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102502</xdr:rowOff>
    </xdr:from>
    <xdr:to>
      <xdr:col>41</xdr:col>
      <xdr:colOff>101600</xdr:colOff>
      <xdr:row>79</xdr:row>
      <xdr:rowOff>32652</xdr:rowOff>
    </xdr:to>
    <xdr:sp macro="" textlink="">
      <xdr:nvSpPr>
        <xdr:cNvPr id="418" name="楕円 417"/>
        <xdr:cNvSpPr/>
      </xdr:nvSpPr>
      <xdr:spPr>
        <a:xfrm>
          <a:off x="78105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23779</xdr:rowOff>
    </xdr:from>
    <xdr:ext cx="469744" cy="259045"/>
    <xdr:sp macro="" textlink="">
      <xdr:nvSpPr>
        <xdr:cNvPr id="419" name="テキスト ボックス 418"/>
        <xdr:cNvSpPr txBox="1"/>
      </xdr:nvSpPr>
      <xdr:spPr>
        <a:xfrm>
          <a:off x="7626428" y="135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122047</xdr:rowOff>
    </xdr:from>
    <xdr:to>
      <xdr:col>36</xdr:col>
      <xdr:colOff>165100</xdr:colOff>
      <xdr:row>79</xdr:row>
      <xdr:rowOff>52197</xdr:rowOff>
    </xdr:to>
    <xdr:sp macro="" textlink="">
      <xdr:nvSpPr>
        <xdr:cNvPr id="420" name="楕円 419"/>
        <xdr:cNvSpPr/>
      </xdr:nvSpPr>
      <xdr:spPr>
        <a:xfrm>
          <a:off x="6921500" y="134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43324</xdr:rowOff>
    </xdr:from>
    <xdr:ext cx="469744" cy="259045"/>
    <xdr:sp macro="" textlink="">
      <xdr:nvSpPr>
        <xdr:cNvPr id="421" name="テキスト ボックス 420"/>
        <xdr:cNvSpPr txBox="1"/>
      </xdr:nvSpPr>
      <xdr:spPr>
        <a:xfrm>
          <a:off x="6737428" y="135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161626</xdr:rowOff>
    </xdr:from>
    <xdr:to>
      <xdr:col>55</xdr:col>
      <xdr:colOff>0</xdr:colOff>
      <xdr:row>98</xdr:row>
      <xdr:rowOff>161947</xdr:rowOff>
    </xdr:to>
    <xdr:cxnSp macro="">
      <xdr:nvCxnSpPr>
        <xdr:cNvPr id="452" name="直線コネクタ 451"/>
        <xdr:cNvCxnSpPr/>
      </xdr:nvCxnSpPr>
      <xdr:spPr>
        <a:xfrm flipV="1">
          <a:off x="9639300" y="16963726"/>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152606</xdr:rowOff>
    </xdr:from>
    <xdr:to>
      <xdr:col>50</xdr:col>
      <xdr:colOff>114300</xdr:colOff>
      <xdr:row>98</xdr:row>
      <xdr:rowOff>161947</xdr:rowOff>
    </xdr:to>
    <xdr:cxnSp macro="">
      <xdr:nvCxnSpPr>
        <xdr:cNvPr id="455" name="直線コネクタ 454"/>
        <xdr:cNvCxnSpPr/>
      </xdr:nvCxnSpPr>
      <xdr:spPr>
        <a:xfrm>
          <a:off x="8750300" y="16954706"/>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151913</xdr:rowOff>
    </xdr:from>
    <xdr:to>
      <xdr:col>45</xdr:col>
      <xdr:colOff>177800</xdr:colOff>
      <xdr:row>98</xdr:row>
      <xdr:rowOff>152606</xdr:rowOff>
    </xdr:to>
    <xdr:cxnSp macro="">
      <xdr:nvCxnSpPr>
        <xdr:cNvPr id="458" name="直線コネクタ 457"/>
        <xdr:cNvCxnSpPr/>
      </xdr:nvCxnSpPr>
      <xdr:spPr>
        <a:xfrm>
          <a:off x="7861300" y="16954013"/>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133257</xdr:rowOff>
    </xdr:from>
    <xdr:to>
      <xdr:col>41</xdr:col>
      <xdr:colOff>50800</xdr:colOff>
      <xdr:row>98</xdr:row>
      <xdr:rowOff>151913</xdr:rowOff>
    </xdr:to>
    <xdr:cxnSp macro="">
      <xdr:nvCxnSpPr>
        <xdr:cNvPr id="461" name="直線コネクタ 460"/>
        <xdr:cNvCxnSpPr/>
      </xdr:nvCxnSpPr>
      <xdr:spPr>
        <a:xfrm>
          <a:off x="6972300" y="16935357"/>
          <a:ext cx="889000" cy="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110826</xdr:rowOff>
    </xdr:from>
    <xdr:to>
      <xdr:col>55</xdr:col>
      <xdr:colOff>50800</xdr:colOff>
      <xdr:row>99</xdr:row>
      <xdr:rowOff>40976</xdr:rowOff>
    </xdr:to>
    <xdr:sp macro="" textlink="">
      <xdr:nvSpPr>
        <xdr:cNvPr id="471" name="楕円 470"/>
        <xdr:cNvSpPr/>
      </xdr:nvSpPr>
      <xdr:spPr>
        <a:xfrm>
          <a:off x="10426700" y="169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2"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111147</xdr:rowOff>
    </xdr:from>
    <xdr:to>
      <xdr:col>50</xdr:col>
      <xdr:colOff>165100</xdr:colOff>
      <xdr:row>99</xdr:row>
      <xdr:rowOff>41297</xdr:rowOff>
    </xdr:to>
    <xdr:sp macro="" textlink="">
      <xdr:nvSpPr>
        <xdr:cNvPr id="473" name="楕円 472"/>
        <xdr:cNvSpPr/>
      </xdr:nvSpPr>
      <xdr:spPr>
        <a:xfrm>
          <a:off x="9588500" y="169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32424</xdr:rowOff>
    </xdr:from>
    <xdr:ext cx="534377" cy="259045"/>
    <xdr:sp macro="" textlink="">
      <xdr:nvSpPr>
        <xdr:cNvPr id="474" name="テキスト ボックス 473"/>
        <xdr:cNvSpPr txBox="1"/>
      </xdr:nvSpPr>
      <xdr:spPr>
        <a:xfrm>
          <a:off x="9372111" y="1700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101806</xdr:rowOff>
    </xdr:from>
    <xdr:to>
      <xdr:col>46</xdr:col>
      <xdr:colOff>38100</xdr:colOff>
      <xdr:row>99</xdr:row>
      <xdr:rowOff>31956</xdr:rowOff>
    </xdr:to>
    <xdr:sp macro="" textlink="">
      <xdr:nvSpPr>
        <xdr:cNvPr id="475" name="楕円 474"/>
        <xdr:cNvSpPr/>
      </xdr:nvSpPr>
      <xdr:spPr>
        <a:xfrm>
          <a:off x="8699500" y="169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23083</xdr:rowOff>
    </xdr:from>
    <xdr:ext cx="534377" cy="259045"/>
    <xdr:sp macro="" textlink="">
      <xdr:nvSpPr>
        <xdr:cNvPr id="476" name="テキスト ボックス 475"/>
        <xdr:cNvSpPr txBox="1"/>
      </xdr:nvSpPr>
      <xdr:spPr>
        <a:xfrm>
          <a:off x="8483111" y="169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101113</xdr:rowOff>
    </xdr:from>
    <xdr:to>
      <xdr:col>41</xdr:col>
      <xdr:colOff>101600</xdr:colOff>
      <xdr:row>99</xdr:row>
      <xdr:rowOff>31263</xdr:rowOff>
    </xdr:to>
    <xdr:sp macro="" textlink="">
      <xdr:nvSpPr>
        <xdr:cNvPr id="477" name="楕円 476"/>
        <xdr:cNvSpPr/>
      </xdr:nvSpPr>
      <xdr:spPr>
        <a:xfrm>
          <a:off x="7810500" y="169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22390</xdr:rowOff>
    </xdr:from>
    <xdr:ext cx="534377" cy="259045"/>
    <xdr:sp macro="" textlink="">
      <xdr:nvSpPr>
        <xdr:cNvPr id="478" name="テキスト ボックス 477"/>
        <xdr:cNvSpPr txBox="1"/>
      </xdr:nvSpPr>
      <xdr:spPr>
        <a:xfrm>
          <a:off x="7594111" y="1699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82457</xdr:rowOff>
    </xdr:from>
    <xdr:to>
      <xdr:col>36</xdr:col>
      <xdr:colOff>165100</xdr:colOff>
      <xdr:row>99</xdr:row>
      <xdr:rowOff>12607</xdr:rowOff>
    </xdr:to>
    <xdr:sp macro="" textlink="">
      <xdr:nvSpPr>
        <xdr:cNvPr id="479" name="楕円 478"/>
        <xdr:cNvSpPr/>
      </xdr:nvSpPr>
      <xdr:spPr>
        <a:xfrm>
          <a:off x="6921500" y="1688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3734</xdr:rowOff>
    </xdr:from>
    <xdr:ext cx="534377" cy="259045"/>
    <xdr:sp macro="" textlink="">
      <xdr:nvSpPr>
        <xdr:cNvPr id="480" name="テキスト ボックス 479"/>
        <xdr:cNvSpPr txBox="1"/>
      </xdr:nvSpPr>
      <xdr:spPr>
        <a:xfrm>
          <a:off x="6705111" y="1697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61610</xdr:rowOff>
    </xdr:from>
    <xdr:to>
      <xdr:col>85</xdr:col>
      <xdr:colOff>127000</xdr:colOff>
      <xdr:row>38</xdr:row>
      <xdr:rowOff>93066</xdr:rowOff>
    </xdr:to>
    <xdr:cxnSp macro="">
      <xdr:nvCxnSpPr>
        <xdr:cNvPr id="508" name="直線コネクタ 507"/>
        <xdr:cNvCxnSpPr/>
      </xdr:nvCxnSpPr>
      <xdr:spPr>
        <a:xfrm flipV="1">
          <a:off x="15481300" y="6576710"/>
          <a:ext cx="8382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9992</xdr:rowOff>
    </xdr:from>
    <xdr:to>
      <xdr:col>81</xdr:col>
      <xdr:colOff>50800</xdr:colOff>
      <xdr:row>38</xdr:row>
      <xdr:rowOff>93066</xdr:rowOff>
    </xdr:to>
    <xdr:cxnSp macro="">
      <xdr:nvCxnSpPr>
        <xdr:cNvPr id="511" name="直線コネクタ 510"/>
        <xdr:cNvCxnSpPr/>
      </xdr:nvCxnSpPr>
      <xdr:spPr>
        <a:xfrm>
          <a:off x="14592300" y="6525092"/>
          <a:ext cx="889000" cy="8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9992</xdr:rowOff>
    </xdr:from>
    <xdr:to>
      <xdr:col>76</xdr:col>
      <xdr:colOff>114300</xdr:colOff>
      <xdr:row>38</xdr:row>
      <xdr:rowOff>129367</xdr:rowOff>
    </xdr:to>
    <xdr:cxnSp macro="">
      <xdr:nvCxnSpPr>
        <xdr:cNvPr id="514" name="直線コネクタ 513"/>
        <xdr:cNvCxnSpPr/>
      </xdr:nvCxnSpPr>
      <xdr:spPr>
        <a:xfrm flipV="1">
          <a:off x="13703300" y="6525092"/>
          <a:ext cx="889000" cy="11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126761</xdr:rowOff>
    </xdr:from>
    <xdr:to>
      <xdr:col>71</xdr:col>
      <xdr:colOff>177800</xdr:colOff>
      <xdr:row>38</xdr:row>
      <xdr:rowOff>129367</xdr:rowOff>
    </xdr:to>
    <xdr:cxnSp macro="">
      <xdr:nvCxnSpPr>
        <xdr:cNvPr id="517" name="直線コネクタ 516"/>
        <xdr:cNvCxnSpPr/>
      </xdr:nvCxnSpPr>
      <xdr:spPr>
        <a:xfrm>
          <a:off x="12814300" y="664186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10810</xdr:rowOff>
    </xdr:from>
    <xdr:to>
      <xdr:col>85</xdr:col>
      <xdr:colOff>177800</xdr:colOff>
      <xdr:row>38</xdr:row>
      <xdr:rowOff>112410</xdr:rowOff>
    </xdr:to>
    <xdr:sp macro="" textlink="">
      <xdr:nvSpPr>
        <xdr:cNvPr id="527" name="楕円 526"/>
        <xdr:cNvSpPr/>
      </xdr:nvSpPr>
      <xdr:spPr>
        <a:xfrm>
          <a:off x="16268700" y="65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97187</xdr:rowOff>
    </xdr:from>
    <xdr:ext cx="534377" cy="259045"/>
    <xdr:sp macro="" textlink="">
      <xdr:nvSpPr>
        <xdr:cNvPr id="528" name="消防費該当値テキスト"/>
        <xdr:cNvSpPr txBox="1"/>
      </xdr:nvSpPr>
      <xdr:spPr>
        <a:xfrm>
          <a:off x="16370300" y="64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42266</xdr:rowOff>
    </xdr:from>
    <xdr:to>
      <xdr:col>81</xdr:col>
      <xdr:colOff>101600</xdr:colOff>
      <xdr:row>38</xdr:row>
      <xdr:rowOff>143866</xdr:rowOff>
    </xdr:to>
    <xdr:sp macro="" textlink="">
      <xdr:nvSpPr>
        <xdr:cNvPr id="529" name="楕円 528"/>
        <xdr:cNvSpPr/>
      </xdr:nvSpPr>
      <xdr:spPr>
        <a:xfrm>
          <a:off x="15430500" y="65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134993</xdr:rowOff>
    </xdr:from>
    <xdr:ext cx="534377" cy="259045"/>
    <xdr:sp macro="" textlink="">
      <xdr:nvSpPr>
        <xdr:cNvPr id="530" name="テキスト ボックス 529"/>
        <xdr:cNvSpPr txBox="1"/>
      </xdr:nvSpPr>
      <xdr:spPr>
        <a:xfrm>
          <a:off x="15214111" y="66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130642</xdr:rowOff>
    </xdr:from>
    <xdr:to>
      <xdr:col>76</xdr:col>
      <xdr:colOff>165100</xdr:colOff>
      <xdr:row>38</xdr:row>
      <xdr:rowOff>60792</xdr:rowOff>
    </xdr:to>
    <xdr:sp macro="" textlink="">
      <xdr:nvSpPr>
        <xdr:cNvPr id="531" name="楕円 530"/>
        <xdr:cNvSpPr/>
      </xdr:nvSpPr>
      <xdr:spPr>
        <a:xfrm>
          <a:off x="14541500" y="64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51919</xdr:rowOff>
    </xdr:from>
    <xdr:ext cx="534377" cy="259045"/>
    <xdr:sp macro="" textlink="">
      <xdr:nvSpPr>
        <xdr:cNvPr id="532" name="テキスト ボックス 531"/>
        <xdr:cNvSpPr txBox="1"/>
      </xdr:nvSpPr>
      <xdr:spPr>
        <a:xfrm>
          <a:off x="14325111" y="65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78567</xdr:rowOff>
    </xdr:from>
    <xdr:to>
      <xdr:col>72</xdr:col>
      <xdr:colOff>38100</xdr:colOff>
      <xdr:row>39</xdr:row>
      <xdr:rowOff>8717</xdr:rowOff>
    </xdr:to>
    <xdr:sp macro="" textlink="">
      <xdr:nvSpPr>
        <xdr:cNvPr id="533" name="楕円 532"/>
        <xdr:cNvSpPr/>
      </xdr:nvSpPr>
      <xdr:spPr>
        <a:xfrm>
          <a:off x="13652500" y="65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171294</xdr:rowOff>
    </xdr:from>
    <xdr:ext cx="534377" cy="259045"/>
    <xdr:sp macro="" textlink="">
      <xdr:nvSpPr>
        <xdr:cNvPr id="534" name="テキスト ボックス 533"/>
        <xdr:cNvSpPr txBox="1"/>
      </xdr:nvSpPr>
      <xdr:spPr>
        <a:xfrm>
          <a:off x="13436111" y="668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75961</xdr:rowOff>
    </xdr:from>
    <xdr:to>
      <xdr:col>67</xdr:col>
      <xdr:colOff>101600</xdr:colOff>
      <xdr:row>39</xdr:row>
      <xdr:rowOff>6111</xdr:rowOff>
    </xdr:to>
    <xdr:sp macro="" textlink="">
      <xdr:nvSpPr>
        <xdr:cNvPr id="535" name="楕円 534"/>
        <xdr:cNvSpPr/>
      </xdr:nvSpPr>
      <xdr:spPr>
        <a:xfrm>
          <a:off x="12763500" y="659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168688</xdr:rowOff>
    </xdr:from>
    <xdr:ext cx="534377" cy="259045"/>
    <xdr:sp macro="" textlink="">
      <xdr:nvSpPr>
        <xdr:cNvPr id="536" name="テキスト ボックス 535"/>
        <xdr:cNvSpPr txBox="1"/>
      </xdr:nvSpPr>
      <xdr:spPr>
        <a:xfrm>
          <a:off x="12547111" y="668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915</xdr:rowOff>
    </xdr:from>
    <xdr:to>
      <xdr:col>85</xdr:col>
      <xdr:colOff>127000</xdr:colOff>
      <xdr:row>59</xdr:row>
      <xdr:rowOff>81699</xdr:rowOff>
    </xdr:to>
    <xdr:cxnSp macro="">
      <xdr:nvCxnSpPr>
        <xdr:cNvPr id="566" name="直線コネクタ 565"/>
        <xdr:cNvCxnSpPr/>
      </xdr:nvCxnSpPr>
      <xdr:spPr>
        <a:xfrm>
          <a:off x="15481300" y="9945015"/>
          <a:ext cx="838200" cy="25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915</xdr:rowOff>
    </xdr:from>
    <xdr:to>
      <xdr:col>81</xdr:col>
      <xdr:colOff>50800</xdr:colOff>
      <xdr:row>59</xdr:row>
      <xdr:rowOff>37871</xdr:rowOff>
    </xdr:to>
    <xdr:cxnSp macro="">
      <xdr:nvCxnSpPr>
        <xdr:cNvPr id="569" name="直線コネクタ 568"/>
        <xdr:cNvCxnSpPr/>
      </xdr:nvCxnSpPr>
      <xdr:spPr>
        <a:xfrm flipV="1">
          <a:off x="14592300" y="9945015"/>
          <a:ext cx="889000" cy="20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37871</xdr:rowOff>
    </xdr:from>
    <xdr:to>
      <xdr:col>76</xdr:col>
      <xdr:colOff>114300</xdr:colOff>
      <xdr:row>59</xdr:row>
      <xdr:rowOff>75908</xdr:rowOff>
    </xdr:to>
    <xdr:cxnSp macro="">
      <xdr:nvCxnSpPr>
        <xdr:cNvPr id="572" name="直線コネクタ 571"/>
        <xdr:cNvCxnSpPr/>
      </xdr:nvCxnSpPr>
      <xdr:spPr>
        <a:xfrm flipV="1">
          <a:off x="13703300" y="10153421"/>
          <a:ext cx="889000" cy="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75908</xdr:rowOff>
    </xdr:from>
    <xdr:to>
      <xdr:col>71</xdr:col>
      <xdr:colOff>177800</xdr:colOff>
      <xdr:row>59</xdr:row>
      <xdr:rowOff>127927</xdr:rowOff>
    </xdr:to>
    <xdr:cxnSp macro="">
      <xdr:nvCxnSpPr>
        <xdr:cNvPr id="575" name="直線コネクタ 574"/>
        <xdr:cNvCxnSpPr/>
      </xdr:nvCxnSpPr>
      <xdr:spPr>
        <a:xfrm flipV="1">
          <a:off x="12814300" y="10191458"/>
          <a:ext cx="889000" cy="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30899</xdr:rowOff>
    </xdr:from>
    <xdr:to>
      <xdr:col>85</xdr:col>
      <xdr:colOff>177800</xdr:colOff>
      <xdr:row>59</xdr:row>
      <xdr:rowOff>132499</xdr:rowOff>
    </xdr:to>
    <xdr:sp macro="" textlink="">
      <xdr:nvSpPr>
        <xdr:cNvPr id="585" name="楕円 584"/>
        <xdr:cNvSpPr/>
      </xdr:nvSpPr>
      <xdr:spPr>
        <a:xfrm>
          <a:off x="16268700" y="101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117276</xdr:rowOff>
    </xdr:from>
    <xdr:ext cx="534377" cy="259045"/>
    <xdr:sp macro="" textlink="">
      <xdr:nvSpPr>
        <xdr:cNvPr id="586" name="教育費該当値テキスト"/>
        <xdr:cNvSpPr txBox="1"/>
      </xdr:nvSpPr>
      <xdr:spPr>
        <a:xfrm>
          <a:off x="16370300" y="100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121565</xdr:rowOff>
    </xdr:from>
    <xdr:to>
      <xdr:col>81</xdr:col>
      <xdr:colOff>101600</xdr:colOff>
      <xdr:row>58</xdr:row>
      <xdr:rowOff>51715</xdr:rowOff>
    </xdr:to>
    <xdr:sp macro="" textlink="">
      <xdr:nvSpPr>
        <xdr:cNvPr id="587" name="楕円 586"/>
        <xdr:cNvSpPr/>
      </xdr:nvSpPr>
      <xdr:spPr>
        <a:xfrm>
          <a:off x="15430500" y="98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68242</xdr:rowOff>
    </xdr:from>
    <xdr:ext cx="534377" cy="259045"/>
    <xdr:sp macro="" textlink="">
      <xdr:nvSpPr>
        <xdr:cNvPr id="588" name="テキスト ボックス 587"/>
        <xdr:cNvSpPr txBox="1"/>
      </xdr:nvSpPr>
      <xdr:spPr>
        <a:xfrm>
          <a:off x="15214111" y="96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158521</xdr:rowOff>
    </xdr:from>
    <xdr:to>
      <xdr:col>76</xdr:col>
      <xdr:colOff>165100</xdr:colOff>
      <xdr:row>59</xdr:row>
      <xdr:rowOff>88671</xdr:rowOff>
    </xdr:to>
    <xdr:sp macro="" textlink="">
      <xdr:nvSpPr>
        <xdr:cNvPr id="589" name="楕円 588"/>
        <xdr:cNvSpPr/>
      </xdr:nvSpPr>
      <xdr:spPr>
        <a:xfrm>
          <a:off x="14541500" y="101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79798</xdr:rowOff>
    </xdr:from>
    <xdr:ext cx="534377" cy="259045"/>
    <xdr:sp macro="" textlink="">
      <xdr:nvSpPr>
        <xdr:cNvPr id="590" name="テキスト ボックス 589"/>
        <xdr:cNvSpPr txBox="1"/>
      </xdr:nvSpPr>
      <xdr:spPr>
        <a:xfrm>
          <a:off x="14325111" y="1019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25108</xdr:rowOff>
    </xdr:from>
    <xdr:to>
      <xdr:col>72</xdr:col>
      <xdr:colOff>38100</xdr:colOff>
      <xdr:row>59</xdr:row>
      <xdr:rowOff>126708</xdr:rowOff>
    </xdr:to>
    <xdr:sp macro="" textlink="">
      <xdr:nvSpPr>
        <xdr:cNvPr id="591" name="楕円 590"/>
        <xdr:cNvSpPr/>
      </xdr:nvSpPr>
      <xdr:spPr>
        <a:xfrm>
          <a:off x="13652500" y="101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117835</xdr:rowOff>
    </xdr:from>
    <xdr:ext cx="534377" cy="259045"/>
    <xdr:sp macro="" textlink="">
      <xdr:nvSpPr>
        <xdr:cNvPr id="592" name="テキスト ボックス 591"/>
        <xdr:cNvSpPr txBox="1"/>
      </xdr:nvSpPr>
      <xdr:spPr>
        <a:xfrm>
          <a:off x="13436111" y="1023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77127</xdr:rowOff>
    </xdr:from>
    <xdr:to>
      <xdr:col>67</xdr:col>
      <xdr:colOff>101600</xdr:colOff>
      <xdr:row>60</xdr:row>
      <xdr:rowOff>7277</xdr:rowOff>
    </xdr:to>
    <xdr:sp macro="" textlink="">
      <xdr:nvSpPr>
        <xdr:cNvPr id="593" name="楕円 592"/>
        <xdr:cNvSpPr/>
      </xdr:nvSpPr>
      <xdr:spPr>
        <a:xfrm>
          <a:off x="12763500" y="101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169854</xdr:rowOff>
    </xdr:from>
    <xdr:ext cx="534377" cy="259045"/>
    <xdr:sp macro="" textlink="">
      <xdr:nvSpPr>
        <xdr:cNvPr id="594" name="テキスト ボックス 593"/>
        <xdr:cNvSpPr txBox="1"/>
      </xdr:nvSpPr>
      <xdr:spPr>
        <a:xfrm>
          <a:off x="12547111" y="1028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68796</xdr:rowOff>
    </xdr:from>
    <xdr:to>
      <xdr:col>85</xdr:col>
      <xdr:colOff>127000</xdr:colOff>
      <xdr:row>97</xdr:row>
      <xdr:rowOff>99644</xdr:rowOff>
    </xdr:to>
    <xdr:cxnSp macro="">
      <xdr:nvCxnSpPr>
        <xdr:cNvPr id="680" name="直線コネクタ 679"/>
        <xdr:cNvCxnSpPr/>
      </xdr:nvCxnSpPr>
      <xdr:spPr>
        <a:xfrm>
          <a:off x="15481300" y="16699446"/>
          <a:ext cx="838200" cy="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65303</xdr:rowOff>
    </xdr:from>
    <xdr:to>
      <xdr:col>81</xdr:col>
      <xdr:colOff>50800</xdr:colOff>
      <xdr:row>97</xdr:row>
      <xdr:rowOff>68796</xdr:rowOff>
    </xdr:to>
    <xdr:cxnSp macro="">
      <xdr:nvCxnSpPr>
        <xdr:cNvPr id="683" name="直線コネクタ 682"/>
        <xdr:cNvCxnSpPr/>
      </xdr:nvCxnSpPr>
      <xdr:spPr>
        <a:xfrm>
          <a:off x="14592300" y="16695953"/>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34189</xdr:rowOff>
    </xdr:from>
    <xdr:to>
      <xdr:col>76</xdr:col>
      <xdr:colOff>114300</xdr:colOff>
      <xdr:row>97</xdr:row>
      <xdr:rowOff>65303</xdr:rowOff>
    </xdr:to>
    <xdr:cxnSp macro="">
      <xdr:nvCxnSpPr>
        <xdr:cNvPr id="686" name="直線コネクタ 685"/>
        <xdr:cNvCxnSpPr/>
      </xdr:nvCxnSpPr>
      <xdr:spPr>
        <a:xfrm>
          <a:off x="13703300" y="16664839"/>
          <a:ext cx="8890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14999</xdr:rowOff>
    </xdr:from>
    <xdr:to>
      <xdr:col>71</xdr:col>
      <xdr:colOff>177800</xdr:colOff>
      <xdr:row>97</xdr:row>
      <xdr:rowOff>34189</xdr:rowOff>
    </xdr:to>
    <xdr:cxnSp macro="">
      <xdr:nvCxnSpPr>
        <xdr:cNvPr id="689" name="直線コネクタ 688"/>
        <xdr:cNvCxnSpPr/>
      </xdr:nvCxnSpPr>
      <xdr:spPr>
        <a:xfrm>
          <a:off x="12814300" y="16645649"/>
          <a:ext cx="889000" cy="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48844</xdr:rowOff>
    </xdr:from>
    <xdr:to>
      <xdr:col>85</xdr:col>
      <xdr:colOff>177800</xdr:colOff>
      <xdr:row>97</xdr:row>
      <xdr:rowOff>150444</xdr:rowOff>
    </xdr:to>
    <xdr:sp macro="" textlink="">
      <xdr:nvSpPr>
        <xdr:cNvPr id="699" name="楕円 698"/>
        <xdr:cNvSpPr/>
      </xdr:nvSpPr>
      <xdr:spPr>
        <a:xfrm>
          <a:off x="16268700" y="166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27271</xdr:rowOff>
    </xdr:from>
    <xdr:ext cx="534377" cy="259045"/>
    <xdr:sp macro="" textlink="">
      <xdr:nvSpPr>
        <xdr:cNvPr id="700" name="公債費該当値テキスト"/>
        <xdr:cNvSpPr txBox="1"/>
      </xdr:nvSpPr>
      <xdr:spPr>
        <a:xfrm>
          <a:off x="16370300" y="166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17996</xdr:rowOff>
    </xdr:from>
    <xdr:to>
      <xdr:col>81</xdr:col>
      <xdr:colOff>101600</xdr:colOff>
      <xdr:row>97</xdr:row>
      <xdr:rowOff>119596</xdr:rowOff>
    </xdr:to>
    <xdr:sp macro="" textlink="">
      <xdr:nvSpPr>
        <xdr:cNvPr id="701" name="楕円 700"/>
        <xdr:cNvSpPr/>
      </xdr:nvSpPr>
      <xdr:spPr>
        <a:xfrm>
          <a:off x="15430500" y="166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110723</xdr:rowOff>
    </xdr:from>
    <xdr:ext cx="534377" cy="259045"/>
    <xdr:sp macro="" textlink="">
      <xdr:nvSpPr>
        <xdr:cNvPr id="702" name="テキスト ボックス 701"/>
        <xdr:cNvSpPr txBox="1"/>
      </xdr:nvSpPr>
      <xdr:spPr>
        <a:xfrm>
          <a:off x="15214111" y="167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14503</xdr:rowOff>
    </xdr:from>
    <xdr:to>
      <xdr:col>76</xdr:col>
      <xdr:colOff>165100</xdr:colOff>
      <xdr:row>97</xdr:row>
      <xdr:rowOff>116103</xdr:rowOff>
    </xdr:to>
    <xdr:sp macro="" textlink="">
      <xdr:nvSpPr>
        <xdr:cNvPr id="703" name="楕円 702"/>
        <xdr:cNvSpPr/>
      </xdr:nvSpPr>
      <xdr:spPr>
        <a:xfrm>
          <a:off x="14541500" y="166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107230</xdr:rowOff>
    </xdr:from>
    <xdr:ext cx="534377" cy="259045"/>
    <xdr:sp macro="" textlink="">
      <xdr:nvSpPr>
        <xdr:cNvPr id="704" name="テキスト ボックス 703"/>
        <xdr:cNvSpPr txBox="1"/>
      </xdr:nvSpPr>
      <xdr:spPr>
        <a:xfrm>
          <a:off x="14325111" y="1673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154839</xdr:rowOff>
    </xdr:from>
    <xdr:to>
      <xdr:col>72</xdr:col>
      <xdr:colOff>38100</xdr:colOff>
      <xdr:row>97</xdr:row>
      <xdr:rowOff>84989</xdr:rowOff>
    </xdr:to>
    <xdr:sp macro="" textlink="">
      <xdr:nvSpPr>
        <xdr:cNvPr id="705" name="楕円 704"/>
        <xdr:cNvSpPr/>
      </xdr:nvSpPr>
      <xdr:spPr>
        <a:xfrm>
          <a:off x="13652500" y="166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76116</xdr:rowOff>
    </xdr:from>
    <xdr:ext cx="534377" cy="259045"/>
    <xdr:sp macro="" textlink="">
      <xdr:nvSpPr>
        <xdr:cNvPr id="706" name="テキスト ボックス 705"/>
        <xdr:cNvSpPr txBox="1"/>
      </xdr:nvSpPr>
      <xdr:spPr>
        <a:xfrm>
          <a:off x="13436111" y="167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135649</xdr:rowOff>
    </xdr:from>
    <xdr:to>
      <xdr:col>67</xdr:col>
      <xdr:colOff>101600</xdr:colOff>
      <xdr:row>97</xdr:row>
      <xdr:rowOff>65799</xdr:rowOff>
    </xdr:to>
    <xdr:sp macro="" textlink="">
      <xdr:nvSpPr>
        <xdr:cNvPr id="707" name="楕円 706"/>
        <xdr:cNvSpPr/>
      </xdr:nvSpPr>
      <xdr:spPr>
        <a:xfrm>
          <a:off x="12763500" y="165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56926</xdr:rowOff>
    </xdr:from>
    <xdr:ext cx="534377" cy="259045"/>
    <xdr:sp macro="" textlink="">
      <xdr:nvSpPr>
        <xdr:cNvPr id="708" name="テキスト ボックス 707"/>
        <xdr:cNvSpPr txBox="1"/>
      </xdr:nvSpPr>
      <xdr:spPr>
        <a:xfrm>
          <a:off x="12547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年度目的別歳出の住民一人当たりのコストの上位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項目は、民生費、</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総務費、土木費、教育費である。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類似団体平均より金額の大きい項目は、衛生費のみで、その他の項目は、類似団体平均以下である。</a:t>
          </a:r>
          <a:endParaRPr lang="ja-JP" altLang="ja-JP" sz="1400">
            <a:effectLst/>
          </a:endParaRPr>
        </a:p>
        <a:p>
          <a:r>
            <a:rPr kumimoji="1" lang="ja-JP" altLang="ja-JP" sz="1100">
              <a:solidFill>
                <a:schemeClr val="dk1"/>
              </a:solidFill>
              <a:effectLst/>
              <a:latin typeface="+mn-lt"/>
              <a:ea typeface="+mn-ea"/>
              <a:cs typeface="+mn-cs"/>
            </a:rPr>
            <a:t>前年度と比較し、増額の大きい項目は</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費や教育費であり、その要因は</a:t>
          </a:r>
          <a:r>
            <a:rPr kumimoji="1" lang="ja-JP" altLang="en-US" sz="1100">
              <a:solidFill>
                <a:schemeClr val="dk1"/>
              </a:solidFill>
              <a:effectLst/>
              <a:latin typeface="+mn-lt"/>
              <a:ea typeface="+mn-ea"/>
              <a:cs typeface="+mn-cs"/>
            </a:rPr>
            <a:t>庁舎建設基金への積立金を増額したことや、平成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年度に参議院議員選挙、県知事選挙、市長選挙費を計上していたこと</a:t>
          </a:r>
          <a:r>
            <a:rPr lang="ja-JP" altLang="ja-JP" sz="1100" b="0" i="0" baseline="0">
              <a:solidFill>
                <a:schemeClr val="dk1"/>
              </a:solidFill>
              <a:effectLst/>
              <a:latin typeface="+mn-lt"/>
              <a:ea typeface="+mn-ea"/>
              <a:cs typeface="+mn-cs"/>
            </a:rPr>
            <a:t>によるもので</a:t>
          </a:r>
          <a:r>
            <a:rPr kumimoji="1" lang="ja-JP" altLang="ja-JP" sz="1100">
              <a:solidFill>
                <a:schemeClr val="dk1"/>
              </a:solidFill>
              <a:effectLst/>
              <a:latin typeface="+mn-lt"/>
              <a:ea typeface="+mn-ea"/>
              <a:cs typeface="+mn-cs"/>
            </a:rPr>
            <a:t>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また、前年度と比較し、減額の大きい項目は</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や公債費</a:t>
          </a:r>
          <a:r>
            <a:rPr kumimoji="1" lang="ja-JP" altLang="ja-JP" sz="1100">
              <a:solidFill>
                <a:schemeClr val="dk1"/>
              </a:solidFill>
              <a:effectLst/>
              <a:latin typeface="+mn-lt"/>
              <a:ea typeface="+mn-ea"/>
              <a:cs typeface="+mn-cs"/>
            </a:rPr>
            <a:t>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、その要因は</a:t>
          </a:r>
          <a:r>
            <a:rPr lang="ja-JP" altLang="ja-JP" sz="1100" b="0" i="0" baseline="0">
              <a:solidFill>
                <a:schemeClr val="dk1"/>
              </a:solidFill>
              <a:effectLst/>
              <a:latin typeface="+mn-lt"/>
              <a:ea typeface="+mn-ea"/>
              <a:cs typeface="+mn-cs"/>
            </a:rPr>
            <a:t>北部学校給食センターの新築が終了したことによるもので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これまでも、行財政改革により経費節減に努めてきたが、引き続き、事業の財源性、実現性、発展性、継続性</a:t>
          </a:r>
          <a:r>
            <a:rPr kumimoji="1" lang="ja-JP" altLang="en-US" sz="1100">
              <a:solidFill>
                <a:schemeClr val="dk1"/>
              </a:solidFill>
              <a:effectLst/>
              <a:latin typeface="+mn-lt"/>
              <a:ea typeface="+mn-ea"/>
              <a:cs typeface="+mn-cs"/>
            </a:rPr>
            <a:t>、合理性</a:t>
          </a:r>
          <a:r>
            <a:rPr kumimoji="1" lang="ja-JP" altLang="ja-JP" sz="1100">
              <a:solidFill>
                <a:schemeClr val="dk1"/>
              </a:solidFill>
              <a:effectLst/>
              <a:latin typeface="+mn-lt"/>
              <a:ea typeface="+mn-ea"/>
              <a:cs typeface="+mn-cs"/>
            </a:rPr>
            <a:t>等を踏まえて、事業の優先順位を検討して健全な財政運営に努めていく。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財政調整基金残高は</a:t>
          </a:r>
          <a:r>
            <a:rPr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当初予算及び補正後歳入歳出予算の財政需要に対応するため</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円取り崩したことによ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実質収支額は、歳入－歳出の額が前年度より減少したものの、</a:t>
          </a:r>
          <a:r>
            <a:rPr lang="ja-JP" altLang="ja-JP" sz="1100" b="0" i="0" baseline="0">
              <a:solidFill>
                <a:schemeClr val="dk1"/>
              </a:solidFill>
              <a:effectLst/>
              <a:latin typeface="+mn-lt"/>
              <a:ea typeface="+mn-ea"/>
              <a:cs typeface="+mn-cs"/>
            </a:rPr>
            <a:t>適切な財源の確保と事務事業の見直しなどによる歳出の削減により、実質収支額は黒字と</a:t>
          </a:r>
          <a:r>
            <a:rPr lang="ja-JP" altLang="en-US" sz="1100" b="0" i="0" baseline="0">
              <a:solidFill>
                <a:schemeClr val="dk1"/>
              </a:solidFill>
              <a:effectLst/>
              <a:latin typeface="+mn-lt"/>
              <a:ea typeface="+mn-ea"/>
              <a:cs typeface="+mn-cs"/>
            </a:rPr>
            <a:t>なっている。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実質単年度収支は、ここ２年財政調整基金の取崩額が積立額を億円単位で上回っていることから、赤字となっている。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今後は新庁舎の建設や先送りしてきた社会</a:t>
          </a:r>
          <a:r>
            <a:rPr lang="ja-JP" altLang="en-US" sz="1100" b="0" i="0" baseline="0">
              <a:solidFill>
                <a:schemeClr val="dk1"/>
              </a:solidFill>
              <a:effectLst/>
              <a:latin typeface="+mn-lt"/>
              <a:ea typeface="+mn-ea"/>
              <a:cs typeface="+mn-cs"/>
            </a:rPr>
            <a:t>資本整備</a:t>
          </a:r>
          <a:r>
            <a:rPr lang="ja-JP" altLang="ja-JP" sz="1100" b="0" i="0" baseline="0">
              <a:solidFill>
                <a:schemeClr val="dk1"/>
              </a:solidFill>
              <a:effectLst/>
              <a:latin typeface="+mn-lt"/>
              <a:ea typeface="+mn-ea"/>
              <a:cs typeface="+mn-cs"/>
            </a:rPr>
            <a:t>を計画的に進めていく必要があるが、引き続き経常経費の削減や企業誘致等による税収の確保を図り財政基盤の強化に努めていく。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すべての会計において黒字となっており、赤字は発生していない。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後期高齢者医療特別会計及び介護保険特別会計は、一般会計からの繰出金が増加傾向にある。一般会計からの負担にも限りがあるため、各特別会計において健全運営と財政基盤の強化の検討をす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5552;&#20986;&#12305;&#12304;&#36001;&#25919;&#29366;&#27841;&#36039;&#26009;&#38598;&#12305;_212091_&#32701;&#23798;&#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24.8</v>
          </cell>
          <cell r="CV51">
            <v>16.7</v>
          </cell>
        </row>
        <row r="53">
          <cell r="CN53">
            <v>62</v>
          </cell>
          <cell r="CV53">
            <v>63.4</v>
          </cell>
        </row>
        <row r="55">
          <cell r="AN55" t="str">
            <v>類似団体内平均値</v>
          </cell>
          <cell r="CN55">
            <v>33.1</v>
          </cell>
          <cell r="CV55">
            <v>31.3</v>
          </cell>
        </row>
        <row r="57">
          <cell r="CN57">
            <v>57.2</v>
          </cell>
          <cell r="CV57">
            <v>58.5</v>
          </cell>
        </row>
        <row r="72">
          <cell r="BP72" t="str">
            <v>H25</v>
          </cell>
          <cell r="BX72" t="str">
            <v>H26</v>
          </cell>
          <cell r="CF72" t="str">
            <v>H27</v>
          </cell>
          <cell r="CN72" t="str">
            <v>H28</v>
          </cell>
          <cell r="CV72" t="str">
            <v>H29</v>
          </cell>
        </row>
        <row r="73">
          <cell r="AN73" t="str">
            <v>当該団体値</v>
          </cell>
          <cell r="BP73">
            <v>40.5</v>
          </cell>
          <cell r="BX73">
            <v>34.299999999999997</v>
          </cell>
          <cell r="CF73">
            <v>17.2</v>
          </cell>
          <cell r="CN73">
            <v>24.8</v>
          </cell>
          <cell r="CV73">
            <v>16.7</v>
          </cell>
        </row>
        <row r="75">
          <cell r="BP75">
            <v>10.199999999999999</v>
          </cell>
          <cell r="BX75">
            <v>8.5</v>
          </cell>
          <cell r="CF75">
            <v>6.9</v>
          </cell>
          <cell r="CN75">
            <v>5.8</v>
          </cell>
          <cell r="CV75">
            <v>5</v>
          </cell>
        </row>
        <row r="77">
          <cell r="AN77" t="str">
            <v>類似団体内平均値</v>
          </cell>
          <cell r="BP77">
            <v>50.3</v>
          </cell>
          <cell r="BX77">
            <v>45.9</v>
          </cell>
          <cell r="CF77">
            <v>37.299999999999997</v>
          </cell>
          <cell r="CN77">
            <v>33.1</v>
          </cell>
          <cell r="CV77">
            <v>31.3</v>
          </cell>
        </row>
        <row r="79">
          <cell r="BP79">
            <v>9.6</v>
          </cell>
          <cell r="BX79">
            <v>8.8000000000000007</v>
          </cell>
          <cell r="CF79">
            <v>7.8</v>
          </cell>
          <cell r="CN79">
            <v>7.5</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E36" sqref="E36:S36"/>
    </sheetView>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21598901</v>
      </c>
      <c r="BO4" s="372"/>
      <c r="BP4" s="372"/>
      <c r="BQ4" s="372"/>
      <c r="BR4" s="372"/>
      <c r="BS4" s="372"/>
      <c r="BT4" s="372"/>
      <c r="BU4" s="373"/>
      <c r="BV4" s="371">
        <v>23160662</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5.0999999999999996</v>
      </c>
      <c r="CU4" s="378"/>
      <c r="CV4" s="378"/>
      <c r="CW4" s="378"/>
      <c r="CX4" s="378"/>
      <c r="CY4" s="378"/>
      <c r="CZ4" s="378"/>
      <c r="DA4" s="379"/>
      <c r="DB4" s="377">
        <v>5.9</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20886935</v>
      </c>
      <c r="BO5" s="409"/>
      <c r="BP5" s="409"/>
      <c r="BQ5" s="409"/>
      <c r="BR5" s="409"/>
      <c r="BS5" s="409"/>
      <c r="BT5" s="409"/>
      <c r="BU5" s="410"/>
      <c r="BV5" s="408">
        <v>22252876</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96.2</v>
      </c>
      <c r="CU5" s="406"/>
      <c r="CV5" s="406"/>
      <c r="CW5" s="406"/>
      <c r="CX5" s="406"/>
      <c r="CY5" s="406"/>
      <c r="CZ5" s="406"/>
      <c r="DA5" s="407"/>
      <c r="DB5" s="405">
        <v>95.4</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711966</v>
      </c>
      <c r="BO6" s="409"/>
      <c r="BP6" s="409"/>
      <c r="BQ6" s="409"/>
      <c r="BR6" s="409"/>
      <c r="BS6" s="409"/>
      <c r="BT6" s="409"/>
      <c r="BU6" s="410"/>
      <c r="BV6" s="408">
        <v>907786</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103</v>
      </c>
      <c r="CU6" s="446"/>
      <c r="CV6" s="446"/>
      <c r="CW6" s="446"/>
      <c r="CX6" s="446"/>
      <c r="CY6" s="446"/>
      <c r="CZ6" s="446"/>
      <c r="DA6" s="447"/>
      <c r="DB6" s="445">
        <v>102.1</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43938</v>
      </c>
      <c r="BO7" s="409"/>
      <c r="BP7" s="409"/>
      <c r="BQ7" s="409"/>
      <c r="BR7" s="409"/>
      <c r="BS7" s="409"/>
      <c r="BT7" s="409"/>
      <c r="BU7" s="410"/>
      <c r="BV7" s="408">
        <v>134321</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13193690</v>
      </c>
      <c r="CU7" s="409"/>
      <c r="CV7" s="409"/>
      <c r="CW7" s="409"/>
      <c r="CX7" s="409"/>
      <c r="CY7" s="409"/>
      <c r="CZ7" s="409"/>
      <c r="DA7" s="410"/>
      <c r="DB7" s="408">
        <v>13138173</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87</v>
      </c>
      <c r="AV8" s="441"/>
      <c r="AW8" s="441"/>
      <c r="AX8" s="441"/>
      <c r="AY8" s="442" t="s">
        <v>102</v>
      </c>
      <c r="AZ8" s="443"/>
      <c r="BA8" s="443"/>
      <c r="BB8" s="443"/>
      <c r="BC8" s="443"/>
      <c r="BD8" s="443"/>
      <c r="BE8" s="443"/>
      <c r="BF8" s="443"/>
      <c r="BG8" s="443"/>
      <c r="BH8" s="443"/>
      <c r="BI8" s="443"/>
      <c r="BJ8" s="443"/>
      <c r="BK8" s="443"/>
      <c r="BL8" s="443"/>
      <c r="BM8" s="444"/>
      <c r="BN8" s="408">
        <v>668028</v>
      </c>
      <c r="BO8" s="409"/>
      <c r="BP8" s="409"/>
      <c r="BQ8" s="409"/>
      <c r="BR8" s="409"/>
      <c r="BS8" s="409"/>
      <c r="BT8" s="409"/>
      <c r="BU8" s="410"/>
      <c r="BV8" s="408">
        <v>773465</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0.76</v>
      </c>
      <c r="CU8" s="449"/>
      <c r="CV8" s="449"/>
      <c r="CW8" s="449"/>
      <c r="CX8" s="449"/>
      <c r="CY8" s="449"/>
      <c r="CZ8" s="449"/>
      <c r="DA8" s="450"/>
      <c r="DB8" s="448">
        <v>0.74</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67337</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-105437</v>
      </c>
      <c r="BO9" s="409"/>
      <c r="BP9" s="409"/>
      <c r="BQ9" s="409"/>
      <c r="BR9" s="409"/>
      <c r="BS9" s="409"/>
      <c r="BT9" s="409"/>
      <c r="BU9" s="410"/>
      <c r="BV9" s="408">
        <v>242730</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9.6999999999999993</v>
      </c>
      <c r="CU9" s="406"/>
      <c r="CV9" s="406"/>
      <c r="CW9" s="406"/>
      <c r="CX9" s="406"/>
      <c r="CY9" s="406"/>
      <c r="CZ9" s="406"/>
      <c r="DA9" s="407"/>
      <c r="DB9" s="405">
        <v>10.9</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67197</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384135</v>
      </c>
      <c r="BO10" s="409"/>
      <c r="BP10" s="409"/>
      <c r="BQ10" s="409"/>
      <c r="BR10" s="409"/>
      <c r="BS10" s="409"/>
      <c r="BT10" s="409"/>
      <c r="BU10" s="410"/>
      <c r="BV10" s="408">
        <v>211817</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68219</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98</v>
      </c>
      <c r="AV12" s="441"/>
      <c r="AW12" s="441"/>
      <c r="AX12" s="441"/>
      <c r="AY12" s="442" t="s">
        <v>129</v>
      </c>
      <c r="AZ12" s="443"/>
      <c r="BA12" s="443"/>
      <c r="BB12" s="443"/>
      <c r="BC12" s="443"/>
      <c r="BD12" s="443"/>
      <c r="BE12" s="443"/>
      <c r="BF12" s="443"/>
      <c r="BG12" s="443"/>
      <c r="BH12" s="443"/>
      <c r="BI12" s="443"/>
      <c r="BJ12" s="443"/>
      <c r="BK12" s="443"/>
      <c r="BL12" s="443"/>
      <c r="BM12" s="444"/>
      <c r="BN12" s="408">
        <v>500000</v>
      </c>
      <c r="BO12" s="409"/>
      <c r="BP12" s="409"/>
      <c r="BQ12" s="409"/>
      <c r="BR12" s="409"/>
      <c r="BS12" s="409"/>
      <c r="BT12" s="409"/>
      <c r="BU12" s="410"/>
      <c r="BV12" s="408">
        <v>800000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67077</v>
      </c>
      <c r="S13" s="490"/>
      <c r="T13" s="490"/>
      <c r="U13" s="490"/>
      <c r="V13" s="491"/>
      <c r="W13" s="424" t="s">
        <v>133</v>
      </c>
      <c r="X13" s="425"/>
      <c r="Y13" s="425"/>
      <c r="Z13" s="425"/>
      <c r="AA13" s="425"/>
      <c r="AB13" s="415"/>
      <c r="AC13" s="459">
        <v>734</v>
      </c>
      <c r="AD13" s="460"/>
      <c r="AE13" s="460"/>
      <c r="AF13" s="460"/>
      <c r="AG13" s="499"/>
      <c r="AH13" s="459">
        <v>671</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-221302</v>
      </c>
      <c r="BO13" s="409"/>
      <c r="BP13" s="409"/>
      <c r="BQ13" s="409"/>
      <c r="BR13" s="409"/>
      <c r="BS13" s="409"/>
      <c r="BT13" s="409"/>
      <c r="BU13" s="410"/>
      <c r="BV13" s="408">
        <v>-345453</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5</v>
      </c>
      <c r="CU13" s="406"/>
      <c r="CV13" s="406"/>
      <c r="CW13" s="406"/>
      <c r="CX13" s="406"/>
      <c r="CY13" s="406"/>
      <c r="CZ13" s="406"/>
      <c r="DA13" s="407"/>
      <c r="DB13" s="405">
        <v>5.8</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68408</v>
      </c>
      <c r="S14" s="490"/>
      <c r="T14" s="490"/>
      <c r="U14" s="490"/>
      <c r="V14" s="491"/>
      <c r="W14" s="398"/>
      <c r="X14" s="399"/>
      <c r="Y14" s="399"/>
      <c r="Z14" s="399"/>
      <c r="AA14" s="399"/>
      <c r="AB14" s="388"/>
      <c r="AC14" s="492">
        <v>2.2999999999999998</v>
      </c>
      <c r="AD14" s="493"/>
      <c r="AE14" s="493"/>
      <c r="AF14" s="493"/>
      <c r="AG14" s="494"/>
      <c r="AH14" s="492">
        <v>2.1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16.7</v>
      </c>
      <c r="CU14" s="504"/>
      <c r="CV14" s="504"/>
      <c r="CW14" s="504"/>
      <c r="CX14" s="504"/>
      <c r="CY14" s="504"/>
      <c r="CZ14" s="504"/>
      <c r="DA14" s="505"/>
      <c r="DB14" s="503">
        <v>24.8</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67331</v>
      </c>
      <c r="S15" s="490"/>
      <c r="T15" s="490"/>
      <c r="U15" s="490"/>
      <c r="V15" s="491"/>
      <c r="W15" s="424" t="s">
        <v>141</v>
      </c>
      <c r="X15" s="425"/>
      <c r="Y15" s="425"/>
      <c r="Z15" s="425"/>
      <c r="AA15" s="425"/>
      <c r="AB15" s="415"/>
      <c r="AC15" s="459">
        <v>10399</v>
      </c>
      <c r="AD15" s="460"/>
      <c r="AE15" s="460"/>
      <c r="AF15" s="460"/>
      <c r="AG15" s="499"/>
      <c r="AH15" s="459">
        <v>10792</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7844577</v>
      </c>
      <c r="BO15" s="372"/>
      <c r="BP15" s="372"/>
      <c r="BQ15" s="372"/>
      <c r="BR15" s="372"/>
      <c r="BS15" s="372"/>
      <c r="BT15" s="372"/>
      <c r="BU15" s="373"/>
      <c r="BV15" s="371">
        <v>7685540</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33.1</v>
      </c>
      <c r="AD16" s="493"/>
      <c r="AE16" s="493"/>
      <c r="AF16" s="493"/>
      <c r="AG16" s="494"/>
      <c r="AH16" s="492">
        <v>34.5</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10152075</v>
      </c>
      <c r="BO16" s="409"/>
      <c r="BP16" s="409"/>
      <c r="BQ16" s="409"/>
      <c r="BR16" s="409"/>
      <c r="BS16" s="409"/>
      <c r="BT16" s="409"/>
      <c r="BU16" s="410"/>
      <c r="BV16" s="408">
        <v>10157225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20320</v>
      </c>
      <c r="AD17" s="460"/>
      <c r="AE17" s="460"/>
      <c r="AF17" s="460"/>
      <c r="AG17" s="499"/>
      <c r="AH17" s="459">
        <v>19824</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10010469</v>
      </c>
      <c r="BO17" s="409"/>
      <c r="BP17" s="409"/>
      <c r="BQ17" s="409"/>
      <c r="BR17" s="409"/>
      <c r="BS17" s="409"/>
      <c r="BT17" s="409"/>
      <c r="BU17" s="410"/>
      <c r="BV17" s="408">
        <v>9808173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53.66</v>
      </c>
      <c r="M18" s="521"/>
      <c r="N18" s="521"/>
      <c r="O18" s="521"/>
      <c r="P18" s="521"/>
      <c r="Q18" s="521"/>
      <c r="R18" s="522"/>
      <c r="S18" s="522"/>
      <c r="T18" s="522"/>
      <c r="U18" s="522"/>
      <c r="V18" s="523"/>
      <c r="W18" s="426"/>
      <c r="X18" s="427"/>
      <c r="Y18" s="427"/>
      <c r="Z18" s="427"/>
      <c r="AA18" s="427"/>
      <c r="AB18" s="418"/>
      <c r="AC18" s="524">
        <v>64.599999999999994</v>
      </c>
      <c r="AD18" s="525"/>
      <c r="AE18" s="525"/>
      <c r="AF18" s="525"/>
      <c r="AG18" s="526"/>
      <c r="AH18" s="524">
        <v>63.4</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12899960</v>
      </c>
      <c r="BO18" s="409"/>
      <c r="BP18" s="409"/>
      <c r="BQ18" s="409"/>
      <c r="BR18" s="409"/>
      <c r="BS18" s="409"/>
      <c r="BT18" s="409"/>
      <c r="BU18" s="410"/>
      <c r="BV18" s="408">
        <v>12637813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1255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15862010</v>
      </c>
      <c r="BO19" s="409"/>
      <c r="BP19" s="409"/>
      <c r="BQ19" s="409"/>
      <c r="BR19" s="409"/>
      <c r="BS19" s="409"/>
      <c r="BT19" s="409"/>
      <c r="BU19" s="410"/>
      <c r="BV19" s="408">
        <v>15809905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23948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17653428</v>
      </c>
      <c r="BO23" s="409"/>
      <c r="BP23" s="409"/>
      <c r="BQ23" s="409"/>
      <c r="BR23" s="409"/>
      <c r="BS23" s="409"/>
      <c r="BT23" s="409"/>
      <c r="BU23" s="410"/>
      <c r="BV23" s="408">
        <v>17829205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6814</v>
      </c>
      <c r="R24" s="460"/>
      <c r="S24" s="460"/>
      <c r="T24" s="460"/>
      <c r="U24" s="460"/>
      <c r="V24" s="499"/>
      <c r="W24" s="558"/>
      <c r="X24" s="546"/>
      <c r="Y24" s="547"/>
      <c r="Z24" s="458" t="s">
        <v>165</v>
      </c>
      <c r="AA24" s="438"/>
      <c r="AB24" s="438"/>
      <c r="AC24" s="438"/>
      <c r="AD24" s="438"/>
      <c r="AE24" s="438"/>
      <c r="AF24" s="438"/>
      <c r="AG24" s="439"/>
      <c r="AH24" s="459">
        <v>340</v>
      </c>
      <c r="AI24" s="460"/>
      <c r="AJ24" s="460"/>
      <c r="AK24" s="460"/>
      <c r="AL24" s="499"/>
      <c r="AM24" s="459">
        <v>972060</v>
      </c>
      <c r="AN24" s="460"/>
      <c r="AO24" s="460"/>
      <c r="AP24" s="460"/>
      <c r="AQ24" s="460"/>
      <c r="AR24" s="499"/>
      <c r="AS24" s="459">
        <v>2859</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15850821</v>
      </c>
      <c r="BO24" s="409"/>
      <c r="BP24" s="409"/>
      <c r="BQ24" s="409"/>
      <c r="BR24" s="409"/>
      <c r="BS24" s="409"/>
      <c r="BT24" s="409"/>
      <c r="BU24" s="410"/>
      <c r="BV24" s="408">
        <v>16178636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7254</v>
      </c>
      <c r="R25" s="460"/>
      <c r="S25" s="460"/>
      <c r="T25" s="460"/>
      <c r="U25" s="460"/>
      <c r="V25" s="499"/>
      <c r="W25" s="558"/>
      <c r="X25" s="546"/>
      <c r="Y25" s="547"/>
      <c r="Z25" s="458" t="s">
        <v>168</v>
      </c>
      <c r="AA25" s="438"/>
      <c r="AB25" s="438"/>
      <c r="AC25" s="438"/>
      <c r="AD25" s="438"/>
      <c r="AE25" s="438"/>
      <c r="AF25" s="438"/>
      <c r="AG25" s="439"/>
      <c r="AH25" s="459">
        <v>84</v>
      </c>
      <c r="AI25" s="460"/>
      <c r="AJ25" s="460"/>
      <c r="AK25" s="460"/>
      <c r="AL25" s="499"/>
      <c r="AM25" s="459">
        <v>244524</v>
      </c>
      <c r="AN25" s="460"/>
      <c r="AO25" s="460"/>
      <c r="AP25" s="460"/>
      <c r="AQ25" s="460"/>
      <c r="AR25" s="499"/>
      <c r="AS25" s="459">
        <v>2911</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2004432</v>
      </c>
      <c r="BO25" s="372"/>
      <c r="BP25" s="372"/>
      <c r="BQ25" s="372"/>
      <c r="BR25" s="372"/>
      <c r="BS25" s="372"/>
      <c r="BT25" s="372"/>
      <c r="BU25" s="373"/>
      <c r="BV25" s="371">
        <v>1302734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6080</v>
      </c>
      <c r="R26" s="460"/>
      <c r="S26" s="460"/>
      <c r="T26" s="460"/>
      <c r="U26" s="460"/>
      <c r="V26" s="499"/>
      <c r="W26" s="558"/>
      <c r="X26" s="546"/>
      <c r="Y26" s="547"/>
      <c r="Z26" s="458" t="s">
        <v>171</v>
      </c>
      <c r="AA26" s="568"/>
      <c r="AB26" s="568"/>
      <c r="AC26" s="568"/>
      <c r="AD26" s="568"/>
      <c r="AE26" s="568"/>
      <c r="AF26" s="568"/>
      <c r="AG26" s="569"/>
      <c r="AH26" s="459">
        <v>4</v>
      </c>
      <c r="AI26" s="460"/>
      <c r="AJ26" s="460"/>
      <c r="AK26" s="460"/>
      <c r="AL26" s="499"/>
      <c r="AM26" s="459">
        <v>8876</v>
      </c>
      <c r="AN26" s="460"/>
      <c r="AO26" s="460"/>
      <c r="AP26" s="460"/>
      <c r="AQ26" s="460"/>
      <c r="AR26" s="499"/>
      <c r="AS26" s="459">
        <v>2219</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4417</v>
      </c>
      <c r="R27" s="460"/>
      <c r="S27" s="460"/>
      <c r="T27" s="460"/>
      <c r="U27" s="460"/>
      <c r="V27" s="499"/>
      <c r="W27" s="558"/>
      <c r="X27" s="546"/>
      <c r="Y27" s="547"/>
      <c r="Z27" s="458" t="s">
        <v>174</v>
      </c>
      <c r="AA27" s="438"/>
      <c r="AB27" s="438"/>
      <c r="AC27" s="438"/>
      <c r="AD27" s="438"/>
      <c r="AE27" s="438"/>
      <c r="AF27" s="438"/>
      <c r="AG27" s="439"/>
      <c r="AH27" s="459">
        <v>14</v>
      </c>
      <c r="AI27" s="460"/>
      <c r="AJ27" s="460"/>
      <c r="AK27" s="460"/>
      <c r="AL27" s="499"/>
      <c r="AM27" s="459">
        <v>51732</v>
      </c>
      <c r="AN27" s="460"/>
      <c r="AO27" s="460"/>
      <c r="AP27" s="460"/>
      <c r="AQ27" s="460"/>
      <c r="AR27" s="499"/>
      <c r="AS27" s="459">
        <v>3695</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150000</v>
      </c>
      <c r="BO27" s="582"/>
      <c r="BP27" s="582"/>
      <c r="BQ27" s="582"/>
      <c r="BR27" s="582"/>
      <c r="BS27" s="582"/>
      <c r="BT27" s="582"/>
      <c r="BU27" s="583"/>
      <c r="BV27" s="581">
        <v>150000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4132</v>
      </c>
      <c r="R28" s="460"/>
      <c r="S28" s="460"/>
      <c r="T28" s="460"/>
      <c r="U28" s="460"/>
      <c r="V28" s="499"/>
      <c r="W28" s="558"/>
      <c r="X28" s="546"/>
      <c r="Y28" s="547"/>
      <c r="Z28" s="458" t="s">
        <v>177</v>
      </c>
      <c r="AA28" s="438"/>
      <c r="AB28" s="438"/>
      <c r="AC28" s="438"/>
      <c r="AD28" s="438"/>
      <c r="AE28" s="438"/>
      <c r="AF28" s="438"/>
      <c r="AG28" s="439"/>
      <c r="AH28" s="459" t="s">
        <v>131</v>
      </c>
      <c r="AI28" s="460"/>
      <c r="AJ28" s="460"/>
      <c r="AK28" s="460"/>
      <c r="AL28" s="499"/>
      <c r="AM28" s="459" t="s">
        <v>131</v>
      </c>
      <c r="AN28" s="460"/>
      <c r="AO28" s="460"/>
      <c r="AP28" s="460"/>
      <c r="AQ28" s="460"/>
      <c r="AR28" s="499"/>
      <c r="AS28" s="459" t="s">
        <v>131</v>
      </c>
      <c r="AT28" s="460"/>
      <c r="AU28" s="460"/>
      <c r="AV28" s="460"/>
      <c r="AW28" s="460"/>
      <c r="AX28" s="461"/>
      <c r="AY28" s="584" t="s">
        <v>178</v>
      </c>
      <c r="AZ28" s="585"/>
      <c r="BA28" s="585"/>
      <c r="BB28" s="586"/>
      <c r="BC28" s="368" t="s">
        <v>41</v>
      </c>
      <c r="BD28" s="369"/>
      <c r="BE28" s="369"/>
      <c r="BF28" s="369"/>
      <c r="BG28" s="369"/>
      <c r="BH28" s="369"/>
      <c r="BI28" s="369"/>
      <c r="BJ28" s="369"/>
      <c r="BK28" s="369"/>
      <c r="BL28" s="369"/>
      <c r="BM28" s="370"/>
      <c r="BN28" s="371">
        <v>3889698</v>
      </c>
      <c r="BO28" s="372"/>
      <c r="BP28" s="372"/>
      <c r="BQ28" s="372"/>
      <c r="BR28" s="372"/>
      <c r="BS28" s="372"/>
      <c r="BT28" s="372"/>
      <c r="BU28" s="373"/>
      <c r="BV28" s="371">
        <v>4005563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16</v>
      </c>
      <c r="M29" s="460"/>
      <c r="N29" s="460"/>
      <c r="O29" s="460"/>
      <c r="P29" s="499"/>
      <c r="Q29" s="459">
        <v>3942</v>
      </c>
      <c r="R29" s="460"/>
      <c r="S29" s="460"/>
      <c r="T29" s="460"/>
      <c r="U29" s="460"/>
      <c r="V29" s="499"/>
      <c r="W29" s="559"/>
      <c r="X29" s="560"/>
      <c r="Y29" s="561"/>
      <c r="Z29" s="458" t="s">
        <v>180</v>
      </c>
      <c r="AA29" s="438"/>
      <c r="AB29" s="438"/>
      <c r="AC29" s="438"/>
      <c r="AD29" s="438"/>
      <c r="AE29" s="438"/>
      <c r="AF29" s="438"/>
      <c r="AG29" s="439"/>
      <c r="AH29" s="459">
        <v>354</v>
      </c>
      <c r="AI29" s="460"/>
      <c r="AJ29" s="460"/>
      <c r="AK29" s="460"/>
      <c r="AL29" s="499"/>
      <c r="AM29" s="459">
        <v>1023792</v>
      </c>
      <c r="AN29" s="460"/>
      <c r="AO29" s="460"/>
      <c r="AP29" s="460"/>
      <c r="AQ29" s="460"/>
      <c r="AR29" s="499"/>
      <c r="AS29" s="459">
        <v>2892</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362051</v>
      </c>
      <c r="BO29" s="409"/>
      <c r="BP29" s="409"/>
      <c r="BQ29" s="409"/>
      <c r="BR29" s="409"/>
      <c r="BS29" s="409"/>
      <c r="BT29" s="409"/>
      <c r="BU29" s="410"/>
      <c r="BV29" s="408">
        <v>296992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1369337</v>
      </c>
      <c r="BO30" s="582"/>
      <c r="BP30" s="582"/>
      <c r="BQ30" s="582"/>
      <c r="BR30" s="582"/>
      <c r="BS30" s="582"/>
      <c r="BT30" s="582"/>
      <c r="BU30" s="583"/>
      <c r="BV30" s="581">
        <v>1394943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190</v>
      </c>
      <c r="X33" s="397"/>
      <c r="Y33" s="397"/>
      <c r="Z33" s="397"/>
      <c r="AA33" s="397"/>
      <c r="AB33" s="397"/>
      <c r="AC33" s="397"/>
      <c r="AD33" s="397"/>
      <c r="AE33" s="397"/>
      <c r="AF33" s="397"/>
      <c r="AG33" s="397"/>
      <c r="AH33" s="397"/>
      <c r="AI33" s="397"/>
      <c r="AJ33" s="397"/>
      <c r="AK33" s="397"/>
      <c r="AL33" s="195"/>
      <c r="AM33" s="432" t="s">
        <v>191</v>
      </c>
      <c r="AN33" s="432"/>
      <c r="AO33" s="397" t="s">
        <v>190</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189</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IF('各会計、関係団体の財政状況及び健全化判断比率'!B32="","",'各会計、関係団体の財政状況及び健全化判断比率'!B32)</f>
        <v>上水道事業会計</v>
      </c>
      <c r="AP34" s="595"/>
      <c r="AQ34" s="595"/>
      <c r="AR34" s="595"/>
      <c r="AS34" s="595"/>
      <c r="AT34" s="595"/>
      <c r="AU34" s="595"/>
      <c r="AV34" s="595"/>
      <c r="AW34" s="595"/>
      <c r="AX34" s="595"/>
      <c r="AY34" s="595"/>
      <c r="AZ34" s="595"/>
      <c r="BA34" s="595"/>
      <c r="BB34" s="595"/>
      <c r="BC34" s="595"/>
      <c r="BD34" s="193"/>
      <c r="BE34" s="594">
        <f>IF(BG34="","",MAX(C34:D43,U34:V43,AM34:AN43)+1)</f>
        <v>10</v>
      </c>
      <c r="BF34" s="594"/>
      <c r="BG34" s="595" t="str">
        <f>IF('各会計、関係団体の財政状況及び健全化判断比率'!B34="","",'各会計、関係団体の財政状況及び健全化判断比率'!B34)</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12</v>
      </c>
      <c r="BX34" s="594"/>
      <c r="BY34" s="595" t="str">
        <f>IF('各会計、関係団体の財政状況及び健全化判断比率'!B68="","",'各会計、関係団体の財政状況及び健全化判断比率'!B68)</f>
        <v>岐阜羽島衛生施設組合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羽島市土地開発公社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インター北土地区画整理事業特別会計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9</v>
      </c>
      <c r="AN35" s="594"/>
      <c r="AO35" s="595" t="str">
        <f>IF('各会計、関係団体の財政状況及び健全化判断比率'!B33="","",'各会計、関係団体の財政状況及び健全化判断比率'!B33)</f>
        <v>病院事業会計</v>
      </c>
      <c r="AP35" s="595"/>
      <c r="AQ35" s="595"/>
      <c r="AR35" s="595"/>
      <c r="AS35" s="595"/>
      <c r="AT35" s="595"/>
      <c r="AU35" s="595"/>
      <c r="AV35" s="595"/>
      <c r="AW35" s="595"/>
      <c r="AX35" s="595"/>
      <c r="AY35" s="595"/>
      <c r="AZ35" s="595"/>
      <c r="BA35" s="595"/>
      <c r="BB35" s="595"/>
      <c r="BC35" s="595"/>
      <c r="BD35" s="193"/>
      <c r="BE35" s="594">
        <f t="shared" ref="BE35:BE43" si="1">IF(BG35="","",BE34+1)</f>
        <v>11</v>
      </c>
      <c r="BF35" s="594"/>
      <c r="BG35" s="595" t="str">
        <f>IF('各会計、関係団体の財政状況及び健全化判断比率'!B35="","",'各会計、関係団体の財政状況及び健全化判断比率'!B35)</f>
        <v>下水道事業特別会計</v>
      </c>
      <c r="BH35" s="595"/>
      <c r="BI35" s="595"/>
      <c r="BJ35" s="595"/>
      <c r="BK35" s="595"/>
      <c r="BL35" s="595"/>
      <c r="BM35" s="595"/>
      <c r="BN35" s="595"/>
      <c r="BO35" s="595"/>
      <c r="BP35" s="595"/>
      <c r="BQ35" s="595"/>
      <c r="BR35" s="595"/>
      <c r="BS35" s="595"/>
      <c r="BT35" s="595"/>
      <c r="BU35" s="595"/>
      <c r="BV35" s="193"/>
      <c r="BW35" s="594">
        <f t="shared" ref="BW35:BW43" si="2">IF(BY35="","",BW34+1)</f>
        <v>13</v>
      </c>
      <c r="BX35" s="594"/>
      <c r="BY35" s="595" t="str">
        <f>IF('各会計、関係団体の財政状況及び健全化判断比率'!B69="","",'各会計、関係団体の財政状況及び健全化判断比率'!B69)</f>
        <v>岐阜県市町村会館組合</v>
      </c>
      <c r="BZ35" s="595"/>
      <c r="CA35" s="595"/>
      <c r="CB35" s="595"/>
      <c r="CC35" s="595"/>
      <c r="CD35" s="595"/>
      <c r="CE35" s="595"/>
      <c r="CF35" s="595"/>
      <c r="CG35" s="595"/>
      <c r="CH35" s="595"/>
      <c r="CI35" s="595"/>
      <c r="CJ35" s="595"/>
      <c r="CK35" s="595"/>
      <c r="CL35" s="595"/>
      <c r="CM35" s="595"/>
      <c r="CN35" s="193"/>
      <c r="CO35" s="594">
        <f t="shared" ref="CO35:CO43" si="3">IF(CQ35="","",CO34+1)</f>
        <v>19</v>
      </c>
      <c r="CP35" s="594"/>
      <c r="CQ35" s="595" t="str">
        <f>IF('各会計、関係団体の財政状況及び健全化判断比率'!BS8="","",'各会計、関係団体の財政状況及び健全化判断比率'!BS8)</f>
        <v>羽島市地域振興公社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駅北本郷土地区画整理事業特別会計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羽島市・羽島郡二町介護認定審査会事業特別会計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14</v>
      </c>
      <c r="BX36" s="594"/>
      <c r="BY36" s="595" t="str">
        <f>IF('各会計、関係団体の財政状況及び健全化判断比率'!B70="","",'各会計、関係団体の財政状況及び健全化判断比率'!B70)</f>
        <v>岐阜県市町村職員退職手当組合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7</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15</v>
      </c>
      <c r="BX37" s="594"/>
      <c r="BY37" s="595" t="str">
        <f>IF('各会計、関係団体の財政状況及び健全化判断比率'!B71="","",'各会計、関係団体の財政状況及び健全化判断比率'!B71)</f>
        <v>岐阜地域児童発達支援センター組合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16</v>
      </c>
      <c r="BX38" s="594"/>
      <c r="BY38" s="595" t="str">
        <f>IF('各会計、関係団体の財政状況及び健全化判断比率'!B72="","",'各会計、関係団体の財政状況及び健全化判断比率'!B72)</f>
        <v>岐阜県後期高齢者医療広域連合（一般会計）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17</v>
      </c>
      <c r="BX39" s="594"/>
      <c r="BY39" s="595" t="str">
        <f>IF('各会計、関係団体の財政状況及び健全化判断比率'!B73="","",'各会計、関係団体の財政状況及び健全化判断比率'!B73)</f>
        <v>岐阜県後期高齢者医療広域連合（特別会計）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ELlSlUxLYXGz7XGe6TgBsI7LGKgLpgH5aDGwP9xwBI7YVWXqxPuUZ1zTojOnOUMCBGoxvLmOfAhbDuKn7sAxA==" saltValue="pKxtL9X7mX9T+KWx2Zue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3"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86" t="s">
        <v>554</v>
      </c>
      <c r="D34" s="1186"/>
      <c r="E34" s="1187"/>
      <c r="F34" s="32">
        <v>3.92</v>
      </c>
      <c r="G34" s="33">
        <v>4.41</v>
      </c>
      <c r="H34" s="33">
        <v>3.07</v>
      </c>
      <c r="I34" s="33">
        <v>3.39</v>
      </c>
      <c r="J34" s="34">
        <v>4.9400000000000004</v>
      </c>
      <c r="K34" s="22"/>
      <c r="L34" s="22"/>
      <c r="M34" s="22"/>
      <c r="N34" s="22"/>
      <c r="O34" s="22"/>
      <c r="P34" s="22"/>
    </row>
    <row r="35" spans="1:16" ht="39" customHeight="1" x14ac:dyDescent="0.15">
      <c r="A35" s="22"/>
      <c r="B35" s="35"/>
      <c r="C35" s="1180" t="s">
        <v>555</v>
      </c>
      <c r="D35" s="1181"/>
      <c r="E35" s="1182"/>
      <c r="F35" s="36">
        <v>7.99</v>
      </c>
      <c r="G35" s="37">
        <v>9.2799999999999994</v>
      </c>
      <c r="H35" s="37">
        <v>3.75</v>
      </c>
      <c r="I35" s="37">
        <v>5.19</v>
      </c>
      <c r="J35" s="38">
        <v>4.04</v>
      </c>
      <c r="K35" s="22"/>
      <c r="L35" s="22"/>
      <c r="M35" s="22"/>
      <c r="N35" s="22"/>
      <c r="O35" s="22"/>
      <c r="P35" s="22"/>
    </row>
    <row r="36" spans="1:16" ht="39" customHeight="1" x14ac:dyDescent="0.15">
      <c r="A36" s="22"/>
      <c r="B36" s="35"/>
      <c r="C36" s="1180" t="s">
        <v>556</v>
      </c>
      <c r="D36" s="1181"/>
      <c r="E36" s="1182"/>
      <c r="F36" s="36">
        <v>7.34</v>
      </c>
      <c r="G36" s="37">
        <v>3.86</v>
      </c>
      <c r="H36" s="37">
        <v>3.99</v>
      </c>
      <c r="I36" s="37">
        <v>6.41</v>
      </c>
      <c r="J36" s="38">
        <v>3.91</v>
      </c>
      <c r="K36" s="22"/>
      <c r="L36" s="22"/>
      <c r="M36" s="22"/>
      <c r="N36" s="22"/>
      <c r="O36" s="22"/>
      <c r="P36" s="22"/>
    </row>
    <row r="37" spans="1:16" ht="39" customHeight="1" x14ac:dyDescent="0.15">
      <c r="A37" s="22"/>
      <c r="B37" s="35"/>
      <c r="C37" s="1180" t="s">
        <v>557</v>
      </c>
      <c r="D37" s="1181"/>
      <c r="E37" s="1182"/>
      <c r="F37" s="36">
        <v>6.08</v>
      </c>
      <c r="G37" s="37">
        <v>6.64</v>
      </c>
      <c r="H37" s="37">
        <v>6.96</v>
      </c>
      <c r="I37" s="37">
        <v>5.9</v>
      </c>
      <c r="J37" s="38">
        <v>3.82</v>
      </c>
      <c r="K37" s="22"/>
      <c r="L37" s="22"/>
      <c r="M37" s="22"/>
      <c r="N37" s="22"/>
      <c r="O37" s="22"/>
      <c r="P37" s="22"/>
    </row>
    <row r="38" spans="1:16" ht="39" customHeight="1" x14ac:dyDescent="0.15">
      <c r="A38" s="22"/>
      <c r="B38" s="35"/>
      <c r="C38" s="1180" t="s">
        <v>558</v>
      </c>
      <c r="D38" s="1181"/>
      <c r="E38" s="1182"/>
      <c r="F38" s="36">
        <v>0.47</v>
      </c>
      <c r="G38" s="37">
        <v>0.13</v>
      </c>
      <c r="H38" s="37">
        <v>0.66</v>
      </c>
      <c r="I38" s="37">
        <v>1.34</v>
      </c>
      <c r="J38" s="38">
        <v>2.44</v>
      </c>
      <c r="K38" s="22"/>
      <c r="L38" s="22"/>
      <c r="M38" s="22"/>
      <c r="N38" s="22"/>
      <c r="O38" s="22"/>
      <c r="P38" s="22"/>
    </row>
    <row r="39" spans="1:16" ht="39" customHeight="1" x14ac:dyDescent="0.15">
      <c r="A39" s="22"/>
      <c r="B39" s="35"/>
      <c r="C39" s="1180" t="s">
        <v>559</v>
      </c>
      <c r="D39" s="1181"/>
      <c r="E39" s="1182"/>
      <c r="F39" s="36">
        <v>0.57999999999999996</v>
      </c>
      <c r="G39" s="37">
        <v>0.45</v>
      </c>
      <c r="H39" s="37">
        <v>0.78</v>
      </c>
      <c r="I39" s="37">
        <v>1.2</v>
      </c>
      <c r="J39" s="38">
        <v>1.22</v>
      </c>
      <c r="K39" s="22"/>
      <c r="L39" s="22"/>
      <c r="M39" s="22"/>
      <c r="N39" s="22"/>
      <c r="O39" s="22"/>
      <c r="P39" s="22"/>
    </row>
    <row r="40" spans="1:16" ht="39" customHeight="1" x14ac:dyDescent="0.15">
      <c r="A40" s="22"/>
      <c r="B40" s="35"/>
      <c r="C40" s="1180" t="s">
        <v>560</v>
      </c>
      <c r="D40" s="1181"/>
      <c r="E40" s="1182"/>
      <c r="F40" s="36">
        <v>0.43</v>
      </c>
      <c r="G40" s="37">
        <v>0.45</v>
      </c>
      <c r="H40" s="37">
        <v>0.1</v>
      </c>
      <c r="I40" s="37">
        <v>0.5</v>
      </c>
      <c r="J40" s="38">
        <v>0.71</v>
      </c>
      <c r="K40" s="22"/>
      <c r="L40" s="22"/>
      <c r="M40" s="22"/>
      <c r="N40" s="22"/>
      <c r="O40" s="22"/>
      <c r="P40" s="22"/>
    </row>
    <row r="41" spans="1:16" ht="39" customHeight="1" x14ac:dyDescent="0.15">
      <c r="A41" s="22"/>
      <c r="B41" s="35"/>
      <c r="C41" s="1180" t="s">
        <v>561</v>
      </c>
      <c r="D41" s="1181"/>
      <c r="E41" s="1182"/>
      <c r="F41" s="36">
        <v>0.25</v>
      </c>
      <c r="G41" s="37">
        <v>0.06</v>
      </c>
      <c r="H41" s="37">
        <v>0.17</v>
      </c>
      <c r="I41" s="37">
        <v>0.18</v>
      </c>
      <c r="J41" s="38">
        <v>0.3</v>
      </c>
      <c r="K41" s="22"/>
      <c r="L41" s="22"/>
      <c r="M41" s="22"/>
      <c r="N41" s="22"/>
      <c r="O41" s="22"/>
      <c r="P41" s="22"/>
    </row>
    <row r="42" spans="1:16" ht="39" customHeight="1" x14ac:dyDescent="0.15">
      <c r="A42" s="22"/>
      <c r="B42" s="39"/>
      <c r="C42" s="1180" t="s">
        <v>562</v>
      </c>
      <c r="D42" s="1181"/>
      <c r="E42" s="1182"/>
      <c r="F42" s="36" t="s">
        <v>504</v>
      </c>
      <c r="G42" s="37" t="s">
        <v>504</v>
      </c>
      <c r="H42" s="37" t="s">
        <v>504</v>
      </c>
      <c r="I42" s="37" t="s">
        <v>504</v>
      </c>
      <c r="J42" s="38" t="s">
        <v>504</v>
      </c>
      <c r="K42" s="22"/>
      <c r="L42" s="22"/>
      <c r="M42" s="22"/>
      <c r="N42" s="22"/>
      <c r="O42" s="22"/>
      <c r="P42" s="22"/>
    </row>
    <row r="43" spans="1:16" ht="39" customHeight="1" thickBot="1" x14ac:dyDescent="0.2">
      <c r="A43" s="22"/>
      <c r="B43" s="40"/>
      <c r="C43" s="1183" t="s">
        <v>563</v>
      </c>
      <c r="D43" s="1184"/>
      <c r="E43" s="1185"/>
      <c r="F43" s="41">
        <v>0.09</v>
      </c>
      <c r="G43" s="42">
        <v>0.1</v>
      </c>
      <c r="H43" s="42">
        <v>0.13</v>
      </c>
      <c r="I43" s="42">
        <v>0.15</v>
      </c>
      <c r="J43" s="43">
        <v>0.14000000000000001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RkXVsRq2eLR1wzNp2MFk2xy73ObrLbsdsZDz6UP5QZScTQWY7O6RxbGhtCq+Z3xVVcJuAIZuOHhklgToMpzjA==" saltValue="wdv5qv9GtqspwJyednAb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90" zoomScaleNormal="90" zoomScaleSheetLayoutView="55" workbookViewId="0">
      <selection activeCell="K53" sqref="K53"/>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2113</v>
      </c>
      <c r="L45" s="60">
        <v>1910</v>
      </c>
      <c r="M45" s="60">
        <v>1740</v>
      </c>
      <c r="N45" s="60">
        <v>1716</v>
      </c>
      <c r="O45" s="61">
        <v>1545</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504</v>
      </c>
      <c r="L46" s="64" t="s">
        <v>504</v>
      </c>
      <c r="M46" s="64" t="s">
        <v>504</v>
      </c>
      <c r="N46" s="64" t="s">
        <v>504</v>
      </c>
      <c r="O46" s="65" t="s">
        <v>504</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504</v>
      </c>
      <c r="L47" s="64" t="s">
        <v>504</v>
      </c>
      <c r="M47" s="64" t="s">
        <v>504</v>
      </c>
      <c r="N47" s="64" t="s">
        <v>504</v>
      </c>
      <c r="O47" s="65" t="s">
        <v>504</v>
      </c>
      <c r="P47" s="48"/>
      <c r="Q47" s="48"/>
      <c r="R47" s="48"/>
      <c r="S47" s="48"/>
      <c r="T47" s="48"/>
      <c r="U47" s="48"/>
    </row>
    <row r="48" spans="1:21" ht="30.75" customHeight="1" x14ac:dyDescent="0.15">
      <c r="A48" s="48"/>
      <c r="B48" s="1198"/>
      <c r="C48" s="1199"/>
      <c r="D48" s="62"/>
      <c r="E48" s="1190" t="s">
        <v>14</v>
      </c>
      <c r="F48" s="1190"/>
      <c r="G48" s="1190"/>
      <c r="H48" s="1190"/>
      <c r="I48" s="1190"/>
      <c r="J48" s="1191"/>
      <c r="K48" s="63">
        <v>1119</v>
      </c>
      <c r="L48" s="64">
        <v>1177</v>
      </c>
      <c r="M48" s="64">
        <v>1193</v>
      </c>
      <c r="N48" s="64">
        <v>1194</v>
      </c>
      <c r="O48" s="65">
        <v>1224</v>
      </c>
      <c r="P48" s="48"/>
      <c r="Q48" s="48"/>
      <c r="R48" s="48"/>
      <c r="S48" s="48"/>
      <c r="T48" s="48"/>
      <c r="U48" s="48"/>
    </row>
    <row r="49" spans="1:21" ht="30.75" customHeight="1" x14ac:dyDescent="0.15">
      <c r="A49" s="48"/>
      <c r="B49" s="1198"/>
      <c r="C49" s="1199"/>
      <c r="D49" s="62"/>
      <c r="E49" s="1190" t="s">
        <v>15</v>
      </c>
      <c r="F49" s="1190"/>
      <c r="G49" s="1190"/>
      <c r="H49" s="1190"/>
      <c r="I49" s="1190"/>
      <c r="J49" s="1191"/>
      <c r="K49" s="63" t="s">
        <v>504</v>
      </c>
      <c r="L49" s="64" t="s">
        <v>504</v>
      </c>
      <c r="M49" s="64" t="s">
        <v>504</v>
      </c>
      <c r="N49" s="64" t="s">
        <v>504</v>
      </c>
      <c r="O49" s="65" t="s">
        <v>504</v>
      </c>
      <c r="P49" s="48"/>
      <c r="Q49" s="48"/>
      <c r="R49" s="48"/>
      <c r="S49" s="48"/>
      <c r="T49" s="48"/>
      <c r="U49" s="48"/>
    </row>
    <row r="50" spans="1:21" ht="30.75" customHeight="1" x14ac:dyDescent="0.15">
      <c r="A50" s="48"/>
      <c r="B50" s="1198"/>
      <c r="C50" s="1199"/>
      <c r="D50" s="62"/>
      <c r="E50" s="1190" t="s">
        <v>16</v>
      </c>
      <c r="F50" s="1190"/>
      <c r="G50" s="1190"/>
      <c r="H50" s="1190"/>
      <c r="I50" s="1190"/>
      <c r="J50" s="1191"/>
      <c r="K50" s="63" t="s">
        <v>504</v>
      </c>
      <c r="L50" s="64" t="s">
        <v>504</v>
      </c>
      <c r="M50" s="64" t="s">
        <v>504</v>
      </c>
      <c r="N50" s="64" t="s">
        <v>504</v>
      </c>
      <c r="O50" s="65" t="s">
        <v>504</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504</v>
      </c>
      <c r="L51" s="64" t="s">
        <v>504</v>
      </c>
      <c r="M51" s="64" t="s">
        <v>504</v>
      </c>
      <c r="N51" s="64" t="s">
        <v>504</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2270</v>
      </c>
      <c r="L52" s="64">
        <v>2389</v>
      </c>
      <c r="M52" s="64">
        <v>2257</v>
      </c>
      <c r="N52" s="64">
        <v>2315</v>
      </c>
      <c r="O52" s="65">
        <v>2319</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962</v>
      </c>
      <c r="L53" s="69">
        <v>698</v>
      </c>
      <c r="M53" s="69">
        <v>676</v>
      </c>
      <c r="N53" s="69">
        <v>595</v>
      </c>
      <c r="O53" s="70">
        <v>450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QeIBVCFA/NEFSpu/KlNZlNrrK6vroqycy8h3EC9UrIJ27AO1ll3kZtBc8wfyM/xO9ZvQjFc48ClKrCtDBjfRw==" saltValue="6vOF84ossXbxBikycEAq8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1" zoomScale="90" zoomScaleNormal="90"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547</v>
      </c>
      <c r="J40" s="79" t="s">
        <v>548</v>
      </c>
      <c r="K40" s="79" t="s">
        <v>549</v>
      </c>
      <c r="L40" s="79" t="s">
        <v>550</v>
      </c>
      <c r="M40" s="80" t="s">
        <v>551</v>
      </c>
    </row>
    <row r="41" spans="2:13" ht="27.75" customHeight="1" x14ac:dyDescent="0.15">
      <c r="B41" s="1204" t="s">
        <v>23</v>
      </c>
      <c r="C41" s="1205"/>
      <c r="D41" s="81"/>
      <c r="E41" s="1210" t="s">
        <v>24</v>
      </c>
      <c r="F41" s="1210"/>
      <c r="G41" s="1210"/>
      <c r="H41" s="1211"/>
      <c r="I41" s="82">
        <v>16751</v>
      </c>
      <c r="J41" s="83">
        <v>16755</v>
      </c>
      <c r="K41" s="83">
        <v>16818</v>
      </c>
      <c r="L41" s="83">
        <v>17829</v>
      </c>
      <c r="M41" s="84">
        <v>17653</v>
      </c>
    </row>
    <row r="42" spans="2:13" ht="27.75" customHeight="1" x14ac:dyDescent="0.15">
      <c r="B42" s="1206"/>
      <c r="C42" s="1207"/>
      <c r="D42" s="85"/>
      <c r="E42" s="1212" t="s">
        <v>25</v>
      </c>
      <c r="F42" s="1212"/>
      <c r="G42" s="1212"/>
      <c r="H42" s="1213"/>
      <c r="I42" s="86" t="s">
        <v>504</v>
      </c>
      <c r="J42" s="87" t="s">
        <v>504</v>
      </c>
      <c r="K42" s="87" t="s">
        <v>504</v>
      </c>
      <c r="L42" s="87" t="s">
        <v>504</v>
      </c>
      <c r="M42" s="88" t="s">
        <v>504</v>
      </c>
    </row>
    <row r="43" spans="2:13" ht="27.75" customHeight="1" x14ac:dyDescent="0.15">
      <c r="B43" s="1206"/>
      <c r="C43" s="1207"/>
      <c r="D43" s="85"/>
      <c r="E43" s="1212" t="s">
        <v>26</v>
      </c>
      <c r="F43" s="1212"/>
      <c r="G43" s="1212"/>
      <c r="H43" s="1213"/>
      <c r="I43" s="86">
        <v>16562</v>
      </c>
      <c r="J43" s="87">
        <v>16047</v>
      </c>
      <c r="K43" s="87">
        <v>15695</v>
      </c>
      <c r="L43" s="87">
        <v>15168</v>
      </c>
      <c r="M43" s="88">
        <v>14036</v>
      </c>
    </row>
    <row r="44" spans="2:13" ht="27.75" customHeight="1" x14ac:dyDescent="0.15">
      <c r="B44" s="1206"/>
      <c r="C44" s="1207"/>
      <c r="D44" s="85"/>
      <c r="E44" s="1212" t="s">
        <v>27</v>
      </c>
      <c r="F44" s="1212"/>
      <c r="G44" s="1212"/>
      <c r="H44" s="1213"/>
      <c r="I44" s="86" t="s">
        <v>504</v>
      </c>
      <c r="J44" s="87" t="s">
        <v>504</v>
      </c>
      <c r="K44" s="87" t="s">
        <v>504</v>
      </c>
      <c r="L44" s="87" t="s">
        <v>504</v>
      </c>
      <c r="M44" s="88" t="s">
        <v>504</v>
      </c>
    </row>
    <row r="45" spans="2:13" ht="27.75" customHeight="1" x14ac:dyDescent="0.15">
      <c r="B45" s="1206"/>
      <c r="C45" s="1207"/>
      <c r="D45" s="85"/>
      <c r="E45" s="1212" t="s">
        <v>28</v>
      </c>
      <c r="F45" s="1212"/>
      <c r="G45" s="1212"/>
      <c r="H45" s="1213"/>
      <c r="I45" s="86">
        <v>2161</v>
      </c>
      <c r="J45" s="87">
        <v>1923</v>
      </c>
      <c r="K45" s="87">
        <v>1872</v>
      </c>
      <c r="L45" s="87">
        <v>1675</v>
      </c>
      <c r="M45" s="88">
        <v>1424</v>
      </c>
    </row>
    <row r="46" spans="2:13" ht="27.75" customHeight="1" x14ac:dyDescent="0.15">
      <c r="B46" s="1206"/>
      <c r="C46" s="1207"/>
      <c r="D46" s="89"/>
      <c r="E46" s="1212" t="s">
        <v>29</v>
      </c>
      <c r="F46" s="1212"/>
      <c r="G46" s="1212"/>
      <c r="H46" s="1213"/>
      <c r="I46" s="86">
        <v>491</v>
      </c>
      <c r="J46" s="87">
        <v>356</v>
      </c>
      <c r="K46" s="87">
        <v>286</v>
      </c>
      <c r="L46" s="87">
        <v>175</v>
      </c>
      <c r="M46" s="88">
        <v>105</v>
      </c>
    </row>
    <row r="47" spans="2:13" ht="27.75" customHeight="1" x14ac:dyDescent="0.15">
      <c r="B47" s="1206"/>
      <c r="C47" s="1207"/>
      <c r="D47" s="90"/>
      <c r="E47" s="1214" t="s">
        <v>30</v>
      </c>
      <c r="F47" s="1215"/>
      <c r="G47" s="1215"/>
      <c r="H47" s="1216"/>
      <c r="I47" s="86" t="s">
        <v>504</v>
      </c>
      <c r="J47" s="87" t="s">
        <v>504</v>
      </c>
      <c r="K47" s="87" t="s">
        <v>504</v>
      </c>
      <c r="L47" s="87" t="s">
        <v>504</v>
      </c>
      <c r="M47" s="88" t="s">
        <v>504</v>
      </c>
    </row>
    <row r="48" spans="2:13" ht="27.75" customHeight="1" x14ac:dyDescent="0.15">
      <c r="B48" s="1206"/>
      <c r="C48" s="1207"/>
      <c r="D48" s="85"/>
      <c r="E48" s="1212" t="s">
        <v>31</v>
      </c>
      <c r="F48" s="1212"/>
      <c r="G48" s="1212"/>
      <c r="H48" s="1213"/>
      <c r="I48" s="86" t="s">
        <v>504</v>
      </c>
      <c r="J48" s="87" t="s">
        <v>504</v>
      </c>
      <c r="K48" s="87" t="s">
        <v>504</v>
      </c>
      <c r="L48" s="87" t="s">
        <v>504</v>
      </c>
      <c r="M48" s="88" t="s">
        <v>504</v>
      </c>
    </row>
    <row r="49" spans="2:13" ht="27.75" customHeight="1" x14ac:dyDescent="0.15">
      <c r="B49" s="1208"/>
      <c r="C49" s="1209"/>
      <c r="D49" s="85"/>
      <c r="E49" s="1212" t="s">
        <v>32</v>
      </c>
      <c r="F49" s="1212"/>
      <c r="G49" s="1212"/>
      <c r="H49" s="1213"/>
      <c r="I49" s="86" t="s">
        <v>504</v>
      </c>
      <c r="J49" s="87" t="s">
        <v>504</v>
      </c>
      <c r="K49" s="87" t="s">
        <v>504</v>
      </c>
      <c r="L49" s="87" t="s">
        <v>504</v>
      </c>
      <c r="M49" s="88" t="s">
        <v>504</v>
      </c>
    </row>
    <row r="50" spans="2:13" ht="27.75" customHeight="1" x14ac:dyDescent="0.15">
      <c r="B50" s="1217" t="s">
        <v>33</v>
      </c>
      <c r="C50" s="1218"/>
      <c r="D50" s="91"/>
      <c r="E50" s="1212" t="s">
        <v>34</v>
      </c>
      <c r="F50" s="1212"/>
      <c r="G50" s="1212"/>
      <c r="H50" s="1213"/>
      <c r="I50" s="86">
        <v>5373</v>
      </c>
      <c r="J50" s="87">
        <v>5372</v>
      </c>
      <c r="K50" s="87">
        <v>6663</v>
      </c>
      <c r="L50" s="87">
        <v>6249</v>
      </c>
      <c r="M50" s="88">
        <v>6174</v>
      </c>
    </row>
    <row r="51" spans="2:13" ht="27.75" customHeight="1" x14ac:dyDescent="0.15">
      <c r="B51" s="1206"/>
      <c r="C51" s="1207"/>
      <c r="D51" s="85"/>
      <c r="E51" s="1212" t="s">
        <v>35</v>
      </c>
      <c r="F51" s="1212"/>
      <c r="G51" s="1212"/>
      <c r="H51" s="1213"/>
      <c r="I51" s="86">
        <v>4625</v>
      </c>
      <c r="J51" s="87">
        <v>4729</v>
      </c>
      <c r="K51" s="87">
        <v>4719</v>
      </c>
      <c r="L51" s="87">
        <v>4827</v>
      </c>
      <c r="M51" s="88">
        <v>4809</v>
      </c>
    </row>
    <row r="52" spans="2:13" ht="27.75" customHeight="1" x14ac:dyDescent="0.15">
      <c r="B52" s="1208"/>
      <c r="C52" s="1209"/>
      <c r="D52" s="85"/>
      <c r="E52" s="1212" t="s">
        <v>36</v>
      </c>
      <c r="F52" s="1212"/>
      <c r="G52" s="1212"/>
      <c r="H52" s="1213"/>
      <c r="I52" s="86">
        <v>21454</v>
      </c>
      <c r="J52" s="87">
        <v>21187</v>
      </c>
      <c r="K52" s="87">
        <v>21337</v>
      </c>
      <c r="L52" s="87">
        <v>20969</v>
      </c>
      <c r="M52" s="88">
        <v>20333</v>
      </c>
    </row>
    <row r="53" spans="2:13" ht="27.75" customHeight="1" thickBot="1" x14ac:dyDescent="0.2">
      <c r="B53" s="1219" t="s">
        <v>37</v>
      </c>
      <c r="C53" s="1220"/>
      <c r="D53" s="92"/>
      <c r="E53" s="1221" t="s">
        <v>38</v>
      </c>
      <c r="F53" s="1221"/>
      <c r="G53" s="1221"/>
      <c r="H53" s="1222"/>
      <c r="I53" s="93">
        <v>4512</v>
      </c>
      <c r="J53" s="94">
        <v>3793</v>
      </c>
      <c r="K53" s="94">
        <v>1952</v>
      </c>
      <c r="L53" s="94">
        <v>2802</v>
      </c>
      <c r="M53" s="95">
        <v>1902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EvFafLRBbdtll8ySNBEzunCDNTg9aD4IjF3SOmjqZs01uEuuXDnjXzq0sKA49X98S3xlcKdn1lhNm5/pOOSoQ==" saltValue="1LGk8Mwx/AXG1ACB7oiL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22" zoomScale="70" zoomScaleNormal="70" zoomScaleSheetLayoutView="100" workbookViewId="0">
      <selection activeCell="C59" sqref="C59:E59"/>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31" t="s">
        <v>41</v>
      </c>
      <c r="D55" s="1231"/>
      <c r="E55" s="1232"/>
      <c r="F55" s="107">
        <v>4594</v>
      </c>
      <c r="G55" s="107">
        <v>4006</v>
      </c>
      <c r="H55" s="108">
        <v>3890</v>
      </c>
    </row>
    <row r="56" spans="2:8" ht="52.5" customHeight="1" x14ac:dyDescent="0.15">
      <c r="B56" s="109"/>
      <c r="C56" s="1233" t="s">
        <v>42</v>
      </c>
      <c r="D56" s="1233"/>
      <c r="E56" s="1234"/>
      <c r="F56" s="110">
        <v>297</v>
      </c>
      <c r="G56" s="110">
        <v>297</v>
      </c>
      <c r="H56" s="111">
        <v>362</v>
      </c>
    </row>
    <row r="57" spans="2:8" ht="53.25" customHeight="1" x14ac:dyDescent="0.15">
      <c r="B57" s="109"/>
      <c r="C57" s="1235" t="s">
        <v>43</v>
      </c>
      <c r="D57" s="1235"/>
      <c r="E57" s="1236"/>
      <c r="F57" s="112">
        <v>1244</v>
      </c>
      <c r="G57" s="112">
        <v>1395</v>
      </c>
      <c r="H57" s="113">
        <v>1369</v>
      </c>
    </row>
    <row r="58" spans="2:8" ht="45.75" customHeight="1" x14ac:dyDescent="0.15">
      <c r="B58" s="114"/>
      <c r="C58" s="1223" t="s">
        <v>572</v>
      </c>
      <c r="D58" s="1224"/>
      <c r="E58" s="1225"/>
      <c r="F58" s="115">
        <v>150</v>
      </c>
      <c r="G58" s="115">
        <v>300</v>
      </c>
      <c r="H58" s="116">
        <v>410</v>
      </c>
    </row>
    <row r="59" spans="2:8" ht="45.75" customHeight="1" x14ac:dyDescent="0.15">
      <c r="B59" s="114"/>
      <c r="C59" s="1223" t="s">
        <v>573</v>
      </c>
      <c r="D59" s="1224"/>
      <c r="E59" s="1225"/>
      <c r="F59" s="115">
        <v>337</v>
      </c>
      <c r="G59" s="115">
        <v>336</v>
      </c>
      <c r="H59" s="116">
        <v>336</v>
      </c>
    </row>
    <row r="60" spans="2:8" ht="45.75" customHeight="1" x14ac:dyDescent="0.15">
      <c r="B60" s="114"/>
      <c r="C60" s="1223" t="s">
        <v>574</v>
      </c>
      <c r="D60" s="1224"/>
      <c r="E60" s="1225"/>
      <c r="F60" s="115">
        <v>300</v>
      </c>
      <c r="G60" s="115">
        <v>301</v>
      </c>
      <c r="H60" s="116">
        <v>171</v>
      </c>
    </row>
    <row r="61" spans="2:8" ht="45.75" customHeight="1" x14ac:dyDescent="0.15">
      <c r="B61" s="114"/>
      <c r="C61" s="1223" t="s">
        <v>575</v>
      </c>
      <c r="D61" s="1224"/>
      <c r="E61" s="1225"/>
      <c r="F61" s="115">
        <v>129</v>
      </c>
      <c r="G61" s="115">
        <v>129</v>
      </c>
      <c r="H61" s="116">
        <v>129</v>
      </c>
    </row>
    <row r="62" spans="2:8" ht="45.75" customHeight="1" thickBot="1" x14ac:dyDescent="0.2">
      <c r="B62" s="117"/>
      <c r="C62" s="1226" t="s">
        <v>576</v>
      </c>
      <c r="D62" s="1227"/>
      <c r="E62" s="1228"/>
      <c r="F62" s="118">
        <v>112</v>
      </c>
      <c r="G62" s="118">
        <v>94</v>
      </c>
      <c r="H62" s="119">
        <v>86</v>
      </c>
    </row>
    <row r="63" spans="2:8" ht="52.5" customHeight="1" thickBot="1" x14ac:dyDescent="0.2">
      <c r="B63" s="120"/>
      <c r="C63" s="1229" t="s">
        <v>44</v>
      </c>
      <c r="D63" s="1229"/>
      <c r="E63" s="1230"/>
      <c r="F63" s="121">
        <v>6135</v>
      </c>
      <c r="G63" s="121">
        <v>5697</v>
      </c>
      <c r="H63" s="122">
        <v>5621</v>
      </c>
    </row>
    <row r="64" spans="2:8" ht="15" customHeight="1" x14ac:dyDescent="0.15"/>
    <row r="65" ht="0" hidden="1" customHeight="1" x14ac:dyDescent="0.15"/>
    <row r="66" ht="0" hidden="1" customHeight="1" x14ac:dyDescent="0.15"/>
  </sheetData>
  <sheetProtection algorithmName="SHA-512" hashValue="m8uhbXbjGNBijFqD13Q2txdwgp2qDNBFow8hOpgvZ113ZdWhIH/jeaSZbVCQXmYLQG7EHoXnEWKubuM1vSMMMw==" saltValue="gGbUqTu3E7otQi3m1y8j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58" zoomScaleNormal="100" zoomScaleSheetLayoutView="55" workbookViewId="0">
      <selection activeCell="AN43" sqref="AN43:DC47"/>
    </sheetView>
  </sheetViews>
  <sheetFormatPr defaultColWidth="0" defaultRowHeight="13.5" customHeight="1" zeroHeight="1" x14ac:dyDescent="0.15"/>
  <cols>
    <col min="1" max="1" width="6.42578125" style="1239" customWidth="1"/>
    <col min="2" max="107" width="2.42578125" style="1239" customWidth="1"/>
    <col min="108" max="108" width="6.140625" style="1247" customWidth="1"/>
    <col min="109" max="109" width="5.85546875" style="1246" customWidth="1"/>
    <col min="110" max="110" width="19.140625" style="1239" hidden="1"/>
    <col min="111" max="115" width="12.5703125" style="1239" hidden="1"/>
    <col min="116" max="349" width="8.5703125" style="1239" hidden="1"/>
    <col min="350" max="355" width="14.85546875" style="1239" hidden="1"/>
    <col min="356" max="357" width="15.85546875" style="1239" hidden="1"/>
    <col min="358" max="363" width="16.140625" style="1239" hidden="1"/>
    <col min="364" max="364" width="6.140625" style="1239" hidden="1"/>
    <col min="365" max="365" width="3" style="1239" hidden="1"/>
    <col min="366" max="605" width="8.5703125" style="1239" hidden="1"/>
    <col min="606" max="611" width="14.85546875" style="1239" hidden="1"/>
    <col min="612" max="613" width="15.85546875" style="1239" hidden="1"/>
    <col min="614" max="619" width="16.140625" style="1239" hidden="1"/>
    <col min="620" max="620" width="6.140625" style="1239" hidden="1"/>
    <col min="621" max="621" width="3" style="1239" hidden="1"/>
    <col min="622" max="861" width="8.5703125" style="1239" hidden="1"/>
    <col min="862" max="867" width="14.85546875" style="1239" hidden="1"/>
    <col min="868" max="869" width="15.85546875" style="1239" hidden="1"/>
    <col min="870" max="875" width="16.140625" style="1239" hidden="1"/>
    <col min="876" max="876" width="6.140625" style="1239" hidden="1"/>
    <col min="877" max="877" width="3" style="1239" hidden="1"/>
    <col min="878" max="1117" width="8.5703125" style="1239" hidden="1"/>
    <col min="1118" max="1123" width="14.85546875" style="1239" hidden="1"/>
    <col min="1124" max="1125" width="15.85546875" style="1239" hidden="1"/>
    <col min="1126" max="1131" width="16.140625" style="1239" hidden="1"/>
    <col min="1132" max="1132" width="6.140625" style="1239" hidden="1"/>
    <col min="1133" max="1133" width="3" style="1239" hidden="1"/>
    <col min="1134" max="1373" width="8.5703125" style="1239" hidden="1"/>
    <col min="1374" max="1379" width="14.85546875" style="1239" hidden="1"/>
    <col min="1380" max="1381" width="15.85546875" style="1239" hidden="1"/>
    <col min="1382" max="1387" width="16.140625" style="1239" hidden="1"/>
    <col min="1388" max="1388" width="6.140625" style="1239" hidden="1"/>
    <col min="1389" max="1389" width="3" style="1239" hidden="1"/>
    <col min="1390" max="1629" width="8.5703125" style="1239" hidden="1"/>
    <col min="1630" max="1635" width="14.85546875" style="1239" hidden="1"/>
    <col min="1636" max="1637" width="15.85546875" style="1239" hidden="1"/>
    <col min="1638" max="1643" width="16.140625" style="1239" hidden="1"/>
    <col min="1644" max="1644" width="6.140625" style="1239" hidden="1"/>
    <col min="1645" max="1645" width="3" style="1239" hidden="1"/>
    <col min="1646" max="1885" width="8.5703125" style="1239" hidden="1"/>
    <col min="1886" max="1891" width="14.85546875" style="1239" hidden="1"/>
    <col min="1892" max="1893" width="15.85546875" style="1239" hidden="1"/>
    <col min="1894" max="1899" width="16.140625" style="1239" hidden="1"/>
    <col min="1900" max="1900" width="6.140625" style="1239" hidden="1"/>
    <col min="1901" max="1901" width="3" style="1239" hidden="1"/>
    <col min="1902" max="2141" width="8.5703125" style="1239" hidden="1"/>
    <col min="2142" max="2147" width="14.85546875" style="1239" hidden="1"/>
    <col min="2148" max="2149" width="15.85546875" style="1239" hidden="1"/>
    <col min="2150" max="2155" width="16.140625" style="1239" hidden="1"/>
    <col min="2156" max="2156" width="6.140625" style="1239" hidden="1"/>
    <col min="2157" max="2157" width="3" style="1239" hidden="1"/>
    <col min="2158" max="2397" width="8.5703125" style="1239" hidden="1"/>
    <col min="2398" max="2403" width="14.85546875" style="1239" hidden="1"/>
    <col min="2404" max="2405" width="15.85546875" style="1239" hidden="1"/>
    <col min="2406" max="2411" width="16.140625" style="1239" hidden="1"/>
    <col min="2412" max="2412" width="6.140625" style="1239" hidden="1"/>
    <col min="2413" max="2413" width="3" style="1239" hidden="1"/>
    <col min="2414" max="2653" width="8.5703125" style="1239" hidden="1"/>
    <col min="2654" max="2659" width="14.85546875" style="1239" hidden="1"/>
    <col min="2660" max="2661" width="15.85546875" style="1239" hidden="1"/>
    <col min="2662" max="2667" width="16.140625" style="1239" hidden="1"/>
    <col min="2668" max="2668" width="6.140625" style="1239" hidden="1"/>
    <col min="2669" max="2669" width="3" style="1239" hidden="1"/>
    <col min="2670" max="2909" width="8.5703125" style="1239" hidden="1"/>
    <col min="2910" max="2915" width="14.85546875" style="1239" hidden="1"/>
    <col min="2916" max="2917" width="15.85546875" style="1239" hidden="1"/>
    <col min="2918" max="2923" width="16.140625" style="1239" hidden="1"/>
    <col min="2924" max="2924" width="6.140625" style="1239" hidden="1"/>
    <col min="2925" max="2925" width="3" style="1239" hidden="1"/>
    <col min="2926" max="3165" width="8.5703125" style="1239" hidden="1"/>
    <col min="3166" max="3171" width="14.85546875" style="1239" hidden="1"/>
    <col min="3172" max="3173" width="15.85546875" style="1239" hidden="1"/>
    <col min="3174" max="3179" width="16.140625" style="1239" hidden="1"/>
    <col min="3180" max="3180" width="6.140625" style="1239" hidden="1"/>
    <col min="3181" max="3181" width="3" style="1239" hidden="1"/>
    <col min="3182" max="3421" width="8.5703125" style="1239" hidden="1"/>
    <col min="3422" max="3427" width="14.85546875" style="1239" hidden="1"/>
    <col min="3428" max="3429" width="15.85546875" style="1239" hidden="1"/>
    <col min="3430" max="3435" width="16.140625" style="1239" hidden="1"/>
    <col min="3436" max="3436" width="6.140625" style="1239" hidden="1"/>
    <col min="3437" max="3437" width="3" style="1239" hidden="1"/>
    <col min="3438" max="3677" width="8.5703125" style="1239" hidden="1"/>
    <col min="3678" max="3683" width="14.85546875" style="1239" hidden="1"/>
    <col min="3684" max="3685" width="15.85546875" style="1239" hidden="1"/>
    <col min="3686" max="3691" width="16.140625" style="1239" hidden="1"/>
    <col min="3692" max="3692" width="6.140625" style="1239" hidden="1"/>
    <col min="3693" max="3693" width="3" style="1239" hidden="1"/>
    <col min="3694" max="3933" width="8.5703125" style="1239" hidden="1"/>
    <col min="3934" max="3939" width="14.85546875" style="1239" hidden="1"/>
    <col min="3940" max="3941" width="15.85546875" style="1239" hidden="1"/>
    <col min="3942" max="3947" width="16.140625" style="1239" hidden="1"/>
    <col min="3948" max="3948" width="6.140625" style="1239" hidden="1"/>
    <col min="3949" max="3949" width="3" style="1239" hidden="1"/>
    <col min="3950" max="4189" width="8.5703125" style="1239" hidden="1"/>
    <col min="4190" max="4195" width="14.85546875" style="1239" hidden="1"/>
    <col min="4196" max="4197" width="15.85546875" style="1239" hidden="1"/>
    <col min="4198" max="4203" width="16.140625" style="1239" hidden="1"/>
    <col min="4204" max="4204" width="6.140625" style="1239" hidden="1"/>
    <col min="4205" max="4205" width="3" style="1239" hidden="1"/>
    <col min="4206" max="4445" width="8.5703125" style="1239" hidden="1"/>
    <col min="4446" max="4451" width="14.85546875" style="1239" hidden="1"/>
    <col min="4452" max="4453" width="15.85546875" style="1239" hidden="1"/>
    <col min="4454" max="4459" width="16.140625" style="1239" hidden="1"/>
    <col min="4460" max="4460" width="6.140625" style="1239" hidden="1"/>
    <col min="4461" max="4461" width="3" style="1239" hidden="1"/>
    <col min="4462" max="4701" width="8.5703125" style="1239" hidden="1"/>
    <col min="4702" max="4707" width="14.85546875" style="1239" hidden="1"/>
    <col min="4708" max="4709" width="15.85546875" style="1239" hidden="1"/>
    <col min="4710" max="4715" width="16.140625" style="1239" hidden="1"/>
    <col min="4716" max="4716" width="6.140625" style="1239" hidden="1"/>
    <col min="4717" max="4717" width="3" style="1239" hidden="1"/>
    <col min="4718" max="4957" width="8.5703125" style="1239" hidden="1"/>
    <col min="4958" max="4963" width="14.85546875" style="1239" hidden="1"/>
    <col min="4964" max="4965" width="15.85546875" style="1239" hidden="1"/>
    <col min="4966" max="4971" width="16.140625" style="1239" hidden="1"/>
    <col min="4972" max="4972" width="6.140625" style="1239" hidden="1"/>
    <col min="4973" max="4973" width="3" style="1239" hidden="1"/>
    <col min="4974" max="5213" width="8.5703125" style="1239" hidden="1"/>
    <col min="5214" max="5219" width="14.85546875" style="1239" hidden="1"/>
    <col min="5220" max="5221" width="15.85546875" style="1239" hidden="1"/>
    <col min="5222" max="5227" width="16.140625" style="1239" hidden="1"/>
    <col min="5228" max="5228" width="6.140625" style="1239" hidden="1"/>
    <col min="5229" max="5229" width="3" style="1239" hidden="1"/>
    <col min="5230" max="5469" width="8.5703125" style="1239" hidden="1"/>
    <col min="5470" max="5475" width="14.85546875" style="1239" hidden="1"/>
    <col min="5476" max="5477" width="15.85546875" style="1239" hidden="1"/>
    <col min="5478" max="5483" width="16.140625" style="1239" hidden="1"/>
    <col min="5484" max="5484" width="6.140625" style="1239" hidden="1"/>
    <col min="5485" max="5485" width="3" style="1239" hidden="1"/>
    <col min="5486" max="5725" width="8.5703125" style="1239" hidden="1"/>
    <col min="5726" max="5731" width="14.85546875" style="1239" hidden="1"/>
    <col min="5732" max="5733" width="15.85546875" style="1239" hidden="1"/>
    <col min="5734" max="5739" width="16.140625" style="1239" hidden="1"/>
    <col min="5740" max="5740" width="6.140625" style="1239" hidden="1"/>
    <col min="5741" max="5741" width="3" style="1239" hidden="1"/>
    <col min="5742" max="5981" width="8.5703125" style="1239" hidden="1"/>
    <col min="5982" max="5987" width="14.85546875" style="1239" hidden="1"/>
    <col min="5988" max="5989" width="15.85546875" style="1239" hidden="1"/>
    <col min="5990" max="5995" width="16.140625" style="1239" hidden="1"/>
    <col min="5996" max="5996" width="6.140625" style="1239" hidden="1"/>
    <col min="5997" max="5997" width="3" style="1239" hidden="1"/>
    <col min="5998" max="6237" width="8.5703125" style="1239" hidden="1"/>
    <col min="6238" max="6243" width="14.85546875" style="1239" hidden="1"/>
    <col min="6244" max="6245" width="15.85546875" style="1239" hidden="1"/>
    <col min="6246" max="6251" width="16.140625" style="1239" hidden="1"/>
    <col min="6252" max="6252" width="6.140625" style="1239" hidden="1"/>
    <col min="6253" max="6253" width="3" style="1239" hidden="1"/>
    <col min="6254" max="6493" width="8.5703125" style="1239" hidden="1"/>
    <col min="6494" max="6499" width="14.85546875" style="1239" hidden="1"/>
    <col min="6500" max="6501" width="15.85546875" style="1239" hidden="1"/>
    <col min="6502" max="6507" width="16.140625" style="1239" hidden="1"/>
    <col min="6508" max="6508" width="6.140625" style="1239" hidden="1"/>
    <col min="6509" max="6509" width="3" style="1239" hidden="1"/>
    <col min="6510" max="6749" width="8.5703125" style="1239" hidden="1"/>
    <col min="6750" max="6755" width="14.85546875" style="1239" hidden="1"/>
    <col min="6756" max="6757" width="15.85546875" style="1239" hidden="1"/>
    <col min="6758" max="6763" width="16.140625" style="1239" hidden="1"/>
    <col min="6764" max="6764" width="6.140625" style="1239" hidden="1"/>
    <col min="6765" max="6765" width="3" style="1239" hidden="1"/>
    <col min="6766" max="7005" width="8.5703125" style="1239" hidden="1"/>
    <col min="7006" max="7011" width="14.85546875" style="1239" hidden="1"/>
    <col min="7012" max="7013" width="15.85546875" style="1239" hidden="1"/>
    <col min="7014" max="7019" width="16.140625" style="1239" hidden="1"/>
    <col min="7020" max="7020" width="6.140625" style="1239" hidden="1"/>
    <col min="7021" max="7021" width="3" style="1239" hidden="1"/>
    <col min="7022" max="7261" width="8.5703125" style="1239" hidden="1"/>
    <col min="7262" max="7267" width="14.85546875" style="1239" hidden="1"/>
    <col min="7268" max="7269" width="15.85546875" style="1239" hidden="1"/>
    <col min="7270" max="7275" width="16.140625" style="1239" hidden="1"/>
    <col min="7276" max="7276" width="6.140625" style="1239" hidden="1"/>
    <col min="7277" max="7277" width="3" style="1239" hidden="1"/>
    <col min="7278" max="7517" width="8.5703125" style="1239" hidden="1"/>
    <col min="7518" max="7523" width="14.85546875" style="1239" hidden="1"/>
    <col min="7524" max="7525" width="15.85546875" style="1239" hidden="1"/>
    <col min="7526" max="7531" width="16.140625" style="1239" hidden="1"/>
    <col min="7532" max="7532" width="6.140625" style="1239" hidden="1"/>
    <col min="7533" max="7533" width="3" style="1239" hidden="1"/>
    <col min="7534" max="7773" width="8.5703125" style="1239" hidden="1"/>
    <col min="7774" max="7779" width="14.85546875" style="1239" hidden="1"/>
    <col min="7780" max="7781" width="15.85546875" style="1239" hidden="1"/>
    <col min="7782" max="7787" width="16.140625" style="1239" hidden="1"/>
    <col min="7788" max="7788" width="6.140625" style="1239" hidden="1"/>
    <col min="7789" max="7789" width="3" style="1239" hidden="1"/>
    <col min="7790" max="8029" width="8.5703125" style="1239" hidden="1"/>
    <col min="8030" max="8035" width="14.85546875" style="1239" hidden="1"/>
    <col min="8036" max="8037" width="15.85546875" style="1239" hidden="1"/>
    <col min="8038" max="8043" width="16.140625" style="1239" hidden="1"/>
    <col min="8044" max="8044" width="6.140625" style="1239" hidden="1"/>
    <col min="8045" max="8045" width="3" style="1239" hidden="1"/>
    <col min="8046" max="8285" width="8.5703125" style="1239" hidden="1"/>
    <col min="8286" max="8291" width="14.85546875" style="1239" hidden="1"/>
    <col min="8292" max="8293" width="15.85546875" style="1239" hidden="1"/>
    <col min="8294" max="8299" width="16.140625" style="1239" hidden="1"/>
    <col min="8300" max="8300" width="6.140625" style="1239" hidden="1"/>
    <col min="8301" max="8301" width="3" style="1239" hidden="1"/>
    <col min="8302" max="8541" width="8.5703125" style="1239" hidden="1"/>
    <col min="8542" max="8547" width="14.85546875" style="1239" hidden="1"/>
    <col min="8548" max="8549" width="15.85546875" style="1239" hidden="1"/>
    <col min="8550" max="8555" width="16.140625" style="1239" hidden="1"/>
    <col min="8556" max="8556" width="6.140625" style="1239" hidden="1"/>
    <col min="8557" max="8557" width="3" style="1239" hidden="1"/>
    <col min="8558" max="8797" width="8.5703125" style="1239" hidden="1"/>
    <col min="8798" max="8803" width="14.85546875" style="1239" hidden="1"/>
    <col min="8804" max="8805" width="15.85546875" style="1239" hidden="1"/>
    <col min="8806" max="8811" width="16.140625" style="1239" hidden="1"/>
    <col min="8812" max="8812" width="6.140625" style="1239" hidden="1"/>
    <col min="8813" max="8813" width="3" style="1239" hidden="1"/>
    <col min="8814" max="9053" width="8.5703125" style="1239" hidden="1"/>
    <col min="9054" max="9059" width="14.85546875" style="1239" hidden="1"/>
    <col min="9060" max="9061" width="15.85546875" style="1239" hidden="1"/>
    <col min="9062" max="9067" width="16.140625" style="1239" hidden="1"/>
    <col min="9068" max="9068" width="6.140625" style="1239" hidden="1"/>
    <col min="9069" max="9069" width="3" style="1239" hidden="1"/>
    <col min="9070" max="9309" width="8.5703125" style="1239" hidden="1"/>
    <col min="9310" max="9315" width="14.85546875" style="1239" hidden="1"/>
    <col min="9316" max="9317" width="15.85546875" style="1239" hidden="1"/>
    <col min="9318" max="9323" width="16.140625" style="1239" hidden="1"/>
    <col min="9324" max="9324" width="6.140625" style="1239" hidden="1"/>
    <col min="9325" max="9325" width="3" style="1239" hidden="1"/>
    <col min="9326" max="9565" width="8.5703125" style="1239" hidden="1"/>
    <col min="9566" max="9571" width="14.85546875" style="1239" hidden="1"/>
    <col min="9572" max="9573" width="15.85546875" style="1239" hidden="1"/>
    <col min="9574" max="9579" width="16.140625" style="1239" hidden="1"/>
    <col min="9580" max="9580" width="6.140625" style="1239" hidden="1"/>
    <col min="9581" max="9581" width="3" style="1239" hidden="1"/>
    <col min="9582" max="9821" width="8.5703125" style="1239" hidden="1"/>
    <col min="9822" max="9827" width="14.85546875" style="1239" hidden="1"/>
    <col min="9828" max="9829" width="15.85546875" style="1239" hidden="1"/>
    <col min="9830" max="9835" width="16.140625" style="1239" hidden="1"/>
    <col min="9836" max="9836" width="6.140625" style="1239" hidden="1"/>
    <col min="9837" max="9837" width="3" style="1239" hidden="1"/>
    <col min="9838" max="10077" width="8.5703125" style="1239" hidden="1"/>
    <col min="10078" max="10083" width="14.85546875" style="1239" hidden="1"/>
    <col min="10084" max="10085" width="15.85546875" style="1239" hidden="1"/>
    <col min="10086" max="10091" width="16.140625" style="1239" hidden="1"/>
    <col min="10092" max="10092" width="6.140625" style="1239" hidden="1"/>
    <col min="10093" max="10093" width="3" style="1239" hidden="1"/>
    <col min="10094" max="10333" width="8.5703125" style="1239" hidden="1"/>
    <col min="10334" max="10339" width="14.85546875" style="1239" hidden="1"/>
    <col min="10340" max="10341" width="15.85546875" style="1239" hidden="1"/>
    <col min="10342" max="10347" width="16.140625" style="1239" hidden="1"/>
    <col min="10348" max="10348" width="6.140625" style="1239" hidden="1"/>
    <col min="10349" max="10349" width="3" style="1239" hidden="1"/>
    <col min="10350" max="10589" width="8.5703125" style="1239" hidden="1"/>
    <col min="10590" max="10595" width="14.85546875" style="1239" hidden="1"/>
    <col min="10596" max="10597" width="15.85546875" style="1239" hidden="1"/>
    <col min="10598" max="10603" width="16.140625" style="1239" hidden="1"/>
    <col min="10604" max="10604" width="6.140625" style="1239" hidden="1"/>
    <col min="10605" max="10605" width="3" style="1239" hidden="1"/>
    <col min="10606" max="10845" width="8.5703125" style="1239" hidden="1"/>
    <col min="10846" max="10851" width="14.85546875" style="1239" hidden="1"/>
    <col min="10852" max="10853" width="15.85546875" style="1239" hidden="1"/>
    <col min="10854" max="10859" width="16.140625" style="1239" hidden="1"/>
    <col min="10860" max="10860" width="6.140625" style="1239" hidden="1"/>
    <col min="10861" max="10861" width="3" style="1239" hidden="1"/>
    <col min="10862" max="11101" width="8.5703125" style="1239" hidden="1"/>
    <col min="11102" max="11107" width="14.85546875" style="1239" hidden="1"/>
    <col min="11108" max="11109" width="15.85546875" style="1239" hidden="1"/>
    <col min="11110" max="11115" width="16.140625" style="1239" hidden="1"/>
    <col min="11116" max="11116" width="6.140625" style="1239" hidden="1"/>
    <col min="11117" max="11117" width="3" style="1239" hidden="1"/>
    <col min="11118" max="11357" width="8.5703125" style="1239" hidden="1"/>
    <col min="11358" max="11363" width="14.85546875" style="1239" hidden="1"/>
    <col min="11364" max="11365" width="15.85546875" style="1239" hidden="1"/>
    <col min="11366" max="11371" width="16.140625" style="1239" hidden="1"/>
    <col min="11372" max="11372" width="6.140625" style="1239" hidden="1"/>
    <col min="11373" max="11373" width="3" style="1239" hidden="1"/>
    <col min="11374" max="11613" width="8.5703125" style="1239" hidden="1"/>
    <col min="11614" max="11619" width="14.85546875" style="1239" hidden="1"/>
    <col min="11620" max="11621" width="15.85546875" style="1239" hidden="1"/>
    <col min="11622" max="11627" width="16.140625" style="1239" hidden="1"/>
    <col min="11628" max="11628" width="6.140625" style="1239" hidden="1"/>
    <col min="11629" max="11629" width="3" style="1239" hidden="1"/>
    <col min="11630" max="11869" width="8.5703125" style="1239" hidden="1"/>
    <col min="11870" max="11875" width="14.85546875" style="1239" hidden="1"/>
    <col min="11876" max="11877" width="15.85546875" style="1239" hidden="1"/>
    <col min="11878" max="11883" width="16.140625" style="1239" hidden="1"/>
    <col min="11884" max="11884" width="6.140625" style="1239" hidden="1"/>
    <col min="11885" max="11885" width="3" style="1239" hidden="1"/>
    <col min="11886" max="12125" width="8.5703125" style="1239" hidden="1"/>
    <col min="12126" max="12131" width="14.85546875" style="1239" hidden="1"/>
    <col min="12132" max="12133" width="15.85546875" style="1239" hidden="1"/>
    <col min="12134" max="12139" width="16.140625" style="1239" hidden="1"/>
    <col min="12140" max="12140" width="6.140625" style="1239" hidden="1"/>
    <col min="12141" max="12141" width="3" style="1239" hidden="1"/>
    <col min="12142" max="12381" width="8.5703125" style="1239" hidden="1"/>
    <col min="12382" max="12387" width="14.85546875" style="1239" hidden="1"/>
    <col min="12388" max="12389" width="15.85546875" style="1239" hidden="1"/>
    <col min="12390" max="12395" width="16.140625" style="1239" hidden="1"/>
    <col min="12396" max="12396" width="6.140625" style="1239" hidden="1"/>
    <col min="12397" max="12397" width="3" style="1239" hidden="1"/>
    <col min="12398" max="12637" width="8.5703125" style="1239" hidden="1"/>
    <col min="12638" max="12643" width="14.85546875" style="1239" hidden="1"/>
    <col min="12644" max="12645" width="15.85546875" style="1239" hidden="1"/>
    <col min="12646" max="12651" width="16.140625" style="1239" hidden="1"/>
    <col min="12652" max="12652" width="6.140625" style="1239" hidden="1"/>
    <col min="12653" max="12653" width="3" style="1239" hidden="1"/>
    <col min="12654" max="12893" width="8.5703125" style="1239" hidden="1"/>
    <col min="12894" max="12899" width="14.85546875" style="1239" hidden="1"/>
    <col min="12900" max="12901" width="15.85546875" style="1239" hidden="1"/>
    <col min="12902" max="12907" width="16.140625" style="1239" hidden="1"/>
    <col min="12908" max="12908" width="6.140625" style="1239" hidden="1"/>
    <col min="12909" max="12909" width="3" style="1239" hidden="1"/>
    <col min="12910" max="13149" width="8.5703125" style="1239" hidden="1"/>
    <col min="13150" max="13155" width="14.85546875" style="1239" hidden="1"/>
    <col min="13156" max="13157" width="15.85546875" style="1239" hidden="1"/>
    <col min="13158" max="13163" width="16.140625" style="1239" hidden="1"/>
    <col min="13164" max="13164" width="6.140625" style="1239" hidden="1"/>
    <col min="13165" max="13165" width="3" style="1239" hidden="1"/>
    <col min="13166" max="13405" width="8.5703125" style="1239" hidden="1"/>
    <col min="13406" max="13411" width="14.85546875" style="1239" hidden="1"/>
    <col min="13412" max="13413" width="15.85546875" style="1239" hidden="1"/>
    <col min="13414" max="13419" width="16.140625" style="1239" hidden="1"/>
    <col min="13420" max="13420" width="6.140625" style="1239" hidden="1"/>
    <col min="13421" max="13421" width="3" style="1239" hidden="1"/>
    <col min="13422" max="13661" width="8.5703125" style="1239" hidden="1"/>
    <col min="13662" max="13667" width="14.85546875" style="1239" hidden="1"/>
    <col min="13668" max="13669" width="15.85546875" style="1239" hidden="1"/>
    <col min="13670" max="13675" width="16.140625" style="1239" hidden="1"/>
    <col min="13676" max="13676" width="6.140625" style="1239" hidden="1"/>
    <col min="13677" max="13677" width="3" style="1239" hidden="1"/>
    <col min="13678" max="13917" width="8.5703125" style="1239" hidden="1"/>
    <col min="13918" max="13923" width="14.85546875" style="1239" hidden="1"/>
    <col min="13924" max="13925" width="15.85546875" style="1239" hidden="1"/>
    <col min="13926" max="13931" width="16.140625" style="1239" hidden="1"/>
    <col min="13932" max="13932" width="6.140625" style="1239" hidden="1"/>
    <col min="13933" max="13933" width="3" style="1239" hidden="1"/>
    <col min="13934" max="14173" width="8.5703125" style="1239" hidden="1"/>
    <col min="14174" max="14179" width="14.85546875" style="1239" hidden="1"/>
    <col min="14180" max="14181" width="15.85546875" style="1239" hidden="1"/>
    <col min="14182" max="14187" width="16.140625" style="1239" hidden="1"/>
    <col min="14188" max="14188" width="6.140625" style="1239" hidden="1"/>
    <col min="14189" max="14189" width="3" style="1239" hidden="1"/>
    <col min="14190" max="14429" width="8.5703125" style="1239" hidden="1"/>
    <col min="14430" max="14435" width="14.85546875" style="1239" hidden="1"/>
    <col min="14436" max="14437" width="15.85546875" style="1239" hidden="1"/>
    <col min="14438" max="14443" width="16.140625" style="1239" hidden="1"/>
    <col min="14444" max="14444" width="6.140625" style="1239" hidden="1"/>
    <col min="14445" max="14445" width="3" style="1239" hidden="1"/>
    <col min="14446" max="14685" width="8.5703125" style="1239" hidden="1"/>
    <col min="14686" max="14691" width="14.85546875" style="1239" hidden="1"/>
    <col min="14692" max="14693" width="15.85546875" style="1239" hidden="1"/>
    <col min="14694" max="14699" width="16.140625" style="1239" hidden="1"/>
    <col min="14700" max="14700" width="6.140625" style="1239" hidden="1"/>
    <col min="14701" max="14701" width="3" style="1239" hidden="1"/>
    <col min="14702" max="14941" width="8.5703125" style="1239" hidden="1"/>
    <col min="14942" max="14947" width="14.85546875" style="1239" hidden="1"/>
    <col min="14948" max="14949" width="15.85546875" style="1239" hidden="1"/>
    <col min="14950" max="14955" width="16.140625" style="1239" hidden="1"/>
    <col min="14956" max="14956" width="6.140625" style="1239" hidden="1"/>
    <col min="14957" max="14957" width="3" style="1239" hidden="1"/>
    <col min="14958" max="15197" width="8.5703125" style="1239" hidden="1"/>
    <col min="15198" max="15203" width="14.85546875" style="1239" hidden="1"/>
    <col min="15204" max="15205" width="15.85546875" style="1239" hidden="1"/>
    <col min="15206" max="15211" width="16.140625" style="1239" hidden="1"/>
    <col min="15212" max="15212" width="6.140625" style="1239" hidden="1"/>
    <col min="15213" max="15213" width="3" style="1239" hidden="1"/>
    <col min="15214" max="15453" width="8.5703125" style="1239" hidden="1"/>
    <col min="15454" max="15459" width="14.85546875" style="1239" hidden="1"/>
    <col min="15460" max="15461" width="15.85546875" style="1239" hidden="1"/>
    <col min="15462" max="15467" width="16.140625" style="1239" hidden="1"/>
    <col min="15468" max="15468" width="6.140625" style="1239" hidden="1"/>
    <col min="15469" max="15469" width="3" style="1239" hidden="1"/>
    <col min="15470" max="15709" width="8.5703125" style="1239" hidden="1"/>
    <col min="15710" max="15715" width="14.85546875" style="1239" hidden="1"/>
    <col min="15716" max="15717" width="15.85546875" style="1239" hidden="1"/>
    <col min="15718" max="15723" width="16.140625" style="1239" hidden="1"/>
    <col min="15724" max="15724" width="6.140625" style="1239" hidden="1"/>
    <col min="15725" max="15725" width="3" style="1239" hidden="1"/>
    <col min="15726" max="15965" width="8.5703125" style="1239" hidden="1"/>
    <col min="15966" max="15971" width="14.85546875" style="1239" hidden="1"/>
    <col min="15972" max="15973" width="15.85546875" style="1239" hidden="1"/>
    <col min="15974" max="15979" width="16.140625" style="1239" hidden="1"/>
    <col min="15980" max="15980" width="6.140625" style="1239" hidden="1"/>
    <col min="15981" max="15981" width="3" style="1239" hidden="1"/>
    <col min="15982" max="16221" width="8.5703125" style="1239" hidden="1"/>
    <col min="16222" max="16227" width="14.85546875" style="1239" hidden="1"/>
    <col min="16228" max="16229" width="15.85546875" style="1239" hidden="1"/>
    <col min="16230" max="16235" width="16.140625" style="1239" hidden="1"/>
    <col min="16236" max="16236" width="6.140625" style="1239" hidden="1"/>
    <col min="16237" max="16237" width="3" style="1239" hidden="1"/>
    <col min="16238" max="16384" width="8.57031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585</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547</v>
      </c>
      <c r="BQ50" s="1271"/>
      <c r="BR50" s="1271"/>
      <c r="BS50" s="1271"/>
      <c r="BT50" s="1271"/>
      <c r="BU50" s="1271"/>
      <c r="BV50" s="1271"/>
      <c r="BW50" s="1271"/>
      <c r="BX50" s="1271" t="s">
        <v>548</v>
      </c>
      <c r="BY50" s="1271"/>
      <c r="BZ50" s="1271"/>
      <c r="CA50" s="1271"/>
      <c r="CB50" s="1271"/>
      <c r="CC50" s="1271"/>
      <c r="CD50" s="1271"/>
      <c r="CE50" s="1271"/>
      <c r="CF50" s="1271" t="s">
        <v>549</v>
      </c>
      <c r="CG50" s="1271"/>
      <c r="CH50" s="1271"/>
      <c r="CI50" s="1271"/>
      <c r="CJ50" s="1271"/>
      <c r="CK50" s="1271"/>
      <c r="CL50" s="1271"/>
      <c r="CM50" s="1271"/>
      <c r="CN50" s="1271" t="s">
        <v>550</v>
      </c>
      <c r="CO50" s="1271"/>
      <c r="CP50" s="1271"/>
      <c r="CQ50" s="1271"/>
      <c r="CR50" s="1271"/>
      <c r="CS50" s="1271"/>
      <c r="CT50" s="1271"/>
      <c r="CU50" s="1271"/>
      <c r="CV50" s="1271" t="s">
        <v>551</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586</v>
      </c>
      <c r="AO51" s="1275"/>
      <c r="AP51" s="1275"/>
      <c r="AQ51" s="1275"/>
      <c r="AR51" s="1275"/>
      <c r="AS51" s="1275"/>
      <c r="AT51" s="1275"/>
      <c r="AU51" s="1275"/>
      <c r="AV51" s="1275"/>
      <c r="AW51" s="1275"/>
      <c r="AX51" s="1275"/>
      <c r="AY51" s="1275"/>
      <c r="AZ51" s="1275"/>
      <c r="BA51" s="1275"/>
      <c r="BB51" s="1275" t="s">
        <v>587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24.8</v>
      </c>
      <c r="CO51" s="1277"/>
      <c r="CP51" s="1277"/>
      <c r="CQ51" s="1277"/>
      <c r="CR51" s="1277"/>
      <c r="CS51" s="1277"/>
      <c r="CT51" s="1277"/>
      <c r="CU51" s="1277"/>
      <c r="CV51" s="1277">
        <v>16.7</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62</v>
      </c>
      <c r="CO53" s="1277"/>
      <c r="CP53" s="1277"/>
      <c r="CQ53" s="1277"/>
      <c r="CR53" s="1277"/>
      <c r="CS53" s="1277"/>
      <c r="CT53" s="1277"/>
      <c r="CU53" s="1277"/>
      <c r="CV53" s="1277">
        <v>63.4</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589</v>
      </c>
      <c r="AO55" s="1271"/>
      <c r="AP55" s="1271"/>
      <c r="AQ55" s="1271"/>
      <c r="AR55" s="1271"/>
      <c r="AS55" s="1271"/>
      <c r="AT55" s="1271"/>
      <c r="AU55" s="1271"/>
      <c r="AV55" s="1271"/>
      <c r="AW55" s="1271"/>
      <c r="AX55" s="1271"/>
      <c r="AY55" s="1271"/>
      <c r="AZ55" s="1271"/>
      <c r="BA55" s="1271"/>
      <c r="BB55" s="1275" t="s">
        <v>590</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591</v>
      </c>
    </row>
    <row r="64" spans="1:109" x14ac:dyDescent="0.15">
      <c r="B64" s="1246"/>
      <c r="G64" s="1253"/>
      <c r="I64" s="1287"/>
      <c r="J64" s="1287"/>
      <c r="K64" s="1287"/>
      <c r="L64" s="1287"/>
      <c r="M64" s="1287"/>
      <c r="N64" s="1288"/>
      <c r="AM64" s="1253"/>
      <c r="AN64" s="1253" t="s">
        <v>583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585</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547</v>
      </c>
      <c r="BQ72" s="1271"/>
      <c r="BR72" s="1271"/>
      <c r="BS72" s="1271"/>
      <c r="BT72" s="1271"/>
      <c r="BU72" s="1271"/>
      <c r="BV72" s="1271"/>
      <c r="BW72" s="1271"/>
      <c r="BX72" s="1271" t="s">
        <v>548</v>
      </c>
      <c r="BY72" s="1271"/>
      <c r="BZ72" s="1271"/>
      <c r="CA72" s="1271"/>
      <c r="CB72" s="1271"/>
      <c r="CC72" s="1271"/>
      <c r="CD72" s="1271"/>
      <c r="CE72" s="1271"/>
      <c r="CF72" s="1271" t="s">
        <v>549</v>
      </c>
      <c r="CG72" s="1271"/>
      <c r="CH72" s="1271"/>
      <c r="CI72" s="1271"/>
      <c r="CJ72" s="1271"/>
      <c r="CK72" s="1271"/>
      <c r="CL72" s="1271"/>
      <c r="CM72" s="1271"/>
      <c r="CN72" s="1271" t="s">
        <v>550</v>
      </c>
      <c r="CO72" s="1271"/>
      <c r="CP72" s="1271"/>
      <c r="CQ72" s="1271"/>
      <c r="CR72" s="1271"/>
      <c r="CS72" s="1271"/>
      <c r="CT72" s="1271"/>
      <c r="CU72" s="1271"/>
      <c r="CV72" s="1271" t="s">
        <v>551</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586</v>
      </c>
      <c r="AO73" s="1275"/>
      <c r="AP73" s="1275"/>
      <c r="AQ73" s="1275"/>
      <c r="AR73" s="1275"/>
      <c r="AS73" s="1275"/>
      <c r="AT73" s="1275"/>
      <c r="AU73" s="1275"/>
      <c r="AV73" s="1275"/>
      <c r="AW73" s="1275"/>
      <c r="AX73" s="1275"/>
      <c r="AY73" s="1275"/>
      <c r="AZ73" s="1275"/>
      <c r="BA73" s="1275"/>
      <c r="BB73" s="1275" t="s">
        <v>593</v>
      </c>
      <c r="BC73" s="1275"/>
      <c r="BD73" s="1275"/>
      <c r="BE73" s="1275"/>
      <c r="BF73" s="1275"/>
      <c r="BG73" s="1275"/>
      <c r="BH73" s="1275"/>
      <c r="BI73" s="1275"/>
      <c r="BJ73" s="1275"/>
      <c r="BK73" s="1275"/>
      <c r="BL73" s="1275"/>
      <c r="BM73" s="1275"/>
      <c r="BN73" s="1275"/>
      <c r="BO73" s="1275"/>
      <c r="BP73" s="1277">
        <v>40.5</v>
      </c>
      <c r="BQ73" s="1277"/>
      <c r="BR73" s="1277"/>
      <c r="BS73" s="1277"/>
      <c r="BT73" s="1277"/>
      <c r="BU73" s="1277"/>
      <c r="BV73" s="1277"/>
      <c r="BW73" s="1277"/>
      <c r="BX73" s="1277">
        <v>34.299999999999997</v>
      </c>
      <c r="BY73" s="1277"/>
      <c r="BZ73" s="1277"/>
      <c r="CA73" s="1277"/>
      <c r="CB73" s="1277"/>
      <c r="CC73" s="1277"/>
      <c r="CD73" s="1277"/>
      <c r="CE73" s="1277"/>
      <c r="CF73" s="1277">
        <v>17.2</v>
      </c>
      <c r="CG73" s="1277"/>
      <c r="CH73" s="1277"/>
      <c r="CI73" s="1277"/>
      <c r="CJ73" s="1277"/>
      <c r="CK73" s="1277"/>
      <c r="CL73" s="1277"/>
      <c r="CM73" s="1277"/>
      <c r="CN73" s="1277">
        <v>24.8</v>
      </c>
      <c r="CO73" s="1277"/>
      <c r="CP73" s="1277"/>
      <c r="CQ73" s="1277"/>
      <c r="CR73" s="1277"/>
      <c r="CS73" s="1277"/>
      <c r="CT73" s="1277"/>
      <c r="CU73" s="1277"/>
      <c r="CV73" s="1277">
        <v>16.7</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594</v>
      </c>
      <c r="BC75" s="1275"/>
      <c r="BD75" s="1275"/>
      <c r="BE75" s="1275"/>
      <c r="BF75" s="1275"/>
      <c r="BG75" s="1275"/>
      <c r="BH75" s="1275"/>
      <c r="BI75" s="1275"/>
      <c r="BJ75" s="1275"/>
      <c r="BK75" s="1275"/>
      <c r="BL75" s="1275"/>
      <c r="BM75" s="1275"/>
      <c r="BN75" s="1275"/>
      <c r="BO75" s="1275"/>
      <c r="BP75" s="1277">
        <v>10.199999999999999</v>
      </c>
      <c r="BQ75" s="1277"/>
      <c r="BR75" s="1277"/>
      <c r="BS75" s="1277"/>
      <c r="BT75" s="1277"/>
      <c r="BU75" s="1277"/>
      <c r="BV75" s="1277"/>
      <c r="BW75" s="1277"/>
      <c r="BX75" s="1277">
        <v>8.5</v>
      </c>
      <c r="BY75" s="1277"/>
      <c r="BZ75" s="1277"/>
      <c r="CA75" s="1277"/>
      <c r="CB75" s="1277"/>
      <c r="CC75" s="1277"/>
      <c r="CD75" s="1277"/>
      <c r="CE75" s="1277"/>
      <c r="CF75" s="1277">
        <v>6.9</v>
      </c>
      <c r="CG75" s="1277"/>
      <c r="CH75" s="1277"/>
      <c r="CI75" s="1277"/>
      <c r="CJ75" s="1277"/>
      <c r="CK75" s="1277"/>
      <c r="CL75" s="1277"/>
      <c r="CM75" s="1277"/>
      <c r="CN75" s="1277">
        <v>5.8</v>
      </c>
      <c r="CO75" s="1277"/>
      <c r="CP75" s="1277"/>
      <c r="CQ75" s="1277"/>
      <c r="CR75" s="1277"/>
      <c r="CS75" s="1277"/>
      <c r="CT75" s="1277"/>
      <c r="CU75" s="1277"/>
      <c r="CV75" s="1277">
        <v>5</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589</v>
      </c>
      <c r="AO77" s="1271"/>
      <c r="AP77" s="1271"/>
      <c r="AQ77" s="1271"/>
      <c r="AR77" s="1271"/>
      <c r="AS77" s="1271"/>
      <c r="AT77" s="1271"/>
      <c r="AU77" s="1271"/>
      <c r="AV77" s="1271"/>
      <c r="AW77" s="1271"/>
      <c r="AX77" s="1271"/>
      <c r="AY77" s="1271"/>
      <c r="AZ77" s="1271"/>
      <c r="BA77" s="1271"/>
      <c r="BB77" s="1275" t="s">
        <v>590</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595</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4wJezgSaMUh6MndwvgHvqCxbiiOjB+CzEgL/donXBe8VoScngu9Yt8WCWiCCnfwTgxYi1fukATq5goPZtYk7Q==" saltValue="MIiUgKfXaWjE7eaFM1Prc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70" zoomScaleNormal="100" zoomScaleSheetLayoutView="70" workbookViewId="0">
      <selection activeCell="AN43" sqref="AN43:DC47"/>
    </sheetView>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RQTcZP+Ndzjk3QyIq/ircRh8XK9s5apaadux1d6fl8dPKLnxrw3eRd5DnUzdGOXLIz8OpwZCqHM1H0q7JpHiQ==" saltValue="yQwmt1jgf7fgFiblISJs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5" zoomScale="80" zoomScaleNormal="80" zoomScaleSheetLayoutView="55" workbookViewId="0">
      <selection activeCell="AN43" sqref="AN43:DC47"/>
    </sheetView>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tnyUSOjWTtWYQdeQ409kwWWaSQIYYPoxbJXm1makFHPt5YYaaBjShW1rPxR23QXCQh/qQXxPl/d36qPR9h0g==" saltValue="vIhv3c2uM8dDO+sW5nBz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45</v>
      </c>
      <c r="E2" s="134"/>
      <c r="F2" s="135" t="s">
        <v>544</v>
      </c>
      <c r="G2" s="136"/>
      <c r="H2" s="137"/>
    </row>
    <row r="3" spans="1:8" x14ac:dyDescent="0.15">
      <c r="A3" s="133" t="s">
        <v>537</v>
      </c>
      <c r="B3" s="138"/>
      <c r="C3" s="139"/>
      <c r="D3" s="140">
        <v>28499</v>
      </c>
      <c r="E3" s="141"/>
      <c r="F3" s="142">
        <v>63956</v>
      </c>
      <c r="G3" s="143"/>
      <c r="H3" s="144"/>
    </row>
    <row r="4" spans="1:8" x14ac:dyDescent="0.15">
      <c r="A4" s="145"/>
      <c r="B4" s="146"/>
      <c r="C4" s="147"/>
      <c r="D4" s="148">
        <v>6894</v>
      </c>
      <c r="E4" s="149"/>
      <c r="F4" s="150">
        <v>29239</v>
      </c>
      <c r="G4" s="151"/>
      <c r="H4" s="152"/>
    </row>
    <row r="5" spans="1:8" x14ac:dyDescent="0.15">
      <c r="A5" s="133" t="s">
        <v>539</v>
      </c>
      <c r="B5" s="138"/>
      <c r="C5" s="139"/>
      <c r="D5" s="140">
        <v>30293</v>
      </c>
      <c r="E5" s="141"/>
      <c r="F5" s="142">
        <v>66255</v>
      </c>
      <c r="G5" s="143"/>
      <c r="H5" s="144"/>
    </row>
    <row r="6" spans="1:8" x14ac:dyDescent="0.15">
      <c r="A6" s="145"/>
      <c r="B6" s="146"/>
      <c r="C6" s="147"/>
      <c r="D6" s="148">
        <v>18065</v>
      </c>
      <c r="E6" s="149"/>
      <c r="F6" s="150">
        <v>31822</v>
      </c>
      <c r="G6" s="151"/>
      <c r="H6" s="152"/>
    </row>
    <row r="7" spans="1:8" x14ac:dyDescent="0.15">
      <c r="A7" s="133" t="s">
        <v>540</v>
      </c>
      <c r="B7" s="138"/>
      <c r="C7" s="139"/>
      <c r="D7" s="140">
        <v>32255</v>
      </c>
      <c r="E7" s="141"/>
      <c r="F7" s="142">
        <v>54227</v>
      </c>
      <c r="G7" s="143"/>
      <c r="H7" s="144"/>
    </row>
    <row r="8" spans="1:8" x14ac:dyDescent="0.15">
      <c r="A8" s="145"/>
      <c r="B8" s="146"/>
      <c r="C8" s="147"/>
      <c r="D8" s="148">
        <v>13332</v>
      </c>
      <c r="E8" s="149"/>
      <c r="F8" s="150">
        <v>29694</v>
      </c>
      <c r="G8" s="151"/>
      <c r="H8" s="152"/>
    </row>
    <row r="9" spans="1:8" x14ac:dyDescent="0.15">
      <c r="A9" s="133" t="s">
        <v>541</v>
      </c>
      <c r="B9" s="138"/>
      <c r="C9" s="139"/>
      <c r="D9" s="140">
        <v>42620</v>
      </c>
      <c r="E9" s="141"/>
      <c r="F9" s="142">
        <v>57295</v>
      </c>
      <c r="G9" s="143"/>
      <c r="H9" s="144"/>
    </row>
    <row r="10" spans="1:8" x14ac:dyDescent="0.15">
      <c r="A10" s="145"/>
      <c r="B10" s="146"/>
      <c r="C10" s="147"/>
      <c r="D10" s="148">
        <v>11842</v>
      </c>
      <c r="E10" s="149"/>
      <c r="F10" s="150">
        <v>32771</v>
      </c>
      <c r="G10" s="151"/>
      <c r="H10" s="152"/>
    </row>
    <row r="11" spans="1:8" x14ac:dyDescent="0.15">
      <c r="A11" s="133" t="s">
        <v>542</v>
      </c>
      <c r="B11" s="138"/>
      <c r="C11" s="139"/>
      <c r="D11" s="140">
        <v>22177</v>
      </c>
      <c r="E11" s="141"/>
      <c r="F11" s="142">
        <v>54110</v>
      </c>
      <c r="G11" s="143"/>
      <c r="H11" s="144"/>
    </row>
    <row r="12" spans="1:8" x14ac:dyDescent="0.15">
      <c r="A12" s="145"/>
      <c r="B12" s="146"/>
      <c r="C12" s="153"/>
      <c r="D12" s="148">
        <v>12670</v>
      </c>
      <c r="E12" s="149"/>
      <c r="F12" s="150">
        <v>30620</v>
      </c>
      <c r="G12" s="151"/>
      <c r="H12" s="152"/>
    </row>
    <row r="13" spans="1:8" x14ac:dyDescent="0.15">
      <c r="A13" s="133"/>
      <c r="B13" s="138"/>
      <c r="C13" s="154"/>
      <c r="D13" s="155">
        <v>31169</v>
      </c>
      <c r="E13" s="156"/>
      <c r="F13" s="157">
        <v>59169</v>
      </c>
      <c r="G13" s="158"/>
      <c r="H13" s="144"/>
    </row>
    <row r="14" spans="1:8" x14ac:dyDescent="0.15">
      <c r="A14" s="145"/>
      <c r="B14" s="146"/>
      <c r="C14" s="147"/>
      <c r="D14" s="148">
        <v>12561</v>
      </c>
      <c r="E14" s="149"/>
      <c r="F14" s="150">
        <v>30829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8.69</v>
      </c>
      <c r="C19" s="159">
        <f>ROUND(VALUE(SUBSTITUTE(実質収支比率等に係る経年分析!G$48,"▲","-")),2)</f>
        <v>9.8000000000000007</v>
      </c>
      <c r="D19" s="159">
        <f>ROUND(VALUE(SUBSTITUTE(実質収支比率等に係る経年分析!H$48,"▲","-")),2)</f>
        <v>4.04</v>
      </c>
      <c r="E19" s="159">
        <f>ROUND(VALUE(SUBSTITUTE(実質収支比率等に係る経年分析!I$48,"▲","-")),2)</f>
        <v>5.89</v>
      </c>
      <c r="F19" s="159">
        <f>ROUND(VALUE(SUBSTITUTE(実質収支比率等に係る経年分析!J$48,"▲","-")),2)</f>
        <v>5.0599999999999996</v>
      </c>
    </row>
    <row r="20" spans="1:11" x14ac:dyDescent="0.15">
      <c r="A20" s="159" t="s">
        <v>48</v>
      </c>
      <c r="B20" s="159">
        <f>ROUND(VALUE(SUBSTITUTE(実質収支比率等に係る経年分析!F$47,"▲","-")),2)</f>
        <v>25.5</v>
      </c>
      <c r="C20" s="159">
        <f>ROUND(VALUE(SUBSTITUTE(実質収支比率等に係る経年分析!G$47,"▲","-")),2)</f>
        <v>27.43</v>
      </c>
      <c r="D20" s="159">
        <f>ROUND(VALUE(SUBSTITUTE(実質収支比率等に係る経年分析!H$47,"▲","-")),2)</f>
        <v>34.93</v>
      </c>
      <c r="E20" s="159">
        <f>ROUND(VALUE(SUBSTITUTE(実質収支比率等に係る経年分析!I$47,"▲","-")),2)</f>
        <v>30.49</v>
      </c>
      <c r="F20" s="159">
        <f>ROUND(VALUE(SUBSTITUTE(実質収支比率等に係る経年分析!J$47,"▲","-")),2)</f>
        <v>29.48</v>
      </c>
    </row>
    <row r="21" spans="1:11" x14ac:dyDescent="0.15">
      <c r="A21" s="159" t="s">
        <v>49</v>
      </c>
      <c r="B21" s="159">
        <f>IF(ISNUMBER(VALUE(SUBSTITUTE(実質収支比率等に係る経年分析!F$49,"▲","-"))),ROUND(VALUE(SUBSTITUTE(実質収支比率等に係る経年分析!F$49,"▲","-")),2),NA())</f>
        <v>2.66</v>
      </c>
      <c r="C21" s="159">
        <f>IF(ISNUMBER(VALUE(SUBSTITUTE(実質収支比率等に係る経年分析!G$49,"▲","-"))),ROUND(VALUE(SUBSTITUTE(実質収支比率等に係る経年分析!G$49,"▲","-")),2),NA())</f>
        <v>2.99</v>
      </c>
      <c r="D21" s="159">
        <f>IF(ISNUMBER(VALUE(SUBSTITUTE(実質収支比率等に係る経年分析!H$49,"▲","-"))),ROUND(VALUE(SUBSTITUTE(実質収支比率等に係る経年分析!H$49,"▲","-")),2),NA())</f>
        <v>2.27</v>
      </c>
      <c r="E21" s="159">
        <f>IF(ISNUMBER(VALUE(SUBSTITUTE(実質収支比率等に係る経年分析!I$49,"▲","-"))),ROUND(VALUE(SUBSTITUTE(実質収支比率等に係る経年分析!I$49,"▲","-")),2),NA())</f>
        <v>-2.63</v>
      </c>
      <c r="F21" s="159">
        <f>IF(ISNUMBER(VALUE(SUBSTITUTE(実質収支比率等に係る経年分析!J$49,"▲","-"))),ROUND(VALUE(SUBSTITUTE(実質収支比率等に係る経年分析!J$49,"▲","-")),2),NA())</f>
        <v>-1.68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0.14000000000000001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インター北土地区画整理事業特別会計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0.17</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0.3</v>
      </c>
    </row>
    <row r="30" spans="1:11" x14ac:dyDescent="0.15">
      <c r="A30" s="160" t="str">
        <f>IF(連結実質赤字比率に係る赤字・黒字の構成分析!C$40="",NA(),連結実質赤字比率に係る赤字・黒字の構成分析!C$40)</f>
        <v>駅北本郷土地区画整理事業特別会計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0.43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0.71</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0.57999999999999996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1.22</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2.44</v>
      </c>
    </row>
    <row r="33" spans="1:16" x14ac:dyDescent="0.15">
      <c r="A33" s="160" t="str">
        <f>IF(連結実質赤字比率に係る赤字・黒字の構成分析!C$37="",NA(),連結実質赤字比率に係る赤字・黒字の構成分析!C$37)</f>
        <v>上水道事業会計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6.64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3.82</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9.2799999999999994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4.04</v>
      </c>
    </row>
    <row r="36" spans="1:16" x14ac:dyDescent="0.15">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4.41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3.39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4.9400000000000004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2270</v>
      </c>
      <c r="E42" s="161"/>
      <c r="F42" s="161"/>
      <c r="G42" s="161">
        <f>'実質公債費比率（分子）の構造'!L$52</f>
        <v>2389</v>
      </c>
      <c r="H42" s="161"/>
      <c r="I42" s="161"/>
      <c r="J42" s="161">
        <f>'実質公債費比率（分子）の構造'!M$52</f>
        <v>2257</v>
      </c>
      <c r="K42" s="161"/>
      <c r="L42" s="161"/>
      <c r="M42" s="161">
        <f>'実質公債費比率（分子）の構造'!N$52</f>
        <v>2315</v>
      </c>
      <c r="N42" s="161"/>
      <c r="O42" s="161"/>
      <c r="P42" s="161">
        <f>'実質公債費比率（分子）の構造'!O$52</f>
        <v>2319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1119</v>
      </c>
      <c r="C46" s="161"/>
      <c r="D46" s="161"/>
      <c r="E46" s="161">
        <f>'実質公債費比率（分子）の構造'!L$48</f>
        <v>1177</v>
      </c>
      <c r="F46" s="161"/>
      <c r="G46" s="161"/>
      <c r="H46" s="161">
        <f>'実質公債費比率（分子）の構造'!M$48</f>
        <v>1193</v>
      </c>
      <c r="I46" s="161"/>
      <c r="J46" s="161"/>
      <c r="K46" s="161">
        <f>'実質公債費比率（分子）の構造'!N$48</f>
        <v>1194</v>
      </c>
      <c r="L46" s="161"/>
      <c r="M46" s="161"/>
      <c r="N46" s="161">
        <f>'実質公債費比率（分子）の構造'!O$48</f>
        <v>1224</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2113</v>
      </c>
      <c r="C49" s="161"/>
      <c r="D49" s="161"/>
      <c r="E49" s="161">
        <f>'実質公債費比率（分子）の構造'!L$45</f>
        <v>1910</v>
      </c>
      <c r="F49" s="161"/>
      <c r="G49" s="161"/>
      <c r="H49" s="161">
        <f>'実質公債費比率（分子）の構造'!M$45</f>
        <v>1740</v>
      </c>
      <c r="I49" s="161"/>
      <c r="J49" s="161"/>
      <c r="K49" s="161">
        <f>'実質公債費比率（分子）の構造'!N$45</f>
        <v>1716</v>
      </c>
      <c r="L49" s="161"/>
      <c r="M49" s="161"/>
      <c r="N49" s="161">
        <f>'実質公債費比率（分子）の構造'!O$45</f>
        <v>1545</v>
      </c>
      <c r="O49" s="161"/>
      <c r="P49" s="161"/>
    </row>
    <row r="50" spans="1:16" x14ac:dyDescent="0.15">
      <c r="A50" s="161" t="s">
        <v>64</v>
      </c>
      <c r="B50" s="161" t="e">
        <f>NA()</f>
        <v>#N/A</v>
      </c>
      <c r="C50" s="161">
        <f>IF(ISNUMBER('実質公債費比率（分子）の構造'!K$53),'実質公債費比率（分子）の構造'!K$53,NA())</f>
        <v>962</v>
      </c>
      <c r="D50" s="161" t="e">
        <f>NA()</f>
        <v>#N/A</v>
      </c>
      <c r="E50" s="161" t="e">
        <f>NA()</f>
        <v>#N/A</v>
      </c>
      <c r="F50" s="161">
        <f>IF(ISNUMBER('実質公債費比率（分子）の構造'!L$53),'実質公債費比率（分子）の構造'!L$53,NA())</f>
        <v>698</v>
      </c>
      <c r="G50" s="161" t="e">
        <f>NA()</f>
        <v>#N/A</v>
      </c>
      <c r="H50" s="161" t="e">
        <f>NA()</f>
        <v>#N/A</v>
      </c>
      <c r="I50" s="161">
        <f>IF(ISNUMBER('実質公債費比率（分子）の構造'!M$53),'実質公債費比率（分子）の構造'!M$53,NA())</f>
        <v>676</v>
      </c>
      <c r="J50" s="161" t="e">
        <f>NA()</f>
        <v>#N/A</v>
      </c>
      <c r="K50" s="161" t="e">
        <f>NA()</f>
        <v>#N/A</v>
      </c>
      <c r="L50" s="161">
        <f>IF(ISNUMBER('実質公債費比率（分子）の構造'!N$53),'実質公債費比率（分子）の構造'!N$53,NA())</f>
        <v>595</v>
      </c>
      <c r="M50" s="161" t="e">
        <f>NA()</f>
        <v>#N/A</v>
      </c>
      <c r="N50" s="161" t="e">
        <f>NA()</f>
        <v>#N/A</v>
      </c>
      <c r="O50" s="161">
        <f>IF(ISNUMBER('実質公債費比率（分子）の構造'!O$53),'実質公債費比率（分子）の構造'!O$53,NA())</f>
        <v>450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21454</v>
      </c>
      <c r="E56" s="160"/>
      <c r="F56" s="160"/>
      <c r="G56" s="160">
        <f>'将来負担比率（分子）の構造'!J$52</f>
        <v>21187</v>
      </c>
      <c r="H56" s="160"/>
      <c r="I56" s="160"/>
      <c r="J56" s="160">
        <f>'将来負担比率（分子）の構造'!K$52</f>
        <v>21337</v>
      </c>
      <c r="K56" s="160"/>
      <c r="L56" s="160"/>
      <c r="M56" s="160">
        <f>'将来負担比率（分子）の構造'!L$52</f>
        <v>20969</v>
      </c>
      <c r="N56" s="160"/>
      <c r="O56" s="160"/>
      <c r="P56" s="160">
        <f>'将来負担比率（分子）の構造'!M$52</f>
        <v>20333</v>
      </c>
    </row>
    <row r="57" spans="1:16" x14ac:dyDescent="0.15">
      <c r="A57" s="160" t="s">
        <v>35</v>
      </c>
      <c r="B57" s="160"/>
      <c r="C57" s="160"/>
      <c r="D57" s="160">
        <f>'将来負担比率（分子）の構造'!I$51</f>
        <v>4625</v>
      </c>
      <c r="E57" s="160"/>
      <c r="F57" s="160"/>
      <c r="G57" s="160">
        <f>'将来負担比率（分子）の構造'!J$51</f>
        <v>4729</v>
      </c>
      <c r="H57" s="160"/>
      <c r="I57" s="160"/>
      <c r="J57" s="160">
        <f>'将来負担比率（分子）の構造'!K$51</f>
        <v>4719</v>
      </c>
      <c r="K57" s="160"/>
      <c r="L57" s="160"/>
      <c r="M57" s="160">
        <f>'将来負担比率（分子）の構造'!L$51</f>
        <v>4827</v>
      </c>
      <c r="N57" s="160"/>
      <c r="O57" s="160"/>
      <c r="P57" s="160">
        <f>'将来負担比率（分子）の構造'!M$51</f>
        <v>4809</v>
      </c>
    </row>
    <row r="58" spans="1:16" x14ac:dyDescent="0.15">
      <c r="A58" s="160" t="s">
        <v>34</v>
      </c>
      <c r="B58" s="160"/>
      <c r="C58" s="160"/>
      <c r="D58" s="160">
        <f>'将来負担比率（分子）の構造'!I$50</f>
        <v>5373</v>
      </c>
      <c r="E58" s="160"/>
      <c r="F58" s="160"/>
      <c r="G58" s="160">
        <f>'将来負担比率（分子）の構造'!J$50</f>
        <v>5372</v>
      </c>
      <c r="H58" s="160"/>
      <c r="I58" s="160"/>
      <c r="J58" s="160">
        <f>'将来負担比率（分子）の構造'!K$50</f>
        <v>6663</v>
      </c>
      <c r="K58" s="160"/>
      <c r="L58" s="160"/>
      <c r="M58" s="160">
        <f>'将来負担比率（分子）の構造'!L$50</f>
        <v>6249</v>
      </c>
      <c r="N58" s="160"/>
      <c r="O58" s="160"/>
      <c r="P58" s="160">
        <f>'将来負担比率（分子）の構造'!M$50</f>
        <v>6174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491</v>
      </c>
      <c r="C61" s="160"/>
      <c r="D61" s="160"/>
      <c r="E61" s="160">
        <f>'将来負担比率（分子）の構造'!J$46</f>
        <v>356</v>
      </c>
      <c r="F61" s="160"/>
      <c r="G61" s="160"/>
      <c r="H61" s="160">
        <f>'将来負担比率（分子）の構造'!K$46</f>
        <v>286</v>
      </c>
      <c r="I61" s="160"/>
      <c r="J61" s="160"/>
      <c r="K61" s="160">
        <f>'将来負担比率（分子）の構造'!L$46</f>
        <v>175</v>
      </c>
      <c r="L61" s="160"/>
      <c r="M61" s="160"/>
      <c r="N61" s="160">
        <f>'将来負担比率（分子）の構造'!M$46</f>
        <v>105</v>
      </c>
      <c r="O61" s="160"/>
      <c r="P61" s="160"/>
    </row>
    <row r="62" spans="1:16" x14ac:dyDescent="0.15">
      <c r="A62" s="160" t="s">
        <v>28</v>
      </c>
      <c r="B62" s="160">
        <f>'将来負担比率（分子）の構造'!I$45</f>
        <v>2161</v>
      </c>
      <c r="C62" s="160"/>
      <c r="D62" s="160"/>
      <c r="E62" s="160">
        <f>'将来負担比率（分子）の構造'!J$45</f>
        <v>1923</v>
      </c>
      <c r="F62" s="160"/>
      <c r="G62" s="160"/>
      <c r="H62" s="160">
        <f>'将来負担比率（分子）の構造'!K$45</f>
        <v>1872</v>
      </c>
      <c r="I62" s="160"/>
      <c r="J62" s="160"/>
      <c r="K62" s="160">
        <f>'将来負担比率（分子）の構造'!L$45</f>
        <v>1675</v>
      </c>
      <c r="L62" s="160"/>
      <c r="M62" s="160"/>
      <c r="N62" s="160">
        <f>'将来負担比率（分子）の構造'!M$45</f>
        <v>1424</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16562</v>
      </c>
      <c r="C64" s="160"/>
      <c r="D64" s="160"/>
      <c r="E64" s="160">
        <f>'将来負担比率（分子）の構造'!J$43</f>
        <v>16047</v>
      </c>
      <c r="F64" s="160"/>
      <c r="G64" s="160"/>
      <c r="H64" s="160">
        <f>'将来負担比率（分子）の構造'!K$43</f>
        <v>15695</v>
      </c>
      <c r="I64" s="160"/>
      <c r="J64" s="160"/>
      <c r="K64" s="160">
        <f>'将来負担比率（分子）の構造'!L$43</f>
        <v>15168</v>
      </c>
      <c r="L64" s="160"/>
      <c r="M64" s="160"/>
      <c r="N64" s="160">
        <f>'将来負担比率（分子）の構造'!M$43</f>
        <v>14036</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16751</v>
      </c>
      <c r="C66" s="160"/>
      <c r="D66" s="160"/>
      <c r="E66" s="160">
        <f>'将来負担比率（分子）の構造'!J$41</f>
        <v>16755</v>
      </c>
      <c r="F66" s="160"/>
      <c r="G66" s="160"/>
      <c r="H66" s="160">
        <f>'将来負担比率（分子）の構造'!K$41</f>
        <v>16818</v>
      </c>
      <c r="I66" s="160"/>
      <c r="J66" s="160"/>
      <c r="K66" s="160">
        <f>'将来負担比率（分子）の構造'!L$41</f>
        <v>17829</v>
      </c>
      <c r="L66" s="160"/>
      <c r="M66" s="160"/>
      <c r="N66" s="160">
        <f>'将来負担比率（分子）の構造'!M$41</f>
        <v>17653</v>
      </c>
      <c r="O66" s="160"/>
      <c r="P66" s="160"/>
    </row>
    <row r="67" spans="1:16" x14ac:dyDescent="0.15">
      <c r="A67" s="160" t="s">
        <v>68</v>
      </c>
      <c r="B67" s="160" t="e">
        <f>NA()</f>
        <v>#N/A</v>
      </c>
      <c r="C67" s="160">
        <f>IF(ISNUMBER('将来負担比率（分子）の構造'!I$53), IF('将来負担比率（分子）の構造'!I$53 &lt; 0, 0, '将来負担比率（分子）の構造'!I$53), NA())</f>
        <v>4512</v>
      </c>
      <c r="D67" s="160" t="e">
        <f>NA()</f>
        <v>#N/A</v>
      </c>
      <c r="E67" s="160" t="e">
        <f>NA()</f>
        <v>#N/A</v>
      </c>
      <c r="F67" s="160">
        <f>IF(ISNUMBER('将来負担比率（分子）の構造'!J$53), IF('将来負担比率（分子）の構造'!J$53 &lt; 0, 0, '将来負担比率（分子）の構造'!J$53), NA())</f>
        <v>3793</v>
      </c>
      <c r="G67" s="160" t="e">
        <f>NA()</f>
        <v>#N/A</v>
      </c>
      <c r="H67" s="160" t="e">
        <f>NA()</f>
        <v>#N/A</v>
      </c>
      <c r="I67" s="160">
        <f>IF(ISNUMBER('将来負担比率（分子）の構造'!K$53), IF('将来負担比率（分子）の構造'!K$53 &lt; 0, 0, '将来負担比率（分子）の構造'!K$53), NA())</f>
        <v>1952</v>
      </c>
      <c r="J67" s="160" t="e">
        <f>NA()</f>
        <v>#N/A</v>
      </c>
      <c r="K67" s="160" t="e">
        <f>NA()</f>
        <v>#N/A</v>
      </c>
      <c r="L67" s="160">
        <f>IF(ISNUMBER('将来負担比率（分子）の構造'!L$53), IF('将来負担比率（分子）の構造'!L$53 &lt; 0, 0, '将来負担比率（分子）の構造'!L$53), NA())</f>
        <v>2802</v>
      </c>
      <c r="M67" s="160" t="e">
        <f>NA()</f>
        <v>#N/A</v>
      </c>
      <c r="N67" s="160" t="e">
        <f>NA()</f>
        <v>#N/A</v>
      </c>
      <c r="O67" s="160">
        <f>IF(ISNUMBER('将来負担比率（分子）の構造'!M$53), IF('将来負担比率（分子）の構造'!M$53 &lt; 0, 0, '将来負担比率（分子）の構造'!M$53), NA())</f>
        <v>1902</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4594</v>
      </c>
      <c r="C72" s="164">
        <f>基金残高に係る経年分析!G55</f>
        <v>4006</v>
      </c>
      <c r="D72" s="164">
        <f>基金残高に係る経年分析!H55</f>
        <v>3890</v>
      </c>
    </row>
    <row r="73" spans="1:16" x14ac:dyDescent="0.15">
      <c r="A73" s="163" t="s">
        <v>71</v>
      </c>
      <c r="B73" s="164">
        <f>基金残高に係る経年分析!F56</f>
        <v>297</v>
      </c>
      <c r="C73" s="164">
        <f>基金残高に係る経年分析!G56</f>
        <v>297</v>
      </c>
      <c r="D73" s="164">
        <f>基金残高に係る経年分析!H56</f>
        <v>362</v>
      </c>
    </row>
    <row r="74" spans="1:16" x14ac:dyDescent="0.15">
      <c r="A74" s="163" t="s">
        <v>72</v>
      </c>
      <c r="B74" s="164">
        <f>基金残高に係る経年分析!F57</f>
        <v>1244</v>
      </c>
      <c r="C74" s="164">
        <f>基金残高に係る経年分析!G57</f>
        <v>1395</v>
      </c>
      <c r="D74" s="164">
        <f>基金残高に係る経年分析!H57</f>
        <v>1369</v>
      </c>
    </row>
  </sheetData>
  <sheetProtection algorithmName="SHA-512" hashValue="niIxSA3RHgBocZ/ZCR6xnnDzQ3uEZLSXX3hQJs6QM++8OaBH56/vTvUhLmOx2qywDnvheYLWavfk10YwAkwOSg==" saltValue="GinZy4IZu4+z2lZURsII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05" customWidth="1"/>
    <col min="96" max="133" width="1.5703125" style="221" customWidth="1"/>
    <col min="134" max="143" width="1.57031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219</v>
      </c>
      <c r="C5" s="608"/>
      <c r="D5" s="608"/>
      <c r="E5" s="608"/>
      <c r="F5" s="608"/>
      <c r="G5" s="608"/>
      <c r="H5" s="608"/>
      <c r="I5" s="608"/>
      <c r="J5" s="608"/>
      <c r="K5" s="608"/>
      <c r="L5" s="608"/>
      <c r="M5" s="608"/>
      <c r="N5" s="608"/>
      <c r="O5" s="608"/>
      <c r="P5" s="608"/>
      <c r="Q5" s="609"/>
      <c r="R5" s="610">
        <v>9097972</v>
      </c>
      <c r="S5" s="611"/>
      <c r="T5" s="611"/>
      <c r="U5" s="611"/>
      <c r="V5" s="611"/>
      <c r="W5" s="611"/>
      <c r="X5" s="611"/>
      <c r="Y5" s="612"/>
      <c r="Z5" s="613">
        <v>42.1</v>
      </c>
      <c r="AA5" s="613"/>
      <c r="AB5" s="613"/>
      <c r="AC5" s="613"/>
      <c r="AD5" s="614">
        <v>8569635</v>
      </c>
      <c r="AE5" s="614"/>
      <c r="AF5" s="614"/>
      <c r="AG5" s="614"/>
      <c r="AH5" s="614"/>
      <c r="AI5" s="614"/>
      <c r="AJ5" s="614"/>
      <c r="AK5" s="614"/>
      <c r="AL5" s="615">
        <v>68.400000000000006</v>
      </c>
      <c r="AM5" s="616"/>
      <c r="AN5" s="616"/>
      <c r="AO5" s="617"/>
      <c r="AP5" s="607" t="s">
        <v>220</v>
      </c>
      <c r="AQ5" s="608"/>
      <c r="AR5" s="608"/>
      <c r="AS5" s="608"/>
      <c r="AT5" s="608"/>
      <c r="AU5" s="608"/>
      <c r="AV5" s="608"/>
      <c r="AW5" s="608"/>
      <c r="AX5" s="608"/>
      <c r="AY5" s="608"/>
      <c r="AZ5" s="608"/>
      <c r="BA5" s="608"/>
      <c r="BB5" s="608"/>
      <c r="BC5" s="608"/>
      <c r="BD5" s="608"/>
      <c r="BE5" s="608"/>
      <c r="BF5" s="609"/>
      <c r="BG5" s="621">
        <v>8541067</v>
      </c>
      <c r="BH5" s="622"/>
      <c r="BI5" s="622"/>
      <c r="BJ5" s="622"/>
      <c r="BK5" s="622"/>
      <c r="BL5" s="622"/>
      <c r="BM5" s="622"/>
      <c r="BN5" s="623"/>
      <c r="BO5" s="624">
        <v>93.9</v>
      </c>
      <c r="BP5" s="624"/>
      <c r="BQ5" s="624"/>
      <c r="BR5" s="624"/>
      <c r="BS5" s="625">
        <v>25</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x14ac:dyDescent="0.15">
      <c r="B6" s="618" t="s">
        <v>224</v>
      </c>
      <c r="C6" s="619"/>
      <c r="D6" s="619"/>
      <c r="E6" s="619"/>
      <c r="F6" s="619"/>
      <c r="G6" s="619"/>
      <c r="H6" s="619"/>
      <c r="I6" s="619"/>
      <c r="J6" s="619"/>
      <c r="K6" s="619"/>
      <c r="L6" s="619"/>
      <c r="M6" s="619"/>
      <c r="N6" s="619"/>
      <c r="O6" s="619"/>
      <c r="P6" s="619"/>
      <c r="Q6" s="620"/>
      <c r="R6" s="621">
        <v>244750</v>
      </c>
      <c r="S6" s="622"/>
      <c r="T6" s="622"/>
      <c r="U6" s="622"/>
      <c r="V6" s="622"/>
      <c r="W6" s="622"/>
      <c r="X6" s="622"/>
      <c r="Y6" s="623"/>
      <c r="Z6" s="624">
        <v>1.1000000000000001</v>
      </c>
      <c r="AA6" s="624"/>
      <c r="AB6" s="624"/>
      <c r="AC6" s="624"/>
      <c r="AD6" s="625">
        <v>244750</v>
      </c>
      <c r="AE6" s="625"/>
      <c r="AF6" s="625"/>
      <c r="AG6" s="625"/>
      <c r="AH6" s="625"/>
      <c r="AI6" s="625"/>
      <c r="AJ6" s="625"/>
      <c r="AK6" s="625"/>
      <c r="AL6" s="626">
        <v>2</v>
      </c>
      <c r="AM6" s="627"/>
      <c r="AN6" s="627"/>
      <c r="AO6" s="628"/>
      <c r="AP6" s="618" t="s">
        <v>225</v>
      </c>
      <c r="AQ6" s="619"/>
      <c r="AR6" s="619"/>
      <c r="AS6" s="619"/>
      <c r="AT6" s="619"/>
      <c r="AU6" s="619"/>
      <c r="AV6" s="619"/>
      <c r="AW6" s="619"/>
      <c r="AX6" s="619"/>
      <c r="AY6" s="619"/>
      <c r="AZ6" s="619"/>
      <c r="BA6" s="619"/>
      <c r="BB6" s="619"/>
      <c r="BC6" s="619"/>
      <c r="BD6" s="619"/>
      <c r="BE6" s="619"/>
      <c r="BF6" s="620"/>
      <c r="BG6" s="621">
        <v>8541067</v>
      </c>
      <c r="BH6" s="622"/>
      <c r="BI6" s="622"/>
      <c r="BJ6" s="622"/>
      <c r="BK6" s="622"/>
      <c r="BL6" s="622"/>
      <c r="BM6" s="622"/>
      <c r="BN6" s="623"/>
      <c r="BO6" s="624">
        <v>93.9</v>
      </c>
      <c r="BP6" s="624"/>
      <c r="BQ6" s="624"/>
      <c r="BR6" s="624"/>
      <c r="BS6" s="625">
        <v>25</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208659</v>
      </c>
      <c r="CS6" s="622"/>
      <c r="CT6" s="622"/>
      <c r="CU6" s="622"/>
      <c r="CV6" s="622"/>
      <c r="CW6" s="622"/>
      <c r="CX6" s="622"/>
      <c r="CY6" s="623"/>
      <c r="CZ6" s="615">
        <v>1</v>
      </c>
      <c r="DA6" s="616"/>
      <c r="DB6" s="616"/>
      <c r="DC6" s="635"/>
      <c r="DD6" s="630" t="s">
        <v>227</v>
      </c>
      <c r="DE6" s="622"/>
      <c r="DF6" s="622"/>
      <c r="DG6" s="622"/>
      <c r="DH6" s="622"/>
      <c r="DI6" s="622"/>
      <c r="DJ6" s="622"/>
      <c r="DK6" s="622"/>
      <c r="DL6" s="622"/>
      <c r="DM6" s="622"/>
      <c r="DN6" s="622"/>
      <c r="DO6" s="622"/>
      <c r="DP6" s="623"/>
      <c r="DQ6" s="630">
        <v>208659</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22349</v>
      </c>
      <c r="S7" s="622"/>
      <c r="T7" s="622"/>
      <c r="U7" s="622"/>
      <c r="V7" s="622"/>
      <c r="W7" s="622"/>
      <c r="X7" s="622"/>
      <c r="Y7" s="623"/>
      <c r="Z7" s="624">
        <v>0.1</v>
      </c>
      <c r="AA7" s="624"/>
      <c r="AB7" s="624"/>
      <c r="AC7" s="624"/>
      <c r="AD7" s="625">
        <v>22349</v>
      </c>
      <c r="AE7" s="625"/>
      <c r="AF7" s="625"/>
      <c r="AG7" s="625"/>
      <c r="AH7" s="625"/>
      <c r="AI7" s="625"/>
      <c r="AJ7" s="625"/>
      <c r="AK7" s="625"/>
      <c r="AL7" s="626">
        <v>0.2</v>
      </c>
      <c r="AM7" s="627"/>
      <c r="AN7" s="627"/>
      <c r="AO7" s="628"/>
      <c r="AP7" s="618" t="s">
        <v>229</v>
      </c>
      <c r="AQ7" s="619"/>
      <c r="AR7" s="619"/>
      <c r="AS7" s="619"/>
      <c r="AT7" s="619"/>
      <c r="AU7" s="619"/>
      <c r="AV7" s="619"/>
      <c r="AW7" s="619"/>
      <c r="AX7" s="619"/>
      <c r="AY7" s="619"/>
      <c r="AZ7" s="619"/>
      <c r="BA7" s="619"/>
      <c r="BB7" s="619"/>
      <c r="BC7" s="619"/>
      <c r="BD7" s="619"/>
      <c r="BE7" s="619"/>
      <c r="BF7" s="620"/>
      <c r="BG7" s="621">
        <v>4106635</v>
      </c>
      <c r="BH7" s="622"/>
      <c r="BI7" s="622"/>
      <c r="BJ7" s="622"/>
      <c r="BK7" s="622"/>
      <c r="BL7" s="622"/>
      <c r="BM7" s="622"/>
      <c r="BN7" s="623"/>
      <c r="BO7" s="624">
        <v>45.1</v>
      </c>
      <c r="BP7" s="624"/>
      <c r="BQ7" s="624"/>
      <c r="BR7" s="624"/>
      <c r="BS7" s="625">
        <v>25</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2609754</v>
      </c>
      <c r="CS7" s="622"/>
      <c r="CT7" s="622"/>
      <c r="CU7" s="622"/>
      <c r="CV7" s="622"/>
      <c r="CW7" s="622"/>
      <c r="CX7" s="622"/>
      <c r="CY7" s="623"/>
      <c r="CZ7" s="624">
        <v>12.5</v>
      </c>
      <c r="DA7" s="624"/>
      <c r="DB7" s="624"/>
      <c r="DC7" s="624"/>
      <c r="DD7" s="630">
        <v>151337</v>
      </c>
      <c r="DE7" s="622"/>
      <c r="DF7" s="622"/>
      <c r="DG7" s="622"/>
      <c r="DH7" s="622"/>
      <c r="DI7" s="622"/>
      <c r="DJ7" s="622"/>
      <c r="DK7" s="622"/>
      <c r="DL7" s="622"/>
      <c r="DM7" s="622"/>
      <c r="DN7" s="622"/>
      <c r="DO7" s="622"/>
      <c r="DP7" s="623"/>
      <c r="DQ7" s="630">
        <v>2252401</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44032</v>
      </c>
      <c r="S8" s="622"/>
      <c r="T8" s="622"/>
      <c r="U8" s="622"/>
      <c r="V8" s="622"/>
      <c r="W8" s="622"/>
      <c r="X8" s="622"/>
      <c r="Y8" s="623"/>
      <c r="Z8" s="624">
        <v>0.2</v>
      </c>
      <c r="AA8" s="624"/>
      <c r="AB8" s="624"/>
      <c r="AC8" s="624"/>
      <c r="AD8" s="625">
        <v>44032</v>
      </c>
      <c r="AE8" s="625"/>
      <c r="AF8" s="625"/>
      <c r="AG8" s="625"/>
      <c r="AH8" s="625"/>
      <c r="AI8" s="625"/>
      <c r="AJ8" s="625"/>
      <c r="AK8" s="625"/>
      <c r="AL8" s="626">
        <v>0.4</v>
      </c>
      <c r="AM8" s="627"/>
      <c r="AN8" s="627"/>
      <c r="AO8" s="628"/>
      <c r="AP8" s="618" t="s">
        <v>232</v>
      </c>
      <c r="AQ8" s="619"/>
      <c r="AR8" s="619"/>
      <c r="AS8" s="619"/>
      <c r="AT8" s="619"/>
      <c r="AU8" s="619"/>
      <c r="AV8" s="619"/>
      <c r="AW8" s="619"/>
      <c r="AX8" s="619"/>
      <c r="AY8" s="619"/>
      <c r="AZ8" s="619"/>
      <c r="BA8" s="619"/>
      <c r="BB8" s="619"/>
      <c r="BC8" s="619"/>
      <c r="BD8" s="619"/>
      <c r="BE8" s="619"/>
      <c r="BF8" s="620"/>
      <c r="BG8" s="621">
        <v>118433</v>
      </c>
      <c r="BH8" s="622"/>
      <c r="BI8" s="622"/>
      <c r="BJ8" s="622"/>
      <c r="BK8" s="622"/>
      <c r="BL8" s="622"/>
      <c r="BM8" s="622"/>
      <c r="BN8" s="623"/>
      <c r="BO8" s="624">
        <v>1.3</v>
      </c>
      <c r="BP8" s="624"/>
      <c r="BQ8" s="624"/>
      <c r="BR8" s="624"/>
      <c r="BS8" s="630" t="s">
        <v>233</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7916805</v>
      </c>
      <c r="CS8" s="622"/>
      <c r="CT8" s="622"/>
      <c r="CU8" s="622"/>
      <c r="CV8" s="622"/>
      <c r="CW8" s="622"/>
      <c r="CX8" s="622"/>
      <c r="CY8" s="623"/>
      <c r="CZ8" s="624">
        <v>37.9</v>
      </c>
      <c r="DA8" s="624"/>
      <c r="DB8" s="624"/>
      <c r="DC8" s="624"/>
      <c r="DD8" s="630">
        <v>81770</v>
      </c>
      <c r="DE8" s="622"/>
      <c r="DF8" s="622"/>
      <c r="DG8" s="622"/>
      <c r="DH8" s="622"/>
      <c r="DI8" s="622"/>
      <c r="DJ8" s="622"/>
      <c r="DK8" s="622"/>
      <c r="DL8" s="622"/>
      <c r="DM8" s="622"/>
      <c r="DN8" s="622"/>
      <c r="DO8" s="622"/>
      <c r="DP8" s="623"/>
      <c r="DQ8" s="630">
        <v>3625461</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51315</v>
      </c>
      <c r="S9" s="622"/>
      <c r="T9" s="622"/>
      <c r="U9" s="622"/>
      <c r="V9" s="622"/>
      <c r="W9" s="622"/>
      <c r="X9" s="622"/>
      <c r="Y9" s="623"/>
      <c r="Z9" s="624">
        <v>0.2</v>
      </c>
      <c r="AA9" s="624"/>
      <c r="AB9" s="624"/>
      <c r="AC9" s="624"/>
      <c r="AD9" s="625">
        <v>51315</v>
      </c>
      <c r="AE9" s="625"/>
      <c r="AF9" s="625"/>
      <c r="AG9" s="625"/>
      <c r="AH9" s="625"/>
      <c r="AI9" s="625"/>
      <c r="AJ9" s="625"/>
      <c r="AK9" s="625"/>
      <c r="AL9" s="626">
        <v>0.4</v>
      </c>
      <c r="AM9" s="627"/>
      <c r="AN9" s="627"/>
      <c r="AO9" s="628"/>
      <c r="AP9" s="618" t="s">
        <v>236</v>
      </c>
      <c r="AQ9" s="619"/>
      <c r="AR9" s="619"/>
      <c r="AS9" s="619"/>
      <c r="AT9" s="619"/>
      <c r="AU9" s="619"/>
      <c r="AV9" s="619"/>
      <c r="AW9" s="619"/>
      <c r="AX9" s="619"/>
      <c r="AY9" s="619"/>
      <c r="AZ9" s="619"/>
      <c r="BA9" s="619"/>
      <c r="BB9" s="619"/>
      <c r="BC9" s="619"/>
      <c r="BD9" s="619"/>
      <c r="BE9" s="619"/>
      <c r="BF9" s="620"/>
      <c r="BG9" s="621">
        <v>3445298</v>
      </c>
      <c r="BH9" s="622"/>
      <c r="BI9" s="622"/>
      <c r="BJ9" s="622"/>
      <c r="BK9" s="622"/>
      <c r="BL9" s="622"/>
      <c r="BM9" s="622"/>
      <c r="BN9" s="623"/>
      <c r="BO9" s="624">
        <v>37.9</v>
      </c>
      <c r="BP9" s="624"/>
      <c r="BQ9" s="624"/>
      <c r="BR9" s="624"/>
      <c r="BS9" s="630" t="s">
        <v>227</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3093124</v>
      </c>
      <c r="CS9" s="622"/>
      <c r="CT9" s="622"/>
      <c r="CU9" s="622"/>
      <c r="CV9" s="622"/>
      <c r="CW9" s="622"/>
      <c r="CX9" s="622"/>
      <c r="CY9" s="623"/>
      <c r="CZ9" s="624">
        <v>14.8</v>
      </c>
      <c r="DA9" s="624"/>
      <c r="DB9" s="624"/>
      <c r="DC9" s="624"/>
      <c r="DD9" s="630">
        <v>190409</v>
      </c>
      <c r="DE9" s="622"/>
      <c r="DF9" s="622"/>
      <c r="DG9" s="622"/>
      <c r="DH9" s="622"/>
      <c r="DI9" s="622"/>
      <c r="DJ9" s="622"/>
      <c r="DK9" s="622"/>
      <c r="DL9" s="622"/>
      <c r="DM9" s="622"/>
      <c r="DN9" s="622"/>
      <c r="DO9" s="622"/>
      <c r="DP9" s="623"/>
      <c r="DQ9" s="630">
        <v>2856523</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24" t="s">
        <v>233</v>
      </c>
      <c r="AA10" s="624"/>
      <c r="AB10" s="624"/>
      <c r="AC10" s="624"/>
      <c r="AD10" s="625" t="s">
        <v>227</v>
      </c>
      <c r="AE10" s="625"/>
      <c r="AF10" s="625"/>
      <c r="AG10" s="625"/>
      <c r="AH10" s="625"/>
      <c r="AI10" s="625"/>
      <c r="AJ10" s="625"/>
      <c r="AK10" s="625"/>
      <c r="AL10" s="626" t="s">
        <v>227</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174727</v>
      </c>
      <c r="BH10" s="622"/>
      <c r="BI10" s="622"/>
      <c r="BJ10" s="622"/>
      <c r="BK10" s="622"/>
      <c r="BL10" s="622"/>
      <c r="BM10" s="622"/>
      <c r="BN10" s="623"/>
      <c r="BO10" s="624">
        <v>1.9</v>
      </c>
      <c r="BP10" s="624"/>
      <c r="BQ10" s="624"/>
      <c r="BR10" s="624"/>
      <c r="BS10" s="630" t="s">
        <v>233</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14871</v>
      </c>
      <c r="CS10" s="622"/>
      <c r="CT10" s="622"/>
      <c r="CU10" s="622"/>
      <c r="CV10" s="622"/>
      <c r="CW10" s="622"/>
      <c r="CX10" s="622"/>
      <c r="CY10" s="623"/>
      <c r="CZ10" s="624">
        <v>0.1</v>
      </c>
      <c r="DA10" s="624"/>
      <c r="DB10" s="624"/>
      <c r="DC10" s="624"/>
      <c r="DD10" s="630" t="s">
        <v>233</v>
      </c>
      <c r="DE10" s="622"/>
      <c r="DF10" s="622"/>
      <c r="DG10" s="622"/>
      <c r="DH10" s="622"/>
      <c r="DI10" s="622"/>
      <c r="DJ10" s="622"/>
      <c r="DK10" s="622"/>
      <c r="DL10" s="622"/>
      <c r="DM10" s="622"/>
      <c r="DN10" s="622"/>
      <c r="DO10" s="622"/>
      <c r="DP10" s="623"/>
      <c r="DQ10" s="630">
        <v>12369</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233</v>
      </c>
      <c r="S11" s="622"/>
      <c r="T11" s="622"/>
      <c r="U11" s="622"/>
      <c r="V11" s="622"/>
      <c r="W11" s="622"/>
      <c r="X11" s="622"/>
      <c r="Y11" s="623"/>
      <c r="Z11" s="624" t="s">
        <v>227</v>
      </c>
      <c r="AA11" s="624"/>
      <c r="AB11" s="624"/>
      <c r="AC11" s="624"/>
      <c r="AD11" s="625" t="s">
        <v>233</v>
      </c>
      <c r="AE11" s="625"/>
      <c r="AF11" s="625"/>
      <c r="AG11" s="625"/>
      <c r="AH11" s="625"/>
      <c r="AI11" s="625"/>
      <c r="AJ11" s="625"/>
      <c r="AK11" s="625"/>
      <c r="AL11" s="626" t="s">
        <v>227</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368177</v>
      </c>
      <c r="BH11" s="622"/>
      <c r="BI11" s="622"/>
      <c r="BJ11" s="622"/>
      <c r="BK11" s="622"/>
      <c r="BL11" s="622"/>
      <c r="BM11" s="622"/>
      <c r="BN11" s="623"/>
      <c r="BO11" s="624">
        <v>4</v>
      </c>
      <c r="BP11" s="624"/>
      <c r="BQ11" s="624"/>
      <c r="BR11" s="624"/>
      <c r="BS11" s="630">
        <v>25</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396602</v>
      </c>
      <c r="CS11" s="622"/>
      <c r="CT11" s="622"/>
      <c r="CU11" s="622"/>
      <c r="CV11" s="622"/>
      <c r="CW11" s="622"/>
      <c r="CX11" s="622"/>
      <c r="CY11" s="623"/>
      <c r="CZ11" s="624">
        <v>1.9</v>
      </c>
      <c r="DA11" s="624"/>
      <c r="DB11" s="624"/>
      <c r="DC11" s="624"/>
      <c r="DD11" s="630">
        <v>148376</v>
      </c>
      <c r="DE11" s="622"/>
      <c r="DF11" s="622"/>
      <c r="DG11" s="622"/>
      <c r="DH11" s="622"/>
      <c r="DI11" s="622"/>
      <c r="DJ11" s="622"/>
      <c r="DK11" s="622"/>
      <c r="DL11" s="622"/>
      <c r="DM11" s="622"/>
      <c r="DN11" s="622"/>
      <c r="DO11" s="622"/>
      <c r="DP11" s="623"/>
      <c r="DQ11" s="630">
        <v>287303</v>
      </c>
      <c r="DR11" s="622"/>
      <c r="DS11" s="622"/>
      <c r="DT11" s="622"/>
      <c r="DU11" s="622"/>
      <c r="DV11" s="622"/>
      <c r="DW11" s="622"/>
      <c r="DX11" s="622"/>
      <c r="DY11" s="622"/>
      <c r="DZ11" s="622"/>
      <c r="EA11" s="622"/>
      <c r="EB11" s="622"/>
      <c r="EC11" s="631"/>
    </row>
    <row r="12" spans="2:143" ht="11.25" customHeight="1" x14ac:dyDescent="0.15">
      <c r="B12" s="618" t="s">
        <v>244</v>
      </c>
      <c r="C12" s="619"/>
      <c r="D12" s="619"/>
      <c r="E12" s="619"/>
      <c r="F12" s="619"/>
      <c r="G12" s="619"/>
      <c r="H12" s="619"/>
      <c r="I12" s="619"/>
      <c r="J12" s="619"/>
      <c r="K12" s="619"/>
      <c r="L12" s="619"/>
      <c r="M12" s="619"/>
      <c r="N12" s="619"/>
      <c r="O12" s="619"/>
      <c r="P12" s="619"/>
      <c r="Q12" s="620"/>
      <c r="R12" s="621">
        <v>1115961</v>
      </c>
      <c r="S12" s="622"/>
      <c r="T12" s="622"/>
      <c r="U12" s="622"/>
      <c r="V12" s="622"/>
      <c r="W12" s="622"/>
      <c r="X12" s="622"/>
      <c r="Y12" s="623"/>
      <c r="Z12" s="624">
        <v>5.2</v>
      </c>
      <c r="AA12" s="624"/>
      <c r="AB12" s="624"/>
      <c r="AC12" s="624"/>
      <c r="AD12" s="625">
        <v>1115961</v>
      </c>
      <c r="AE12" s="625"/>
      <c r="AF12" s="625"/>
      <c r="AG12" s="625"/>
      <c r="AH12" s="625"/>
      <c r="AI12" s="625"/>
      <c r="AJ12" s="625"/>
      <c r="AK12" s="625"/>
      <c r="AL12" s="626">
        <v>8.9</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3871625</v>
      </c>
      <c r="BH12" s="622"/>
      <c r="BI12" s="622"/>
      <c r="BJ12" s="622"/>
      <c r="BK12" s="622"/>
      <c r="BL12" s="622"/>
      <c r="BM12" s="622"/>
      <c r="BN12" s="623"/>
      <c r="BO12" s="624">
        <v>42.6</v>
      </c>
      <c r="BP12" s="624"/>
      <c r="BQ12" s="624"/>
      <c r="BR12" s="624"/>
      <c r="BS12" s="630" t="s">
        <v>131</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185801</v>
      </c>
      <c r="CS12" s="622"/>
      <c r="CT12" s="622"/>
      <c r="CU12" s="622"/>
      <c r="CV12" s="622"/>
      <c r="CW12" s="622"/>
      <c r="CX12" s="622"/>
      <c r="CY12" s="623"/>
      <c r="CZ12" s="624">
        <v>0.9</v>
      </c>
      <c r="DA12" s="624"/>
      <c r="DB12" s="624"/>
      <c r="DC12" s="624"/>
      <c r="DD12" s="630">
        <v>1232</v>
      </c>
      <c r="DE12" s="622"/>
      <c r="DF12" s="622"/>
      <c r="DG12" s="622"/>
      <c r="DH12" s="622"/>
      <c r="DI12" s="622"/>
      <c r="DJ12" s="622"/>
      <c r="DK12" s="622"/>
      <c r="DL12" s="622"/>
      <c r="DM12" s="622"/>
      <c r="DN12" s="622"/>
      <c r="DO12" s="622"/>
      <c r="DP12" s="623"/>
      <c r="DQ12" s="630">
        <v>130154</v>
      </c>
      <c r="DR12" s="622"/>
      <c r="DS12" s="622"/>
      <c r="DT12" s="622"/>
      <c r="DU12" s="622"/>
      <c r="DV12" s="622"/>
      <c r="DW12" s="622"/>
      <c r="DX12" s="622"/>
      <c r="DY12" s="622"/>
      <c r="DZ12" s="622"/>
      <c r="EA12" s="622"/>
      <c r="EB12" s="622"/>
      <c r="EC12" s="631"/>
    </row>
    <row r="13" spans="2:143" ht="11.25" customHeight="1" x14ac:dyDescent="0.15">
      <c r="B13" s="618" t="s">
        <v>247</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24" t="s">
        <v>233</v>
      </c>
      <c r="AA13" s="624"/>
      <c r="AB13" s="624"/>
      <c r="AC13" s="624"/>
      <c r="AD13" s="625" t="s">
        <v>131</v>
      </c>
      <c r="AE13" s="625"/>
      <c r="AF13" s="625"/>
      <c r="AG13" s="625"/>
      <c r="AH13" s="625"/>
      <c r="AI13" s="625"/>
      <c r="AJ13" s="625"/>
      <c r="AK13" s="625"/>
      <c r="AL13" s="626" t="s">
        <v>131</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3871046</v>
      </c>
      <c r="BH13" s="622"/>
      <c r="BI13" s="622"/>
      <c r="BJ13" s="622"/>
      <c r="BK13" s="622"/>
      <c r="BL13" s="622"/>
      <c r="BM13" s="622"/>
      <c r="BN13" s="623"/>
      <c r="BO13" s="624">
        <v>42.5</v>
      </c>
      <c r="BP13" s="624"/>
      <c r="BQ13" s="624"/>
      <c r="BR13" s="624"/>
      <c r="BS13" s="630" t="s">
        <v>233</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2270708</v>
      </c>
      <c r="CS13" s="622"/>
      <c r="CT13" s="622"/>
      <c r="CU13" s="622"/>
      <c r="CV13" s="622"/>
      <c r="CW13" s="622"/>
      <c r="CX13" s="622"/>
      <c r="CY13" s="623"/>
      <c r="CZ13" s="624">
        <v>10.9</v>
      </c>
      <c r="DA13" s="624"/>
      <c r="DB13" s="624"/>
      <c r="DC13" s="624"/>
      <c r="DD13" s="630">
        <v>541894</v>
      </c>
      <c r="DE13" s="622"/>
      <c r="DF13" s="622"/>
      <c r="DG13" s="622"/>
      <c r="DH13" s="622"/>
      <c r="DI13" s="622"/>
      <c r="DJ13" s="622"/>
      <c r="DK13" s="622"/>
      <c r="DL13" s="622"/>
      <c r="DM13" s="622"/>
      <c r="DN13" s="622"/>
      <c r="DO13" s="622"/>
      <c r="DP13" s="623"/>
      <c r="DQ13" s="630">
        <v>1983695</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251</v>
      </c>
      <c r="S14" s="622"/>
      <c r="T14" s="622"/>
      <c r="U14" s="622"/>
      <c r="V14" s="622"/>
      <c r="W14" s="622"/>
      <c r="X14" s="622"/>
      <c r="Y14" s="623"/>
      <c r="Z14" s="624" t="s">
        <v>233</v>
      </c>
      <c r="AA14" s="624"/>
      <c r="AB14" s="624"/>
      <c r="AC14" s="624"/>
      <c r="AD14" s="625" t="s">
        <v>227</v>
      </c>
      <c r="AE14" s="625"/>
      <c r="AF14" s="625"/>
      <c r="AG14" s="625"/>
      <c r="AH14" s="625"/>
      <c r="AI14" s="625"/>
      <c r="AJ14" s="625"/>
      <c r="AK14" s="625"/>
      <c r="AL14" s="626" t="s">
        <v>227</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162944</v>
      </c>
      <c r="BH14" s="622"/>
      <c r="BI14" s="622"/>
      <c r="BJ14" s="622"/>
      <c r="BK14" s="622"/>
      <c r="BL14" s="622"/>
      <c r="BM14" s="622"/>
      <c r="BN14" s="623"/>
      <c r="BO14" s="624">
        <v>1.8</v>
      </c>
      <c r="BP14" s="624"/>
      <c r="BQ14" s="624"/>
      <c r="BR14" s="624"/>
      <c r="BS14" s="630" t="s">
        <v>131</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798697</v>
      </c>
      <c r="CS14" s="622"/>
      <c r="CT14" s="622"/>
      <c r="CU14" s="622"/>
      <c r="CV14" s="622"/>
      <c r="CW14" s="622"/>
      <c r="CX14" s="622"/>
      <c r="CY14" s="623"/>
      <c r="CZ14" s="624">
        <v>3.8</v>
      </c>
      <c r="DA14" s="624"/>
      <c r="DB14" s="624"/>
      <c r="DC14" s="624"/>
      <c r="DD14" s="630">
        <v>95966</v>
      </c>
      <c r="DE14" s="622"/>
      <c r="DF14" s="622"/>
      <c r="DG14" s="622"/>
      <c r="DH14" s="622"/>
      <c r="DI14" s="622"/>
      <c r="DJ14" s="622"/>
      <c r="DK14" s="622"/>
      <c r="DL14" s="622"/>
      <c r="DM14" s="622"/>
      <c r="DN14" s="622"/>
      <c r="DO14" s="622"/>
      <c r="DP14" s="623"/>
      <c r="DQ14" s="630">
        <v>684350</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75284</v>
      </c>
      <c r="S15" s="622"/>
      <c r="T15" s="622"/>
      <c r="U15" s="622"/>
      <c r="V15" s="622"/>
      <c r="W15" s="622"/>
      <c r="X15" s="622"/>
      <c r="Y15" s="623"/>
      <c r="Z15" s="624">
        <v>0.3</v>
      </c>
      <c r="AA15" s="624"/>
      <c r="AB15" s="624"/>
      <c r="AC15" s="624"/>
      <c r="AD15" s="625">
        <v>75284</v>
      </c>
      <c r="AE15" s="625"/>
      <c r="AF15" s="625"/>
      <c r="AG15" s="625"/>
      <c r="AH15" s="625"/>
      <c r="AI15" s="625"/>
      <c r="AJ15" s="625"/>
      <c r="AK15" s="625"/>
      <c r="AL15" s="626">
        <v>0.6</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399863</v>
      </c>
      <c r="BH15" s="622"/>
      <c r="BI15" s="622"/>
      <c r="BJ15" s="622"/>
      <c r="BK15" s="622"/>
      <c r="BL15" s="622"/>
      <c r="BM15" s="622"/>
      <c r="BN15" s="623"/>
      <c r="BO15" s="624">
        <v>4.4000000000000004</v>
      </c>
      <c r="BP15" s="624"/>
      <c r="BQ15" s="624"/>
      <c r="BR15" s="624"/>
      <c r="BS15" s="630" t="s">
        <v>131</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1846464</v>
      </c>
      <c r="CS15" s="622"/>
      <c r="CT15" s="622"/>
      <c r="CU15" s="622"/>
      <c r="CV15" s="622"/>
      <c r="CW15" s="622"/>
      <c r="CX15" s="622"/>
      <c r="CY15" s="623"/>
      <c r="CZ15" s="624">
        <v>8.8000000000000007</v>
      </c>
      <c r="DA15" s="624"/>
      <c r="DB15" s="624"/>
      <c r="DC15" s="624"/>
      <c r="DD15" s="630">
        <v>301879</v>
      </c>
      <c r="DE15" s="622"/>
      <c r="DF15" s="622"/>
      <c r="DG15" s="622"/>
      <c r="DH15" s="622"/>
      <c r="DI15" s="622"/>
      <c r="DJ15" s="622"/>
      <c r="DK15" s="622"/>
      <c r="DL15" s="622"/>
      <c r="DM15" s="622"/>
      <c r="DN15" s="622"/>
      <c r="DO15" s="622"/>
      <c r="DP15" s="623"/>
      <c r="DQ15" s="630">
        <v>1563679</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233</v>
      </c>
      <c r="S16" s="622"/>
      <c r="T16" s="622"/>
      <c r="U16" s="622"/>
      <c r="V16" s="622"/>
      <c r="W16" s="622"/>
      <c r="X16" s="622"/>
      <c r="Y16" s="623"/>
      <c r="Z16" s="624" t="s">
        <v>233</v>
      </c>
      <c r="AA16" s="624"/>
      <c r="AB16" s="624"/>
      <c r="AC16" s="624"/>
      <c r="AD16" s="625" t="s">
        <v>233</v>
      </c>
      <c r="AE16" s="625"/>
      <c r="AF16" s="625"/>
      <c r="AG16" s="625"/>
      <c r="AH16" s="625"/>
      <c r="AI16" s="625"/>
      <c r="AJ16" s="625"/>
      <c r="AK16" s="625"/>
      <c r="AL16" s="626" t="s">
        <v>227</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227</v>
      </c>
      <c r="BH16" s="622"/>
      <c r="BI16" s="622"/>
      <c r="BJ16" s="622"/>
      <c r="BK16" s="622"/>
      <c r="BL16" s="622"/>
      <c r="BM16" s="622"/>
      <c r="BN16" s="623"/>
      <c r="BO16" s="624" t="s">
        <v>251</v>
      </c>
      <c r="BP16" s="624"/>
      <c r="BQ16" s="624"/>
      <c r="BR16" s="624"/>
      <c r="BS16" s="630" t="s">
        <v>227</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251</v>
      </c>
      <c r="CS16" s="622"/>
      <c r="CT16" s="622"/>
      <c r="CU16" s="622"/>
      <c r="CV16" s="622"/>
      <c r="CW16" s="622"/>
      <c r="CX16" s="622"/>
      <c r="CY16" s="623"/>
      <c r="CZ16" s="624" t="s">
        <v>233</v>
      </c>
      <c r="DA16" s="624"/>
      <c r="DB16" s="624"/>
      <c r="DC16" s="624"/>
      <c r="DD16" s="630" t="s">
        <v>227</v>
      </c>
      <c r="DE16" s="622"/>
      <c r="DF16" s="622"/>
      <c r="DG16" s="622"/>
      <c r="DH16" s="622"/>
      <c r="DI16" s="622"/>
      <c r="DJ16" s="622"/>
      <c r="DK16" s="622"/>
      <c r="DL16" s="622"/>
      <c r="DM16" s="622"/>
      <c r="DN16" s="622"/>
      <c r="DO16" s="622"/>
      <c r="DP16" s="623"/>
      <c r="DQ16" s="630" t="s">
        <v>227</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44026</v>
      </c>
      <c r="S17" s="622"/>
      <c r="T17" s="622"/>
      <c r="U17" s="622"/>
      <c r="V17" s="622"/>
      <c r="W17" s="622"/>
      <c r="X17" s="622"/>
      <c r="Y17" s="623"/>
      <c r="Z17" s="624">
        <v>0.2</v>
      </c>
      <c r="AA17" s="624"/>
      <c r="AB17" s="624"/>
      <c r="AC17" s="624"/>
      <c r="AD17" s="625">
        <v>44026</v>
      </c>
      <c r="AE17" s="625"/>
      <c r="AF17" s="625"/>
      <c r="AG17" s="625"/>
      <c r="AH17" s="625"/>
      <c r="AI17" s="625"/>
      <c r="AJ17" s="625"/>
      <c r="AK17" s="625"/>
      <c r="AL17" s="626">
        <v>0.4</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227</v>
      </c>
      <c r="BH17" s="622"/>
      <c r="BI17" s="622"/>
      <c r="BJ17" s="622"/>
      <c r="BK17" s="622"/>
      <c r="BL17" s="622"/>
      <c r="BM17" s="622"/>
      <c r="BN17" s="623"/>
      <c r="BO17" s="624" t="s">
        <v>233</v>
      </c>
      <c r="BP17" s="624"/>
      <c r="BQ17" s="624"/>
      <c r="BR17" s="624"/>
      <c r="BS17" s="630" t="s">
        <v>227</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1545450</v>
      </c>
      <c r="CS17" s="622"/>
      <c r="CT17" s="622"/>
      <c r="CU17" s="622"/>
      <c r="CV17" s="622"/>
      <c r="CW17" s="622"/>
      <c r="CX17" s="622"/>
      <c r="CY17" s="623"/>
      <c r="CZ17" s="624">
        <v>7.4</v>
      </c>
      <c r="DA17" s="624"/>
      <c r="DB17" s="624"/>
      <c r="DC17" s="624"/>
      <c r="DD17" s="630" t="s">
        <v>233</v>
      </c>
      <c r="DE17" s="622"/>
      <c r="DF17" s="622"/>
      <c r="DG17" s="622"/>
      <c r="DH17" s="622"/>
      <c r="DI17" s="622"/>
      <c r="DJ17" s="622"/>
      <c r="DK17" s="622"/>
      <c r="DL17" s="622"/>
      <c r="DM17" s="622"/>
      <c r="DN17" s="622"/>
      <c r="DO17" s="622"/>
      <c r="DP17" s="623"/>
      <c r="DQ17" s="630">
        <v>1545450</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2770398</v>
      </c>
      <c r="S18" s="622"/>
      <c r="T18" s="622"/>
      <c r="U18" s="622"/>
      <c r="V18" s="622"/>
      <c r="W18" s="622"/>
      <c r="X18" s="622"/>
      <c r="Y18" s="623"/>
      <c r="Z18" s="624">
        <v>12.8</v>
      </c>
      <c r="AA18" s="624"/>
      <c r="AB18" s="624"/>
      <c r="AC18" s="624"/>
      <c r="AD18" s="625">
        <v>2298411</v>
      </c>
      <c r="AE18" s="625"/>
      <c r="AF18" s="625"/>
      <c r="AG18" s="625"/>
      <c r="AH18" s="625"/>
      <c r="AI18" s="625"/>
      <c r="AJ18" s="625"/>
      <c r="AK18" s="625"/>
      <c r="AL18" s="626">
        <v>18.3</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227</v>
      </c>
      <c r="BH18" s="622"/>
      <c r="BI18" s="622"/>
      <c r="BJ18" s="622"/>
      <c r="BK18" s="622"/>
      <c r="BL18" s="622"/>
      <c r="BM18" s="622"/>
      <c r="BN18" s="623"/>
      <c r="BO18" s="624" t="s">
        <v>227</v>
      </c>
      <c r="BP18" s="624"/>
      <c r="BQ18" s="624"/>
      <c r="BR18" s="624"/>
      <c r="BS18" s="630" t="s">
        <v>227</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131</v>
      </c>
      <c r="CS18" s="622"/>
      <c r="CT18" s="622"/>
      <c r="CU18" s="622"/>
      <c r="CV18" s="622"/>
      <c r="CW18" s="622"/>
      <c r="CX18" s="622"/>
      <c r="CY18" s="623"/>
      <c r="CZ18" s="624" t="s">
        <v>227</v>
      </c>
      <c r="DA18" s="624"/>
      <c r="DB18" s="624"/>
      <c r="DC18" s="624"/>
      <c r="DD18" s="630" t="s">
        <v>233</v>
      </c>
      <c r="DE18" s="622"/>
      <c r="DF18" s="622"/>
      <c r="DG18" s="622"/>
      <c r="DH18" s="622"/>
      <c r="DI18" s="622"/>
      <c r="DJ18" s="622"/>
      <c r="DK18" s="622"/>
      <c r="DL18" s="622"/>
      <c r="DM18" s="622"/>
      <c r="DN18" s="622"/>
      <c r="DO18" s="622"/>
      <c r="DP18" s="623"/>
      <c r="DQ18" s="630" t="s">
        <v>233</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2298411</v>
      </c>
      <c r="S19" s="622"/>
      <c r="T19" s="622"/>
      <c r="U19" s="622"/>
      <c r="V19" s="622"/>
      <c r="W19" s="622"/>
      <c r="X19" s="622"/>
      <c r="Y19" s="623"/>
      <c r="Z19" s="624">
        <v>10.6</v>
      </c>
      <c r="AA19" s="624"/>
      <c r="AB19" s="624"/>
      <c r="AC19" s="624"/>
      <c r="AD19" s="625">
        <v>2298411</v>
      </c>
      <c r="AE19" s="625"/>
      <c r="AF19" s="625"/>
      <c r="AG19" s="625"/>
      <c r="AH19" s="625"/>
      <c r="AI19" s="625"/>
      <c r="AJ19" s="625"/>
      <c r="AK19" s="625"/>
      <c r="AL19" s="626">
        <v>18.3</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556905</v>
      </c>
      <c r="BH19" s="622"/>
      <c r="BI19" s="622"/>
      <c r="BJ19" s="622"/>
      <c r="BK19" s="622"/>
      <c r="BL19" s="622"/>
      <c r="BM19" s="622"/>
      <c r="BN19" s="623"/>
      <c r="BO19" s="624">
        <v>6.1</v>
      </c>
      <c r="BP19" s="624"/>
      <c r="BQ19" s="624"/>
      <c r="BR19" s="624"/>
      <c r="BS19" s="630" t="s">
        <v>233</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227</v>
      </c>
      <c r="CS19" s="622"/>
      <c r="CT19" s="622"/>
      <c r="CU19" s="622"/>
      <c r="CV19" s="622"/>
      <c r="CW19" s="622"/>
      <c r="CX19" s="622"/>
      <c r="CY19" s="623"/>
      <c r="CZ19" s="624" t="s">
        <v>233</v>
      </c>
      <c r="DA19" s="624"/>
      <c r="DB19" s="624"/>
      <c r="DC19" s="624"/>
      <c r="DD19" s="630" t="s">
        <v>131</v>
      </c>
      <c r="DE19" s="622"/>
      <c r="DF19" s="622"/>
      <c r="DG19" s="622"/>
      <c r="DH19" s="622"/>
      <c r="DI19" s="622"/>
      <c r="DJ19" s="622"/>
      <c r="DK19" s="622"/>
      <c r="DL19" s="622"/>
      <c r="DM19" s="622"/>
      <c r="DN19" s="622"/>
      <c r="DO19" s="622"/>
      <c r="DP19" s="623"/>
      <c r="DQ19" s="630" t="s">
        <v>233</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471987</v>
      </c>
      <c r="S20" s="622"/>
      <c r="T20" s="622"/>
      <c r="U20" s="622"/>
      <c r="V20" s="622"/>
      <c r="W20" s="622"/>
      <c r="X20" s="622"/>
      <c r="Y20" s="623"/>
      <c r="Z20" s="624">
        <v>2.2000000000000002</v>
      </c>
      <c r="AA20" s="624"/>
      <c r="AB20" s="624"/>
      <c r="AC20" s="624"/>
      <c r="AD20" s="625" t="s">
        <v>131</v>
      </c>
      <c r="AE20" s="625"/>
      <c r="AF20" s="625"/>
      <c r="AG20" s="625"/>
      <c r="AH20" s="625"/>
      <c r="AI20" s="625"/>
      <c r="AJ20" s="625"/>
      <c r="AK20" s="625"/>
      <c r="AL20" s="626" t="s">
        <v>233</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556905</v>
      </c>
      <c r="BH20" s="622"/>
      <c r="BI20" s="622"/>
      <c r="BJ20" s="622"/>
      <c r="BK20" s="622"/>
      <c r="BL20" s="622"/>
      <c r="BM20" s="622"/>
      <c r="BN20" s="623"/>
      <c r="BO20" s="624">
        <v>6.1</v>
      </c>
      <c r="BP20" s="624"/>
      <c r="BQ20" s="624"/>
      <c r="BR20" s="624"/>
      <c r="BS20" s="630" t="s">
        <v>227</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20886935</v>
      </c>
      <c r="CS20" s="622"/>
      <c r="CT20" s="622"/>
      <c r="CU20" s="622"/>
      <c r="CV20" s="622"/>
      <c r="CW20" s="622"/>
      <c r="CX20" s="622"/>
      <c r="CY20" s="623"/>
      <c r="CZ20" s="624">
        <v>100</v>
      </c>
      <c r="DA20" s="624"/>
      <c r="DB20" s="624"/>
      <c r="DC20" s="624"/>
      <c r="DD20" s="630">
        <v>1512863</v>
      </c>
      <c r="DE20" s="622"/>
      <c r="DF20" s="622"/>
      <c r="DG20" s="622"/>
      <c r="DH20" s="622"/>
      <c r="DI20" s="622"/>
      <c r="DJ20" s="622"/>
      <c r="DK20" s="622"/>
      <c r="DL20" s="622"/>
      <c r="DM20" s="622"/>
      <c r="DN20" s="622"/>
      <c r="DO20" s="622"/>
      <c r="DP20" s="623"/>
      <c r="DQ20" s="630">
        <v>15150044</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t="s">
        <v>233</v>
      </c>
      <c r="S21" s="622"/>
      <c r="T21" s="622"/>
      <c r="U21" s="622"/>
      <c r="V21" s="622"/>
      <c r="W21" s="622"/>
      <c r="X21" s="622"/>
      <c r="Y21" s="623"/>
      <c r="Z21" s="624" t="s">
        <v>227</v>
      </c>
      <c r="AA21" s="624"/>
      <c r="AB21" s="624"/>
      <c r="AC21" s="624"/>
      <c r="AD21" s="625" t="s">
        <v>227</v>
      </c>
      <c r="AE21" s="625"/>
      <c r="AF21" s="625"/>
      <c r="AG21" s="625"/>
      <c r="AH21" s="625"/>
      <c r="AI21" s="625"/>
      <c r="AJ21" s="625"/>
      <c r="AK21" s="625"/>
      <c r="AL21" s="626" t="s">
        <v>227</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2888</v>
      </c>
      <c r="BH21" s="622"/>
      <c r="BI21" s="622"/>
      <c r="BJ21" s="622"/>
      <c r="BK21" s="622"/>
      <c r="BL21" s="622"/>
      <c r="BM21" s="622"/>
      <c r="BN21" s="623"/>
      <c r="BO21" s="624">
        <v>0</v>
      </c>
      <c r="BP21" s="624"/>
      <c r="BQ21" s="624"/>
      <c r="BR21" s="624"/>
      <c r="BS21" s="630" t="s">
        <v>227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13466087</v>
      </c>
      <c r="S22" s="622"/>
      <c r="T22" s="622"/>
      <c r="U22" s="622"/>
      <c r="V22" s="622"/>
      <c r="W22" s="622"/>
      <c r="X22" s="622"/>
      <c r="Y22" s="623"/>
      <c r="Z22" s="624">
        <v>62.3</v>
      </c>
      <c r="AA22" s="624"/>
      <c r="AB22" s="624"/>
      <c r="AC22" s="624"/>
      <c r="AD22" s="625">
        <v>12465763</v>
      </c>
      <c r="AE22" s="625"/>
      <c r="AF22" s="625"/>
      <c r="AG22" s="625"/>
      <c r="AH22" s="625"/>
      <c r="AI22" s="625"/>
      <c r="AJ22" s="625"/>
      <c r="AK22" s="625"/>
      <c r="AL22" s="626">
        <v>99.5</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227</v>
      </c>
      <c r="BH22" s="622"/>
      <c r="BI22" s="622"/>
      <c r="BJ22" s="622"/>
      <c r="BK22" s="622"/>
      <c r="BL22" s="622"/>
      <c r="BM22" s="622"/>
      <c r="BN22" s="623"/>
      <c r="BO22" s="624" t="s">
        <v>251</v>
      </c>
      <c r="BP22" s="624"/>
      <c r="BQ22" s="624"/>
      <c r="BR22" s="624"/>
      <c r="BS22" s="630" t="s">
        <v>227</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10109</v>
      </c>
      <c r="S23" s="622"/>
      <c r="T23" s="622"/>
      <c r="U23" s="622"/>
      <c r="V23" s="622"/>
      <c r="W23" s="622"/>
      <c r="X23" s="622"/>
      <c r="Y23" s="623"/>
      <c r="Z23" s="624">
        <v>0</v>
      </c>
      <c r="AA23" s="624"/>
      <c r="AB23" s="624"/>
      <c r="AC23" s="624"/>
      <c r="AD23" s="625">
        <v>10109</v>
      </c>
      <c r="AE23" s="625"/>
      <c r="AF23" s="625"/>
      <c r="AG23" s="625"/>
      <c r="AH23" s="625"/>
      <c r="AI23" s="625"/>
      <c r="AJ23" s="625"/>
      <c r="AK23" s="625"/>
      <c r="AL23" s="626">
        <v>0.1</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v>528337</v>
      </c>
      <c r="BH23" s="622"/>
      <c r="BI23" s="622"/>
      <c r="BJ23" s="622"/>
      <c r="BK23" s="622"/>
      <c r="BL23" s="622"/>
      <c r="BM23" s="622"/>
      <c r="BN23" s="623"/>
      <c r="BO23" s="624">
        <v>5.8</v>
      </c>
      <c r="BP23" s="624"/>
      <c r="BQ23" s="624"/>
      <c r="BR23" s="624"/>
      <c r="BS23" s="630" t="s">
        <v>227</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287630</v>
      </c>
      <c r="S24" s="622"/>
      <c r="T24" s="622"/>
      <c r="U24" s="622"/>
      <c r="V24" s="622"/>
      <c r="W24" s="622"/>
      <c r="X24" s="622"/>
      <c r="Y24" s="623"/>
      <c r="Z24" s="624">
        <v>1.3</v>
      </c>
      <c r="AA24" s="624"/>
      <c r="AB24" s="624"/>
      <c r="AC24" s="624"/>
      <c r="AD24" s="625" t="s">
        <v>227</v>
      </c>
      <c r="AE24" s="625"/>
      <c r="AF24" s="625"/>
      <c r="AG24" s="625"/>
      <c r="AH24" s="625"/>
      <c r="AI24" s="625"/>
      <c r="AJ24" s="625"/>
      <c r="AK24" s="625"/>
      <c r="AL24" s="626" t="s">
        <v>233</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v>25680</v>
      </c>
      <c r="BH24" s="622"/>
      <c r="BI24" s="622"/>
      <c r="BJ24" s="622"/>
      <c r="BK24" s="622"/>
      <c r="BL24" s="622"/>
      <c r="BM24" s="622"/>
      <c r="BN24" s="623"/>
      <c r="BO24" s="624">
        <v>0.3</v>
      </c>
      <c r="BP24" s="624"/>
      <c r="BQ24" s="624"/>
      <c r="BR24" s="624"/>
      <c r="BS24" s="630" t="s">
        <v>233</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9900879</v>
      </c>
      <c r="CS24" s="611"/>
      <c r="CT24" s="611"/>
      <c r="CU24" s="611"/>
      <c r="CV24" s="611"/>
      <c r="CW24" s="611"/>
      <c r="CX24" s="611"/>
      <c r="CY24" s="612"/>
      <c r="CZ24" s="615">
        <v>47.4</v>
      </c>
      <c r="DA24" s="616"/>
      <c r="DB24" s="616"/>
      <c r="DC24" s="635"/>
      <c r="DD24" s="654">
        <v>6017073</v>
      </c>
      <c r="DE24" s="611"/>
      <c r="DF24" s="611"/>
      <c r="DG24" s="611"/>
      <c r="DH24" s="611"/>
      <c r="DI24" s="611"/>
      <c r="DJ24" s="611"/>
      <c r="DK24" s="612"/>
      <c r="DL24" s="654">
        <v>6012945</v>
      </c>
      <c r="DM24" s="611"/>
      <c r="DN24" s="611"/>
      <c r="DO24" s="611"/>
      <c r="DP24" s="611"/>
      <c r="DQ24" s="611"/>
      <c r="DR24" s="611"/>
      <c r="DS24" s="611"/>
      <c r="DT24" s="611"/>
      <c r="DU24" s="611"/>
      <c r="DV24" s="612"/>
      <c r="DW24" s="615">
        <v>44.8</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97572</v>
      </c>
      <c r="S25" s="622"/>
      <c r="T25" s="622"/>
      <c r="U25" s="622"/>
      <c r="V25" s="622"/>
      <c r="W25" s="622"/>
      <c r="X25" s="622"/>
      <c r="Y25" s="623"/>
      <c r="Z25" s="624">
        <v>0.5</v>
      </c>
      <c r="AA25" s="624"/>
      <c r="AB25" s="624"/>
      <c r="AC25" s="624"/>
      <c r="AD25" s="625">
        <v>50717</v>
      </c>
      <c r="AE25" s="625"/>
      <c r="AF25" s="625"/>
      <c r="AG25" s="625"/>
      <c r="AH25" s="625"/>
      <c r="AI25" s="625"/>
      <c r="AJ25" s="625"/>
      <c r="AK25" s="625"/>
      <c r="AL25" s="626">
        <v>0.4</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227</v>
      </c>
      <c r="BH25" s="622"/>
      <c r="BI25" s="622"/>
      <c r="BJ25" s="622"/>
      <c r="BK25" s="622"/>
      <c r="BL25" s="622"/>
      <c r="BM25" s="622"/>
      <c r="BN25" s="623"/>
      <c r="BO25" s="624" t="s">
        <v>233</v>
      </c>
      <c r="BP25" s="624"/>
      <c r="BQ25" s="624"/>
      <c r="BR25" s="624"/>
      <c r="BS25" s="630" t="s">
        <v>227</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3010364</v>
      </c>
      <c r="CS25" s="657"/>
      <c r="CT25" s="657"/>
      <c r="CU25" s="657"/>
      <c r="CV25" s="657"/>
      <c r="CW25" s="657"/>
      <c r="CX25" s="657"/>
      <c r="CY25" s="658"/>
      <c r="CZ25" s="626">
        <v>14.4</v>
      </c>
      <c r="DA25" s="655"/>
      <c r="DB25" s="655"/>
      <c r="DC25" s="659"/>
      <c r="DD25" s="630">
        <v>2840588</v>
      </c>
      <c r="DE25" s="657"/>
      <c r="DF25" s="657"/>
      <c r="DG25" s="657"/>
      <c r="DH25" s="657"/>
      <c r="DI25" s="657"/>
      <c r="DJ25" s="657"/>
      <c r="DK25" s="658"/>
      <c r="DL25" s="630">
        <v>2836553</v>
      </c>
      <c r="DM25" s="657"/>
      <c r="DN25" s="657"/>
      <c r="DO25" s="657"/>
      <c r="DP25" s="657"/>
      <c r="DQ25" s="657"/>
      <c r="DR25" s="657"/>
      <c r="DS25" s="657"/>
      <c r="DT25" s="657"/>
      <c r="DU25" s="657"/>
      <c r="DV25" s="658"/>
      <c r="DW25" s="626">
        <v>21.2</v>
      </c>
      <c r="DX25" s="655"/>
      <c r="DY25" s="655"/>
      <c r="DZ25" s="655"/>
      <c r="EA25" s="655"/>
      <c r="EB25" s="655"/>
      <c r="EC25" s="656"/>
    </row>
    <row r="26" spans="2:133" ht="11.25" customHeight="1" x14ac:dyDescent="0.15">
      <c r="B26" s="618" t="s">
        <v>290</v>
      </c>
      <c r="C26" s="619"/>
      <c r="D26" s="619"/>
      <c r="E26" s="619"/>
      <c r="F26" s="619"/>
      <c r="G26" s="619"/>
      <c r="H26" s="619"/>
      <c r="I26" s="619"/>
      <c r="J26" s="619"/>
      <c r="K26" s="619"/>
      <c r="L26" s="619"/>
      <c r="M26" s="619"/>
      <c r="N26" s="619"/>
      <c r="O26" s="619"/>
      <c r="P26" s="619"/>
      <c r="Q26" s="620"/>
      <c r="R26" s="621">
        <v>41386</v>
      </c>
      <c r="S26" s="622"/>
      <c r="T26" s="622"/>
      <c r="U26" s="622"/>
      <c r="V26" s="622"/>
      <c r="W26" s="622"/>
      <c r="X26" s="622"/>
      <c r="Y26" s="623"/>
      <c r="Z26" s="624">
        <v>0.2</v>
      </c>
      <c r="AA26" s="624"/>
      <c r="AB26" s="624"/>
      <c r="AC26" s="624"/>
      <c r="AD26" s="625" t="s">
        <v>227</v>
      </c>
      <c r="AE26" s="625"/>
      <c r="AF26" s="625"/>
      <c r="AG26" s="625"/>
      <c r="AH26" s="625"/>
      <c r="AI26" s="625"/>
      <c r="AJ26" s="625"/>
      <c r="AK26" s="625"/>
      <c r="AL26" s="626" t="s">
        <v>251</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227</v>
      </c>
      <c r="BH26" s="622"/>
      <c r="BI26" s="622"/>
      <c r="BJ26" s="622"/>
      <c r="BK26" s="622"/>
      <c r="BL26" s="622"/>
      <c r="BM26" s="622"/>
      <c r="BN26" s="623"/>
      <c r="BO26" s="624" t="s">
        <v>233</v>
      </c>
      <c r="BP26" s="624"/>
      <c r="BQ26" s="624"/>
      <c r="BR26" s="624"/>
      <c r="BS26" s="630" t="s">
        <v>227</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1892208</v>
      </c>
      <c r="CS26" s="622"/>
      <c r="CT26" s="622"/>
      <c r="CU26" s="622"/>
      <c r="CV26" s="622"/>
      <c r="CW26" s="622"/>
      <c r="CX26" s="622"/>
      <c r="CY26" s="623"/>
      <c r="CZ26" s="626">
        <v>9.1</v>
      </c>
      <c r="DA26" s="655"/>
      <c r="DB26" s="655"/>
      <c r="DC26" s="659"/>
      <c r="DD26" s="630">
        <v>1764392</v>
      </c>
      <c r="DE26" s="622"/>
      <c r="DF26" s="622"/>
      <c r="DG26" s="622"/>
      <c r="DH26" s="622"/>
      <c r="DI26" s="622"/>
      <c r="DJ26" s="622"/>
      <c r="DK26" s="623"/>
      <c r="DL26" s="630" t="s">
        <v>227</v>
      </c>
      <c r="DM26" s="622"/>
      <c r="DN26" s="622"/>
      <c r="DO26" s="622"/>
      <c r="DP26" s="622"/>
      <c r="DQ26" s="622"/>
      <c r="DR26" s="622"/>
      <c r="DS26" s="622"/>
      <c r="DT26" s="622"/>
      <c r="DU26" s="622"/>
      <c r="DV26" s="623"/>
      <c r="DW26" s="626" t="s">
        <v>233</v>
      </c>
      <c r="DX26" s="655"/>
      <c r="DY26" s="655"/>
      <c r="DZ26" s="655"/>
      <c r="EA26" s="655"/>
      <c r="EB26" s="655"/>
      <c r="EC26" s="656"/>
    </row>
    <row r="27" spans="2:133" ht="11.25" customHeight="1" x14ac:dyDescent="0.15">
      <c r="B27" s="618" t="s">
        <v>293</v>
      </c>
      <c r="C27" s="619"/>
      <c r="D27" s="619"/>
      <c r="E27" s="619"/>
      <c r="F27" s="619"/>
      <c r="G27" s="619"/>
      <c r="H27" s="619"/>
      <c r="I27" s="619"/>
      <c r="J27" s="619"/>
      <c r="K27" s="619"/>
      <c r="L27" s="619"/>
      <c r="M27" s="619"/>
      <c r="N27" s="619"/>
      <c r="O27" s="619"/>
      <c r="P27" s="619"/>
      <c r="Q27" s="620"/>
      <c r="R27" s="621">
        <v>2708018</v>
      </c>
      <c r="S27" s="622"/>
      <c r="T27" s="622"/>
      <c r="U27" s="622"/>
      <c r="V27" s="622"/>
      <c r="W27" s="622"/>
      <c r="X27" s="622"/>
      <c r="Y27" s="623"/>
      <c r="Z27" s="624">
        <v>12.5</v>
      </c>
      <c r="AA27" s="624"/>
      <c r="AB27" s="624"/>
      <c r="AC27" s="624"/>
      <c r="AD27" s="625" t="s">
        <v>233</v>
      </c>
      <c r="AE27" s="625"/>
      <c r="AF27" s="625"/>
      <c r="AG27" s="625"/>
      <c r="AH27" s="625"/>
      <c r="AI27" s="625"/>
      <c r="AJ27" s="625"/>
      <c r="AK27" s="625"/>
      <c r="AL27" s="626" t="s">
        <v>227</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9097972</v>
      </c>
      <c r="BH27" s="622"/>
      <c r="BI27" s="622"/>
      <c r="BJ27" s="622"/>
      <c r="BK27" s="622"/>
      <c r="BL27" s="622"/>
      <c r="BM27" s="622"/>
      <c r="BN27" s="623"/>
      <c r="BO27" s="624">
        <v>100</v>
      </c>
      <c r="BP27" s="624"/>
      <c r="BQ27" s="624"/>
      <c r="BR27" s="624"/>
      <c r="BS27" s="630">
        <v>25</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5345065</v>
      </c>
      <c r="CS27" s="657"/>
      <c r="CT27" s="657"/>
      <c r="CU27" s="657"/>
      <c r="CV27" s="657"/>
      <c r="CW27" s="657"/>
      <c r="CX27" s="657"/>
      <c r="CY27" s="658"/>
      <c r="CZ27" s="626">
        <v>25.6</v>
      </c>
      <c r="DA27" s="655"/>
      <c r="DB27" s="655"/>
      <c r="DC27" s="659"/>
      <c r="DD27" s="630">
        <v>1631035</v>
      </c>
      <c r="DE27" s="657"/>
      <c r="DF27" s="657"/>
      <c r="DG27" s="657"/>
      <c r="DH27" s="657"/>
      <c r="DI27" s="657"/>
      <c r="DJ27" s="657"/>
      <c r="DK27" s="658"/>
      <c r="DL27" s="630">
        <v>1630942</v>
      </c>
      <c r="DM27" s="657"/>
      <c r="DN27" s="657"/>
      <c r="DO27" s="657"/>
      <c r="DP27" s="657"/>
      <c r="DQ27" s="657"/>
      <c r="DR27" s="657"/>
      <c r="DS27" s="657"/>
      <c r="DT27" s="657"/>
      <c r="DU27" s="657"/>
      <c r="DV27" s="658"/>
      <c r="DW27" s="626">
        <v>12.2</v>
      </c>
      <c r="DX27" s="655"/>
      <c r="DY27" s="655"/>
      <c r="DZ27" s="655"/>
      <c r="EA27" s="655"/>
      <c r="EB27" s="655"/>
      <c r="EC27" s="656"/>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233</v>
      </c>
      <c r="S28" s="622"/>
      <c r="T28" s="622"/>
      <c r="U28" s="622"/>
      <c r="V28" s="622"/>
      <c r="W28" s="622"/>
      <c r="X28" s="622"/>
      <c r="Y28" s="623"/>
      <c r="Z28" s="624" t="s">
        <v>233</v>
      </c>
      <c r="AA28" s="624"/>
      <c r="AB28" s="624"/>
      <c r="AC28" s="624"/>
      <c r="AD28" s="625" t="s">
        <v>227</v>
      </c>
      <c r="AE28" s="625"/>
      <c r="AF28" s="625"/>
      <c r="AG28" s="625"/>
      <c r="AH28" s="625"/>
      <c r="AI28" s="625"/>
      <c r="AJ28" s="625"/>
      <c r="AK28" s="625"/>
      <c r="AL28" s="626" t="s">
        <v>227</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1545450</v>
      </c>
      <c r="CS28" s="622"/>
      <c r="CT28" s="622"/>
      <c r="CU28" s="622"/>
      <c r="CV28" s="622"/>
      <c r="CW28" s="622"/>
      <c r="CX28" s="622"/>
      <c r="CY28" s="623"/>
      <c r="CZ28" s="626">
        <v>7.4</v>
      </c>
      <c r="DA28" s="655"/>
      <c r="DB28" s="655"/>
      <c r="DC28" s="659"/>
      <c r="DD28" s="630">
        <v>1545450</v>
      </c>
      <c r="DE28" s="622"/>
      <c r="DF28" s="622"/>
      <c r="DG28" s="622"/>
      <c r="DH28" s="622"/>
      <c r="DI28" s="622"/>
      <c r="DJ28" s="622"/>
      <c r="DK28" s="623"/>
      <c r="DL28" s="630">
        <v>1545450</v>
      </c>
      <c r="DM28" s="622"/>
      <c r="DN28" s="622"/>
      <c r="DO28" s="622"/>
      <c r="DP28" s="622"/>
      <c r="DQ28" s="622"/>
      <c r="DR28" s="622"/>
      <c r="DS28" s="622"/>
      <c r="DT28" s="622"/>
      <c r="DU28" s="622"/>
      <c r="DV28" s="623"/>
      <c r="DW28" s="626">
        <v>11.5</v>
      </c>
      <c r="DX28" s="655"/>
      <c r="DY28" s="655"/>
      <c r="DZ28" s="655"/>
      <c r="EA28" s="655"/>
      <c r="EB28" s="655"/>
      <c r="EC28" s="656"/>
    </row>
    <row r="29" spans="2:133" ht="11.25" customHeight="1" x14ac:dyDescent="0.15">
      <c r="B29" s="618" t="s">
        <v>298</v>
      </c>
      <c r="C29" s="619"/>
      <c r="D29" s="619"/>
      <c r="E29" s="619"/>
      <c r="F29" s="619"/>
      <c r="G29" s="619"/>
      <c r="H29" s="619"/>
      <c r="I29" s="619"/>
      <c r="J29" s="619"/>
      <c r="K29" s="619"/>
      <c r="L29" s="619"/>
      <c r="M29" s="619"/>
      <c r="N29" s="619"/>
      <c r="O29" s="619"/>
      <c r="P29" s="619"/>
      <c r="Q29" s="620"/>
      <c r="R29" s="621">
        <v>1605943</v>
      </c>
      <c r="S29" s="622"/>
      <c r="T29" s="622"/>
      <c r="U29" s="622"/>
      <c r="V29" s="622"/>
      <c r="W29" s="622"/>
      <c r="X29" s="622"/>
      <c r="Y29" s="623"/>
      <c r="Z29" s="624">
        <v>7.4</v>
      </c>
      <c r="AA29" s="624"/>
      <c r="AB29" s="624"/>
      <c r="AC29" s="624"/>
      <c r="AD29" s="625" t="s">
        <v>227</v>
      </c>
      <c r="AE29" s="625"/>
      <c r="AF29" s="625"/>
      <c r="AG29" s="625"/>
      <c r="AH29" s="625"/>
      <c r="AI29" s="625"/>
      <c r="AJ29" s="625"/>
      <c r="AK29" s="625"/>
      <c r="AL29" s="626" t="s">
        <v>227</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63</v>
      </c>
      <c r="CG29" s="637"/>
      <c r="CH29" s="637"/>
      <c r="CI29" s="637"/>
      <c r="CJ29" s="637"/>
      <c r="CK29" s="637"/>
      <c r="CL29" s="637"/>
      <c r="CM29" s="637"/>
      <c r="CN29" s="637"/>
      <c r="CO29" s="637"/>
      <c r="CP29" s="637"/>
      <c r="CQ29" s="638"/>
      <c r="CR29" s="621">
        <v>1545450</v>
      </c>
      <c r="CS29" s="657"/>
      <c r="CT29" s="657"/>
      <c r="CU29" s="657"/>
      <c r="CV29" s="657"/>
      <c r="CW29" s="657"/>
      <c r="CX29" s="657"/>
      <c r="CY29" s="658"/>
      <c r="CZ29" s="626">
        <v>7.4</v>
      </c>
      <c r="DA29" s="655"/>
      <c r="DB29" s="655"/>
      <c r="DC29" s="659"/>
      <c r="DD29" s="630">
        <v>1545450</v>
      </c>
      <c r="DE29" s="657"/>
      <c r="DF29" s="657"/>
      <c r="DG29" s="657"/>
      <c r="DH29" s="657"/>
      <c r="DI29" s="657"/>
      <c r="DJ29" s="657"/>
      <c r="DK29" s="658"/>
      <c r="DL29" s="630">
        <v>1545450</v>
      </c>
      <c r="DM29" s="657"/>
      <c r="DN29" s="657"/>
      <c r="DO29" s="657"/>
      <c r="DP29" s="657"/>
      <c r="DQ29" s="657"/>
      <c r="DR29" s="657"/>
      <c r="DS29" s="657"/>
      <c r="DT29" s="657"/>
      <c r="DU29" s="657"/>
      <c r="DV29" s="658"/>
      <c r="DW29" s="626">
        <v>11.5</v>
      </c>
      <c r="DX29" s="655"/>
      <c r="DY29" s="655"/>
      <c r="DZ29" s="655"/>
      <c r="EA29" s="655"/>
      <c r="EB29" s="655"/>
      <c r="EC29" s="656"/>
    </row>
    <row r="30" spans="2:133" ht="11.25" customHeight="1" x14ac:dyDescent="0.15">
      <c r="B30" s="618" t="s">
        <v>302</v>
      </c>
      <c r="C30" s="619"/>
      <c r="D30" s="619"/>
      <c r="E30" s="619"/>
      <c r="F30" s="619"/>
      <c r="G30" s="619"/>
      <c r="H30" s="619"/>
      <c r="I30" s="619"/>
      <c r="J30" s="619"/>
      <c r="K30" s="619"/>
      <c r="L30" s="619"/>
      <c r="M30" s="619"/>
      <c r="N30" s="619"/>
      <c r="O30" s="619"/>
      <c r="P30" s="619"/>
      <c r="Q30" s="620"/>
      <c r="R30" s="621">
        <v>105638</v>
      </c>
      <c r="S30" s="622"/>
      <c r="T30" s="622"/>
      <c r="U30" s="622"/>
      <c r="V30" s="622"/>
      <c r="W30" s="622"/>
      <c r="X30" s="622"/>
      <c r="Y30" s="623"/>
      <c r="Z30" s="624">
        <v>0.5</v>
      </c>
      <c r="AA30" s="624"/>
      <c r="AB30" s="624"/>
      <c r="AC30" s="624"/>
      <c r="AD30" s="625" t="s">
        <v>227</v>
      </c>
      <c r="AE30" s="625"/>
      <c r="AF30" s="625"/>
      <c r="AG30" s="625"/>
      <c r="AH30" s="625"/>
      <c r="AI30" s="625"/>
      <c r="AJ30" s="625"/>
      <c r="AK30" s="625"/>
      <c r="AL30" s="626" t="s">
        <v>233</v>
      </c>
      <c r="AM30" s="627"/>
      <c r="AN30" s="627"/>
      <c r="AO30" s="628"/>
      <c r="AP30" s="669" t="s">
        <v>303</v>
      </c>
      <c r="AQ30" s="670"/>
      <c r="AR30" s="670"/>
      <c r="AS30" s="670"/>
      <c r="AT30" s="675" t="s">
        <v>304</v>
      </c>
      <c r="AU30" s="210"/>
      <c r="AV30" s="210"/>
      <c r="AW30" s="210"/>
      <c r="AX30" s="607" t="s">
        <v>180</v>
      </c>
      <c r="AY30" s="608"/>
      <c r="AZ30" s="608"/>
      <c r="BA30" s="608"/>
      <c r="BB30" s="608"/>
      <c r="BC30" s="608"/>
      <c r="BD30" s="608"/>
      <c r="BE30" s="608"/>
      <c r="BF30" s="609"/>
      <c r="BG30" s="681">
        <v>98.3</v>
      </c>
      <c r="BH30" s="682"/>
      <c r="BI30" s="682"/>
      <c r="BJ30" s="682"/>
      <c r="BK30" s="682"/>
      <c r="BL30" s="682"/>
      <c r="BM30" s="616">
        <v>94.1</v>
      </c>
      <c r="BN30" s="682"/>
      <c r="BO30" s="682"/>
      <c r="BP30" s="682"/>
      <c r="BQ30" s="683"/>
      <c r="BR30" s="681">
        <v>98.2</v>
      </c>
      <c r="BS30" s="682"/>
      <c r="BT30" s="682"/>
      <c r="BU30" s="682"/>
      <c r="BV30" s="682"/>
      <c r="BW30" s="682"/>
      <c r="BX30" s="616">
        <v>93.6</v>
      </c>
      <c r="BY30" s="682"/>
      <c r="BZ30" s="682"/>
      <c r="CA30" s="682"/>
      <c r="CB30" s="683"/>
      <c r="CD30" s="686"/>
      <c r="CE30" s="687"/>
      <c r="CF30" s="636" t="s">
        <v>305</v>
      </c>
      <c r="CG30" s="637"/>
      <c r="CH30" s="637"/>
      <c r="CI30" s="637"/>
      <c r="CJ30" s="637"/>
      <c r="CK30" s="637"/>
      <c r="CL30" s="637"/>
      <c r="CM30" s="637"/>
      <c r="CN30" s="637"/>
      <c r="CO30" s="637"/>
      <c r="CP30" s="637"/>
      <c r="CQ30" s="638"/>
      <c r="CR30" s="621">
        <v>1413687</v>
      </c>
      <c r="CS30" s="622"/>
      <c r="CT30" s="622"/>
      <c r="CU30" s="622"/>
      <c r="CV30" s="622"/>
      <c r="CW30" s="622"/>
      <c r="CX30" s="622"/>
      <c r="CY30" s="623"/>
      <c r="CZ30" s="626">
        <v>6.8</v>
      </c>
      <c r="DA30" s="655"/>
      <c r="DB30" s="655"/>
      <c r="DC30" s="659"/>
      <c r="DD30" s="630">
        <v>1413687</v>
      </c>
      <c r="DE30" s="622"/>
      <c r="DF30" s="622"/>
      <c r="DG30" s="622"/>
      <c r="DH30" s="622"/>
      <c r="DI30" s="622"/>
      <c r="DJ30" s="622"/>
      <c r="DK30" s="623"/>
      <c r="DL30" s="630">
        <v>1413687</v>
      </c>
      <c r="DM30" s="622"/>
      <c r="DN30" s="622"/>
      <c r="DO30" s="622"/>
      <c r="DP30" s="622"/>
      <c r="DQ30" s="622"/>
      <c r="DR30" s="622"/>
      <c r="DS30" s="622"/>
      <c r="DT30" s="622"/>
      <c r="DU30" s="622"/>
      <c r="DV30" s="623"/>
      <c r="DW30" s="626">
        <v>10.5</v>
      </c>
      <c r="DX30" s="655"/>
      <c r="DY30" s="655"/>
      <c r="DZ30" s="655"/>
      <c r="EA30" s="655"/>
      <c r="EB30" s="655"/>
      <c r="EC30" s="656"/>
    </row>
    <row r="31" spans="2:133" ht="11.25" customHeight="1" x14ac:dyDescent="0.15">
      <c r="B31" s="618" t="s">
        <v>306</v>
      </c>
      <c r="C31" s="619"/>
      <c r="D31" s="619"/>
      <c r="E31" s="619"/>
      <c r="F31" s="619"/>
      <c r="G31" s="619"/>
      <c r="H31" s="619"/>
      <c r="I31" s="619"/>
      <c r="J31" s="619"/>
      <c r="K31" s="619"/>
      <c r="L31" s="619"/>
      <c r="M31" s="619"/>
      <c r="N31" s="619"/>
      <c r="O31" s="619"/>
      <c r="P31" s="619"/>
      <c r="Q31" s="620"/>
      <c r="R31" s="621">
        <v>176015</v>
      </c>
      <c r="S31" s="622"/>
      <c r="T31" s="622"/>
      <c r="U31" s="622"/>
      <c r="V31" s="622"/>
      <c r="W31" s="622"/>
      <c r="X31" s="622"/>
      <c r="Y31" s="623"/>
      <c r="Z31" s="624">
        <v>0.8</v>
      </c>
      <c r="AA31" s="624"/>
      <c r="AB31" s="624"/>
      <c r="AC31" s="624"/>
      <c r="AD31" s="625" t="s">
        <v>227</v>
      </c>
      <c r="AE31" s="625"/>
      <c r="AF31" s="625"/>
      <c r="AG31" s="625"/>
      <c r="AH31" s="625"/>
      <c r="AI31" s="625"/>
      <c r="AJ31" s="625"/>
      <c r="AK31" s="625"/>
      <c r="AL31" s="626" t="s">
        <v>251</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98.3</v>
      </c>
      <c r="BH31" s="657"/>
      <c r="BI31" s="657"/>
      <c r="BJ31" s="657"/>
      <c r="BK31" s="657"/>
      <c r="BL31" s="657"/>
      <c r="BM31" s="627">
        <v>94.7</v>
      </c>
      <c r="BN31" s="679"/>
      <c r="BO31" s="679"/>
      <c r="BP31" s="679"/>
      <c r="BQ31" s="680"/>
      <c r="BR31" s="678">
        <v>98.3</v>
      </c>
      <c r="BS31" s="657"/>
      <c r="BT31" s="657"/>
      <c r="BU31" s="657"/>
      <c r="BV31" s="657"/>
      <c r="BW31" s="657"/>
      <c r="BX31" s="627">
        <v>94</v>
      </c>
      <c r="BY31" s="679"/>
      <c r="BZ31" s="679"/>
      <c r="CA31" s="679"/>
      <c r="CB31" s="680"/>
      <c r="CD31" s="686"/>
      <c r="CE31" s="687"/>
      <c r="CF31" s="636" t="s">
        <v>309</v>
      </c>
      <c r="CG31" s="637"/>
      <c r="CH31" s="637"/>
      <c r="CI31" s="637"/>
      <c r="CJ31" s="637"/>
      <c r="CK31" s="637"/>
      <c r="CL31" s="637"/>
      <c r="CM31" s="637"/>
      <c r="CN31" s="637"/>
      <c r="CO31" s="637"/>
      <c r="CP31" s="637"/>
      <c r="CQ31" s="638"/>
      <c r="CR31" s="621">
        <v>131763</v>
      </c>
      <c r="CS31" s="657"/>
      <c r="CT31" s="657"/>
      <c r="CU31" s="657"/>
      <c r="CV31" s="657"/>
      <c r="CW31" s="657"/>
      <c r="CX31" s="657"/>
      <c r="CY31" s="658"/>
      <c r="CZ31" s="626">
        <v>0.6</v>
      </c>
      <c r="DA31" s="655"/>
      <c r="DB31" s="655"/>
      <c r="DC31" s="659"/>
      <c r="DD31" s="630">
        <v>131763</v>
      </c>
      <c r="DE31" s="657"/>
      <c r="DF31" s="657"/>
      <c r="DG31" s="657"/>
      <c r="DH31" s="657"/>
      <c r="DI31" s="657"/>
      <c r="DJ31" s="657"/>
      <c r="DK31" s="658"/>
      <c r="DL31" s="630">
        <v>131763</v>
      </c>
      <c r="DM31" s="657"/>
      <c r="DN31" s="657"/>
      <c r="DO31" s="657"/>
      <c r="DP31" s="657"/>
      <c r="DQ31" s="657"/>
      <c r="DR31" s="657"/>
      <c r="DS31" s="657"/>
      <c r="DT31" s="657"/>
      <c r="DU31" s="657"/>
      <c r="DV31" s="658"/>
      <c r="DW31" s="626">
        <v>1</v>
      </c>
      <c r="DX31" s="655"/>
      <c r="DY31" s="655"/>
      <c r="DZ31" s="655"/>
      <c r="EA31" s="655"/>
      <c r="EB31" s="655"/>
      <c r="EC31" s="656"/>
    </row>
    <row r="32" spans="2:133" ht="11.25" customHeight="1" x14ac:dyDescent="0.15">
      <c r="B32" s="618" t="s">
        <v>310</v>
      </c>
      <c r="C32" s="619"/>
      <c r="D32" s="619"/>
      <c r="E32" s="619"/>
      <c r="F32" s="619"/>
      <c r="G32" s="619"/>
      <c r="H32" s="619"/>
      <c r="I32" s="619"/>
      <c r="J32" s="619"/>
      <c r="K32" s="619"/>
      <c r="L32" s="619"/>
      <c r="M32" s="619"/>
      <c r="N32" s="619"/>
      <c r="O32" s="619"/>
      <c r="P32" s="619"/>
      <c r="Q32" s="620"/>
      <c r="R32" s="621">
        <v>648994</v>
      </c>
      <c r="S32" s="622"/>
      <c r="T32" s="622"/>
      <c r="U32" s="622"/>
      <c r="V32" s="622"/>
      <c r="W32" s="622"/>
      <c r="X32" s="622"/>
      <c r="Y32" s="623"/>
      <c r="Z32" s="624">
        <v>3</v>
      </c>
      <c r="AA32" s="624"/>
      <c r="AB32" s="624"/>
      <c r="AC32" s="624"/>
      <c r="AD32" s="625" t="s">
        <v>233</v>
      </c>
      <c r="AE32" s="625"/>
      <c r="AF32" s="625"/>
      <c r="AG32" s="625"/>
      <c r="AH32" s="625"/>
      <c r="AI32" s="625"/>
      <c r="AJ32" s="625"/>
      <c r="AK32" s="625"/>
      <c r="AL32" s="626" t="s">
        <v>233</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98.1</v>
      </c>
      <c r="BH32" s="691"/>
      <c r="BI32" s="691"/>
      <c r="BJ32" s="691"/>
      <c r="BK32" s="691"/>
      <c r="BL32" s="691"/>
      <c r="BM32" s="692">
        <v>93</v>
      </c>
      <c r="BN32" s="691"/>
      <c r="BO32" s="691"/>
      <c r="BP32" s="691"/>
      <c r="BQ32" s="693"/>
      <c r="BR32" s="690">
        <v>97.9</v>
      </c>
      <c r="BS32" s="691"/>
      <c r="BT32" s="691"/>
      <c r="BU32" s="691"/>
      <c r="BV32" s="691"/>
      <c r="BW32" s="691"/>
      <c r="BX32" s="692">
        <v>92.7</v>
      </c>
      <c r="BY32" s="691"/>
      <c r="BZ32" s="691"/>
      <c r="CA32" s="691"/>
      <c r="CB32" s="693"/>
      <c r="CD32" s="688"/>
      <c r="CE32" s="689"/>
      <c r="CF32" s="636" t="s">
        <v>312</v>
      </c>
      <c r="CG32" s="637"/>
      <c r="CH32" s="637"/>
      <c r="CI32" s="637"/>
      <c r="CJ32" s="637"/>
      <c r="CK32" s="637"/>
      <c r="CL32" s="637"/>
      <c r="CM32" s="637"/>
      <c r="CN32" s="637"/>
      <c r="CO32" s="637"/>
      <c r="CP32" s="637"/>
      <c r="CQ32" s="638"/>
      <c r="CR32" s="621" t="s">
        <v>227</v>
      </c>
      <c r="CS32" s="622"/>
      <c r="CT32" s="622"/>
      <c r="CU32" s="622"/>
      <c r="CV32" s="622"/>
      <c r="CW32" s="622"/>
      <c r="CX32" s="622"/>
      <c r="CY32" s="623"/>
      <c r="CZ32" s="626" t="s">
        <v>227</v>
      </c>
      <c r="DA32" s="655"/>
      <c r="DB32" s="655"/>
      <c r="DC32" s="659"/>
      <c r="DD32" s="630" t="s">
        <v>227</v>
      </c>
      <c r="DE32" s="622"/>
      <c r="DF32" s="622"/>
      <c r="DG32" s="622"/>
      <c r="DH32" s="622"/>
      <c r="DI32" s="622"/>
      <c r="DJ32" s="622"/>
      <c r="DK32" s="623"/>
      <c r="DL32" s="630" t="s">
        <v>233</v>
      </c>
      <c r="DM32" s="622"/>
      <c r="DN32" s="622"/>
      <c r="DO32" s="622"/>
      <c r="DP32" s="622"/>
      <c r="DQ32" s="622"/>
      <c r="DR32" s="622"/>
      <c r="DS32" s="622"/>
      <c r="DT32" s="622"/>
      <c r="DU32" s="622"/>
      <c r="DV32" s="623"/>
      <c r="DW32" s="626" t="s">
        <v>233</v>
      </c>
      <c r="DX32" s="655"/>
      <c r="DY32" s="655"/>
      <c r="DZ32" s="655"/>
      <c r="EA32" s="655"/>
      <c r="EB32" s="655"/>
      <c r="EC32" s="656"/>
    </row>
    <row r="33" spans="2:133" ht="11.25" customHeight="1" x14ac:dyDescent="0.15">
      <c r="B33" s="618" t="s">
        <v>313</v>
      </c>
      <c r="C33" s="619"/>
      <c r="D33" s="619"/>
      <c r="E33" s="619"/>
      <c r="F33" s="619"/>
      <c r="G33" s="619"/>
      <c r="H33" s="619"/>
      <c r="I33" s="619"/>
      <c r="J33" s="619"/>
      <c r="K33" s="619"/>
      <c r="L33" s="619"/>
      <c r="M33" s="619"/>
      <c r="N33" s="619"/>
      <c r="O33" s="619"/>
      <c r="P33" s="619"/>
      <c r="Q33" s="620"/>
      <c r="R33" s="621">
        <v>907786</v>
      </c>
      <c r="S33" s="622"/>
      <c r="T33" s="622"/>
      <c r="U33" s="622"/>
      <c r="V33" s="622"/>
      <c r="W33" s="622"/>
      <c r="X33" s="622"/>
      <c r="Y33" s="623"/>
      <c r="Z33" s="624">
        <v>4.2</v>
      </c>
      <c r="AA33" s="624"/>
      <c r="AB33" s="624"/>
      <c r="AC33" s="624"/>
      <c r="AD33" s="625" t="s">
        <v>227</v>
      </c>
      <c r="AE33" s="625"/>
      <c r="AF33" s="625"/>
      <c r="AG33" s="625"/>
      <c r="AH33" s="625"/>
      <c r="AI33" s="625"/>
      <c r="AJ33" s="625"/>
      <c r="AK33" s="625"/>
      <c r="AL33" s="626" t="s">
        <v>251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9473193</v>
      </c>
      <c r="CS33" s="657"/>
      <c r="CT33" s="657"/>
      <c r="CU33" s="657"/>
      <c r="CV33" s="657"/>
      <c r="CW33" s="657"/>
      <c r="CX33" s="657"/>
      <c r="CY33" s="658"/>
      <c r="CZ33" s="626">
        <v>45.4</v>
      </c>
      <c r="DA33" s="655"/>
      <c r="DB33" s="655"/>
      <c r="DC33" s="659"/>
      <c r="DD33" s="630">
        <v>8416922</v>
      </c>
      <c r="DE33" s="657"/>
      <c r="DF33" s="657"/>
      <c r="DG33" s="657"/>
      <c r="DH33" s="657"/>
      <c r="DI33" s="657"/>
      <c r="DJ33" s="657"/>
      <c r="DK33" s="658"/>
      <c r="DL33" s="630">
        <v>6887015</v>
      </c>
      <c r="DM33" s="657"/>
      <c r="DN33" s="657"/>
      <c r="DO33" s="657"/>
      <c r="DP33" s="657"/>
      <c r="DQ33" s="657"/>
      <c r="DR33" s="657"/>
      <c r="DS33" s="657"/>
      <c r="DT33" s="657"/>
      <c r="DU33" s="657"/>
      <c r="DV33" s="658"/>
      <c r="DW33" s="626">
        <v>51.4</v>
      </c>
      <c r="DX33" s="655"/>
      <c r="DY33" s="655"/>
      <c r="DZ33" s="655"/>
      <c r="EA33" s="655"/>
      <c r="EB33" s="655"/>
      <c r="EC33" s="656"/>
    </row>
    <row r="34" spans="2:133" ht="11.25" customHeight="1" x14ac:dyDescent="0.15">
      <c r="B34" s="618" t="s">
        <v>315</v>
      </c>
      <c r="C34" s="619"/>
      <c r="D34" s="619"/>
      <c r="E34" s="619"/>
      <c r="F34" s="619"/>
      <c r="G34" s="619"/>
      <c r="H34" s="619"/>
      <c r="I34" s="619"/>
      <c r="J34" s="619"/>
      <c r="K34" s="619"/>
      <c r="L34" s="619"/>
      <c r="M34" s="619"/>
      <c r="N34" s="619"/>
      <c r="O34" s="619"/>
      <c r="P34" s="619"/>
      <c r="Q34" s="620"/>
      <c r="R34" s="621">
        <v>305813</v>
      </c>
      <c r="S34" s="622"/>
      <c r="T34" s="622"/>
      <c r="U34" s="622"/>
      <c r="V34" s="622"/>
      <c r="W34" s="622"/>
      <c r="X34" s="622"/>
      <c r="Y34" s="623"/>
      <c r="Z34" s="624">
        <v>1.4</v>
      </c>
      <c r="AA34" s="624"/>
      <c r="AB34" s="624"/>
      <c r="AC34" s="624"/>
      <c r="AD34" s="625">
        <v>97</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3782506</v>
      </c>
      <c r="CS34" s="622"/>
      <c r="CT34" s="622"/>
      <c r="CU34" s="622"/>
      <c r="CV34" s="622"/>
      <c r="CW34" s="622"/>
      <c r="CX34" s="622"/>
      <c r="CY34" s="623"/>
      <c r="CZ34" s="626">
        <v>18.100000000000001</v>
      </c>
      <c r="DA34" s="655"/>
      <c r="DB34" s="655"/>
      <c r="DC34" s="659"/>
      <c r="DD34" s="630">
        <v>3321366</v>
      </c>
      <c r="DE34" s="622"/>
      <c r="DF34" s="622"/>
      <c r="DG34" s="622"/>
      <c r="DH34" s="622"/>
      <c r="DI34" s="622"/>
      <c r="DJ34" s="622"/>
      <c r="DK34" s="623"/>
      <c r="DL34" s="630">
        <v>3139650</v>
      </c>
      <c r="DM34" s="622"/>
      <c r="DN34" s="622"/>
      <c r="DO34" s="622"/>
      <c r="DP34" s="622"/>
      <c r="DQ34" s="622"/>
      <c r="DR34" s="622"/>
      <c r="DS34" s="622"/>
      <c r="DT34" s="622"/>
      <c r="DU34" s="622"/>
      <c r="DV34" s="623"/>
      <c r="DW34" s="626">
        <v>23.4</v>
      </c>
      <c r="DX34" s="655"/>
      <c r="DY34" s="655"/>
      <c r="DZ34" s="655"/>
      <c r="EA34" s="655"/>
      <c r="EB34" s="655"/>
      <c r="EC34" s="656"/>
    </row>
    <row r="35" spans="2:133" ht="11.25" customHeight="1" x14ac:dyDescent="0.15">
      <c r="B35" s="618" t="s">
        <v>319</v>
      </c>
      <c r="C35" s="619"/>
      <c r="D35" s="619"/>
      <c r="E35" s="619"/>
      <c r="F35" s="619"/>
      <c r="G35" s="619"/>
      <c r="H35" s="619"/>
      <c r="I35" s="619"/>
      <c r="J35" s="619"/>
      <c r="K35" s="619"/>
      <c r="L35" s="619"/>
      <c r="M35" s="619"/>
      <c r="N35" s="619"/>
      <c r="O35" s="619"/>
      <c r="P35" s="619"/>
      <c r="Q35" s="620"/>
      <c r="R35" s="621">
        <v>1237910</v>
      </c>
      <c r="S35" s="622"/>
      <c r="T35" s="622"/>
      <c r="U35" s="622"/>
      <c r="V35" s="622"/>
      <c r="W35" s="622"/>
      <c r="X35" s="622"/>
      <c r="Y35" s="623"/>
      <c r="Z35" s="624">
        <v>5.7</v>
      </c>
      <c r="AA35" s="624"/>
      <c r="AB35" s="624"/>
      <c r="AC35" s="624"/>
      <c r="AD35" s="625" t="s">
        <v>233</v>
      </c>
      <c r="AE35" s="625"/>
      <c r="AF35" s="625"/>
      <c r="AG35" s="625"/>
      <c r="AH35" s="625"/>
      <c r="AI35" s="625"/>
      <c r="AJ35" s="625"/>
      <c r="AK35" s="625"/>
      <c r="AL35" s="626" t="s">
        <v>227</v>
      </c>
      <c r="AM35" s="627"/>
      <c r="AN35" s="627"/>
      <c r="AO35" s="628"/>
      <c r="AP35" s="214"/>
      <c r="AQ35" s="694" t="s">
        <v>320</v>
      </c>
      <c r="AR35" s="695"/>
      <c r="AS35" s="695"/>
      <c r="AT35" s="695"/>
      <c r="AU35" s="695"/>
      <c r="AV35" s="695"/>
      <c r="AW35" s="695"/>
      <c r="AX35" s="695"/>
      <c r="AY35" s="696"/>
      <c r="AZ35" s="610">
        <v>4102862</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652861</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161480</v>
      </c>
      <c r="CS35" s="657"/>
      <c r="CT35" s="657"/>
      <c r="CU35" s="657"/>
      <c r="CV35" s="657"/>
      <c r="CW35" s="657"/>
      <c r="CX35" s="657"/>
      <c r="CY35" s="658"/>
      <c r="CZ35" s="626">
        <v>0.8</v>
      </c>
      <c r="DA35" s="655"/>
      <c r="DB35" s="655"/>
      <c r="DC35" s="659"/>
      <c r="DD35" s="630">
        <v>161069</v>
      </c>
      <c r="DE35" s="657"/>
      <c r="DF35" s="657"/>
      <c r="DG35" s="657"/>
      <c r="DH35" s="657"/>
      <c r="DI35" s="657"/>
      <c r="DJ35" s="657"/>
      <c r="DK35" s="658"/>
      <c r="DL35" s="630">
        <v>161069</v>
      </c>
      <c r="DM35" s="657"/>
      <c r="DN35" s="657"/>
      <c r="DO35" s="657"/>
      <c r="DP35" s="657"/>
      <c r="DQ35" s="657"/>
      <c r="DR35" s="657"/>
      <c r="DS35" s="657"/>
      <c r="DT35" s="657"/>
      <c r="DU35" s="657"/>
      <c r="DV35" s="658"/>
      <c r="DW35" s="626">
        <v>1.2</v>
      </c>
      <c r="DX35" s="655"/>
      <c r="DY35" s="655"/>
      <c r="DZ35" s="655"/>
      <c r="EA35" s="655"/>
      <c r="EB35" s="655"/>
      <c r="EC35" s="656"/>
    </row>
    <row r="36" spans="2:133" ht="11.25" customHeight="1" x14ac:dyDescent="0.15">
      <c r="B36" s="618" t="s">
        <v>323</v>
      </c>
      <c r="C36" s="619"/>
      <c r="D36" s="619"/>
      <c r="E36" s="619"/>
      <c r="F36" s="619"/>
      <c r="G36" s="619"/>
      <c r="H36" s="619"/>
      <c r="I36" s="619"/>
      <c r="J36" s="619"/>
      <c r="K36" s="619"/>
      <c r="L36" s="619"/>
      <c r="M36" s="619"/>
      <c r="N36" s="619"/>
      <c r="O36" s="619"/>
      <c r="P36" s="619"/>
      <c r="Q36" s="620"/>
      <c r="R36" s="621" t="s">
        <v>227</v>
      </c>
      <c r="S36" s="622"/>
      <c r="T36" s="622"/>
      <c r="U36" s="622"/>
      <c r="V36" s="622"/>
      <c r="W36" s="622"/>
      <c r="X36" s="622"/>
      <c r="Y36" s="623"/>
      <c r="Z36" s="624" t="s">
        <v>233</v>
      </c>
      <c r="AA36" s="624"/>
      <c r="AB36" s="624"/>
      <c r="AC36" s="624"/>
      <c r="AD36" s="625" t="s">
        <v>227</v>
      </c>
      <c r="AE36" s="625"/>
      <c r="AF36" s="625"/>
      <c r="AG36" s="625"/>
      <c r="AH36" s="625"/>
      <c r="AI36" s="625"/>
      <c r="AJ36" s="625"/>
      <c r="AK36" s="625"/>
      <c r="AL36" s="626" t="s">
        <v>131</v>
      </c>
      <c r="AM36" s="627"/>
      <c r="AN36" s="627"/>
      <c r="AO36" s="628"/>
      <c r="AQ36" s="698" t="s">
        <v>324</v>
      </c>
      <c r="AR36" s="699"/>
      <c r="AS36" s="699"/>
      <c r="AT36" s="699"/>
      <c r="AU36" s="699"/>
      <c r="AV36" s="699"/>
      <c r="AW36" s="699"/>
      <c r="AX36" s="699"/>
      <c r="AY36" s="700"/>
      <c r="AZ36" s="621">
        <v>1233944</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545304</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1650157</v>
      </c>
      <c r="CS36" s="622"/>
      <c r="CT36" s="622"/>
      <c r="CU36" s="622"/>
      <c r="CV36" s="622"/>
      <c r="CW36" s="622"/>
      <c r="CX36" s="622"/>
      <c r="CY36" s="623"/>
      <c r="CZ36" s="626">
        <v>7.9</v>
      </c>
      <c r="DA36" s="655"/>
      <c r="DB36" s="655"/>
      <c r="DC36" s="659"/>
      <c r="DD36" s="630">
        <v>1499045</v>
      </c>
      <c r="DE36" s="622"/>
      <c r="DF36" s="622"/>
      <c r="DG36" s="622"/>
      <c r="DH36" s="622"/>
      <c r="DI36" s="622"/>
      <c r="DJ36" s="622"/>
      <c r="DK36" s="623"/>
      <c r="DL36" s="630">
        <v>997283</v>
      </c>
      <c r="DM36" s="622"/>
      <c r="DN36" s="622"/>
      <c r="DO36" s="622"/>
      <c r="DP36" s="622"/>
      <c r="DQ36" s="622"/>
      <c r="DR36" s="622"/>
      <c r="DS36" s="622"/>
      <c r="DT36" s="622"/>
      <c r="DU36" s="622"/>
      <c r="DV36" s="623"/>
      <c r="DW36" s="626">
        <v>7.4</v>
      </c>
      <c r="DX36" s="655"/>
      <c r="DY36" s="655"/>
      <c r="DZ36" s="655"/>
      <c r="EA36" s="655"/>
      <c r="EB36" s="655"/>
      <c r="EC36" s="656"/>
    </row>
    <row r="37" spans="2:133" ht="11.25" customHeight="1" x14ac:dyDescent="0.15">
      <c r="B37" s="618" t="s">
        <v>327</v>
      </c>
      <c r="C37" s="619"/>
      <c r="D37" s="619"/>
      <c r="E37" s="619"/>
      <c r="F37" s="619"/>
      <c r="G37" s="619"/>
      <c r="H37" s="619"/>
      <c r="I37" s="619"/>
      <c r="J37" s="619"/>
      <c r="K37" s="619"/>
      <c r="L37" s="619"/>
      <c r="M37" s="619"/>
      <c r="N37" s="619"/>
      <c r="O37" s="619"/>
      <c r="P37" s="619"/>
      <c r="Q37" s="620"/>
      <c r="R37" s="621">
        <v>884810</v>
      </c>
      <c r="S37" s="622"/>
      <c r="T37" s="622"/>
      <c r="U37" s="622"/>
      <c r="V37" s="622"/>
      <c r="W37" s="622"/>
      <c r="X37" s="622"/>
      <c r="Y37" s="623"/>
      <c r="Z37" s="624">
        <v>4.0999999999999996</v>
      </c>
      <c r="AA37" s="624"/>
      <c r="AB37" s="624"/>
      <c r="AC37" s="624"/>
      <c r="AD37" s="625" t="s">
        <v>233</v>
      </c>
      <c r="AE37" s="625"/>
      <c r="AF37" s="625"/>
      <c r="AG37" s="625"/>
      <c r="AH37" s="625"/>
      <c r="AI37" s="625"/>
      <c r="AJ37" s="625"/>
      <c r="AK37" s="625"/>
      <c r="AL37" s="626" t="s">
        <v>227</v>
      </c>
      <c r="AM37" s="627"/>
      <c r="AN37" s="627"/>
      <c r="AO37" s="628"/>
      <c r="AQ37" s="698" t="s">
        <v>328</v>
      </c>
      <c r="AR37" s="699"/>
      <c r="AS37" s="699"/>
      <c r="AT37" s="699"/>
      <c r="AU37" s="699"/>
      <c r="AV37" s="699"/>
      <c r="AW37" s="699"/>
      <c r="AX37" s="699"/>
      <c r="AY37" s="700"/>
      <c r="AZ37" s="621">
        <v>922303</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9303</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30160</v>
      </c>
      <c r="CS37" s="657"/>
      <c r="CT37" s="657"/>
      <c r="CU37" s="657"/>
      <c r="CV37" s="657"/>
      <c r="CW37" s="657"/>
      <c r="CX37" s="657"/>
      <c r="CY37" s="658"/>
      <c r="CZ37" s="626">
        <v>0.1</v>
      </c>
      <c r="DA37" s="655"/>
      <c r="DB37" s="655"/>
      <c r="DC37" s="659"/>
      <c r="DD37" s="630">
        <v>30160</v>
      </c>
      <c r="DE37" s="657"/>
      <c r="DF37" s="657"/>
      <c r="DG37" s="657"/>
      <c r="DH37" s="657"/>
      <c r="DI37" s="657"/>
      <c r="DJ37" s="657"/>
      <c r="DK37" s="658"/>
      <c r="DL37" s="630">
        <v>30046</v>
      </c>
      <c r="DM37" s="657"/>
      <c r="DN37" s="657"/>
      <c r="DO37" s="657"/>
      <c r="DP37" s="657"/>
      <c r="DQ37" s="657"/>
      <c r="DR37" s="657"/>
      <c r="DS37" s="657"/>
      <c r="DT37" s="657"/>
      <c r="DU37" s="657"/>
      <c r="DV37" s="658"/>
      <c r="DW37" s="626">
        <v>0.2</v>
      </c>
      <c r="DX37" s="655"/>
      <c r="DY37" s="655"/>
      <c r="DZ37" s="655"/>
      <c r="EA37" s="655"/>
      <c r="EB37" s="655"/>
      <c r="EC37" s="656"/>
    </row>
    <row r="38" spans="2:133" ht="11.25" customHeight="1" x14ac:dyDescent="0.15">
      <c r="B38" s="666" t="s">
        <v>331</v>
      </c>
      <c r="C38" s="667"/>
      <c r="D38" s="667"/>
      <c r="E38" s="667"/>
      <c r="F38" s="667"/>
      <c r="G38" s="667"/>
      <c r="H38" s="667"/>
      <c r="I38" s="667"/>
      <c r="J38" s="667"/>
      <c r="K38" s="667"/>
      <c r="L38" s="667"/>
      <c r="M38" s="667"/>
      <c r="N38" s="667"/>
      <c r="O38" s="667"/>
      <c r="P38" s="667"/>
      <c r="Q38" s="668"/>
      <c r="R38" s="701">
        <v>21598901</v>
      </c>
      <c r="S38" s="702"/>
      <c r="T38" s="702"/>
      <c r="U38" s="702"/>
      <c r="V38" s="702"/>
      <c r="W38" s="702"/>
      <c r="X38" s="702"/>
      <c r="Y38" s="703"/>
      <c r="Z38" s="704">
        <v>100</v>
      </c>
      <c r="AA38" s="704"/>
      <c r="AB38" s="704"/>
      <c r="AC38" s="704"/>
      <c r="AD38" s="705">
        <v>12526686</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9411</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15985</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3171148</v>
      </c>
      <c r="CS38" s="622"/>
      <c r="CT38" s="622"/>
      <c r="CU38" s="622"/>
      <c r="CV38" s="622"/>
      <c r="CW38" s="622"/>
      <c r="CX38" s="622"/>
      <c r="CY38" s="623"/>
      <c r="CZ38" s="626">
        <v>15.2</v>
      </c>
      <c r="DA38" s="655"/>
      <c r="DB38" s="655"/>
      <c r="DC38" s="659"/>
      <c r="DD38" s="630">
        <v>2776708</v>
      </c>
      <c r="DE38" s="622"/>
      <c r="DF38" s="622"/>
      <c r="DG38" s="622"/>
      <c r="DH38" s="622"/>
      <c r="DI38" s="622"/>
      <c r="DJ38" s="622"/>
      <c r="DK38" s="623"/>
      <c r="DL38" s="630">
        <v>2589013</v>
      </c>
      <c r="DM38" s="622"/>
      <c r="DN38" s="622"/>
      <c r="DO38" s="622"/>
      <c r="DP38" s="622"/>
      <c r="DQ38" s="622"/>
      <c r="DR38" s="622"/>
      <c r="DS38" s="622"/>
      <c r="DT38" s="622"/>
      <c r="DU38" s="622"/>
      <c r="DV38" s="623"/>
      <c r="DW38" s="626">
        <v>19.3</v>
      </c>
      <c r="DX38" s="655"/>
      <c r="DY38" s="655"/>
      <c r="DZ38" s="655"/>
      <c r="EA38" s="655"/>
      <c r="EB38" s="655"/>
      <c r="EC38" s="656"/>
    </row>
    <row r="39" spans="2:133" ht="11.25" customHeight="1" x14ac:dyDescent="0.15">
      <c r="AQ39" s="698" t="s">
        <v>335</v>
      </c>
      <c r="AR39" s="699"/>
      <c r="AS39" s="699"/>
      <c r="AT39" s="699"/>
      <c r="AU39" s="699"/>
      <c r="AV39" s="699"/>
      <c r="AW39" s="699"/>
      <c r="AX39" s="699"/>
      <c r="AY39" s="700"/>
      <c r="AZ39" s="621">
        <v>2090</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108</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572582</v>
      </c>
      <c r="CS39" s="657"/>
      <c r="CT39" s="657"/>
      <c r="CU39" s="657"/>
      <c r="CV39" s="657"/>
      <c r="CW39" s="657"/>
      <c r="CX39" s="657"/>
      <c r="CY39" s="658"/>
      <c r="CZ39" s="626">
        <v>2.7</v>
      </c>
      <c r="DA39" s="655"/>
      <c r="DB39" s="655"/>
      <c r="DC39" s="659"/>
      <c r="DD39" s="630">
        <v>549854</v>
      </c>
      <c r="DE39" s="657"/>
      <c r="DF39" s="657"/>
      <c r="DG39" s="657"/>
      <c r="DH39" s="657"/>
      <c r="DI39" s="657"/>
      <c r="DJ39" s="657"/>
      <c r="DK39" s="658"/>
      <c r="DL39" s="630" t="s">
        <v>233</v>
      </c>
      <c r="DM39" s="657"/>
      <c r="DN39" s="657"/>
      <c r="DO39" s="657"/>
      <c r="DP39" s="657"/>
      <c r="DQ39" s="657"/>
      <c r="DR39" s="657"/>
      <c r="DS39" s="657"/>
      <c r="DT39" s="657"/>
      <c r="DU39" s="657"/>
      <c r="DV39" s="658"/>
      <c r="DW39" s="626" t="s">
        <v>131</v>
      </c>
      <c r="DX39" s="655"/>
      <c r="DY39" s="655"/>
      <c r="DZ39" s="655"/>
      <c r="EA39" s="655"/>
      <c r="EB39" s="655"/>
      <c r="EC39" s="656"/>
    </row>
    <row r="40" spans="2:133" ht="11.25" customHeight="1" x14ac:dyDescent="0.15">
      <c r="AQ40" s="698" t="s">
        <v>339</v>
      </c>
      <c r="AR40" s="699"/>
      <c r="AS40" s="699"/>
      <c r="AT40" s="699"/>
      <c r="AU40" s="699"/>
      <c r="AV40" s="699"/>
      <c r="AW40" s="699"/>
      <c r="AX40" s="699"/>
      <c r="AY40" s="700"/>
      <c r="AZ40" s="621">
        <v>509891</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110</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135320</v>
      </c>
      <c r="CS40" s="622"/>
      <c r="CT40" s="622"/>
      <c r="CU40" s="622"/>
      <c r="CV40" s="622"/>
      <c r="CW40" s="622"/>
      <c r="CX40" s="622"/>
      <c r="CY40" s="623"/>
      <c r="CZ40" s="626">
        <v>0.6</v>
      </c>
      <c r="DA40" s="655"/>
      <c r="DB40" s="655"/>
      <c r="DC40" s="659"/>
      <c r="DD40" s="630">
        <v>108880</v>
      </c>
      <c r="DE40" s="622"/>
      <c r="DF40" s="622"/>
      <c r="DG40" s="622"/>
      <c r="DH40" s="622"/>
      <c r="DI40" s="622"/>
      <c r="DJ40" s="622"/>
      <c r="DK40" s="623"/>
      <c r="DL40" s="630" t="s">
        <v>233</v>
      </c>
      <c r="DM40" s="622"/>
      <c r="DN40" s="622"/>
      <c r="DO40" s="622"/>
      <c r="DP40" s="622"/>
      <c r="DQ40" s="622"/>
      <c r="DR40" s="622"/>
      <c r="DS40" s="622"/>
      <c r="DT40" s="622"/>
      <c r="DU40" s="622"/>
      <c r="DV40" s="623"/>
      <c r="DW40" s="626" t="s">
        <v>227</v>
      </c>
      <c r="DX40" s="655"/>
      <c r="DY40" s="655"/>
      <c r="DZ40" s="655"/>
      <c r="EA40" s="655"/>
      <c r="EB40" s="655"/>
      <c r="EC40" s="656"/>
    </row>
    <row r="41" spans="2:133" ht="11.25" customHeight="1" x14ac:dyDescent="0.15">
      <c r="AQ41" s="708" t="s">
        <v>342</v>
      </c>
      <c r="AR41" s="709"/>
      <c r="AS41" s="709"/>
      <c r="AT41" s="709"/>
      <c r="AU41" s="709"/>
      <c r="AV41" s="709"/>
      <c r="AW41" s="709"/>
      <c r="AX41" s="709"/>
      <c r="AY41" s="710"/>
      <c r="AZ41" s="701">
        <v>1425223</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312</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233</v>
      </c>
      <c r="CS41" s="657"/>
      <c r="CT41" s="657"/>
      <c r="CU41" s="657"/>
      <c r="CV41" s="657"/>
      <c r="CW41" s="657"/>
      <c r="CX41" s="657"/>
      <c r="CY41" s="658"/>
      <c r="CZ41" s="626" t="s">
        <v>233</v>
      </c>
      <c r="DA41" s="655"/>
      <c r="DB41" s="655"/>
      <c r="DC41" s="659"/>
      <c r="DD41" s="630" t="s">
        <v>227</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1512863</v>
      </c>
      <c r="CS42" s="622"/>
      <c r="CT42" s="622"/>
      <c r="CU42" s="622"/>
      <c r="CV42" s="622"/>
      <c r="CW42" s="622"/>
      <c r="CX42" s="622"/>
      <c r="CY42" s="623"/>
      <c r="CZ42" s="626">
        <v>7.2</v>
      </c>
      <c r="DA42" s="627"/>
      <c r="DB42" s="627"/>
      <c r="DC42" s="722"/>
      <c r="DD42" s="630">
        <v>716049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t="s">
        <v>251</v>
      </c>
      <c r="CS43" s="657"/>
      <c r="CT43" s="657"/>
      <c r="CU43" s="657"/>
      <c r="CV43" s="657"/>
      <c r="CW43" s="657"/>
      <c r="CX43" s="657"/>
      <c r="CY43" s="658"/>
      <c r="CZ43" s="626" t="s">
        <v>227</v>
      </c>
      <c r="DA43" s="655"/>
      <c r="DB43" s="655"/>
      <c r="DC43" s="659"/>
      <c r="DD43" s="630" t="s">
        <v>227</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349</v>
      </c>
      <c r="CD44" s="733" t="s">
        <v>301</v>
      </c>
      <c r="CE44" s="734"/>
      <c r="CF44" s="618" t="s">
        <v>350</v>
      </c>
      <c r="CG44" s="619"/>
      <c r="CH44" s="619"/>
      <c r="CI44" s="619"/>
      <c r="CJ44" s="619"/>
      <c r="CK44" s="619"/>
      <c r="CL44" s="619"/>
      <c r="CM44" s="619"/>
      <c r="CN44" s="619"/>
      <c r="CO44" s="619"/>
      <c r="CP44" s="619"/>
      <c r="CQ44" s="620"/>
      <c r="CR44" s="621">
        <v>1512863</v>
      </c>
      <c r="CS44" s="622"/>
      <c r="CT44" s="622"/>
      <c r="CU44" s="622"/>
      <c r="CV44" s="622"/>
      <c r="CW44" s="622"/>
      <c r="CX44" s="622"/>
      <c r="CY44" s="623"/>
      <c r="CZ44" s="626">
        <v>7.2</v>
      </c>
      <c r="DA44" s="627"/>
      <c r="DB44" s="627"/>
      <c r="DC44" s="722"/>
      <c r="DD44" s="630">
        <v>716049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351</v>
      </c>
      <c r="CG45" s="619"/>
      <c r="CH45" s="619"/>
      <c r="CI45" s="619"/>
      <c r="CJ45" s="619"/>
      <c r="CK45" s="619"/>
      <c r="CL45" s="619"/>
      <c r="CM45" s="619"/>
      <c r="CN45" s="619"/>
      <c r="CO45" s="619"/>
      <c r="CP45" s="619"/>
      <c r="CQ45" s="620"/>
      <c r="CR45" s="621">
        <v>541741</v>
      </c>
      <c r="CS45" s="657"/>
      <c r="CT45" s="657"/>
      <c r="CU45" s="657"/>
      <c r="CV45" s="657"/>
      <c r="CW45" s="657"/>
      <c r="CX45" s="657"/>
      <c r="CY45" s="658"/>
      <c r="CZ45" s="626">
        <v>2.6</v>
      </c>
      <c r="DA45" s="655"/>
      <c r="DB45" s="655"/>
      <c r="DC45" s="659"/>
      <c r="DD45" s="630">
        <v>189406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352</v>
      </c>
      <c r="CG46" s="619"/>
      <c r="CH46" s="619"/>
      <c r="CI46" s="619"/>
      <c r="CJ46" s="619"/>
      <c r="CK46" s="619"/>
      <c r="CL46" s="619"/>
      <c r="CM46" s="619"/>
      <c r="CN46" s="619"/>
      <c r="CO46" s="619"/>
      <c r="CP46" s="619"/>
      <c r="CQ46" s="620"/>
      <c r="CR46" s="621">
        <v>864358</v>
      </c>
      <c r="CS46" s="622"/>
      <c r="CT46" s="622"/>
      <c r="CU46" s="622"/>
      <c r="CV46" s="622"/>
      <c r="CW46" s="622"/>
      <c r="CX46" s="622"/>
      <c r="CY46" s="623"/>
      <c r="CZ46" s="626">
        <v>4.0999999999999996</v>
      </c>
      <c r="DA46" s="627"/>
      <c r="DB46" s="627"/>
      <c r="DC46" s="722"/>
      <c r="DD46" s="630">
        <v>461379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353</v>
      </c>
      <c r="CG47" s="619"/>
      <c r="CH47" s="619"/>
      <c r="CI47" s="619"/>
      <c r="CJ47" s="619"/>
      <c r="CK47" s="619"/>
      <c r="CL47" s="619"/>
      <c r="CM47" s="619"/>
      <c r="CN47" s="619"/>
      <c r="CO47" s="619"/>
      <c r="CP47" s="619"/>
      <c r="CQ47" s="620"/>
      <c r="CR47" s="621" t="s">
        <v>233</v>
      </c>
      <c r="CS47" s="657"/>
      <c r="CT47" s="657"/>
      <c r="CU47" s="657"/>
      <c r="CV47" s="657"/>
      <c r="CW47" s="657"/>
      <c r="CX47" s="657"/>
      <c r="CY47" s="658"/>
      <c r="CZ47" s="626" t="s">
        <v>233</v>
      </c>
      <c r="DA47" s="655"/>
      <c r="DB47" s="655"/>
      <c r="DC47" s="659"/>
      <c r="DD47" s="630" t="s">
        <v>227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354</v>
      </c>
      <c r="CG48" s="619"/>
      <c r="CH48" s="619"/>
      <c r="CI48" s="619"/>
      <c r="CJ48" s="619"/>
      <c r="CK48" s="619"/>
      <c r="CL48" s="619"/>
      <c r="CM48" s="619"/>
      <c r="CN48" s="619"/>
      <c r="CO48" s="619"/>
      <c r="CP48" s="619"/>
      <c r="CQ48" s="620"/>
      <c r="CR48" s="621" t="s">
        <v>227</v>
      </c>
      <c r="CS48" s="622"/>
      <c r="CT48" s="622"/>
      <c r="CU48" s="622"/>
      <c r="CV48" s="622"/>
      <c r="CW48" s="622"/>
      <c r="CX48" s="622"/>
      <c r="CY48" s="623"/>
      <c r="CZ48" s="626" t="s">
        <v>131</v>
      </c>
      <c r="DA48" s="627"/>
      <c r="DB48" s="627"/>
      <c r="DC48" s="722"/>
      <c r="DD48" s="630" t="s">
        <v>227</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355</v>
      </c>
      <c r="CE49" s="667"/>
      <c r="CF49" s="667"/>
      <c r="CG49" s="667"/>
      <c r="CH49" s="667"/>
      <c r="CI49" s="667"/>
      <c r="CJ49" s="667"/>
      <c r="CK49" s="667"/>
      <c r="CL49" s="667"/>
      <c r="CM49" s="667"/>
      <c r="CN49" s="667"/>
      <c r="CO49" s="667"/>
      <c r="CP49" s="667"/>
      <c r="CQ49" s="668"/>
      <c r="CR49" s="701">
        <v>20886935</v>
      </c>
      <c r="CS49" s="691"/>
      <c r="CT49" s="691"/>
      <c r="CU49" s="691"/>
      <c r="CV49" s="691"/>
      <c r="CW49" s="691"/>
      <c r="CX49" s="691"/>
      <c r="CY49" s="723"/>
      <c r="CZ49" s="706">
        <v>100</v>
      </c>
      <c r="DA49" s="724"/>
      <c r="DB49" s="724"/>
      <c r="DC49" s="725"/>
      <c r="DD49" s="726">
        <v>15150044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Besorjk/4rIJQT2MBgrhTswn1wxQwF5aK8TIC5NYkUEygACVJVsEMR3cM1dMZBIP30M8qrOk9j1WZkaQN7wZxA==" saltValue="npOURr4Y2XTWVA2wtAk6r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88" sqref="AU88:AY88"/>
    </sheetView>
  </sheetViews>
  <sheetFormatPr defaultColWidth="0" defaultRowHeight="13.5" zeroHeight="1" x14ac:dyDescent="0.15"/>
  <cols>
    <col min="1" max="130" width="2.7109375" style="269" customWidth="1"/>
    <col min="131" max="131" width="1.57031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378</v>
      </c>
      <c r="C7" s="754"/>
      <c r="D7" s="754"/>
      <c r="E7" s="754"/>
      <c r="F7" s="754"/>
      <c r="G7" s="754"/>
      <c r="H7" s="754"/>
      <c r="I7" s="754"/>
      <c r="J7" s="754"/>
      <c r="K7" s="754"/>
      <c r="L7" s="754"/>
      <c r="M7" s="754"/>
      <c r="N7" s="754"/>
      <c r="O7" s="754"/>
      <c r="P7" s="755"/>
      <c r="Q7" s="756">
        <v>21398</v>
      </c>
      <c r="R7" s="757"/>
      <c r="S7" s="757"/>
      <c r="T7" s="757"/>
      <c r="U7" s="757"/>
      <c r="V7" s="757">
        <v>20820</v>
      </c>
      <c r="W7" s="757"/>
      <c r="X7" s="757"/>
      <c r="Y7" s="757"/>
      <c r="Z7" s="757"/>
      <c r="AA7" s="757">
        <v>578</v>
      </c>
      <c r="AB7" s="757"/>
      <c r="AC7" s="757"/>
      <c r="AD7" s="757"/>
      <c r="AE7" s="758"/>
      <c r="AF7" s="759">
        <v>534</v>
      </c>
      <c r="AG7" s="760"/>
      <c r="AH7" s="760"/>
      <c r="AI7" s="760"/>
      <c r="AJ7" s="761"/>
      <c r="AK7" s="796">
        <v>656</v>
      </c>
      <c r="AL7" s="797"/>
      <c r="AM7" s="797"/>
      <c r="AN7" s="797"/>
      <c r="AO7" s="797"/>
      <c r="AP7" s="797">
        <v>17090</v>
      </c>
      <c r="AQ7" s="797"/>
      <c r="AR7" s="797"/>
      <c r="AS7" s="797"/>
      <c r="AT7" s="797"/>
      <c r="AU7" s="798" t="s">
        <v>579</v>
      </c>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578</v>
      </c>
      <c r="BS7" s="800" t="s">
        <v>564</v>
      </c>
      <c r="BT7" s="801"/>
      <c r="BU7" s="801"/>
      <c r="BV7" s="801"/>
      <c r="BW7" s="801"/>
      <c r="BX7" s="801"/>
      <c r="BY7" s="801"/>
      <c r="BZ7" s="801"/>
      <c r="CA7" s="801"/>
      <c r="CB7" s="801"/>
      <c r="CC7" s="801"/>
      <c r="CD7" s="801"/>
      <c r="CE7" s="801"/>
      <c r="CF7" s="801"/>
      <c r="CG7" s="802"/>
      <c r="CH7" s="793">
        <v>70</v>
      </c>
      <c r="CI7" s="794"/>
      <c r="CJ7" s="794"/>
      <c r="CK7" s="794"/>
      <c r="CL7" s="795"/>
      <c r="CM7" s="793">
        <v>32</v>
      </c>
      <c r="CN7" s="794"/>
      <c r="CO7" s="794"/>
      <c r="CP7" s="794"/>
      <c r="CQ7" s="795"/>
      <c r="CR7" s="793">
        <v>1</v>
      </c>
      <c r="CS7" s="794"/>
      <c r="CT7" s="794"/>
      <c r="CU7" s="794"/>
      <c r="CV7" s="795"/>
      <c r="CW7" s="793">
        <v>70</v>
      </c>
      <c r="CX7" s="794"/>
      <c r="CY7" s="794"/>
      <c r="CZ7" s="794"/>
      <c r="DA7" s="795"/>
      <c r="DB7" s="793" t="s">
        <v>504</v>
      </c>
      <c r="DC7" s="794"/>
      <c r="DD7" s="794"/>
      <c r="DE7" s="794"/>
      <c r="DF7" s="795"/>
      <c r="DG7" s="793">
        <v>107</v>
      </c>
      <c r="DH7" s="794"/>
      <c r="DI7" s="794"/>
      <c r="DJ7" s="794"/>
      <c r="DK7" s="795"/>
      <c r="DL7" s="793" t="s">
        <v>504</v>
      </c>
      <c r="DM7" s="794"/>
      <c r="DN7" s="794"/>
      <c r="DO7" s="794"/>
      <c r="DP7" s="795"/>
      <c r="DQ7" s="793">
        <v>105</v>
      </c>
      <c r="DR7" s="794"/>
      <c r="DS7" s="794"/>
      <c r="DT7" s="794"/>
      <c r="DU7" s="795"/>
      <c r="DV7" s="774"/>
      <c r="DW7" s="775"/>
      <c r="DX7" s="775"/>
      <c r="DY7" s="775"/>
      <c r="DZ7" s="776"/>
      <c r="EA7" s="234"/>
    </row>
    <row r="8" spans="1:131" s="235" customFormat="1" ht="26.25" customHeight="1" x14ac:dyDescent="0.15">
      <c r="A8" s="241">
        <v>2</v>
      </c>
      <c r="B8" s="777" t="s">
        <v>379</v>
      </c>
      <c r="C8" s="778"/>
      <c r="D8" s="778"/>
      <c r="E8" s="778"/>
      <c r="F8" s="778"/>
      <c r="G8" s="778"/>
      <c r="H8" s="778"/>
      <c r="I8" s="778"/>
      <c r="J8" s="778"/>
      <c r="K8" s="778"/>
      <c r="L8" s="778"/>
      <c r="M8" s="778"/>
      <c r="N8" s="778"/>
      <c r="O8" s="778"/>
      <c r="P8" s="779"/>
      <c r="Q8" s="780">
        <v>113</v>
      </c>
      <c r="R8" s="781"/>
      <c r="S8" s="781"/>
      <c r="T8" s="781"/>
      <c r="U8" s="781"/>
      <c r="V8" s="781">
        <v>73</v>
      </c>
      <c r="W8" s="781"/>
      <c r="X8" s="781"/>
      <c r="Y8" s="781"/>
      <c r="Z8" s="781"/>
      <c r="AA8" s="781">
        <v>40</v>
      </c>
      <c r="AB8" s="781"/>
      <c r="AC8" s="781"/>
      <c r="AD8" s="781"/>
      <c r="AE8" s="782"/>
      <c r="AF8" s="783">
        <v>40</v>
      </c>
      <c r="AG8" s="784"/>
      <c r="AH8" s="784"/>
      <c r="AI8" s="784"/>
      <c r="AJ8" s="785"/>
      <c r="AK8" s="786">
        <v>59</v>
      </c>
      <c r="AL8" s="787"/>
      <c r="AM8" s="787"/>
      <c r="AN8" s="787"/>
      <c r="AO8" s="787"/>
      <c r="AP8" s="787">
        <v>229</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565</v>
      </c>
      <c r="BT8" s="791"/>
      <c r="BU8" s="791"/>
      <c r="BV8" s="791"/>
      <c r="BW8" s="791"/>
      <c r="BX8" s="791"/>
      <c r="BY8" s="791"/>
      <c r="BZ8" s="791"/>
      <c r="CA8" s="791"/>
      <c r="CB8" s="791"/>
      <c r="CC8" s="791"/>
      <c r="CD8" s="791"/>
      <c r="CE8" s="791"/>
      <c r="CF8" s="791"/>
      <c r="CG8" s="792"/>
      <c r="CH8" s="803">
        <v>-5</v>
      </c>
      <c r="CI8" s="804"/>
      <c r="CJ8" s="804"/>
      <c r="CK8" s="804"/>
      <c r="CL8" s="805"/>
      <c r="CM8" s="803">
        <v>172</v>
      </c>
      <c r="CN8" s="804"/>
      <c r="CO8" s="804"/>
      <c r="CP8" s="804"/>
      <c r="CQ8" s="805"/>
      <c r="CR8" s="803">
        <v>10</v>
      </c>
      <c r="CS8" s="804"/>
      <c r="CT8" s="804"/>
      <c r="CU8" s="804"/>
      <c r="CV8" s="805"/>
      <c r="CW8" s="803" t="s">
        <v>504</v>
      </c>
      <c r="CX8" s="804"/>
      <c r="CY8" s="804"/>
      <c r="CZ8" s="804"/>
      <c r="DA8" s="805"/>
      <c r="DB8" s="803" t="s">
        <v>504</v>
      </c>
      <c r="DC8" s="804"/>
      <c r="DD8" s="804"/>
      <c r="DE8" s="804"/>
      <c r="DF8" s="805"/>
      <c r="DG8" s="803" t="s">
        <v>504</v>
      </c>
      <c r="DH8" s="804"/>
      <c r="DI8" s="804"/>
      <c r="DJ8" s="804"/>
      <c r="DK8" s="805"/>
      <c r="DL8" s="803" t="s">
        <v>504</v>
      </c>
      <c r="DM8" s="804"/>
      <c r="DN8" s="804"/>
      <c r="DO8" s="804"/>
      <c r="DP8" s="805"/>
      <c r="DQ8" s="803" t="s">
        <v>504</v>
      </c>
      <c r="DR8" s="804"/>
      <c r="DS8" s="804"/>
      <c r="DT8" s="804"/>
      <c r="DU8" s="805"/>
      <c r="DV8" s="806"/>
      <c r="DW8" s="807"/>
      <c r="DX8" s="807"/>
      <c r="DY8" s="807"/>
      <c r="DZ8" s="808"/>
      <c r="EA8" s="234"/>
    </row>
    <row r="9" spans="1:131" s="235" customFormat="1" ht="26.25" customHeight="1" x14ac:dyDescent="0.15">
      <c r="A9" s="241">
        <v>3</v>
      </c>
      <c r="B9" s="777" t="s">
        <v>380</v>
      </c>
      <c r="C9" s="778"/>
      <c r="D9" s="778"/>
      <c r="E9" s="778"/>
      <c r="F9" s="778"/>
      <c r="G9" s="778"/>
      <c r="H9" s="778"/>
      <c r="I9" s="778"/>
      <c r="J9" s="778"/>
      <c r="K9" s="778"/>
      <c r="L9" s="778"/>
      <c r="M9" s="778"/>
      <c r="N9" s="778"/>
      <c r="O9" s="778"/>
      <c r="P9" s="779"/>
      <c r="Q9" s="780">
        <v>199</v>
      </c>
      <c r="R9" s="781"/>
      <c r="S9" s="781"/>
      <c r="T9" s="781"/>
      <c r="U9" s="781"/>
      <c r="V9" s="781">
        <v>105</v>
      </c>
      <c r="W9" s="781"/>
      <c r="X9" s="781"/>
      <c r="Y9" s="781"/>
      <c r="Z9" s="781"/>
      <c r="AA9" s="781">
        <v>94</v>
      </c>
      <c r="AB9" s="781"/>
      <c r="AC9" s="781"/>
      <c r="AD9" s="781"/>
      <c r="AE9" s="782"/>
      <c r="AF9" s="783">
        <v>94</v>
      </c>
      <c r="AG9" s="784"/>
      <c r="AH9" s="784"/>
      <c r="AI9" s="784"/>
      <c r="AJ9" s="785"/>
      <c r="AK9" s="786">
        <v>42</v>
      </c>
      <c r="AL9" s="787"/>
      <c r="AM9" s="787"/>
      <c r="AN9" s="787"/>
      <c r="AO9" s="787"/>
      <c r="AP9" s="787">
        <v>335</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382</v>
      </c>
      <c r="B23" s="812" t="s">
        <v>383</v>
      </c>
      <c r="C23" s="813"/>
      <c r="D23" s="813"/>
      <c r="E23" s="813"/>
      <c r="F23" s="813"/>
      <c r="G23" s="813"/>
      <c r="H23" s="813"/>
      <c r="I23" s="813"/>
      <c r="J23" s="813"/>
      <c r="K23" s="813"/>
      <c r="L23" s="813"/>
      <c r="M23" s="813"/>
      <c r="N23" s="813"/>
      <c r="O23" s="813"/>
      <c r="P23" s="814"/>
      <c r="Q23" s="815">
        <v>21710</v>
      </c>
      <c r="R23" s="816"/>
      <c r="S23" s="816"/>
      <c r="T23" s="816"/>
      <c r="U23" s="816"/>
      <c r="V23" s="816">
        <v>20998</v>
      </c>
      <c r="W23" s="816"/>
      <c r="X23" s="816"/>
      <c r="Y23" s="816"/>
      <c r="Z23" s="816"/>
      <c r="AA23" s="816">
        <v>712</v>
      </c>
      <c r="AB23" s="816"/>
      <c r="AC23" s="816"/>
      <c r="AD23" s="816"/>
      <c r="AE23" s="817"/>
      <c r="AF23" s="818">
        <v>668</v>
      </c>
      <c r="AG23" s="816"/>
      <c r="AH23" s="816"/>
      <c r="AI23" s="816"/>
      <c r="AJ23" s="819"/>
      <c r="AK23" s="820"/>
      <c r="AL23" s="821"/>
      <c r="AM23" s="821"/>
      <c r="AN23" s="821"/>
      <c r="AO23" s="821"/>
      <c r="AP23" s="816">
        <v>17654</v>
      </c>
      <c r="AQ23" s="816"/>
      <c r="AR23" s="816"/>
      <c r="AS23" s="816"/>
      <c r="AT23" s="816"/>
      <c r="AU23" s="822"/>
      <c r="AV23" s="822"/>
      <c r="AW23" s="822"/>
      <c r="AX23" s="822"/>
      <c r="AY23" s="823"/>
      <c r="AZ23" s="831" t="s">
        <v>227</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361</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394</v>
      </c>
      <c r="C28" s="754"/>
      <c r="D28" s="754"/>
      <c r="E28" s="754"/>
      <c r="F28" s="754"/>
      <c r="G28" s="754"/>
      <c r="H28" s="754"/>
      <c r="I28" s="754"/>
      <c r="J28" s="754"/>
      <c r="K28" s="754"/>
      <c r="L28" s="754"/>
      <c r="M28" s="754"/>
      <c r="N28" s="754"/>
      <c r="O28" s="754"/>
      <c r="P28" s="755"/>
      <c r="Q28" s="844">
        <v>8923</v>
      </c>
      <c r="R28" s="845"/>
      <c r="S28" s="845"/>
      <c r="T28" s="845"/>
      <c r="U28" s="845"/>
      <c r="V28" s="845">
        <v>8270</v>
      </c>
      <c r="W28" s="845"/>
      <c r="X28" s="845"/>
      <c r="Y28" s="845"/>
      <c r="Z28" s="845"/>
      <c r="AA28" s="845">
        <v>653</v>
      </c>
      <c r="AB28" s="845"/>
      <c r="AC28" s="845"/>
      <c r="AD28" s="845"/>
      <c r="AE28" s="846"/>
      <c r="AF28" s="847">
        <v>653</v>
      </c>
      <c r="AG28" s="845"/>
      <c r="AH28" s="845"/>
      <c r="AI28" s="845"/>
      <c r="AJ28" s="848"/>
      <c r="AK28" s="849">
        <v>510</v>
      </c>
      <c r="AL28" s="840"/>
      <c r="AM28" s="840"/>
      <c r="AN28" s="840"/>
      <c r="AO28" s="840"/>
      <c r="AP28" s="840" t="s">
        <v>504</v>
      </c>
      <c r="AQ28" s="840"/>
      <c r="AR28" s="840"/>
      <c r="AS28" s="840"/>
      <c r="AT28" s="840"/>
      <c r="AU28" s="840" t="s">
        <v>504</v>
      </c>
      <c r="AV28" s="840"/>
      <c r="AW28" s="840"/>
      <c r="AX28" s="840"/>
      <c r="AY28" s="840"/>
      <c r="AZ28" s="841" t="s">
        <v>504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395</v>
      </c>
      <c r="C29" s="778"/>
      <c r="D29" s="778"/>
      <c r="E29" s="778"/>
      <c r="F29" s="778"/>
      <c r="G29" s="778"/>
      <c r="H29" s="778"/>
      <c r="I29" s="778"/>
      <c r="J29" s="778"/>
      <c r="K29" s="778"/>
      <c r="L29" s="778"/>
      <c r="M29" s="778"/>
      <c r="N29" s="778"/>
      <c r="O29" s="778"/>
      <c r="P29" s="779"/>
      <c r="Q29" s="780">
        <v>4893</v>
      </c>
      <c r="R29" s="781"/>
      <c r="S29" s="781"/>
      <c r="T29" s="781"/>
      <c r="U29" s="781"/>
      <c r="V29" s="781">
        <v>4570</v>
      </c>
      <c r="W29" s="781"/>
      <c r="X29" s="781"/>
      <c r="Y29" s="781"/>
      <c r="Z29" s="781"/>
      <c r="AA29" s="781">
        <v>323</v>
      </c>
      <c r="AB29" s="781"/>
      <c r="AC29" s="781"/>
      <c r="AD29" s="781"/>
      <c r="AE29" s="782"/>
      <c r="AF29" s="783">
        <v>323</v>
      </c>
      <c r="AG29" s="784"/>
      <c r="AH29" s="784"/>
      <c r="AI29" s="784"/>
      <c r="AJ29" s="785"/>
      <c r="AK29" s="852">
        <v>681</v>
      </c>
      <c r="AL29" s="853"/>
      <c r="AM29" s="853"/>
      <c r="AN29" s="853"/>
      <c r="AO29" s="853"/>
      <c r="AP29" s="853" t="s">
        <v>504</v>
      </c>
      <c r="AQ29" s="853"/>
      <c r="AR29" s="853"/>
      <c r="AS29" s="853"/>
      <c r="AT29" s="853"/>
      <c r="AU29" s="853" t="s">
        <v>504</v>
      </c>
      <c r="AV29" s="853"/>
      <c r="AW29" s="853"/>
      <c r="AX29" s="853"/>
      <c r="AY29" s="853"/>
      <c r="AZ29" s="854" t="s">
        <v>504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396</v>
      </c>
      <c r="C30" s="778"/>
      <c r="D30" s="778"/>
      <c r="E30" s="778"/>
      <c r="F30" s="778"/>
      <c r="G30" s="778"/>
      <c r="H30" s="778"/>
      <c r="I30" s="778"/>
      <c r="J30" s="778"/>
      <c r="K30" s="778"/>
      <c r="L30" s="778"/>
      <c r="M30" s="778"/>
      <c r="N30" s="778"/>
      <c r="O30" s="778"/>
      <c r="P30" s="779"/>
      <c r="Q30" s="780">
        <v>22</v>
      </c>
      <c r="R30" s="781"/>
      <c r="S30" s="781"/>
      <c r="T30" s="781"/>
      <c r="U30" s="781"/>
      <c r="V30" s="781">
        <v>22</v>
      </c>
      <c r="W30" s="781"/>
      <c r="X30" s="781"/>
      <c r="Y30" s="781"/>
      <c r="Z30" s="781"/>
      <c r="AA30" s="782" t="s">
        <v>504</v>
      </c>
      <c r="AB30" s="784"/>
      <c r="AC30" s="784"/>
      <c r="AD30" s="784"/>
      <c r="AE30" s="785"/>
      <c r="AF30" s="783" t="s">
        <v>227</v>
      </c>
      <c r="AG30" s="784"/>
      <c r="AH30" s="784"/>
      <c r="AI30" s="784"/>
      <c r="AJ30" s="785"/>
      <c r="AK30" s="852" t="s">
        <v>504</v>
      </c>
      <c r="AL30" s="853"/>
      <c r="AM30" s="853"/>
      <c r="AN30" s="853"/>
      <c r="AO30" s="853"/>
      <c r="AP30" s="853" t="s">
        <v>504</v>
      </c>
      <c r="AQ30" s="853"/>
      <c r="AR30" s="853"/>
      <c r="AS30" s="853"/>
      <c r="AT30" s="853"/>
      <c r="AU30" s="853" t="s">
        <v>504</v>
      </c>
      <c r="AV30" s="853"/>
      <c r="AW30" s="853"/>
      <c r="AX30" s="853"/>
      <c r="AY30" s="853"/>
      <c r="AZ30" s="854" t="s">
        <v>504</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397</v>
      </c>
      <c r="C31" s="778"/>
      <c r="D31" s="778"/>
      <c r="E31" s="778"/>
      <c r="F31" s="778"/>
      <c r="G31" s="778"/>
      <c r="H31" s="778"/>
      <c r="I31" s="778"/>
      <c r="J31" s="778"/>
      <c r="K31" s="778"/>
      <c r="L31" s="778"/>
      <c r="M31" s="778"/>
      <c r="N31" s="778"/>
      <c r="O31" s="778"/>
      <c r="P31" s="779"/>
      <c r="Q31" s="780">
        <v>714</v>
      </c>
      <c r="R31" s="781"/>
      <c r="S31" s="781"/>
      <c r="T31" s="781"/>
      <c r="U31" s="781"/>
      <c r="V31" s="781">
        <v>697</v>
      </c>
      <c r="W31" s="781"/>
      <c r="X31" s="781"/>
      <c r="Y31" s="781"/>
      <c r="Z31" s="781"/>
      <c r="AA31" s="781">
        <v>17</v>
      </c>
      <c r="AB31" s="781"/>
      <c r="AC31" s="781"/>
      <c r="AD31" s="781"/>
      <c r="AE31" s="782"/>
      <c r="AF31" s="783">
        <v>17</v>
      </c>
      <c r="AG31" s="784"/>
      <c r="AH31" s="784"/>
      <c r="AI31" s="784"/>
      <c r="AJ31" s="785"/>
      <c r="AK31" s="852">
        <v>169</v>
      </c>
      <c r="AL31" s="853"/>
      <c r="AM31" s="853"/>
      <c r="AN31" s="853"/>
      <c r="AO31" s="853"/>
      <c r="AP31" s="853" t="s">
        <v>504</v>
      </c>
      <c r="AQ31" s="853"/>
      <c r="AR31" s="853"/>
      <c r="AS31" s="853"/>
      <c r="AT31" s="853"/>
      <c r="AU31" s="853" t="s">
        <v>504</v>
      </c>
      <c r="AV31" s="853"/>
      <c r="AW31" s="853"/>
      <c r="AX31" s="853"/>
      <c r="AY31" s="853"/>
      <c r="AZ31" s="854" t="s">
        <v>504</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398</v>
      </c>
      <c r="C32" s="778"/>
      <c r="D32" s="778"/>
      <c r="E32" s="778"/>
      <c r="F32" s="778"/>
      <c r="G32" s="778"/>
      <c r="H32" s="778"/>
      <c r="I32" s="778"/>
      <c r="J32" s="778"/>
      <c r="K32" s="778"/>
      <c r="L32" s="778"/>
      <c r="M32" s="778"/>
      <c r="N32" s="778"/>
      <c r="O32" s="778"/>
      <c r="P32" s="779"/>
      <c r="Q32" s="780">
        <v>676</v>
      </c>
      <c r="R32" s="781"/>
      <c r="S32" s="781"/>
      <c r="T32" s="781"/>
      <c r="U32" s="781"/>
      <c r="V32" s="781">
        <v>530</v>
      </c>
      <c r="W32" s="781"/>
      <c r="X32" s="781"/>
      <c r="Y32" s="781"/>
      <c r="Z32" s="781"/>
      <c r="AA32" s="781">
        <v>146</v>
      </c>
      <c r="AB32" s="781"/>
      <c r="AC32" s="781"/>
      <c r="AD32" s="781"/>
      <c r="AE32" s="782"/>
      <c r="AF32" s="783">
        <v>504</v>
      </c>
      <c r="AG32" s="784"/>
      <c r="AH32" s="784"/>
      <c r="AI32" s="784"/>
      <c r="AJ32" s="785"/>
      <c r="AK32" s="852">
        <v>9</v>
      </c>
      <c r="AL32" s="853"/>
      <c r="AM32" s="853"/>
      <c r="AN32" s="853"/>
      <c r="AO32" s="853"/>
      <c r="AP32" s="853">
        <v>439</v>
      </c>
      <c r="AQ32" s="853"/>
      <c r="AR32" s="853"/>
      <c r="AS32" s="853"/>
      <c r="AT32" s="853"/>
      <c r="AU32" s="853">
        <v>55</v>
      </c>
      <c r="AV32" s="853"/>
      <c r="AW32" s="853"/>
      <c r="AX32" s="853"/>
      <c r="AY32" s="853"/>
      <c r="AZ32" s="854" t="s">
        <v>504</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400</v>
      </c>
      <c r="C33" s="778"/>
      <c r="D33" s="778"/>
      <c r="E33" s="778"/>
      <c r="F33" s="778"/>
      <c r="G33" s="778"/>
      <c r="H33" s="778"/>
      <c r="I33" s="778"/>
      <c r="J33" s="778"/>
      <c r="K33" s="778"/>
      <c r="L33" s="778"/>
      <c r="M33" s="778"/>
      <c r="N33" s="778"/>
      <c r="O33" s="778"/>
      <c r="P33" s="779"/>
      <c r="Q33" s="780">
        <v>5921</v>
      </c>
      <c r="R33" s="781"/>
      <c r="S33" s="781"/>
      <c r="T33" s="781"/>
      <c r="U33" s="781"/>
      <c r="V33" s="781">
        <v>5982</v>
      </c>
      <c r="W33" s="781"/>
      <c r="X33" s="781"/>
      <c r="Y33" s="781"/>
      <c r="Z33" s="781"/>
      <c r="AA33" s="781">
        <v>-60</v>
      </c>
      <c r="AB33" s="781"/>
      <c r="AC33" s="781"/>
      <c r="AD33" s="781"/>
      <c r="AE33" s="782"/>
      <c r="AF33" s="783">
        <v>516</v>
      </c>
      <c r="AG33" s="784"/>
      <c r="AH33" s="784"/>
      <c r="AI33" s="784"/>
      <c r="AJ33" s="785"/>
      <c r="AK33" s="852">
        <v>922</v>
      </c>
      <c r="AL33" s="853"/>
      <c r="AM33" s="853"/>
      <c r="AN33" s="853"/>
      <c r="AO33" s="853"/>
      <c r="AP33" s="853">
        <v>1584</v>
      </c>
      <c r="AQ33" s="853"/>
      <c r="AR33" s="853"/>
      <c r="AS33" s="853"/>
      <c r="AT33" s="853"/>
      <c r="AU33" s="853">
        <v>942</v>
      </c>
      <c r="AV33" s="853"/>
      <c r="AW33" s="853"/>
      <c r="AX33" s="853"/>
      <c r="AY33" s="853"/>
      <c r="AZ33" s="854" t="s">
        <v>504</v>
      </c>
      <c r="BA33" s="854"/>
      <c r="BB33" s="854"/>
      <c r="BC33" s="854"/>
      <c r="BD33" s="854"/>
      <c r="BE33" s="850" t="s">
        <v>399</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401</v>
      </c>
      <c r="C34" s="778"/>
      <c r="D34" s="778"/>
      <c r="E34" s="778"/>
      <c r="F34" s="778"/>
      <c r="G34" s="778"/>
      <c r="H34" s="778"/>
      <c r="I34" s="778"/>
      <c r="J34" s="778"/>
      <c r="K34" s="778"/>
      <c r="L34" s="778"/>
      <c r="M34" s="778"/>
      <c r="N34" s="778"/>
      <c r="O34" s="778"/>
      <c r="P34" s="779"/>
      <c r="Q34" s="780">
        <v>7</v>
      </c>
      <c r="R34" s="781"/>
      <c r="S34" s="781"/>
      <c r="T34" s="781"/>
      <c r="U34" s="781"/>
      <c r="V34" s="781">
        <v>5</v>
      </c>
      <c r="W34" s="781"/>
      <c r="X34" s="781"/>
      <c r="Y34" s="781"/>
      <c r="Z34" s="781"/>
      <c r="AA34" s="781">
        <v>2</v>
      </c>
      <c r="AB34" s="781"/>
      <c r="AC34" s="781"/>
      <c r="AD34" s="781"/>
      <c r="AE34" s="782"/>
      <c r="AF34" s="783">
        <v>2</v>
      </c>
      <c r="AG34" s="784"/>
      <c r="AH34" s="784"/>
      <c r="AI34" s="784"/>
      <c r="AJ34" s="785"/>
      <c r="AK34" s="852">
        <v>2</v>
      </c>
      <c r="AL34" s="853"/>
      <c r="AM34" s="853"/>
      <c r="AN34" s="853"/>
      <c r="AO34" s="853"/>
      <c r="AP34" s="853" t="s">
        <v>504</v>
      </c>
      <c r="AQ34" s="853"/>
      <c r="AR34" s="853"/>
      <c r="AS34" s="853"/>
      <c r="AT34" s="853"/>
      <c r="AU34" s="853" t="s">
        <v>504</v>
      </c>
      <c r="AV34" s="853"/>
      <c r="AW34" s="853"/>
      <c r="AX34" s="853"/>
      <c r="AY34" s="853"/>
      <c r="AZ34" s="854" t="s">
        <v>504</v>
      </c>
      <c r="BA34" s="854"/>
      <c r="BB34" s="854"/>
      <c r="BC34" s="854"/>
      <c r="BD34" s="854"/>
      <c r="BE34" s="850" t="s">
        <v>402</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403</v>
      </c>
      <c r="C35" s="778"/>
      <c r="D35" s="778"/>
      <c r="E35" s="778"/>
      <c r="F35" s="778"/>
      <c r="G35" s="778"/>
      <c r="H35" s="778"/>
      <c r="I35" s="778"/>
      <c r="J35" s="778"/>
      <c r="K35" s="778"/>
      <c r="L35" s="778"/>
      <c r="M35" s="778"/>
      <c r="N35" s="778"/>
      <c r="O35" s="778"/>
      <c r="P35" s="779"/>
      <c r="Q35" s="780">
        <v>2271</v>
      </c>
      <c r="R35" s="781"/>
      <c r="S35" s="781"/>
      <c r="T35" s="781"/>
      <c r="U35" s="781"/>
      <c r="V35" s="781">
        <v>2109</v>
      </c>
      <c r="W35" s="781"/>
      <c r="X35" s="781"/>
      <c r="Y35" s="781"/>
      <c r="Z35" s="781"/>
      <c r="AA35" s="781">
        <v>162</v>
      </c>
      <c r="AB35" s="781"/>
      <c r="AC35" s="781"/>
      <c r="AD35" s="781"/>
      <c r="AE35" s="782"/>
      <c r="AF35" s="783">
        <v>162</v>
      </c>
      <c r="AG35" s="784"/>
      <c r="AH35" s="784"/>
      <c r="AI35" s="784"/>
      <c r="AJ35" s="785"/>
      <c r="AK35" s="852">
        <v>1240</v>
      </c>
      <c r="AL35" s="853"/>
      <c r="AM35" s="853"/>
      <c r="AN35" s="853"/>
      <c r="AO35" s="853"/>
      <c r="AP35" s="853">
        <v>13974</v>
      </c>
      <c r="AQ35" s="853"/>
      <c r="AR35" s="853"/>
      <c r="AS35" s="853"/>
      <c r="AT35" s="853"/>
      <c r="AU35" s="853">
        <v>13038</v>
      </c>
      <c r="AV35" s="853"/>
      <c r="AW35" s="853"/>
      <c r="AX35" s="853"/>
      <c r="AY35" s="853"/>
      <c r="AZ35" s="854" t="s">
        <v>504</v>
      </c>
      <c r="BA35" s="854"/>
      <c r="BB35" s="854"/>
      <c r="BC35" s="854"/>
      <c r="BD35" s="854"/>
      <c r="BE35" s="850" t="s">
        <v>402</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382</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2176</v>
      </c>
      <c r="AG63" s="864"/>
      <c r="AH63" s="864"/>
      <c r="AI63" s="864"/>
      <c r="AJ63" s="865"/>
      <c r="AK63" s="866"/>
      <c r="AL63" s="861"/>
      <c r="AM63" s="861"/>
      <c r="AN63" s="861"/>
      <c r="AO63" s="861"/>
      <c r="AP63" s="864">
        <v>15997</v>
      </c>
      <c r="AQ63" s="864"/>
      <c r="AR63" s="864"/>
      <c r="AS63" s="864"/>
      <c r="AT63" s="864"/>
      <c r="AU63" s="864">
        <v>14035</v>
      </c>
      <c r="AV63" s="864"/>
      <c r="AW63" s="864"/>
      <c r="AX63" s="864"/>
      <c r="AY63" s="864"/>
      <c r="AZ63" s="868"/>
      <c r="BA63" s="868"/>
      <c r="BB63" s="868"/>
      <c r="BC63" s="868"/>
      <c r="BD63" s="868"/>
      <c r="BE63" s="869"/>
      <c r="BF63" s="869"/>
      <c r="BG63" s="869"/>
      <c r="BH63" s="869"/>
      <c r="BI63" s="870"/>
      <c r="BJ63" s="871" t="s">
        <v>227</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407</v>
      </c>
      <c r="B66" s="763"/>
      <c r="C66" s="763"/>
      <c r="D66" s="763"/>
      <c r="E66" s="763"/>
      <c r="F66" s="763"/>
      <c r="G66" s="763"/>
      <c r="H66" s="763"/>
      <c r="I66" s="763"/>
      <c r="J66" s="763"/>
      <c r="K66" s="763"/>
      <c r="L66" s="763"/>
      <c r="M66" s="763"/>
      <c r="N66" s="763"/>
      <c r="O66" s="763"/>
      <c r="P66" s="764"/>
      <c r="Q66" s="739" t="s">
        <v>386</v>
      </c>
      <c r="R66" s="740"/>
      <c r="S66" s="740"/>
      <c r="T66" s="740"/>
      <c r="U66" s="741"/>
      <c r="V66" s="739" t="s">
        <v>387</v>
      </c>
      <c r="W66" s="740"/>
      <c r="X66" s="740"/>
      <c r="Y66" s="740"/>
      <c r="Z66" s="741"/>
      <c r="AA66" s="739" t="s">
        <v>408</v>
      </c>
      <c r="AB66" s="740"/>
      <c r="AC66" s="740"/>
      <c r="AD66" s="740"/>
      <c r="AE66" s="741"/>
      <c r="AF66" s="874" t="s">
        <v>389</v>
      </c>
      <c r="AG66" s="835"/>
      <c r="AH66" s="835"/>
      <c r="AI66" s="835"/>
      <c r="AJ66" s="875"/>
      <c r="AK66" s="739" t="s">
        <v>409</v>
      </c>
      <c r="AL66" s="763"/>
      <c r="AM66" s="763"/>
      <c r="AN66" s="763"/>
      <c r="AO66" s="764"/>
      <c r="AP66" s="739" t="s">
        <v>391</v>
      </c>
      <c r="AQ66" s="740"/>
      <c r="AR66" s="740"/>
      <c r="AS66" s="740"/>
      <c r="AT66" s="741"/>
      <c r="AU66" s="739" t="s">
        <v>410</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566</v>
      </c>
      <c r="C68" s="892"/>
      <c r="D68" s="892"/>
      <c r="E68" s="892"/>
      <c r="F68" s="892"/>
      <c r="G68" s="892"/>
      <c r="H68" s="892"/>
      <c r="I68" s="892"/>
      <c r="J68" s="892"/>
      <c r="K68" s="892"/>
      <c r="L68" s="892"/>
      <c r="M68" s="892"/>
      <c r="N68" s="892"/>
      <c r="O68" s="892"/>
      <c r="P68" s="893"/>
      <c r="Q68" s="894">
        <v>450</v>
      </c>
      <c r="R68" s="888"/>
      <c r="S68" s="888"/>
      <c r="T68" s="888"/>
      <c r="U68" s="888"/>
      <c r="V68" s="888">
        <v>282</v>
      </c>
      <c r="W68" s="888"/>
      <c r="X68" s="888"/>
      <c r="Y68" s="888"/>
      <c r="Z68" s="888"/>
      <c r="AA68" s="888">
        <v>168</v>
      </c>
      <c r="AB68" s="888"/>
      <c r="AC68" s="888"/>
      <c r="AD68" s="888"/>
      <c r="AE68" s="888"/>
      <c r="AF68" s="888">
        <v>168</v>
      </c>
      <c r="AG68" s="888"/>
      <c r="AH68" s="888"/>
      <c r="AI68" s="888"/>
      <c r="AJ68" s="888"/>
      <c r="AK68" s="888" t="s">
        <v>504</v>
      </c>
      <c r="AL68" s="888"/>
      <c r="AM68" s="888"/>
      <c r="AN68" s="888"/>
      <c r="AO68" s="888"/>
      <c r="AP68" s="888">
        <v>207</v>
      </c>
      <c r="AQ68" s="888"/>
      <c r="AR68" s="888"/>
      <c r="AS68" s="888"/>
      <c r="AT68" s="888"/>
      <c r="AU68" s="888" t="s">
        <v>504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567</v>
      </c>
      <c r="C69" s="896"/>
      <c r="D69" s="896"/>
      <c r="E69" s="896"/>
      <c r="F69" s="896"/>
      <c r="G69" s="896"/>
      <c r="H69" s="896"/>
      <c r="I69" s="896"/>
      <c r="J69" s="896"/>
      <c r="K69" s="896"/>
      <c r="L69" s="896"/>
      <c r="M69" s="896"/>
      <c r="N69" s="896"/>
      <c r="O69" s="896"/>
      <c r="P69" s="897"/>
      <c r="Q69" s="898">
        <v>68</v>
      </c>
      <c r="R69" s="853"/>
      <c r="S69" s="853"/>
      <c r="T69" s="853"/>
      <c r="U69" s="853"/>
      <c r="V69" s="853">
        <v>64</v>
      </c>
      <c r="W69" s="853"/>
      <c r="X69" s="853"/>
      <c r="Y69" s="853"/>
      <c r="Z69" s="853"/>
      <c r="AA69" s="853">
        <v>3</v>
      </c>
      <c r="AB69" s="853"/>
      <c r="AC69" s="853"/>
      <c r="AD69" s="853"/>
      <c r="AE69" s="853"/>
      <c r="AF69" s="853">
        <v>3</v>
      </c>
      <c r="AG69" s="853"/>
      <c r="AH69" s="853"/>
      <c r="AI69" s="853"/>
      <c r="AJ69" s="853"/>
      <c r="AK69" s="853" t="s">
        <v>504</v>
      </c>
      <c r="AL69" s="853"/>
      <c r="AM69" s="853"/>
      <c r="AN69" s="853"/>
      <c r="AO69" s="853"/>
      <c r="AP69" s="853" t="s">
        <v>504</v>
      </c>
      <c r="AQ69" s="853"/>
      <c r="AR69" s="853"/>
      <c r="AS69" s="853"/>
      <c r="AT69" s="853"/>
      <c r="AU69" s="853" t="s">
        <v>504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568</v>
      </c>
      <c r="C70" s="896"/>
      <c r="D70" s="896"/>
      <c r="E70" s="896"/>
      <c r="F70" s="896"/>
      <c r="G70" s="896"/>
      <c r="H70" s="896"/>
      <c r="I70" s="896"/>
      <c r="J70" s="896"/>
      <c r="K70" s="896"/>
      <c r="L70" s="896"/>
      <c r="M70" s="896"/>
      <c r="N70" s="896"/>
      <c r="O70" s="896"/>
      <c r="P70" s="897"/>
      <c r="Q70" s="898">
        <v>8250</v>
      </c>
      <c r="R70" s="853"/>
      <c r="S70" s="853"/>
      <c r="T70" s="853"/>
      <c r="U70" s="853"/>
      <c r="V70" s="853">
        <v>8182</v>
      </c>
      <c r="W70" s="853"/>
      <c r="X70" s="853"/>
      <c r="Y70" s="853"/>
      <c r="Z70" s="853"/>
      <c r="AA70" s="853">
        <v>68</v>
      </c>
      <c r="AB70" s="853"/>
      <c r="AC70" s="853"/>
      <c r="AD70" s="853"/>
      <c r="AE70" s="853"/>
      <c r="AF70" s="853">
        <v>68</v>
      </c>
      <c r="AG70" s="853"/>
      <c r="AH70" s="853"/>
      <c r="AI70" s="853"/>
      <c r="AJ70" s="853"/>
      <c r="AK70" s="853">
        <v>720</v>
      </c>
      <c r="AL70" s="853"/>
      <c r="AM70" s="853"/>
      <c r="AN70" s="853"/>
      <c r="AO70" s="853"/>
      <c r="AP70" s="853" t="s">
        <v>504</v>
      </c>
      <c r="AQ70" s="853"/>
      <c r="AR70" s="853"/>
      <c r="AS70" s="853"/>
      <c r="AT70" s="853"/>
      <c r="AU70" s="853" t="s">
        <v>504</v>
      </c>
      <c r="AV70" s="853"/>
      <c r="AW70" s="853"/>
      <c r="AX70" s="853"/>
      <c r="AY70" s="853"/>
      <c r="AZ70" s="899" t="s">
        <v>577</v>
      </c>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569</v>
      </c>
      <c r="C71" s="896"/>
      <c r="D71" s="896"/>
      <c r="E71" s="896"/>
      <c r="F71" s="896"/>
      <c r="G71" s="896"/>
      <c r="H71" s="896"/>
      <c r="I71" s="896"/>
      <c r="J71" s="896"/>
      <c r="K71" s="896"/>
      <c r="L71" s="896"/>
      <c r="M71" s="896"/>
      <c r="N71" s="896"/>
      <c r="O71" s="896"/>
      <c r="P71" s="897"/>
      <c r="Q71" s="898">
        <v>118</v>
      </c>
      <c r="R71" s="853"/>
      <c r="S71" s="853"/>
      <c r="T71" s="853"/>
      <c r="U71" s="853"/>
      <c r="V71" s="853">
        <v>113</v>
      </c>
      <c r="W71" s="853"/>
      <c r="X71" s="853"/>
      <c r="Y71" s="853"/>
      <c r="Z71" s="853"/>
      <c r="AA71" s="853">
        <v>5</v>
      </c>
      <c r="AB71" s="853"/>
      <c r="AC71" s="853"/>
      <c r="AD71" s="853"/>
      <c r="AE71" s="853"/>
      <c r="AF71" s="853">
        <v>5</v>
      </c>
      <c r="AG71" s="853"/>
      <c r="AH71" s="853"/>
      <c r="AI71" s="853"/>
      <c r="AJ71" s="853"/>
      <c r="AK71" s="853" t="s">
        <v>504</v>
      </c>
      <c r="AL71" s="853"/>
      <c r="AM71" s="853"/>
      <c r="AN71" s="853"/>
      <c r="AO71" s="853"/>
      <c r="AP71" s="853" t="s">
        <v>504</v>
      </c>
      <c r="AQ71" s="853"/>
      <c r="AR71" s="853"/>
      <c r="AS71" s="853"/>
      <c r="AT71" s="853"/>
      <c r="AU71" s="853" t="s">
        <v>504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570</v>
      </c>
      <c r="C72" s="896"/>
      <c r="D72" s="896"/>
      <c r="E72" s="896"/>
      <c r="F72" s="896"/>
      <c r="G72" s="896"/>
      <c r="H72" s="896"/>
      <c r="I72" s="896"/>
      <c r="J72" s="896"/>
      <c r="K72" s="896"/>
      <c r="L72" s="896"/>
      <c r="M72" s="896"/>
      <c r="N72" s="896"/>
      <c r="O72" s="896"/>
      <c r="P72" s="897"/>
      <c r="Q72" s="898">
        <v>250</v>
      </c>
      <c r="R72" s="853"/>
      <c r="S72" s="853"/>
      <c r="T72" s="853"/>
      <c r="U72" s="853"/>
      <c r="V72" s="853">
        <v>234</v>
      </c>
      <c r="W72" s="853"/>
      <c r="X72" s="853"/>
      <c r="Y72" s="853"/>
      <c r="Z72" s="853"/>
      <c r="AA72" s="853">
        <v>16</v>
      </c>
      <c r="AB72" s="853"/>
      <c r="AC72" s="853"/>
      <c r="AD72" s="853"/>
      <c r="AE72" s="853"/>
      <c r="AF72" s="853">
        <v>16</v>
      </c>
      <c r="AG72" s="853"/>
      <c r="AH72" s="853"/>
      <c r="AI72" s="853"/>
      <c r="AJ72" s="853"/>
      <c r="AK72" s="853" t="s">
        <v>504</v>
      </c>
      <c r="AL72" s="853"/>
      <c r="AM72" s="853"/>
      <c r="AN72" s="853"/>
      <c r="AO72" s="853"/>
      <c r="AP72" s="853" t="s">
        <v>504</v>
      </c>
      <c r="AQ72" s="853"/>
      <c r="AR72" s="853"/>
      <c r="AS72" s="853"/>
      <c r="AT72" s="853"/>
      <c r="AU72" s="853" t="s">
        <v>504</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571</v>
      </c>
      <c r="C73" s="896"/>
      <c r="D73" s="896"/>
      <c r="E73" s="896"/>
      <c r="F73" s="896"/>
      <c r="G73" s="896"/>
      <c r="H73" s="896"/>
      <c r="I73" s="896"/>
      <c r="J73" s="896"/>
      <c r="K73" s="896"/>
      <c r="L73" s="896"/>
      <c r="M73" s="896"/>
      <c r="N73" s="896"/>
      <c r="O73" s="896"/>
      <c r="P73" s="897"/>
      <c r="Q73" s="898">
        <v>253621</v>
      </c>
      <c r="R73" s="853"/>
      <c r="S73" s="853"/>
      <c r="T73" s="853"/>
      <c r="U73" s="853"/>
      <c r="V73" s="853">
        <v>241656</v>
      </c>
      <c r="W73" s="853"/>
      <c r="X73" s="853"/>
      <c r="Y73" s="853"/>
      <c r="Z73" s="853"/>
      <c r="AA73" s="853">
        <v>11965</v>
      </c>
      <c r="AB73" s="853"/>
      <c r="AC73" s="853"/>
      <c r="AD73" s="853"/>
      <c r="AE73" s="853"/>
      <c r="AF73" s="853">
        <v>11965</v>
      </c>
      <c r="AG73" s="853"/>
      <c r="AH73" s="853"/>
      <c r="AI73" s="853"/>
      <c r="AJ73" s="853"/>
      <c r="AK73" s="853">
        <v>15</v>
      </c>
      <c r="AL73" s="853"/>
      <c r="AM73" s="853"/>
      <c r="AN73" s="853"/>
      <c r="AO73" s="853"/>
      <c r="AP73" s="853" t="s">
        <v>504</v>
      </c>
      <c r="AQ73" s="853"/>
      <c r="AR73" s="853"/>
      <c r="AS73" s="853"/>
      <c r="AT73" s="853"/>
      <c r="AU73" s="853" t="s">
        <v>504</v>
      </c>
      <c r="AV73" s="853"/>
      <c r="AW73" s="853"/>
      <c r="AX73" s="853"/>
      <c r="AY73" s="853"/>
      <c r="AZ73" s="899" t="s">
        <v>580</v>
      </c>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382</v>
      </c>
      <c r="B88" s="812" t="s">
        <v>411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12225</v>
      </c>
      <c r="AG88" s="864"/>
      <c r="AH88" s="864"/>
      <c r="AI88" s="864"/>
      <c r="AJ88" s="864"/>
      <c r="AK88" s="861"/>
      <c r="AL88" s="861"/>
      <c r="AM88" s="861"/>
      <c r="AN88" s="861"/>
      <c r="AO88" s="861"/>
      <c r="AP88" s="864">
        <v>207</v>
      </c>
      <c r="AQ88" s="864"/>
      <c r="AR88" s="864"/>
      <c r="AS88" s="864"/>
      <c r="AT88" s="864"/>
      <c r="AU88" s="864" t="s">
        <v>504</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412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11</v>
      </c>
      <c r="CS102" s="872"/>
      <c r="CT102" s="872"/>
      <c r="CU102" s="872"/>
      <c r="CV102" s="915"/>
      <c r="CW102" s="914">
        <v>70</v>
      </c>
      <c r="CX102" s="872"/>
      <c r="CY102" s="872"/>
      <c r="CZ102" s="872"/>
      <c r="DA102" s="915"/>
      <c r="DB102" s="914" t="s">
        <v>504</v>
      </c>
      <c r="DC102" s="872"/>
      <c r="DD102" s="872"/>
      <c r="DE102" s="872"/>
      <c r="DF102" s="915"/>
      <c r="DG102" s="914">
        <v>107</v>
      </c>
      <c r="DH102" s="872"/>
      <c r="DI102" s="872"/>
      <c r="DJ102" s="872"/>
      <c r="DK102" s="915"/>
      <c r="DL102" s="914" t="s">
        <v>504</v>
      </c>
      <c r="DM102" s="872"/>
      <c r="DN102" s="872"/>
      <c r="DO102" s="872"/>
      <c r="DP102" s="915"/>
      <c r="DQ102" s="914">
        <v>105</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420</v>
      </c>
      <c r="AB109" s="917"/>
      <c r="AC109" s="917"/>
      <c r="AD109" s="917"/>
      <c r="AE109" s="918"/>
      <c r="AF109" s="916" t="s">
        <v>300</v>
      </c>
      <c r="AG109" s="917"/>
      <c r="AH109" s="917"/>
      <c r="AI109" s="917"/>
      <c r="AJ109" s="918"/>
      <c r="AK109" s="916" t="s">
        <v>299</v>
      </c>
      <c r="AL109" s="917"/>
      <c r="AM109" s="917"/>
      <c r="AN109" s="917"/>
      <c r="AO109" s="918"/>
      <c r="AP109" s="916" t="s">
        <v>421</v>
      </c>
      <c r="AQ109" s="917"/>
      <c r="AR109" s="917"/>
      <c r="AS109" s="917"/>
      <c r="AT109" s="919"/>
      <c r="AU109" s="936" t="s">
        <v>419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420</v>
      </c>
      <c r="BR109" s="917"/>
      <c r="BS109" s="917"/>
      <c r="BT109" s="917"/>
      <c r="BU109" s="918"/>
      <c r="BV109" s="916" t="s">
        <v>300</v>
      </c>
      <c r="BW109" s="917"/>
      <c r="BX109" s="917"/>
      <c r="BY109" s="917"/>
      <c r="BZ109" s="918"/>
      <c r="CA109" s="916" t="s">
        <v>299</v>
      </c>
      <c r="CB109" s="917"/>
      <c r="CC109" s="917"/>
      <c r="CD109" s="917"/>
      <c r="CE109" s="918"/>
      <c r="CF109" s="937" t="s">
        <v>421</v>
      </c>
      <c r="CG109" s="937"/>
      <c r="CH109" s="937"/>
      <c r="CI109" s="937"/>
      <c r="CJ109" s="937"/>
      <c r="CK109" s="916" t="s">
        <v>422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420</v>
      </c>
      <c r="DH109" s="917"/>
      <c r="DI109" s="917"/>
      <c r="DJ109" s="917"/>
      <c r="DK109" s="918"/>
      <c r="DL109" s="916" t="s">
        <v>300</v>
      </c>
      <c r="DM109" s="917"/>
      <c r="DN109" s="917"/>
      <c r="DO109" s="917"/>
      <c r="DP109" s="918"/>
      <c r="DQ109" s="916" t="s">
        <v>299</v>
      </c>
      <c r="DR109" s="917"/>
      <c r="DS109" s="917"/>
      <c r="DT109" s="917"/>
      <c r="DU109" s="918"/>
      <c r="DV109" s="916" t="s">
        <v>421</v>
      </c>
      <c r="DW109" s="917"/>
      <c r="DX109" s="917"/>
      <c r="DY109" s="917"/>
      <c r="DZ109" s="919"/>
    </row>
    <row r="110" spans="1:131" s="226" customFormat="1" ht="26.25" customHeight="1" x14ac:dyDescent="0.15">
      <c r="A110" s="920" t="s">
        <v>423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1740096</v>
      </c>
      <c r="AB110" s="924"/>
      <c r="AC110" s="924"/>
      <c r="AD110" s="924"/>
      <c r="AE110" s="925"/>
      <c r="AF110" s="926">
        <v>1715844</v>
      </c>
      <c r="AG110" s="924"/>
      <c r="AH110" s="924"/>
      <c r="AI110" s="924"/>
      <c r="AJ110" s="925"/>
      <c r="AK110" s="926">
        <v>1545450</v>
      </c>
      <c r="AL110" s="924"/>
      <c r="AM110" s="924"/>
      <c r="AN110" s="924"/>
      <c r="AO110" s="925"/>
      <c r="AP110" s="927">
        <v>13.6</v>
      </c>
      <c r="AQ110" s="928"/>
      <c r="AR110" s="928"/>
      <c r="AS110" s="928"/>
      <c r="AT110" s="929"/>
      <c r="AU110" s="930" t="s">
        <v>66</v>
      </c>
      <c r="AV110" s="931"/>
      <c r="AW110" s="931"/>
      <c r="AX110" s="931"/>
      <c r="AY110" s="931"/>
      <c r="AZ110" s="972" t="s">
        <v>424</v>
      </c>
      <c r="BA110" s="921"/>
      <c r="BB110" s="921"/>
      <c r="BC110" s="921"/>
      <c r="BD110" s="921"/>
      <c r="BE110" s="921"/>
      <c r="BF110" s="921"/>
      <c r="BG110" s="921"/>
      <c r="BH110" s="921"/>
      <c r="BI110" s="921"/>
      <c r="BJ110" s="921"/>
      <c r="BK110" s="921"/>
      <c r="BL110" s="921"/>
      <c r="BM110" s="921"/>
      <c r="BN110" s="921"/>
      <c r="BO110" s="921"/>
      <c r="BP110" s="922"/>
      <c r="BQ110" s="958">
        <v>16817795</v>
      </c>
      <c r="BR110" s="959"/>
      <c r="BS110" s="959"/>
      <c r="BT110" s="959"/>
      <c r="BU110" s="959"/>
      <c r="BV110" s="959">
        <v>17829205</v>
      </c>
      <c r="BW110" s="959"/>
      <c r="BX110" s="959"/>
      <c r="BY110" s="959"/>
      <c r="BZ110" s="959"/>
      <c r="CA110" s="959">
        <v>17653428</v>
      </c>
      <c r="CB110" s="959"/>
      <c r="CC110" s="959"/>
      <c r="CD110" s="959"/>
      <c r="CE110" s="959"/>
      <c r="CF110" s="973">
        <v>155.19999999999999</v>
      </c>
      <c r="CG110" s="974"/>
      <c r="CH110" s="974"/>
      <c r="CI110" s="974"/>
      <c r="CJ110" s="974"/>
      <c r="CK110" s="975" t="s">
        <v>425</v>
      </c>
      <c r="CL110" s="976"/>
      <c r="CM110" s="955" t="s">
        <v>426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427</v>
      </c>
      <c r="DH110" s="959"/>
      <c r="DI110" s="959"/>
      <c r="DJ110" s="959"/>
      <c r="DK110" s="959"/>
      <c r="DL110" s="959" t="s">
        <v>428</v>
      </c>
      <c r="DM110" s="959"/>
      <c r="DN110" s="959"/>
      <c r="DO110" s="959"/>
      <c r="DP110" s="959"/>
      <c r="DQ110" s="959" t="s">
        <v>227</v>
      </c>
      <c r="DR110" s="959"/>
      <c r="DS110" s="959"/>
      <c r="DT110" s="959"/>
      <c r="DU110" s="959"/>
      <c r="DV110" s="960" t="s">
        <v>427</v>
      </c>
      <c r="DW110" s="960"/>
      <c r="DX110" s="960"/>
      <c r="DY110" s="960"/>
      <c r="DZ110" s="961"/>
    </row>
    <row r="111" spans="1:131" s="226" customFormat="1" ht="26.25" customHeight="1" x14ac:dyDescent="0.15">
      <c r="A111" s="962" t="s">
        <v>429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428</v>
      </c>
      <c r="AB111" s="966"/>
      <c r="AC111" s="966"/>
      <c r="AD111" s="966"/>
      <c r="AE111" s="967"/>
      <c r="AF111" s="968" t="s">
        <v>227</v>
      </c>
      <c r="AG111" s="966"/>
      <c r="AH111" s="966"/>
      <c r="AI111" s="966"/>
      <c r="AJ111" s="967"/>
      <c r="AK111" s="968" t="s">
        <v>227</v>
      </c>
      <c r="AL111" s="966"/>
      <c r="AM111" s="966"/>
      <c r="AN111" s="966"/>
      <c r="AO111" s="967"/>
      <c r="AP111" s="969" t="s">
        <v>227</v>
      </c>
      <c r="AQ111" s="970"/>
      <c r="AR111" s="970"/>
      <c r="AS111" s="970"/>
      <c r="AT111" s="971"/>
      <c r="AU111" s="932"/>
      <c r="AV111" s="933"/>
      <c r="AW111" s="933"/>
      <c r="AX111" s="933"/>
      <c r="AY111" s="933"/>
      <c r="AZ111" s="981" t="s">
        <v>430</v>
      </c>
      <c r="BA111" s="982"/>
      <c r="BB111" s="982"/>
      <c r="BC111" s="982"/>
      <c r="BD111" s="982"/>
      <c r="BE111" s="982"/>
      <c r="BF111" s="982"/>
      <c r="BG111" s="982"/>
      <c r="BH111" s="982"/>
      <c r="BI111" s="982"/>
      <c r="BJ111" s="982"/>
      <c r="BK111" s="982"/>
      <c r="BL111" s="982"/>
      <c r="BM111" s="982"/>
      <c r="BN111" s="982"/>
      <c r="BO111" s="982"/>
      <c r="BP111" s="983"/>
      <c r="BQ111" s="951" t="s">
        <v>227</v>
      </c>
      <c r="BR111" s="952"/>
      <c r="BS111" s="952"/>
      <c r="BT111" s="952"/>
      <c r="BU111" s="952"/>
      <c r="BV111" s="952" t="s">
        <v>227</v>
      </c>
      <c r="BW111" s="952"/>
      <c r="BX111" s="952"/>
      <c r="BY111" s="952"/>
      <c r="BZ111" s="952"/>
      <c r="CA111" s="952" t="s">
        <v>427</v>
      </c>
      <c r="CB111" s="952"/>
      <c r="CC111" s="952"/>
      <c r="CD111" s="952"/>
      <c r="CE111" s="952"/>
      <c r="CF111" s="946" t="s">
        <v>227</v>
      </c>
      <c r="CG111" s="947"/>
      <c r="CH111" s="947"/>
      <c r="CI111" s="947"/>
      <c r="CJ111" s="947"/>
      <c r="CK111" s="977"/>
      <c r="CL111" s="978"/>
      <c r="CM111" s="948" t="s">
        <v>431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428</v>
      </c>
      <c r="DH111" s="952"/>
      <c r="DI111" s="952"/>
      <c r="DJ111" s="952"/>
      <c r="DK111" s="952"/>
      <c r="DL111" s="952" t="s">
        <v>227</v>
      </c>
      <c r="DM111" s="952"/>
      <c r="DN111" s="952"/>
      <c r="DO111" s="952"/>
      <c r="DP111" s="952"/>
      <c r="DQ111" s="952" t="s">
        <v>227</v>
      </c>
      <c r="DR111" s="952"/>
      <c r="DS111" s="952"/>
      <c r="DT111" s="952"/>
      <c r="DU111" s="952"/>
      <c r="DV111" s="953" t="s">
        <v>427</v>
      </c>
      <c r="DW111" s="953"/>
      <c r="DX111" s="953"/>
      <c r="DY111" s="953"/>
      <c r="DZ111" s="954"/>
    </row>
    <row r="112" spans="1:131" s="226" customFormat="1" ht="26.25" customHeight="1" x14ac:dyDescent="0.15">
      <c r="A112" s="984" t="s">
        <v>432</v>
      </c>
      <c r="B112" s="985"/>
      <c r="C112" s="982" t="s">
        <v>433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227</v>
      </c>
      <c r="AB112" s="991"/>
      <c r="AC112" s="991"/>
      <c r="AD112" s="991"/>
      <c r="AE112" s="992"/>
      <c r="AF112" s="993" t="s">
        <v>427</v>
      </c>
      <c r="AG112" s="991"/>
      <c r="AH112" s="991"/>
      <c r="AI112" s="991"/>
      <c r="AJ112" s="992"/>
      <c r="AK112" s="993" t="s">
        <v>227</v>
      </c>
      <c r="AL112" s="991"/>
      <c r="AM112" s="991"/>
      <c r="AN112" s="991"/>
      <c r="AO112" s="992"/>
      <c r="AP112" s="994" t="s">
        <v>427</v>
      </c>
      <c r="AQ112" s="995"/>
      <c r="AR112" s="995"/>
      <c r="AS112" s="995"/>
      <c r="AT112" s="996"/>
      <c r="AU112" s="932"/>
      <c r="AV112" s="933"/>
      <c r="AW112" s="933"/>
      <c r="AX112" s="933"/>
      <c r="AY112" s="933"/>
      <c r="AZ112" s="981" t="s">
        <v>434</v>
      </c>
      <c r="BA112" s="982"/>
      <c r="BB112" s="982"/>
      <c r="BC112" s="982"/>
      <c r="BD112" s="982"/>
      <c r="BE112" s="982"/>
      <c r="BF112" s="982"/>
      <c r="BG112" s="982"/>
      <c r="BH112" s="982"/>
      <c r="BI112" s="982"/>
      <c r="BJ112" s="982"/>
      <c r="BK112" s="982"/>
      <c r="BL112" s="982"/>
      <c r="BM112" s="982"/>
      <c r="BN112" s="982"/>
      <c r="BO112" s="982"/>
      <c r="BP112" s="983"/>
      <c r="BQ112" s="951">
        <v>15695173</v>
      </c>
      <c r="BR112" s="952"/>
      <c r="BS112" s="952"/>
      <c r="BT112" s="952"/>
      <c r="BU112" s="952"/>
      <c r="BV112" s="952">
        <v>15168188</v>
      </c>
      <c r="BW112" s="952"/>
      <c r="BX112" s="952"/>
      <c r="BY112" s="952"/>
      <c r="BZ112" s="952"/>
      <c r="CA112" s="952">
        <v>14035714</v>
      </c>
      <c r="CB112" s="952"/>
      <c r="CC112" s="952"/>
      <c r="CD112" s="952"/>
      <c r="CE112" s="952"/>
      <c r="CF112" s="946">
        <v>123.4</v>
      </c>
      <c r="CG112" s="947"/>
      <c r="CH112" s="947"/>
      <c r="CI112" s="947"/>
      <c r="CJ112" s="947"/>
      <c r="CK112" s="977"/>
      <c r="CL112" s="978"/>
      <c r="CM112" s="948" t="s">
        <v>435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428</v>
      </c>
      <c r="DH112" s="952"/>
      <c r="DI112" s="952"/>
      <c r="DJ112" s="952"/>
      <c r="DK112" s="952"/>
      <c r="DL112" s="952" t="s">
        <v>227</v>
      </c>
      <c r="DM112" s="952"/>
      <c r="DN112" s="952"/>
      <c r="DO112" s="952"/>
      <c r="DP112" s="952"/>
      <c r="DQ112" s="952" t="s">
        <v>227</v>
      </c>
      <c r="DR112" s="952"/>
      <c r="DS112" s="952"/>
      <c r="DT112" s="952"/>
      <c r="DU112" s="952"/>
      <c r="DV112" s="953" t="s">
        <v>227</v>
      </c>
      <c r="DW112" s="953"/>
      <c r="DX112" s="953"/>
      <c r="DY112" s="953"/>
      <c r="DZ112" s="954"/>
    </row>
    <row r="113" spans="1:130" s="226" customFormat="1" ht="26.25" customHeight="1" x14ac:dyDescent="0.15">
      <c r="A113" s="986"/>
      <c r="B113" s="987"/>
      <c r="C113" s="982" t="s">
        <v>436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1193041</v>
      </c>
      <c r="AB113" s="966"/>
      <c r="AC113" s="966"/>
      <c r="AD113" s="966"/>
      <c r="AE113" s="967"/>
      <c r="AF113" s="968">
        <v>1193858</v>
      </c>
      <c r="AG113" s="966"/>
      <c r="AH113" s="966"/>
      <c r="AI113" s="966"/>
      <c r="AJ113" s="967"/>
      <c r="AK113" s="968">
        <v>1223972</v>
      </c>
      <c r="AL113" s="966"/>
      <c r="AM113" s="966"/>
      <c r="AN113" s="966"/>
      <c r="AO113" s="967"/>
      <c r="AP113" s="969">
        <v>10.8</v>
      </c>
      <c r="AQ113" s="970"/>
      <c r="AR113" s="970"/>
      <c r="AS113" s="970"/>
      <c r="AT113" s="971"/>
      <c r="AU113" s="932"/>
      <c r="AV113" s="933"/>
      <c r="AW113" s="933"/>
      <c r="AX113" s="933"/>
      <c r="AY113" s="933"/>
      <c r="AZ113" s="981" t="s">
        <v>437</v>
      </c>
      <c r="BA113" s="982"/>
      <c r="BB113" s="982"/>
      <c r="BC113" s="982"/>
      <c r="BD113" s="982"/>
      <c r="BE113" s="982"/>
      <c r="BF113" s="982"/>
      <c r="BG113" s="982"/>
      <c r="BH113" s="982"/>
      <c r="BI113" s="982"/>
      <c r="BJ113" s="982"/>
      <c r="BK113" s="982"/>
      <c r="BL113" s="982"/>
      <c r="BM113" s="982"/>
      <c r="BN113" s="982"/>
      <c r="BO113" s="982"/>
      <c r="BP113" s="983"/>
      <c r="BQ113" s="951" t="s">
        <v>227</v>
      </c>
      <c r="BR113" s="952"/>
      <c r="BS113" s="952"/>
      <c r="BT113" s="952"/>
      <c r="BU113" s="952"/>
      <c r="BV113" s="952" t="s">
        <v>427</v>
      </c>
      <c r="BW113" s="952"/>
      <c r="BX113" s="952"/>
      <c r="BY113" s="952"/>
      <c r="BZ113" s="952"/>
      <c r="CA113" s="952" t="s">
        <v>227</v>
      </c>
      <c r="CB113" s="952"/>
      <c r="CC113" s="952"/>
      <c r="CD113" s="952"/>
      <c r="CE113" s="952"/>
      <c r="CF113" s="946" t="s">
        <v>227</v>
      </c>
      <c r="CG113" s="947"/>
      <c r="CH113" s="947"/>
      <c r="CI113" s="947"/>
      <c r="CJ113" s="947"/>
      <c r="CK113" s="977"/>
      <c r="CL113" s="978"/>
      <c r="CM113" s="948" t="s">
        <v>438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227</v>
      </c>
      <c r="DH113" s="991"/>
      <c r="DI113" s="991"/>
      <c r="DJ113" s="991"/>
      <c r="DK113" s="992"/>
      <c r="DL113" s="993" t="s">
        <v>227</v>
      </c>
      <c r="DM113" s="991"/>
      <c r="DN113" s="991"/>
      <c r="DO113" s="991"/>
      <c r="DP113" s="992"/>
      <c r="DQ113" s="993" t="s">
        <v>227</v>
      </c>
      <c r="DR113" s="991"/>
      <c r="DS113" s="991"/>
      <c r="DT113" s="991"/>
      <c r="DU113" s="992"/>
      <c r="DV113" s="994" t="s">
        <v>227</v>
      </c>
      <c r="DW113" s="995"/>
      <c r="DX113" s="995"/>
      <c r="DY113" s="995"/>
      <c r="DZ113" s="996"/>
    </row>
    <row r="114" spans="1:130" s="226" customFormat="1" ht="26.25" customHeight="1" x14ac:dyDescent="0.15">
      <c r="A114" s="986"/>
      <c r="B114" s="987"/>
      <c r="C114" s="982" t="s">
        <v>439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227</v>
      </c>
      <c r="AB114" s="991"/>
      <c r="AC114" s="991"/>
      <c r="AD114" s="991"/>
      <c r="AE114" s="992"/>
      <c r="AF114" s="993" t="s">
        <v>227</v>
      </c>
      <c r="AG114" s="991"/>
      <c r="AH114" s="991"/>
      <c r="AI114" s="991"/>
      <c r="AJ114" s="992"/>
      <c r="AK114" s="993" t="s">
        <v>227</v>
      </c>
      <c r="AL114" s="991"/>
      <c r="AM114" s="991"/>
      <c r="AN114" s="991"/>
      <c r="AO114" s="992"/>
      <c r="AP114" s="994" t="s">
        <v>227</v>
      </c>
      <c r="AQ114" s="995"/>
      <c r="AR114" s="995"/>
      <c r="AS114" s="995"/>
      <c r="AT114" s="996"/>
      <c r="AU114" s="932"/>
      <c r="AV114" s="933"/>
      <c r="AW114" s="933"/>
      <c r="AX114" s="933"/>
      <c r="AY114" s="933"/>
      <c r="AZ114" s="981" t="s">
        <v>440</v>
      </c>
      <c r="BA114" s="982"/>
      <c r="BB114" s="982"/>
      <c r="BC114" s="982"/>
      <c r="BD114" s="982"/>
      <c r="BE114" s="982"/>
      <c r="BF114" s="982"/>
      <c r="BG114" s="982"/>
      <c r="BH114" s="982"/>
      <c r="BI114" s="982"/>
      <c r="BJ114" s="982"/>
      <c r="BK114" s="982"/>
      <c r="BL114" s="982"/>
      <c r="BM114" s="982"/>
      <c r="BN114" s="982"/>
      <c r="BO114" s="982"/>
      <c r="BP114" s="983"/>
      <c r="BQ114" s="951">
        <v>1872414</v>
      </c>
      <c r="BR114" s="952"/>
      <c r="BS114" s="952"/>
      <c r="BT114" s="952"/>
      <c r="BU114" s="952"/>
      <c r="BV114" s="952">
        <v>1675430</v>
      </c>
      <c r="BW114" s="952"/>
      <c r="BX114" s="952"/>
      <c r="BY114" s="952"/>
      <c r="BZ114" s="952"/>
      <c r="CA114" s="952">
        <v>1423756</v>
      </c>
      <c r="CB114" s="952"/>
      <c r="CC114" s="952"/>
      <c r="CD114" s="952"/>
      <c r="CE114" s="952"/>
      <c r="CF114" s="946">
        <v>12.5</v>
      </c>
      <c r="CG114" s="947"/>
      <c r="CH114" s="947"/>
      <c r="CI114" s="947"/>
      <c r="CJ114" s="947"/>
      <c r="CK114" s="977"/>
      <c r="CL114" s="978"/>
      <c r="CM114" s="948" t="s">
        <v>441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227</v>
      </c>
      <c r="DH114" s="991"/>
      <c r="DI114" s="991"/>
      <c r="DJ114" s="991"/>
      <c r="DK114" s="992"/>
      <c r="DL114" s="993" t="s">
        <v>227</v>
      </c>
      <c r="DM114" s="991"/>
      <c r="DN114" s="991"/>
      <c r="DO114" s="991"/>
      <c r="DP114" s="992"/>
      <c r="DQ114" s="993" t="s">
        <v>227</v>
      </c>
      <c r="DR114" s="991"/>
      <c r="DS114" s="991"/>
      <c r="DT114" s="991"/>
      <c r="DU114" s="992"/>
      <c r="DV114" s="994" t="s">
        <v>227</v>
      </c>
      <c r="DW114" s="995"/>
      <c r="DX114" s="995"/>
      <c r="DY114" s="995"/>
      <c r="DZ114" s="996"/>
    </row>
    <row r="115" spans="1:130" s="226" customFormat="1" ht="26.25" customHeight="1" x14ac:dyDescent="0.15">
      <c r="A115" s="986"/>
      <c r="B115" s="987"/>
      <c r="C115" s="982" t="s">
        <v>442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427</v>
      </c>
      <c r="AB115" s="966"/>
      <c r="AC115" s="966"/>
      <c r="AD115" s="966"/>
      <c r="AE115" s="967"/>
      <c r="AF115" s="968" t="s">
        <v>227</v>
      </c>
      <c r="AG115" s="966"/>
      <c r="AH115" s="966"/>
      <c r="AI115" s="966"/>
      <c r="AJ115" s="967"/>
      <c r="AK115" s="968" t="s">
        <v>428</v>
      </c>
      <c r="AL115" s="966"/>
      <c r="AM115" s="966"/>
      <c r="AN115" s="966"/>
      <c r="AO115" s="967"/>
      <c r="AP115" s="969" t="s">
        <v>427</v>
      </c>
      <c r="AQ115" s="970"/>
      <c r="AR115" s="970"/>
      <c r="AS115" s="970"/>
      <c r="AT115" s="971"/>
      <c r="AU115" s="932"/>
      <c r="AV115" s="933"/>
      <c r="AW115" s="933"/>
      <c r="AX115" s="933"/>
      <c r="AY115" s="933"/>
      <c r="AZ115" s="981" t="s">
        <v>443</v>
      </c>
      <c r="BA115" s="982"/>
      <c r="BB115" s="982"/>
      <c r="BC115" s="982"/>
      <c r="BD115" s="982"/>
      <c r="BE115" s="982"/>
      <c r="BF115" s="982"/>
      <c r="BG115" s="982"/>
      <c r="BH115" s="982"/>
      <c r="BI115" s="982"/>
      <c r="BJ115" s="982"/>
      <c r="BK115" s="982"/>
      <c r="BL115" s="982"/>
      <c r="BM115" s="982"/>
      <c r="BN115" s="982"/>
      <c r="BO115" s="982"/>
      <c r="BP115" s="983"/>
      <c r="BQ115" s="951">
        <v>286254</v>
      </c>
      <c r="BR115" s="952"/>
      <c r="BS115" s="952"/>
      <c r="BT115" s="952"/>
      <c r="BU115" s="952"/>
      <c r="BV115" s="952">
        <v>174853</v>
      </c>
      <c r="BW115" s="952"/>
      <c r="BX115" s="952"/>
      <c r="BY115" s="952"/>
      <c r="BZ115" s="952"/>
      <c r="CA115" s="952">
        <v>104975</v>
      </c>
      <c r="CB115" s="952"/>
      <c r="CC115" s="952"/>
      <c r="CD115" s="952"/>
      <c r="CE115" s="952"/>
      <c r="CF115" s="946">
        <v>0.9</v>
      </c>
      <c r="CG115" s="947"/>
      <c r="CH115" s="947"/>
      <c r="CI115" s="947"/>
      <c r="CJ115" s="947"/>
      <c r="CK115" s="977"/>
      <c r="CL115" s="978"/>
      <c r="CM115" s="981" t="s">
        <v>444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427</v>
      </c>
      <c r="DH115" s="991"/>
      <c r="DI115" s="991"/>
      <c r="DJ115" s="991"/>
      <c r="DK115" s="992"/>
      <c r="DL115" s="993" t="s">
        <v>227</v>
      </c>
      <c r="DM115" s="991"/>
      <c r="DN115" s="991"/>
      <c r="DO115" s="991"/>
      <c r="DP115" s="992"/>
      <c r="DQ115" s="993" t="s">
        <v>428</v>
      </c>
      <c r="DR115" s="991"/>
      <c r="DS115" s="991"/>
      <c r="DT115" s="991"/>
      <c r="DU115" s="992"/>
      <c r="DV115" s="994" t="s">
        <v>427</v>
      </c>
      <c r="DW115" s="995"/>
      <c r="DX115" s="995"/>
      <c r="DY115" s="995"/>
      <c r="DZ115" s="996"/>
    </row>
    <row r="116" spans="1:130" s="226" customFormat="1" ht="26.25" customHeight="1" x14ac:dyDescent="0.15">
      <c r="A116" s="988"/>
      <c r="B116" s="989"/>
      <c r="C116" s="997" t="s">
        <v>445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428</v>
      </c>
      <c r="AB116" s="991"/>
      <c r="AC116" s="991"/>
      <c r="AD116" s="991"/>
      <c r="AE116" s="992"/>
      <c r="AF116" s="993" t="s">
        <v>428</v>
      </c>
      <c r="AG116" s="991"/>
      <c r="AH116" s="991"/>
      <c r="AI116" s="991"/>
      <c r="AJ116" s="992"/>
      <c r="AK116" s="993">
        <v>55</v>
      </c>
      <c r="AL116" s="991"/>
      <c r="AM116" s="991"/>
      <c r="AN116" s="991"/>
      <c r="AO116" s="992"/>
      <c r="AP116" s="994">
        <v>0</v>
      </c>
      <c r="AQ116" s="995"/>
      <c r="AR116" s="995"/>
      <c r="AS116" s="995"/>
      <c r="AT116" s="996"/>
      <c r="AU116" s="932"/>
      <c r="AV116" s="933"/>
      <c r="AW116" s="933"/>
      <c r="AX116" s="933"/>
      <c r="AY116" s="933"/>
      <c r="AZ116" s="999" t="s">
        <v>446</v>
      </c>
      <c r="BA116" s="1000"/>
      <c r="BB116" s="1000"/>
      <c r="BC116" s="1000"/>
      <c r="BD116" s="1000"/>
      <c r="BE116" s="1000"/>
      <c r="BF116" s="1000"/>
      <c r="BG116" s="1000"/>
      <c r="BH116" s="1000"/>
      <c r="BI116" s="1000"/>
      <c r="BJ116" s="1000"/>
      <c r="BK116" s="1000"/>
      <c r="BL116" s="1000"/>
      <c r="BM116" s="1000"/>
      <c r="BN116" s="1000"/>
      <c r="BO116" s="1000"/>
      <c r="BP116" s="1001"/>
      <c r="BQ116" s="951" t="s">
        <v>428</v>
      </c>
      <c r="BR116" s="952"/>
      <c r="BS116" s="952"/>
      <c r="BT116" s="952"/>
      <c r="BU116" s="952"/>
      <c r="BV116" s="952" t="s">
        <v>227</v>
      </c>
      <c r="BW116" s="952"/>
      <c r="BX116" s="952"/>
      <c r="BY116" s="952"/>
      <c r="BZ116" s="952"/>
      <c r="CA116" s="952" t="s">
        <v>227</v>
      </c>
      <c r="CB116" s="952"/>
      <c r="CC116" s="952"/>
      <c r="CD116" s="952"/>
      <c r="CE116" s="952"/>
      <c r="CF116" s="946" t="s">
        <v>227</v>
      </c>
      <c r="CG116" s="947"/>
      <c r="CH116" s="947"/>
      <c r="CI116" s="947"/>
      <c r="CJ116" s="947"/>
      <c r="CK116" s="977"/>
      <c r="CL116" s="978"/>
      <c r="CM116" s="948" t="s">
        <v>447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428</v>
      </c>
      <c r="DH116" s="991"/>
      <c r="DI116" s="991"/>
      <c r="DJ116" s="991"/>
      <c r="DK116" s="992"/>
      <c r="DL116" s="993" t="s">
        <v>227</v>
      </c>
      <c r="DM116" s="991"/>
      <c r="DN116" s="991"/>
      <c r="DO116" s="991"/>
      <c r="DP116" s="992"/>
      <c r="DQ116" s="993" t="s">
        <v>227</v>
      </c>
      <c r="DR116" s="991"/>
      <c r="DS116" s="991"/>
      <c r="DT116" s="991"/>
      <c r="DU116" s="992"/>
      <c r="DV116" s="994" t="s">
        <v>227</v>
      </c>
      <c r="DW116" s="995"/>
      <c r="DX116" s="995"/>
      <c r="DY116" s="995"/>
      <c r="DZ116" s="996"/>
    </row>
    <row r="117" spans="1:130" s="226" customFormat="1" ht="26.25" customHeight="1" x14ac:dyDescent="0.15">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448</v>
      </c>
      <c r="Z117" s="918"/>
      <c r="AA117" s="1008">
        <v>2933137</v>
      </c>
      <c r="AB117" s="1009"/>
      <c r="AC117" s="1009"/>
      <c r="AD117" s="1009"/>
      <c r="AE117" s="1010"/>
      <c r="AF117" s="1011">
        <v>2909702</v>
      </c>
      <c r="AG117" s="1009"/>
      <c r="AH117" s="1009"/>
      <c r="AI117" s="1009"/>
      <c r="AJ117" s="1010"/>
      <c r="AK117" s="1011">
        <v>2769477</v>
      </c>
      <c r="AL117" s="1009"/>
      <c r="AM117" s="1009"/>
      <c r="AN117" s="1009"/>
      <c r="AO117" s="1010"/>
      <c r="AP117" s="1012"/>
      <c r="AQ117" s="1013"/>
      <c r="AR117" s="1013"/>
      <c r="AS117" s="1013"/>
      <c r="AT117" s="1014"/>
      <c r="AU117" s="932"/>
      <c r="AV117" s="933"/>
      <c r="AW117" s="933"/>
      <c r="AX117" s="933"/>
      <c r="AY117" s="933"/>
      <c r="AZ117" s="999" t="s">
        <v>449</v>
      </c>
      <c r="BA117" s="1000"/>
      <c r="BB117" s="1000"/>
      <c r="BC117" s="1000"/>
      <c r="BD117" s="1000"/>
      <c r="BE117" s="1000"/>
      <c r="BF117" s="1000"/>
      <c r="BG117" s="1000"/>
      <c r="BH117" s="1000"/>
      <c r="BI117" s="1000"/>
      <c r="BJ117" s="1000"/>
      <c r="BK117" s="1000"/>
      <c r="BL117" s="1000"/>
      <c r="BM117" s="1000"/>
      <c r="BN117" s="1000"/>
      <c r="BO117" s="1000"/>
      <c r="BP117" s="1001"/>
      <c r="BQ117" s="951" t="s">
        <v>450</v>
      </c>
      <c r="BR117" s="952"/>
      <c r="BS117" s="952"/>
      <c r="BT117" s="952"/>
      <c r="BU117" s="952"/>
      <c r="BV117" s="952" t="s">
        <v>227</v>
      </c>
      <c r="BW117" s="952"/>
      <c r="BX117" s="952"/>
      <c r="BY117" s="952"/>
      <c r="BZ117" s="952"/>
      <c r="CA117" s="952" t="s">
        <v>227</v>
      </c>
      <c r="CB117" s="952"/>
      <c r="CC117" s="952"/>
      <c r="CD117" s="952"/>
      <c r="CE117" s="952"/>
      <c r="CF117" s="946" t="s">
        <v>227</v>
      </c>
      <c r="CG117" s="947"/>
      <c r="CH117" s="947"/>
      <c r="CI117" s="947"/>
      <c r="CJ117" s="947"/>
      <c r="CK117" s="977"/>
      <c r="CL117" s="978"/>
      <c r="CM117" s="948" t="s">
        <v>451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227</v>
      </c>
      <c r="DH117" s="991"/>
      <c r="DI117" s="991"/>
      <c r="DJ117" s="991"/>
      <c r="DK117" s="992"/>
      <c r="DL117" s="993" t="s">
        <v>450</v>
      </c>
      <c r="DM117" s="991"/>
      <c r="DN117" s="991"/>
      <c r="DO117" s="991"/>
      <c r="DP117" s="992"/>
      <c r="DQ117" s="993" t="s">
        <v>227</v>
      </c>
      <c r="DR117" s="991"/>
      <c r="DS117" s="991"/>
      <c r="DT117" s="991"/>
      <c r="DU117" s="992"/>
      <c r="DV117" s="994" t="s">
        <v>227</v>
      </c>
      <c r="DW117" s="995"/>
      <c r="DX117" s="995"/>
      <c r="DY117" s="995"/>
      <c r="DZ117" s="996"/>
    </row>
    <row r="118" spans="1:130" s="226" customFormat="1" ht="26.25" customHeight="1" x14ac:dyDescent="0.15">
      <c r="A118" s="936" t="s">
        <v>422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420</v>
      </c>
      <c r="AB118" s="917"/>
      <c r="AC118" s="917"/>
      <c r="AD118" s="917"/>
      <c r="AE118" s="918"/>
      <c r="AF118" s="916" t="s">
        <v>300</v>
      </c>
      <c r="AG118" s="917"/>
      <c r="AH118" s="917"/>
      <c r="AI118" s="917"/>
      <c r="AJ118" s="918"/>
      <c r="AK118" s="916" t="s">
        <v>299</v>
      </c>
      <c r="AL118" s="917"/>
      <c r="AM118" s="917"/>
      <c r="AN118" s="917"/>
      <c r="AO118" s="918"/>
      <c r="AP118" s="1003" t="s">
        <v>421</v>
      </c>
      <c r="AQ118" s="1004"/>
      <c r="AR118" s="1004"/>
      <c r="AS118" s="1004"/>
      <c r="AT118" s="1005"/>
      <c r="AU118" s="932"/>
      <c r="AV118" s="933"/>
      <c r="AW118" s="933"/>
      <c r="AX118" s="933"/>
      <c r="AY118" s="933"/>
      <c r="AZ118" s="1006" t="s">
        <v>452</v>
      </c>
      <c r="BA118" s="997"/>
      <c r="BB118" s="997"/>
      <c r="BC118" s="997"/>
      <c r="BD118" s="997"/>
      <c r="BE118" s="997"/>
      <c r="BF118" s="997"/>
      <c r="BG118" s="997"/>
      <c r="BH118" s="997"/>
      <c r="BI118" s="997"/>
      <c r="BJ118" s="997"/>
      <c r="BK118" s="997"/>
      <c r="BL118" s="997"/>
      <c r="BM118" s="997"/>
      <c r="BN118" s="997"/>
      <c r="BO118" s="997"/>
      <c r="BP118" s="998"/>
      <c r="BQ118" s="1029" t="s">
        <v>227</v>
      </c>
      <c r="BR118" s="1030"/>
      <c r="BS118" s="1030"/>
      <c r="BT118" s="1030"/>
      <c r="BU118" s="1030"/>
      <c r="BV118" s="1030" t="s">
        <v>227</v>
      </c>
      <c r="BW118" s="1030"/>
      <c r="BX118" s="1030"/>
      <c r="BY118" s="1030"/>
      <c r="BZ118" s="1030"/>
      <c r="CA118" s="1030" t="s">
        <v>450</v>
      </c>
      <c r="CB118" s="1030"/>
      <c r="CC118" s="1030"/>
      <c r="CD118" s="1030"/>
      <c r="CE118" s="1030"/>
      <c r="CF118" s="946" t="s">
        <v>227</v>
      </c>
      <c r="CG118" s="947"/>
      <c r="CH118" s="947"/>
      <c r="CI118" s="947"/>
      <c r="CJ118" s="947"/>
      <c r="CK118" s="977"/>
      <c r="CL118" s="978"/>
      <c r="CM118" s="948" t="s">
        <v>453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227</v>
      </c>
      <c r="DH118" s="991"/>
      <c r="DI118" s="991"/>
      <c r="DJ118" s="991"/>
      <c r="DK118" s="992"/>
      <c r="DL118" s="993" t="s">
        <v>227</v>
      </c>
      <c r="DM118" s="991"/>
      <c r="DN118" s="991"/>
      <c r="DO118" s="991"/>
      <c r="DP118" s="992"/>
      <c r="DQ118" s="993" t="s">
        <v>227</v>
      </c>
      <c r="DR118" s="991"/>
      <c r="DS118" s="991"/>
      <c r="DT118" s="991"/>
      <c r="DU118" s="992"/>
      <c r="DV118" s="994" t="s">
        <v>450</v>
      </c>
      <c r="DW118" s="995"/>
      <c r="DX118" s="995"/>
      <c r="DY118" s="995"/>
      <c r="DZ118" s="996"/>
    </row>
    <row r="119" spans="1:130" s="226" customFormat="1" ht="26.25" customHeight="1" x14ac:dyDescent="0.15">
      <c r="A119" s="1090" t="s">
        <v>425</v>
      </c>
      <c r="B119" s="976"/>
      <c r="C119" s="955" t="s">
        <v>426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227</v>
      </c>
      <c r="AB119" s="924"/>
      <c r="AC119" s="924"/>
      <c r="AD119" s="924"/>
      <c r="AE119" s="925"/>
      <c r="AF119" s="926" t="s">
        <v>450</v>
      </c>
      <c r="AG119" s="924"/>
      <c r="AH119" s="924"/>
      <c r="AI119" s="924"/>
      <c r="AJ119" s="925"/>
      <c r="AK119" s="926" t="s">
        <v>227</v>
      </c>
      <c r="AL119" s="924"/>
      <c r="AM119" s="924"/>
      <c r="AN119" s="924"/>
      <c r="AO119" s="925"/>
      <c r="AP119" s="927" t="s">
        <v>227</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454</v>
      </c>
      <c r="BP119" s="1038"/>
      <c r="BQ119" s="1029">
        <v>34671636</v>
      </c>
      <c r="BR119" s="1030"/>
      <c r="BS119" s="1030"/>
      <c r="BT119" s="1030"/>
      <c r="BU119" s="1030"/>
      <c r="BV119" s="1030">
        <v>34847676</v>
      </c>
      <c r="BW119" s="1030"/>
      <c r="BX119" s="1030"/>
      <c r="BY119" s="1030"/>
      <c r="BZ119" s="1030"/>
      <c r="CA119" s="1030">
        <v>33217873</v>
      </c>
      <c r="CB119" s="1030"/>
      <c r="CC119" s="1030"/>
      <c r="CD119" s="1030"/>
      <c r="CE119" s="1030"/>
      <c r="CF119" s="1031"/>
      <c r="CG119" s="1032"/>
      <c r="CH119" s="1032"/>
      <c r="CI119" s="1032"/>
      <c r="CJ119" s="1033"/>
      <c r="CK119" s="979"/>
      <c r="CL119" s="980"/>
      <c r="CM119" s="1034" t="s">
        <v>455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227</v>
      </c>
      <c r="DH119" s="1016"/>
      <c r="DI119" s="1016"/>
      <c r="DJ119" s="1016"/>
      <c r="DK119" s="1017"/>
      <c r="DL119" s="1015" t="s">
        <v>227</v>
      </c>
      <c r="DM119" s="1016"/>
      <c r="DN119" s="1016"/>
      <c r="DO119" s="1016"/>
      <c r="DP119" s="1017"/>
      <c r="DQ119" s="1015" t="s">
        <v>227</v>
      </c>
      <c r="DR119" s="1016"/>
      <c r="DS119" s="1016"/>
      <c r="DT119" s="1016"/>
      <c r="DU119" s="1017"/>
      <c r="DV119" s="1018" t="s">
        <v>227</v>
      </c>
      <c r="DW119" s="1019"/>
      <c r="DX119" s="1019"/>
      <c r="DY119" s="1019"/>
      <c r="DZ119" s="1020"/>
    </row>
    <row r="120" spans="1:130" s="226" customFormat="1" ht="26.25" customHeight="1" x14ac:dyDescent="0.15">
      <c r="A120" s="1091"/>
      <c r="B120" s="978"/>
      <c r="C120" s="948" t="s">
        <v>431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227</v>
      </c>
      <c r="AB120" s="991"/>
      <c r="AC120" s="991"/>
      <c r="AD120" s="991"/>
      <c r="AE120" s="992"/>
      <c r="AF120" s="993" t="s">
        <v>227</v>
      </c>
      <c r="AG120" s="991"/>
      <c r="AH120" s="991"/>
      <c r="AI120" s="991"/>
      <c r="AJ120" s="992"/>
      <c r="AK120" s="993" t="s">
        <v>227</v>
      </c>
      <c r="AL120" s="991"/>
      <c r="AM120" s="991"/>
      <c r="AN120" s="991"/>
      <c r="AO120" s="992"/>
      <c r="AP120" s="994" t="s">
        <v>227</v>
      </c>
      <c r="AQ120" s="995"/>
      <c r="AR120" s="995"/>
      <c r="AS120" s="995"/>
      <c r="AT120" s="996"/>
      <c r="AU120" s="1021" t="s">
        <v>456</v>
      </c>
      <c r="AV120" s="1022"/>
      <c r="AW120" s="1022"/>
      <c r="AX120" s="1022"/>
      <c r="AY120" s="1023"/>
      <c r="AZ120" s="972" t="s">
        <v>457</v>
      </c>
      <c r="BA120" s="921"/>
      <c r="BB120" s="921"/>
      <c r="BC120" s="921"/>
      <c r="BD120" s="921"/>
      <c r="BE120" s="921"/>
      <c r="BF120" s="921"/>
      <c r="BG120" s="921"/>
      <c r="BH120" s="921"/>
      <c r="BI120" s="921"/>
      <c r="BJ120" s="921"/>
      <c r="BK120" s="921"/>
      <c r="BL120" s="921"/>
      <c r="BM120" s="921"/>
      <c r="BN120" s="921"/>
      <c r="BO120" s="921"/>
      <c r="BP120" s="922"/>
      <c r="BQ120" s="958">
        <v>6662880</v>
      </c>
      <c r="BR120" s="959"/>
      <c r="BS120" s="959"/>
      <c r="BT120" s="959"/>
      <c r="BU120" s="959"/>
      <c r="BV120" s="959">
        <v>6249025</v>
      </c>
      <c r="BW120" s="959"/>
      <c r="BX120" s="959"/>
      <c r="BY120" s="959"/>
      <c r="BZ120" s="959"/>
      <c r="CA120" s="959">
        <v>6173994</v>
      </c>
      <c r="CB120" s="959"/>
      <c r="CC120" s="959"/>
      <c r="CD120" s="959"/>
      <c r="CE120" s="959"/>
      <c r="CF120" s="973">
        <v>54.3</v>
      </c>
      <c r="CG120" s="974"/>
      <c r="CH120" s="974"/>
      <c r="CI120" s="974"/>
      <c r="CJ120" s="974"/>
      <c r="CK120" s="1039" t="s">
        <v>458</v>
      </c>
      <c r="CL120" s="1040"/>
      <c r="CM120" s="1040"/>
      <c r="CN120" s="1040"/>
      <c r="CO120" s="1041"/>
      <c r="CP120" s="1047" t="s">
        <v>459</v>
      </c>
      <c r="CQ120" s="1048"/>
      <c r="CR120" s="1048"/>
      <c r="CS120" s="1048"/>
      <c r="CT120" s="1048"/>
      <c r="CU120" s="1048"/>
      <c r="CV120" s="1048"/>
      <c r="CW120" s="1048"/>
      <c r="CX120" s="1048"/>
      <c r="CY120" s="1048"/>
      <c r="CZ120" s="1048"/>
      <c r="DA120" s="1048"/>
      <c r="DB120" s="1048"/>
      <c r="DC120" s="1048"/>
      <c r="DD120" s="1048"/>
      <c r="DE120" s="1048"/>
      <c r="DF120" s="1049"/>
      <c r="DG120" s="958">
        <v>14632562</v>
      </c>
      <c r="DH120" s="959"/>
      <c r="DI120" s="959"/>
      <c r="DJ120" s="959"/>
      <c r="DK120" s="959"/>
      <c r="DL120" s="959">
        <v>14090284</v>
      </c>
      <c r="DM120" s="959"/>
      <c r="DN120" s="959"/>
      <c r="DO120" s="959"/>
      <c r="DP120" s="959"/>
      <c r="DQ120" s="959">
        <v>13037989</v>
      </c>
      <c r="DR120" s="959"/>
      <c r="DS120" s="959"/>
      <c r="DT120" s="959"/>
      <c r="DU120" s="959"/>
      <c r="DV120" s="960">
        <v>114.6</v>
      </c>
      <c r="DW120" s="960"/>
      <c r="DX120" s="960"/>
      <c r="DY120" s="960"/>
      <c r="DZ120" s="961"/>
    </row>
    <row r="121" spans="1:130" s="226" customFormat="1" ht="26.25" customHeight="1" x14ac:dyDescent="0.15">
      <c r="A121" s="1091"/>
      <c r="B121" s="978"/>
      <c r="C121" s="999" t="s">
        <v>460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227</v>
      </c>
      <c r="AB121" s="991"/>
      <c r="AC121" s="991"/>
      <c r="AD121" s="991"/>
      <c r="AE121" s="992"/>
      <c r="AF121" s="993" t="s">
        <v>227</v>
      </c>
      <c r="AG121" s="991"/>
      <c r="AH121" s="991"/>
      <c r="AI121" s="991"/>
      <c r="AJ121" s="992"/>
      <c r="AK121" s="993" t="s">
        <v>227</v>
      </c>
      <c r="AL121" s="991"/>
      <c r="AM121" s="991"/>
      <c r="AN121" s="991"/>
      <c r="AO121" s="992"/>
      <c r="AP121" s="994" t="s">
        <v>450</v>
      </c>
      <c r="AQ121" s="995"/>
      <c r="AR121" s="995"/>
      <c r="AS121" s="995"/>
      <c r="AT121" s="996"/>
      <c r="AU121" s="1024"/>
      <c r="AV121" s="1025"/>
      <c r="AW121" s="1025"/>
      <c r="AX121" s="1025"/>
      <c r="AY121" s="1026"/>
      <c r="AZ121" s="981" t="s">
        <v>461</v>
      </c>
      <c r="BA121" s="982"/>
      <c r="BB121" s="982"/>
      <c r="BC121" s="982"/>
      <c r="BD121" s="982"/>
      <c r="BE121" s="982"/>
      <c r="BF121" s="982"/>
      <c r="BG121" s="982"/>
      <c r="BH121" s="982"/>
      <c r="BI121" s="982"/>
      <c r="BJ121" s="982"/>
      <c r="BK121" s="982"/>
      <c r="BL121" s="982"/>
      <c r="BM121" s="982"/>
      <c r="BN121" s="982"/>
      <c r="BO121" s="982"/>
      <c r="BP121" s="983"/>
      <c r="BQ121" s="951">
        <v>4719323</v>
      </c>
      <c r="BR121" s="952"/>
      <c r="BS121" s="952"/>
      <c r="BT121" s="952"/>
      <c r="BU121" s="952"/>
      <c r="BV121" s="952">
        <v>4827368</v>
      </c>
      <c r="BW121" s="952"/>
      <c r="BX121" s="952"/>
      <c r="BY121" s="952"/>
      <c r="BZ121" s="952"/>
      <c r="CA121" s="952">
        <v>4808738</v>
      </c>
      <c r="CB121" s="952"/>
      <c r="CC121" s="952"/>
      <c r="CD121" s="952"/>
      <c r="CE121" s="952"/>
      <c r="CF121" s="946">
        <v>42.3</v>
      </c>
      <c r="CG121" s="947"/>
      <c r="CH121" s="947"/>
      <c r="CI121" s="947"/>
      <c r="CJ121" s="947"/>
      <c r="CK121" s="1042"/>
      <c r="CL121" s="1043"/>
      <c r="CM121" s="1043"/>
      <c r="CN121" s="1043"/>
      <c r="CO121" s="1044"/>
      <c r="CP121" s="1052" t="s">
        <v>400</v>
      </c>
      <c r="CQ121" s="1053"/>
      <c r="CR121" s="1053"/>
      <c r="CS121" s="1053"/>
      <c r="CT121" s="1053"/>
      <c r="CU121" s="1053"/>
      <c r="CV121" s="1053"/>
      <c r="CW121" s="1053"/>
      <c r="CX121" s="1053"/>
      <c r="CY121" s="1053"/>
      <c r="CZ121" s="1053"/>
      <c r="DA121" s="1053"/>
      <c r="DB121" s="1053"/>
      <c r="DC121" s="1053"/>
      <c r="DD121" s="1053"/>
      <c r="DE121" s="1053"/>
      <c r="DF121" s="1054"/>
      <c r="DG121" s="951">
        <v>974567</v>
      </c>
      <c r="DH121" s="952"/>
      <c r="DI121" s="952"/>
      <c r="DJ121" s="952"/>
      <c r="DK121" s="952"/>
      <c r="DL121" s="952">
        <v>1007507</v>
      </c>
      <c r="DM121" s="952"/>
      <c r="DN121" s="952"/>
      <c r="DO121" s="952"/>
      <c r="DP121" s="952"/>
      <c r="DQ121" s="952">
        <v>942378</v>
      </c>
      <c r="DR121" s="952"/>
      <c r="DS121" s="952"/>
      <c r="DT121" s="952"/>
      <c r="DU121" s="952"/>
      <c r="DV121" s="953">
        <v>8.3000000000000007</v>
      </c>
      <c r="DW121" s="953"/>
      <c r="DX121" s="953"/>
      <c r="DY121" s="953"/>
      <c r="DZ121" s="954"/>
    </row>
    <row r="122" spans="1:130" s="226" customFormat="1" ht="26.25" customHeight="1" x14ac:dyDescent="0.15">
      <c r="A122" s="1091"/>
      <c r="B122" s="978"/>
      <c r="C122" s="948" t="s">
        <v>441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450</v>
      </c>
      <c r="AB122" s="991"/>
      <c r="AC122" s="991"/>
      <c r="AD122" s="991"/>
      <c r="AE122" s="992"/>
      <c r="AF122" s="993" t="s">
        <v>227</v>
      </c>
      <c r="AG122" s="991"/>
      <c r="AH122" s="991"/>
      <c r="AI122" s="991"/>
      <c r="AJ122" s="992"/>
      <c r="AK122" s="993" t="s">
        <v>227</v>
      </c>
      <c r="AL122" s="991"/>
      <c r="AM122" s="991"/>
      <c r="AN122" s="991"/>
      <c r="AO122" s="992"/>
      <c r="AP122" s="994" t="s">
        <v>450</v>
      </c>
      <c r="AQ122" s="995"/>
      <c r="AR122" s="995"/>
      <c r="AS122" s="995"/>
      <c r="AT122" s="996"/>
      <c r="AU122" s="1024"/>
      <c r="AV122" s="1025"/>
      <c r="AW122" s="1025"/>
      <c r="AX122" s="1025"/>
      <c r="AY122" s="1026"/>
      <c r="AZ122" s="1006" t="s">
        <v>462</v>
      </c>
      <c r="BA122" s="997"/>
      <c r="BB122" s="997"/>
      <c r="BC122" s="997"/>
      <c r="BD122" s="997"/>
      <c r="BE122" s="997"/>
      <c r="BF122" s="997"/>
      <c r="BG122" s="997"/>
      <c r="BH122" s="997"/>
      <c r="BI122" s="997"/>
      <c r="BJ122" s="997"/>
      <c r="BK122" s="997"/>
      <c r="BL122" s="997"/>
      <c r="BM122" s="997"/>
      <c r="BN122" s="997"/>
      <c r="BO122" s="997"/>
      <c r="BP122" s="998"/>
      <c r="BQ122" s="1029">
        <v>21337349</v>
      </c>
      <c r="BR122" s="1030"/>
      <c r="BS122" s="1030"/>
      <c r="BT122" s="1030"/>
      <c r="BU122" s="1030"/>
      <c r="BV122" s="1030">
        <v>20969211</v>
      </c>
      <c r="BW122" s="1030"/>
      <c r="BX122" s="1030"/>
      <c r="BY122" s="1030"/>
      <c r="BZ122" s="1030"/>
      <c r="CA122" s="1030">
        <v>20332780</v>
      </c>
      <c r="CB122" s="1030"/>
      <c r="CC122" s="1030"/>
      <c r="CD122" s="1030"/>
      <c r="CE122" s="1030"/>
      <c r="CF122" s="1050">
        <v>178.8</v>
      </c>
      <c r="CG122" s="1051"/>
      <c r="CH122" s="1051"/>
      <c r="CI122" s="1051"/>
      <c r="CJ122" s="1051"/>
      <c r="CK122" s="1042"/>
      <c r="CL122" s="1043"/>
      <c r="CM122" s="1043"/>
      <c r="CN122" s="1043"/>
      <c r="CO122" s="1044"/>
      <c r="CP122" s="1052" t="s">
        <v>463</v>
      </c>
      <c r="CQ122" s="1053"/>
      <c r="CR122" s="1053"/>
      <c r="CS122" s="1053"/>
      <c r="CT122" s="1053"/>
      <c r="CU122" s="1053"/>
      <c r="CV122" s="1053"/>
      <c r="CW122" s="1053"/>
      <c r="CX122" s="1053"/>
      <c r="CY122" s="1053"/>
      <c r="CZ122" s="1053"/>
      <c r="DA122" s="1053"/>
      <c r="DB122" s="1053"/>
      <c r="DC122" s="1053"/>
      <c r="DD122" s="1053"/>
      <c r="DE122" s="1053"/>
      <c r="DF122" s="1054"/>
      <c r="DG122" s="951">
        <v>88044</v>
      </c>
      <c r="DH122" s="952"/>
      <c r="DI122" s="952"/>
      <c r="DJ122" s="952"/>
      <c r="DK122" s="952"/>
      <c r="DL122" s="952">
        <v>70397</v>
      </c>
      <c r="DM122" s="952"/>
      <c r="DN122" s="952"/>
      <c r="DO122" s="952"/>
      <c r="DP122" s="952"/>
      <c r="DQ122" s="952">
        <v>55347</v>
      </c>
      <c r="DR122" s="952"/>
      <c r="DS122" s="952"/>
      <c r="DT122" s="952"/>
      <c r="DU122" s="952"/>
      <c r="DV122" s="953">
        <v>0.5</v>
      </c>
      <c r="DW122" s="953"/>
      <c r="DX122" s="953"/>
      <c r="DY122" s="953"/>
      <c r="DZ122" s="954"/>
    </row>
    <row r="123" spans="1:130" s="226" customFormat="1" ht="26.25" customHeight="1" x14ac:dyDescent="0.15">
      <c r="A123" s="1091"/>
      <c r="B123" s="978"/>
      <c r="C123" s="948" t="s">
        <v>447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450</v>
      </c>
      <c r="AB123" s="991"/>
      <c r="AC123" s="991"/>
      <c r="AD123" s="991"/>
      <c r="AE123" s="992"/>
      <c r="AF123" s="993" t="s">
        <v>450</v>
      </c>
      <c r="AG123" s="991"/>
      <c r="AH123" s="991"/>
      <c r="AI123" s="991"/>
      <c r="AJ123" s="992"/>
      <c r="AK123" s="993" t="s">
        <v>227</v>
      </c>
      <c r="AL123" s="991"/>
      <c r="AM123" s="991"/>
      <c r="AN123" s="991"/>
      <c r="AO123" s="992"/>
      <c r="AP123" s="994" t="s">
        <v>227</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464</v>
      </c>
      <c r="BP123" s="1038"/>
      <c r="BQ123" s="1097">
        <v>32719552</v>
      </c>
      <c r="BR123" s="1098"/>
      <c r="BS123" s="1098"/>
      <c r="BT123" s="1098"/>
      <c r="BU123" s="1098"/>
      <c r="BV123" s="1098">
        <v>32045604</v>
      </c>
      <c r="BW123" s="1098"/>
      <c r="BX123" s="1098"/>
      <c r="BY123" s="1098"/>
      <c r="BZ123" s="1098"/>
      <c r="CA123" s="1098">
        <v>31315512</v>
      </c>
      <c r="CB123" s="1098"/>
      <c r="CC123" s="1098"/>
      <c r="CD123" s="1098"/>
      <c r="CE123" s="1098"/>
      <c r="CF123" s="1031"/>
      <c r="CG123" s="1032"/>
      <c r="CH123" s="1032"/>
      <c r="CI123" s="1032"/>
      <c r="CJ123" s="1033"/>
      <c r="CK123" s="1042"/>
      <c r="CL123" s="1043"/>
      <c r="CM123" s="1043"/>
      <c r="CN123" s="1043"/>
      <c r="CO123" s="1044"/>
      <c r="CP123" s="1052" t="s">
        <v>396</v>
      </c>
      <c r="CQ123" s="1053"/>
      <c r="CR123" s="1053"/>
      <c r="CS123" s="1053"/>
      <c r="CT123" s="1053"/>
      <c r="CU123" s="1053"/>
      <c r="CV123" s="1053"/>
      <c r="CW123" s="1053"/>
      <c r="CX123" s="1053"/>
      <c r="CY123" s="1053"/>
      <c r="CZ123" s="1053"/>
      <c r="DA123" s="1053"/>
      <c r="DB123" s="1053"/>
      <c r="DC123" s="1053"/>
      <c r="DD123" s="1053"/>
      <c r="DE123" s="1053"/>
      <c r="DF123" s="1054"/>
      <c r="DG123" s="990" t="s">
        <v>227</v>
      </c>
      <c r="DH123" s="991"/>
      <c r="DI123" s="991"/>
      <c r="DJ123" s="991"/>
      <c r="DK123" s="992"/>
      <c r="DL123" s="993" t="s">
        <v>450</v>
      </c>
      <c r="DM123" s="991"/>
      <c r="DN123" s="991"/>
      <c r="DO123" s="991"/>
      <c r="DP123" s="992"/>
      <c r="DQ123" s="993" t="s">
        <v>227</v>
      </c>
      <c r="DR123" s="991"/>
      <c r="DS123" s="991"/>
      <c r="DT123" s="991"/>
      <c r="DU123" s="992"/>
      <c r="DV123" s="994" t="s">
        <v>227</v>
      </c>
      <c r="DW123" s="995"/>
      <c r="DX123" s="995"/>
      <c r="DY123" s="995"/>
      <c r="DZ123" s="996"/>
    </row>
    <row r="124" spans="1:130" s="226" customFormat="1" ht="26.25" customHeight="1" thickBot="1" x14ac:dyDescent="0.2">
      <c r="A124" s="1091"/>
      <c r="B124" s="978"/>
      <c r="C124" s="948" t="s">
        <v>451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450</v>
      </c>
      <c r="AB124" s="991"/>
      <c r="AC124" s="991"/>
      <c r="AD124" s="991"/>
      <c r="AE124" s="992"/>
      <c r="AF124" s="993" t="s">
        <v>227</v>
      </c>
      <c r="AG124" s="991"/>
      <c r="AH124" s="991"/>
      <c r="AI124" s="991"/>
      <c r="AJ124" s="992"/>
      <c r="AK124" s="993" t="s">
        <v>450</v>
      </c>
      <c r="AL124" s="991"/>
      <c r="AM124" s="991"/>
      <c r="AN124" s="991"/>
      <c r="AO124" s="992"/>
      <c r="AP124" s="994" t="s">
        <v>227</v>
      </c>
      <c r="AQ124" s="995"/>
      <c r="AR124" s="995"/>
      <c r="AS124" s="995"/>
      <c r="AT124" s="996"/>
      <c r="AU124" s="1093" t="s">
        <v>465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17.2</v>
      </c>
      <c r="BR124" s="1060"/>
      <c r="BS124" s="1060"/>
      <c r="BT124" s="1060"/>
      <c r="BU124" s="1060"/>
      <c r="BV124" s="1060">
        <v>24.8</v>
      </c>
      <c r="BW124" s="1060"/>
      <c r="BX124" s="1060"/>
      <c r="BY124" s="1060"/>
      <c r="BZ124" s="1060"/>
      <c r="CA124" s="1060">
        <v>16.7</v>
      </c>
      <c r="CB124" s="1060"/>
      <c r="CC124" s="1060"/>
      <c r="CD124" s="1060"/>
      <c r="CE124" s="1060"/>
      <c r="CF124" s="1061"/>
      <c r="CG124" s="1062"/>
      <c r="CH124" s="1062"/>
      <c r="CI124" s="1062"/>
      <c r="CJ124" s="1063"/>
      <c r="CK124" s="1045"/>
      <c r="CL124" s="1045"/>
      <c r="CM124" s="1045"/>
      <c r="CN124" s="1045"/>
      <c r="CO124" s="1046"/>
      <c r="CP124" s="1052" t="s">
        <v>466</v>
      </c>
      <c r="CQ124" s="1053"/>
      <c r="CR124" s="1053"/>
      <c r="CS124" s="1053"/>
      <c r="CT124" s="1053"/>
      <c r="CU124" s="1053"/>
      <c r="CV124" s="1053"/>
      <c r="CW124" s="1053"/>
      <c r="CX124" s="1053"/>
      <c r="CY124" s="1053"/>
      <c r="CZ124" s="1053"/>
      <c r="DA124" s="1053"/>
      <c r="DB124" s="1053"/>
      <c r="DC124" s="1053"/>
      <c r="DD124" s="1053"/>
      <c r="DE124" s="1053"/>
      <c r="DF124" s="1054"/>
      <c r="DG124" s="1037" t="s">
        <v>450</v>
      </c>
      <c r="DH124" s="1016"/>
      <c r="DI124" s="1016"/>
      <c r="DJ124" s="1016"/>
      <c r="DK124" s="1017"/>
      <c r="DL124" s="1015" t="s">
        <v>227</v>
      </c>
      <c r="DM124" s="1016"/>
      <c r="DN124" s="1016"/>
      <c r="DO124" s="1016"/>
      <c r="DP124" s="1017"/>
      <c r="DQ124" s="1015" t="s">
        <v>227</v>
      </c>
      <c r="DR124" s="1016"/>
      <c r="DS124" s="1016"/>
      <c r="DT124" s="1016"/>
      <c r="DU124" s="1017"/>
      <c r="DV124" s="1018" t="s">
        <v>227</v>
      </c>
      <c r="DW124" s="1019"/>
      <c r="DX124" s="1019"/>
      <c r="DY124" s="1019"/>
      <c r="DZ124" s="1020"/>
    </row>
    <row r="125" spans="1:130" s="226" customFormat="1" ht="26.25" customHeight="1" x14ac:dyDescent="0.15">
      <c r="A125" s="1091"/>
      <c r="B125" s="978"/>
      <c r="C125" s="948" t="s">
        <v>453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450</v>
      </c>
      <c r="AB125" s="991"/>
      <c r="AC125" s="991"/>
      <c r="AD125" s="991"/>
      <c r="AE125" s="992"/>
      <c r="AF125" s="993" t="s">
        <v>227</v>
      </c>
      <c r="AG125" s="991"/>
      <c r="AH125" s="991"/>
      <c r="AI125" s="991"/>
      <c r="AJ125" s="992"/>
      <c r="AK125" s="993" t="s">
        <v>227</v>
      </c>
      <c r="AL125" s="991"/>
      <c r="AM125" s="991"/>
      <c r="AN125" s="991"/>
      <c r="AO125" s="992"/>
      <c r="AP125" s="994" t="s">
        <v>227</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467</v>
      </c>
      <c r="CL125" s="1040"/>
      <c r="CM125" s="1040"/>
      <c r="CN125" s="1040"/>
      <c r="CO125" s="1041"/>
      <c r="CP125" s="972" t="s">
        <v>468</v>
      </c>
      <c r="CQ125" s="921"/>
      <c r="CR125" s="921"/>
      <c r="CS125" s="921"/>
      <c r="CT125" s="921"/>
      <c r="CU125" s="921"/>
      <c r="CV125" s="921"/>
      <c r="CW125" s="921"/>
      <c r="CX125" s="921"/>
      <c r="CY125" s="921"/>
      <c r="CZ125" s="921"/>
      <c r="DA125" s="921"/>
      <c r="DB125" s="921"/>
      <c r="DC125" s="921"/>
      <c r="DD125" s="921"/>
      <c r="DE125" s="921"/>
      <c r="DF125" s="922"/>
      <c r="DG125" s="958" t="s">
        <v>450</v>
      </c>
      <c r="DH125" s="959"/>
      <c r="DI125" s="959"/>
      <c r="DJ125" s="959"/>
      <c r="DK125" s="959"/>
      <c r="DL125" s="959" t="s">
        <v>227</v>
      </c>
      <c r="DM125" s="959"/>
      <c r="DN125" s="959"/>
      <c r="DO125" s="959"/>
      <c r="DP125" s="959"/>
      <c r="DQ125" s="959" t="s">
        <v>227</v>
      </c>
      <c r="DR125" s="959"/>
      <c r="DS125" s="959"/>
      <c r="DT125" s="959"/>
      <c r="DU125" s="959"/>
      <c r="DV125" s="960" t="s">
        <v>227</v>
      </c>
      <c r="DW125" s="960"/>
      <c r="DX125" s="960"/>
      <c r="DY125" s="960"/>
      <c r="DZ125" s="961"/>
    </row>
    <row r="126" spans="1:130" s="226" customFormat="1" ht="26.25" customHeight="1" thickBot="1" x14ac:dyDescent="0.2">
      <c r="A126" s="1091"/>
      <c r="B126" s="978"/>
      <c r="C126" s="948" t="s">
        <v>455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227</v>
      </c>
      <c r="AB126" s="991"/>
      <c r="AC126" s="991"/>
      <c r="AD126" s="991"/>
      <c r="AE126" s="992"/>
      <c r="AF126" s="993" t="s">
        <v>227</v>
      </c>
      <c r="AG126" s="991"/>
      <c r="AH126" s="991"/>
      <c r="AI126" s="991"/>
      <c r="AJ126" s="992"/>
      <c r="AK126" s="993" t="s">
        <v>450</v>
      </c>
      <c r="AL126" s="991"/>
      <c r="AM126" s="991"/>
      <c r="AN126" s="991"/>
      <c r="AO126" s="992"/>
      <c r="AP126" s="994" t="s">
        <v>450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469</v>
      </c>
      <c r="CQ126" s="982"/>
      <c r="CR126" s="982"/>
      <c r="CS126" s="982"/>
      <c r="CT126" s="982"/>
      <c r="CU126" s="982"/>
      <c r="CV126" s="982"/>
      <c r="CW126" s="982"/>
      <c r="CX126" s="982"/>
      <c r="CY126" s="982"/>
      <c r="CZ126" s="982"/>
      <c r="DA126" s="982"/>
      <c r="DB126" s="982"/>
      <c r="DC126" s="982"/>
      <c r="DD126" s="982"/>
      <c r="DE126" s="982"/>
      <c r="DF126" s="983"/>
      <c r="DG126" s="951">
        <v>286254</v>
      </c>
      <c r="DH126" s="952"/>
      <c r="DI126" s="952"/>
      <c r="DJ126" s="952"/>
      <c r="DK126" s="952"/>
      <c r="DL126" s="952">
        <v>174853</v>
      </c>
      <c r="DM126" s="952"/>
      <c r="DN126" s="952"/>
      <c r="DO126" s="952"/>
      <c r="DP126" s="952"/>
      <c r="DQ126" s="952">
        <v>104975</v>
      </c>
      <c r="DR126" s="952"/>
      <c r="DS126" s="952"/>
      <c r="DT126" s="952"/>
      <c r="DU126" s="952"/>
      <c r="DV126" s="953">
        <v>0.9</v>
      </c>
      <c r="DW126" s="953"/>
      <c r="DX126" s="953"/>
      <c r="DY126" s="953"/>
      <c r="DZ126" s="954"/>
    </row>
    <row r="127" spans="1:130" s="226" customFormat="1" ht="26.25" customHeight="1" x14ac:dyDescent="0.15">
      <c r="A127" s="1092"/>
      <c r="B127" s="980"/>
      <c r="C127" s="1034" t="s">
        <v>470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227</v>
      </c>
      <c r="AB127" s="991"/>
      <c r="AC127" s="991"/>
      <c r="AD127" s="991"/>
      <c r="AE127" s="992"/>
      <c r="AF127" s="993" t="s">
        <v>227</v>
      </c>
      <c r="AG127" s="991"/>
      <c r="AH127" s="991"/>
      <c r="AI127" s="991"/>
      <c r="AJ127" s="992"/>
      <c r="AK127" s="993" t="s">
        <v>227</v>
      </c>
      <c r="AL127" s="991"/>
      <c r="AM127" s="991"/>
      <c r="AN127" s="991"/>
      <c r="AO127" s="992"/>
      <c r="AP127" s="994" t="s">
        <v>227</v>
      </c>
      <c r="AQ127" s="995"/>
      <c r="AR127" s="995"/>
      <c r="AS127" s="995"/>
      <c r="AT127" s="996"/>
      <c r="AU127" s="262"/>
      <c r="AV127" s="262"/>
      <c r="AW127" s="262"/>
      <c r="AX127" s="1064" t="s">
        <v>471</v>
      </c>
      <c r="AY127" s="1065"/>
      <c r="AZ127" s="1065"/>
      <c r="BA127" s="1065"/>
      <c r="BB127" s="1065"/>
      <c r="BC127" s="1065"/>
      <c r="BD127" s="1065"/>
      <c r="BE127" s="1066"/>
      <c r="BF127" s="1067" t="s">
        <v>472</v>
      </c>
      <c r="BG127" s="1065"/>
      <c r="BH127" s="1065"/>
      <c r="BI127" s="1065"/>
      <c r="BJ127" s="1065"/>
      <c r="BK127" s="1065"/>
      <c r="BL127" s="1066"/>
      <c r="BM127" s="1067" t="s">
        <v>473</v>
      </c>
      <c r="BN127" s="1065"/>
      <c r="BO127" s="1065"/>
      <c r="BP127" s="1065"/>
      <c r="BQ127" s="1065"/>
      <c r="BR127" s="1065"/>
      <c r="BS127" s="1066"/>
      <c r="BT127" s="1067" t="s">
        <v>474</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475</v>
      </c>
      <c r="CQ127" s="982"/>
      <c r="CR127" s="982"/>
      <c r="CS127" s="982"/>
      <c r="CT127" s="982"/>
      <c r="CU127" s="982"/>
      <c r="CV127" s="982"/>
      <c r="CW127" s="982"/>
      <c r="CX127" s="982"/>
      <c r="CY127" s="982"/>
      <c r="CZ127" s="982"/>
      <c r="DA127" s="982"/>
      <c r="DB127" s="982"/>
      <c r="DC127" s="982"/>
      <c r="DD127" s="982"/>
      <c r="DE127" s="982"/>
      <c r="DF127" s="983"/>
      <c r="DG127" s="951" t="s">
        <v>227</v>
      </c>
      <c r="DH127" s="952"/>
      <c r="DI127" s="952"/>
      <c r="DJ127" s="952"/>
      <c r="DK127" s="952"/>
      <c r="DL127" s="952" t="s">
        <v>227</v>
      </c>
      <c r="DM127" s="952"/>
      <c r="DN127" s="952"/>
      <c r="DO127" s="952"/>
      <c r="DP127" s="952"/>
      <c r="DQ127" s="952" t="s">
        <v>476</v>
      </c>
      <c r="DR127" s="952"/>
      <c r="DS127" s="952"/>
      <c r="DT127" s="952"/>
      <c r="DU127" s="952"/>
      <c r="DV127" s="953" t="s">
        <v>227</v>
      </c>
      <c r="DW127" s="953"/>
      <c r="DX127" s="953"/>
      <c r="DY127" s="953"/>
      <c r="DZ127" s="954"/>
    </row>
    <row r="128" spans="1:130" s="226" customFormat="1" ht="26.25" customHeight="1" thickBot="1" x14ac:dyDescent="0.2">
      <c r="A128" s="1075" t="s">
        <v>477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478</v>
      </c>
      <c r="X128" s="1077"/>
      <c r="Y128" s="1077"/>
      <c r="Z128" s="1078"/>
      <c r="AA128" s="1079">
        <v>422363</v>
      </c>
      <c r="AB128" s="1080"/>
      <c r="AC128" s="1080"/>
      <c r="AD128" s="1080"/>
      <c r="AE128" s="1081"/>
      <c r="AF128" s="1082">
        <v>461951</v>
      </c>
      <c r="AG128" s="1080"/>
      <c r="AH128" s="1080"/>
      <c r="AI128" s="1080"/>
      <c r="AJ128" s="1081"/>
      <c r="AK128" s="1082">
        <v>499336</v>
      </c>
      <c r="AL128" s="1080"/>
      <c r="AM128" s="1080"/>
      <c r="AN128" s="1080"/>
      <c r="AO128" s="1081"/>
      <c r="AP128" s="1083"/>
      <c r="AQ128" s="1084"/>
      <c r="AR128" s="1084"/>
      <c r="AS128" s="1084"/>
      <c r="AT128" s="1085"/>
      <c r="AU128" s="262"/>
      <c r="AV128" s="262"/>
      <c r="AW128" s="262"/>
      <c r="AX128" s="920" t="s">
        <v>479</v>
      </c>
      <c r="AY128" s="921"/>
      <c r="AZ128" s="921"/>
      <c r="BA128" s="921"/>
      <c r="BB128" s="921"/>
      <c r="BC128" s="921"/>
      <c r="BD128" s="921"/>
      <c r="BE128" s="922"/>
      <c r="BF128" s="1086" t="s">
        <v>450</v>
      </c>
      <c r="BG128" s="1087"/>
      <c r="BH128" s="1087"/>
      <c r="BI128" s="1087"/>
      <c r="BJ128" s="1087"/>
      <c r="BK128" s="1087"/>
      <c r="BL128" s="1088"/>
      <c r="BM128" s="1086">
        <v>12.93</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480</v>
      </c>
      <c r="CQ128" s="1069"/>
      <c r="CR128" s="1069"/>
      <c r="CS128" s="1069"/>
      <c r="CT128" s="1069"/>
      <c r="CU128" s="1069"/>
      <c r="CV128" s="1069"/>
      <c r="CW128" s="1069"/>
      <c r="CX128" s="1069"/>
      <c r="CY128" s="1069"/>
      <c r="CZ128" s="1069"/>
      <c r="DA128" s="1069"/>
      <c r="DB128" s="1069"/>
      <c r="DC128" s="1069"/>
      <c r="DD128" s="1069"/>
      <c r="DE128" s="1069"/>
      <c r="DF128" s="1070"/>
      <c r="DG128" s="1071" t="s">
        <v>227</v>
      </c>
      <c r="DH128" s="1072"/>
      <c r="DI128" s="1072"/>
      <c r="DJ128" s="1072"/>
      <c r="DK128" s="1072"/>
      <c r="DL128" s="1072" t="s">
        <v>481</v>
      </c>
      <c r="DM128" s="1072"/>
      <c r="DN128" s="1072"/>
      <c r="DO128" s="1072"/>
      <c r="DP128" s="1072"/>
      <c r="DQ128" s="1072" t="s">
        <v>450</v>
      </c>
      <c r="DR128" s="1072"/>
      <c r="DS128" s="1072"/>
      <c r="DT128" s="1072"/>
      <c r="DU128" s="1072"/>
      <c r="DV128" s="1073" t="s">
        <v>227</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482</v>
      </c>
      <c r="X129" s="1106"/>
      <c r="Y129" s="1106"/>
      <c r="Z129" s="1107"/>
      <c r="AA129" s="990">
        <v>13152139</v>
      </c>
      <c r="AB129" s="991"/>
      <c r="AC129" s="991"/>
      <c r="AD129" s="991"/>
      <c r="AE129" s="992"/>
      <c r="AF129" s="993">
        <v>13138173</v>
      </c>
      <c r="AG129" s="991"/>
      <c r="AH129" s="991"/>
      <c r="AI129" s="991"/>
      <c r="AJ129" s="992"/>
      <c r="AK129" s="993">
        <v>13193690</v>
      </c>
      <c r="AL129" s="991"/>
      <c r="AM129" s="991"/>
      <c r="AN129" s="991"/>
      <c r="AO129" s="992"/>
      <c r="AP129" s="1108"/>
      <c r="AQ129" s="1109"/>
      <c r="AR129" s="1109"/>
      <c r="AS129" s="1109"/>
      <c r="AT129" s="1110"/>
      <c r="AU129" s="264"/>
      <c r="AV129" s="264"/>
      <c r="AW129" s="264"/>
      <c r="AX129" s="1099" t="s">
        <v>483</v>
      </c>
      <c r="AY129" s="982"/>
      <c r="AZ129" s="982"/>
      <c r="BA129" s="982"/>
      <c r="BB129" s="982"/>
      <c r="BC129" s="982"/>
      <c r="BD129" s="982"/>
      <c r="BE129" s="983"/>
      <c r="BF129" s="1100" t="s">
        <v>227</v>
      </c>
      <c r="BG129" s="1101"/>
      <c r="BH129" s="1101"/>
      <c r="BI129" s="1101"/>
      <c r="BJ129" s="1101"/>
      <c r="BK129" s="1101"/>
      <c r="BL129" s="1102"/>
      <c r="BM129" s="1100">
        <v>17.93</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485</v>
      </c>
      <c r="X130" s="1106"/>
      <c r="Y130" s="1106"/>
      <c r="Z130" s="1107"/>
      <c r="AA130" s="990">
        <v>1834883</v>
      </c>
      <c r="AB130" s="991"/>
      <c r="AC130" s="991"/>
      <c r="AD130" s="991"/>
      <c r="AE130" s="992"/>
      <c r="AF130" s="993">
        <v>1852579</v>
      </c>
      <c r="AG130" s="991"/>
      <c r="AH130" s="991"/>
      <c r="AI130" s="991"/>
      <c r="AJ130" s="992"/>
      <c r="AK130" s="993">
        <v>1820280</v>
      </c>
      <c r="AL130" s="991"/>
      <c r="AM130" s="991"/>
      <c r="AN130" s="991"/>
      <c r="AO130" s="992"/>
      <c r="AP130" s="1108"/>
      <c r="AQ130" s="1109"/>
      <c r="AR130" s="1109"/>
      <c r="AS130" s="1109"/>
      <c r="AT130" s="1110"/>
      <c r="AU130" s="264"/>
      <c r="AV130" s="264"/>
      <c r="AW130" s="264"/>
      <c r="AX130" s="1099" t="s">
        <v>486</v>
      </c>
      <c r="AY130" s="982"/>
      <c r="AZ130" s="982"/>
      <c r="BA130" s="982"/>
      <c r="BB130" s="982"/>
      <c r="BC130" s="982"/>
      <c r="BD130" s="982"/>
      <c r="BE130" s="983"/>
      <c r="BF130" s="1136">
        <v>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487</v>
      </c>
      <c r="X131" s="1144"/>
      <c r="Y131" s="1144"/>
      <c r="Z131" s="1145"/>
      <c r="AA131" s="1037">
        <v>11317256</v>
      </c>
      <c r="AB131" s="1016"/>
      <c r="AC131" s="1016"/>
      <c r="AD131" s="1016"/>
      <c r="AE131" s="1017"/>
      <c r="AF131" s="1015">
        <v>11285594</v>
      </c>
      <c r="AG131" s="1016"/>
      <c r="AH131" s="1016"/>
      <c r="AI131" s="1016"/>
      <c r="AJ131" s="1017"/>
      <c r="AK131" s="1015">
        <v>11373410</v>
      </c>
      <c r="AL131" s="1016"/>
      <c r="AM131" s="1016"/>
      <c r="AN131" s="1016"/>
      <c r="AO131" s="1017"/>
      <c r="AP131" s="1146"/>
      <c r="AQ131" s="1147"/>
      <c r="AR131" s="1147"/>
      <c r="AS131" s="1147"/>
      <c r="AT131" s="1148"/>
      <c r="AU131" s="264"/>
      <c r="AV131" s="264"/>
      <c r="AW131" s="264"/>
      <c r="AX131" s="1118" t="s">
        <v>488</v>
      </c>
      <c r="AY131" s="1069"/>
      <c r="AZ131" s="1069"/>
      <c r="BA131" s="1069"/>
      <c r="BB131" s="1069"/>
      <c r="BC131" s="1069"/>
      <c r="BD131" s="1069"/>
      <c r="BE131" s="1070"/>
      <c r="BF131" s="1119">
        <v>16.7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490</v>
      </c>
      <c r="W132" s="1129"/>
      <c r="X132" s="1129"/>
      <c r="Y132" s="1129"/>
      <c r="Z132" s="1130"/>
      <c r="AA132" s="1131">
        <v>5.9722162330000002</v>
      </c>
      <c r="AB132" s="1132"/>
      <c r="AC132" s="1132"/>
      <c r="AD132" s="1132"/>
      <c r="AE132" s="1133"/>
      <c r="AF132" s="1134">
        <v>5.2737321579999996</v>
      </c>
      <c r="AG132" s="1132"/>
      <c r="AH132" s="1132"/>
      <c r="AI132" s="1132"/>
      <c r="AJ132" s="1133"/>
      <c r="AK132" s="1134">
        <v>3.9553748610000001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491</v>
      </c>
      <c r="W133" s="1112"/>
      <c r="X133" s="1112"/>
      <c r="Y133" s="1112"/>
      <c r="Z133" s="1113"/>
      <c r="AA133" s="1114">
        <v>6.9</v>
      </c>
      <c r="AB133" s="1115"/>
      <c r="AC133" s="1115"/>
      <c r="AD133" s="1115"/>
      <c r="AE133" s="1116"/>
      <c r="AF133" s="1114">
        <v>5.8</v>
      </c>
      <c r="AG133" s="1115"/>
      <c r="AH133" s="1115"/>
      <c r="AI133" s="1115"/>
      <c r="AJ133" s="1116"/>
      <c r="AK133" s="1114">
        <v>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y/YRjNez9vnBXKsSy/58rMJCW1zTz/3r/XLV8jer3IyYxtfbET1ehk+NTy11fE+gOmTX3De3W+4p+291zxSQ==" saltValue="9bjHRjmuldgozNRwnRk4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L72" sqref="AL72"/>
    </sheetView>
  </sheetViews>
  <sheetFormatPr defaultColWidth="0" defaultRowHeight="13.5" customHeight="1" zeroHeight="1" x14ac:dyDescent="0.15"/>
  <cols>
    <col min="1" max="120" width="2.71093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6cM9w+TJgvX7m1Z/63Cot0L+XY7sxAzAXMlYi+rkMQLp53EeF1sFiTMiQcVp9lzFdBFa8aHUsN2mRlT+3NiRA==" saltValue="AGjCuwBSGP0QZ5h3nAoLs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43" zoomScaleNormal="100" zoomScaleSheetLayoutView="55" workbookViewId="0">
      <selection activeCell="CK37" sqref="CK1:CK1048576"/>
    </sheetView>
  </sheetViews>
  <sheetFormatPr defaultColWidth="0" defaultRowHeight="13.5" customHeight="1" zeroHeight="1" x14ac:dyDescent="0.15"/>
  <cols>
    <col min="1" max="116" width="2.57031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edcC7/32f9sBy4V3/RP4ZER32sdai55ERz7UV1EmV91pcfIjs7PU6P56i8Zk+NyuvOydKrZmyIFJKVeWXW4xA==" saltValue="thCCfqT7Ptj+oSVhksux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workbookViewId="0"/>
  </sheetViews>
  <sheetFormatPr defaultColWidth="0" defaultRowHeight="13.5" customHeight="1" zeroHeight="1" x14ac:dyDescent="0.15"/>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500</v>
      </c>
      <c r="AL9" s="1155"/>
      <c r="AM9" s="1155"/>
      <c r="AN9" s="1156"/>
      <c r="AO9" s="292">
        <v>3010364</v>
      </c>
      <c r="AP9" s="292">
        <v>44128</v>
      </c>
      <c r="AQ9" s="293">
        <v>61846</v>
      </c>
      <c r="AR9" s="294">
        <v>-28.6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501</v>
      </c>
      <c r="AL10" s="1155"/>
      <c r="AM10" s="1155"/>
      <c r="AN10" s="1156"/>
      <c r="AO10" s="295">
        <v>156719</v>
      </c>
      <c r="AP10" s="295">
        <v>2297</v>
      </c>
      <c r="AQ10" s="296">
        <v>5819</v>
      </c>
      <c r="AR10" s="297">
        <v>-60.5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502</v>
      </c>
      <c r="AL11" s="1155"/>
      <c r="AM11" s="1155"/>
      <c r="AN11" s="1156"/>
      <c r="AO11" s="295">
        <v>13156</v>
      </c>
      <c r="AP11" s="295">
        <v>193</v>
      </c>
      <c r="AQ11" s="296">
        <v>5868</v>
      </c>
      <c r="AR11" s="297">
        <v>-96.7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503</v>
      </c>
      <c r="AL12" s="1155"/>
      <c r="AM12" s="1155"/>
      <c r="AN12" s="1156"/>
      <c r="AO12" s="295" t="s">
        <v>504</v>
      </c>
      <c r="AP12" s="295" t="s">
        <v>504</v>
      </c>
      <c r="AQ12" s="296">
        <v>1247</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505</v>
      </c>
      <c r="AL13" s="1155"/>
      <c r="AM13" s="1155"/>
      <c r="AN13" s="1156"/>
      <c r="AO13" s="295" t="s">
        <v>504</v>
      </c>
      <c r="AP13" s="295" t="s">
        <v>504</v>
      </c>
      <c r="AQ13" s="296">
        <v>0</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506</v>
      </c>
      <c r="AL14" s="1155"/>
      <c r="AM14" s="1155"/>
      <c r="AN14" s="1156"/>
      <c r="AO14" s="295">
        <v>211449</v>
      </c>
      <c r="AP14" s="295">
        <v>3100</v>
      </c>
      <c r="AQ14" s="296">
        <v>2376</v>
      </c>
      <c r="AR14" s="297">
        <v>30.5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507</v>
      </c>
      <c r="AL15" s="1155"/>
      <c r="AM15" s="1155"/>
      <c r="AN15" s="1156"/>
      <c r="AO15" s="295" t="s">
        <v>504</v>
      </c>
      <c r="AP15" s="295" t="s">
        <v>504</v>
      </c>
      <c r="AQ15" s="296">
        <v>1663</v>
      </c>
      <c r="AR15" s="297" t="s">
        <v>504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508</v>
      </c>
      <c r="AL16" s="1158"/>
      <c r="AM16" s="1158"/>
      <c r="AN16" s="1159"/>
      <c r="AO16" s="295">
        <v>-200505</v>
      </c>
      <c r="AP16" s="295">
        <v>-2939</v>
      </c>
      <c r="AQ16" s="296">
        <v>-5271</v>
      </c>
      <c r="AR16" s="297">
        <v>-44.2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3191183</v>
      </c>
      <c r="AP17" s="295">
        <v>46779</v>
      </c>
      <c r="AQ17" s="296">
        <v>73548</v>
      </c>
      <c r="AR17" s="297">
        <v>-36.4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513</v>
      </c>
      <c r="AL21" s="1150"/>
      <c r="AM21" s="1150"/>
      <c r="AN21" s="1151"/>
      <c r="AO21" s="307">
        <v>5.19</v>
      </c>
      <c r="AP21" s="308">
        <v>7.24</v>
      </c>
      <c r="AQ21" s="309">
        <v>-2.0499999999999998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514</v>
      </c>
      <c r="AL22" s="1150"/>
      <c r="AM22" s="1150"/>
      <c r="AN22" s="1151"/>
      <c r="AO22" s="312">
        <v>95</v>
      </c>
      <c r="AP22" s="313">
        <v>98.4</v>
      </c>
      <c r="AQ22" s="314">
        <v>-3.4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519</v>
      </c>
      <c r="AL32" s="1166"/>
      <c r="AM32" s="1166"/>
      <c r="AN32" s="1167"/>
      <c r="AO32" s="322">
        <v>1545450</v>
      </c>
      <c r="AP32" s="322">
        <v>22654</v>
      </c>
      <c r="AQ32" s="323">
        <v>39633</v>
      </c>
      <c r="AR32" s="324">
        <v>-42.8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520</v>
      </c>
      <c r="AL33" s="1166"/>
      <c r="AM33" s="1166"/>
      <c r="AN33" s="1167"/>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521</v>
      </c>
      <c r="AL34" s="1166"/>
      <c r="AM34" s="1166"/>
      <c r="AN34" s="1167"/>
      <c r="AO34" s="322" t="s">
        <v>504</v>
      </c>
      <c r="AP34" s="322" t="s">
        <v>504</v>
      </c>
      <c r="AQ34" s="323">
        <v>58</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522</v>
      </c>
      <c r="AL35" s="1166"/>
      <c r="AM35" s="1166"/>
      <c r="AN35" s="1167"/>
      <c r="AO35" s="322">
        <v>1223972</v>
      </c>
      <c r="AP35" s="322">
        <v>17942</v>
      </c>
      <c r="AQ35" s="323">
        <v>13693</v>
      </c>
      <c r="AR35" s="324">
        <v>31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523</v>
      </c>
      <c r="AL36" s="1166"/>
      <c r="AM36" s="1166"/>
      <c r="AN36" s="1167"/>
      <c r="AO36" s="322" t="s">
        <v>504</v>
      </c>
      <c r="AP36" s="322" t="s">
        <v>504</v>
      </c>
      <c r="AQ36" s="323">
        <v>1763</v>
      </c>
      <c r="AR36" s="324" t="s">
        <v>504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524</v>
      </c>
      <c r="AL37" s="1166"/>
      <c r="AM37" s="1166"/>
      <c r="AN37" s="1167"/>
      <c r="AO37" s="322" t="s">
        <v>504</v>
      </c>
      <c r="AP37" s="322" t="s">
        <v>504</v>
      </c>
      <c r="AQ37" s="323">
        <v>897</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525</v>
      </c>
      <c r="AL38" s="1169"/>
      <c r="AM38" s="1169"/>
      <c r="AN38" s="1170"/>
      <c r="AO38" s="325">
        <v>55</v>
      </c>
      <c r="AP38" s="325">
        <v>1</v>
      </c>
      <c r="AQ38" s="326">
        <v>1</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526</v>
      </c>
      <c r="AL39" s="1169"/>
      <c r="AM39" s="1169"/>
      <c r="AN39" s="1170"/>
      <c r="AO39" s="322">
        <v>-499336</v>
      </c>
      <c r="AP39" s="322">
        <v>-7320</v>
      </c>
      <c r="AQ39" s="323">
        <v>-5566</v>
      </c>
      <c r="AR39" s="324">
        <v>31.5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527</v>
      </c>
      <c r="AL40" s="1166"/>
      <c r="AM40" s="1166"/>
      <c r="AN40" s="1167"/>
      <c r="AO40" s="322">
        <v>-1820280</v>
      </c>
      <c r="AP40" s="322">
        <v>-26683</v>
      </c>
      <c r="AQ40" s="323">
        <v>-36175</v>
      </c>
      <c r="AR40" s="324">
        <v>-26.2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449861</v>
      </c>
      <c r="AP41" s="322">
        <v>6594</v>
      </c>
      <c r="AQ41" s="323">
        <v>14303</v>
      </c>
      <c r="AR41" s="324">
        <v>-53.9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495</v>
      </c>
      <c r="AN49" s="1162" t="s">
        <v>531</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1959016</v>
      </c>
      <c r="AN51" s="344">
        <v>28499</v>
      </c>
      <c r="AO51" s="345">
        <v>7.4</v>
      </c>
      <c r="AP51" s="346">
        <v>63956</v>
      </c>
      <c r="AQ51" s="347">
        <v>25.7</v>
      </c>
      <c r="AR51" s="348">
        <v>-18.3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473901</v>
      </c>
      <c r="AN52" s="352">
        <v>6894</v>
      </c>
      <c r="AO52" s="353">
        <v>-46.8</v>
      </c>
      <c r="AP52" s="354">
        <v>29239</v>
      </c>
      <c r="AQ52" s="355">
        <v>8.8000000000000007</v>
      </c>
      <c r="AR52" s="356">
        <v>-55.6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2080945</v>
      </c>
      <c r="AN53" s="344">
        <v>30293</v>
      </c>
      <c r="AO53" s="345">
        <v>6.3</v>
      </c>
      <c r="AP53" s="346">
        <v>66255</v>
      </c>
      <c r="AQ53" s="347">
        <v>3.6</v>
      </c>
      <c r="AR53" s="348">
        <v>2.7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1240941</v>
      </c>
      <c r="AN54" s="352">
        <v>18065</v>
      </c>
      <c r="AO54" s="353">
        <v>162</v>
      </c>
      <c r="AP54" s="354">
        <v>31822</v>
      </c>
      <c r="AQ54" s="355">
        <v>8.8000000000000007</v>
      </c>
      <c r="AR54" s="356">
        <v>153.19999999999999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2213304</v>
      </c>
      <c r="AN55" s="344">
        <v>32255</v>
      </c>
      <c r="AO55" s="345">
        <v>6.5</v>
      </c>
      <c r="AP55" s="346">
        <v>54227</v>
      </c>
      <c r="AQ55" s="347">
        <v>-18.2</v>
      </c>
      <c r="AR55" s="348">
        <v>24.7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914819</v>
      </c>
      <c r="AN56" s="352">
        <v>13332</v>
      </c>
      <c r="AO56" s="353">
        <v>-26.2</v>
      </c>
      <c r="AP56" s="354">
        <v>29694</v>
      </c>
      <c r="AQ56" s="355">
        <v>-6.7</v>
      </c>
      <c r="AR56" s="356">
        <v>-19.5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2915573</v>
      </c>
      <c r="AN57" s="344">
        <v>42620</v>
      </c>
      <c r="AO57" s="345">
        <v>32.1</v>
      </c>
      <c r="AP57" s="346">
        <v>57295</v>
      </c>
      <c r="AQ57" s="347">
        <v>5.7</v>
      </c>
      <c r="AR57" s="348">
        <v>26.4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810077</v>
      </c>
      <c r="AN58" s="352">
        <v>11842</v>
      </c>
      <c r="AO58" s="353">
        <v>-11.2</v>
      </c>
      <c r="AP58" s="354">
        <v>32771</v>
      </c>
      <c r="AQ58" s="355">
        <v>10.4</v>
      </c>
      <c r="AR58" s="356">
        <v>-21.6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1512863</v>
      </c>
      <c r="AN59" s="344">
        <v>22177</v>
      </c>
      <c r="AO59" s="345">
        <v>-48</v>
      </c>
      <c r="AP59" s="346">
        <v>54110</v>
      </c>
      <c r="AQ59" s="347">
        <v>-5.6</v>
      </c>
      <c r="AR59" s="348">
        <v>-42.4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864358</v>
      </c>
      <c r="AN60" s="352">
        <v>12670</v>
      </c>
      <c r="AO60" s="353">
        <v>7</v>
      </c>
      <c r="AP60" s="354">
        <v>30620</v>
      </c>
      <c r="AQ60" s="355">
        <v>-6.6</v>
      </c>
      <c r="AR60" s="356">
        <v>13.6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2136340</v>
      </c>
      <c r="AN61" s="359">
        <v>31169</v>
      </c>
      <c r="AO61" s="360">
        <v>0.9</v>
      </c>
      <c r="AP61" s="361">
        <v>59169</v>
      </c>
      <c r="AQ61" s="362">
        <v>2.2000000000000002</v>
      </c>
      <c r="AR61" s="348">
        <v>-1.3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860819</v>
      </c>
      <c r="AN62" s="352">
        <v>12561</v>
      </c>
      <c r="AO62" s="353">
        <v>17</v>
      </c>
      <c r="AP62" s="354">
        <v>30829</v>
      </c>
      <c r="AQ62" s="355">
        <v>2.9</v>
      </c>
      <c r="AR62" s="356">
        <v>14.1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Yl4LdZ6vsYtTjVyFs9QMIhibY21rGB+lSD/R1oC9brb6HRUSwMj1thzoXhO94qNFv+KilCU7BIE0Yj1mNCHQ==" saltValue="pv8RzwQ/3KyhsEgvJEC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33" zoomScaleNormal="100" zoomScaleSheetLayoutView="55" workbookViewId="0">
      <selection activeCell="AG102" sqref="AG102"/>
    </sheetView>
  </sheetViews>
  <sheetFormatPr defaultColWidth="0" defaultRowHeight="13.5" customHeight="1" zeroHeight="1" x14ac:dyDescent="0.15"/>
  <cols>
    <col min="1" max="125" width="2.425781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p28sJpOryK4adPA/ojrcGIQrrkiCzQN/u8UEJp82lQ1xVxy3ZdfF0cpbYucch3kt/c9RyUp++T7LruPOO01A==" saltValue="62YMln1ibNGi0O1Nr867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8" zoomScaleNormal="100" zoomScaleSheetLayoutView="55" workbookViewId="0">
      <selection activeCell="B84" sqref="A84:B84"/>
    </sheetView>
  </sheetViews>
  <sheetFormatPr defaultColWidth="0" defaultRowHeight="13.5" customHeight="1" zeroHeight="1" x14ac:dyDescent="0.15"/>
  <cols>
    <col min="1" max="125" width="2.425781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1Ex0EppBwwHwRsVBkRw7rADlVsdwjhxHv8gBCj5gsJ3/62vcOvqJfEudhpAbaHAsTydTYuN0tKucAMVg9qfJQ==" saltValue="d7lYoZwl1NKCMU36brwj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74" t="s">
        <v>3</v>
      </c>
      <c r="D47" s="1174"/>
      <c r="E47" s="1175"/>
      <c r="F47" s="11">
        <v>25.5</v>
      </c>
      <c r="G47" s="12">
        <v>27.43</v>
      </c>
      <c r="H47" s="12">
        <v>34.93</v>
      </c>
      <c r="I47" s="12">
        <v>30.49</v>
      </c>
      <c r="J47" s="13">
        <v>29.48</v>
      </c>
    </row>
    <row r="48" spans="2:10" ht="57.75" customHeight="1" x14ac:dyDescent="0.15">
      <c r="B48" s="14"/>
      <c r="C48" s="1176" t="s">
        <v>4</v>
      </c>
      <c r="D48" s="1176"/>
      <c r="E48" s="1177"/>
      <c r="F48" s="15">
        <v>8.69</v>
      </c>
      <c r="G48" s="16">
        <v>9.8000000000000007</v>
      </c>
      <c r="H48" s="16">
        <v>4.04</v>
      </c>
      <c r="I48" s="16">
        <v>5.89</v>
      </c>
      <c r="J48" s="17">
        <v>5.0599999999999996</v>
      </c>
    </row>
    <row r="49" spans="2:10" ht="57.75" customHeight="1" thickBot="1" x14ac:dyDescent="0.2">
      <c r="B49" s="18"/>
      <c r="C49" s="1178" t="s">
        <v>5</v>
      </c>
      <c r="D49" s="1178"/>
      <c r="E49" s="1179"/>
      <c r="F49" s="19">
        <v>2.66</v>
      </c>
      <c r="G49" s="20">
        <v>2.99</v>
      </c>
      <c r="H49" s="20">
        <v>2.27</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h0HsdhY5PTbk/EXTXwHeuti5vGGCeZ0LLR6+pN4BbW67zZJ4o65zwTx2Lhb8xUE4PdJJPreFeK6K/nmuPwNaQ==" saltValue="w9EkGYxGtJW2QymhmAH1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2019-03-14T00:30:56Z</cp:lastPrinted>
  <dcterms:created xsi:type="dcterms:W3CDTF">2019-02-14T03:04:45Z</dcterms:created>
  <dcterms:modified xsi:type="dcterms:W3CDTF">2019-11-14T07:08:52Z</dcterms:modified>
</cp:coreProperties>
</file>