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IS10009\oa-data\01Open\H31業務\01総務課\04企画財政係\00財政一般\02各種通達\190628平成29年度財政状況資料集の作成について（2回目）\新しいフォルダー\結合\"/>
    </mc:Choice>
  </mc:AlternateContent>
  <bookViews>
    <workbookView xWindow="0" yWindow="0" windowWidth="21600" windowHeight="97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<sst xmlns="http://schemas.openxmlformats.org/spreadsheetml/2006/main" count="1122" uniqueCount="615">
  <si>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</si>
  <si>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</si>
  <si>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</si>
  <si>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</si>
  <si>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</si>
  <si>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</si>
  <si>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</si>
  <si>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</si>
  <si>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</si>
  <si>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</si>
  <si>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</si>
  <si>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</si>
  <si>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</si>
  <si>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</si>
  <si>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</si>
  <si>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</si>
  <si>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</si>
  <si>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</si>
  <si>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</si>
  <si>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</si>
  <si>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</si>
  <si>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</si>
  <si>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</si>
  <si>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</si>
  <si>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</si>
  <si>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</si>
  <si>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</si>
  <si>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</si>
  <si>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</si>
  <si>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</si>
  <si>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</si>
  <si>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</si>
  <si>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</si>
  <si>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</si>
  <si>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</si>
  <si>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</si>
  <si>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</si>
  <si>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</si>
  <si>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</si>
  <si>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</si>
  <si>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</si>
  <si>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</si>
  <si>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</si>
  <si>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</si>
  <si>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</si>
  <si>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</si>
  <si>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</si>
  <si>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</si>
  <si>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</si>
  <si>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</si>
  <si>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</si>
  <si>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</si>
  <si>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</si>
  <si>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</si>
  <si>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</si>
  <si>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</si>
  <si>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</si>
  <si>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</si>
  <si>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</si>
  <si>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</si>
  <si>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</si>
  <si>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</si>
  <si>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</si>
  <si>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</si>
  <si>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</si>
  <si>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</si>
  <si>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</si>
  <si>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</si>
  <si>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</si>
  <si>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</si>
  <si>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</si>
  <si>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</si>
  <si>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</si>
  <si>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</si>
  <si>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</si>
  <si>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</si>
  <si>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</si>
  <si>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</si>
  <si>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</si>
  <si>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</si>
  <si>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</si>
  <si>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</si>
  <si>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</si>
  <si>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</si>
  <si>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</si>
  <si>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</si>
  <si>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</si>
  <si>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</si>
  <si>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</si>
  <si>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</si>
  <si>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</si>
  <si>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</si>
  <si>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</si>
  <si>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</si>
  <si>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</si>
  <si>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</si>
  <si>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</si>
  <si>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</si>
  <si>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</si>
  <si>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</si>
  <si>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</si>
  <si>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</si>
  <si>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</si>
  <si>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</si>
  <si>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</si>
  <si>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</si>
  <si>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</si>
  <si>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</si>
  <si>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</si>
  <si>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</si>
  <si>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</si>
  <si>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</si>
  <si>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</si>
  <si>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</si>
  <si>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</si>
  <si>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</si>
  <si>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</si>
  <si>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</si>
  <si>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</si>
  <si>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</si>
  <si>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</si>
  <si>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</si>
  <si>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</si>
  <si>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</si>
  <si>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</si>
  <si>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</si>
  <si>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</si>
  <si>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</si>
  <si>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</si>
  <si>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</si>
  <si>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</si>
  <si>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</si>
  <si>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</si>
  <si>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</si>
  <si>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</si>
  <si>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</si>
  <si>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</si>
  <si>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</si>
  <si>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</si>
  <si>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</si>
  <si>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</si>
  <si>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</si>
  <si>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</si>
  <si>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</si>
  <si>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</si>
  <si>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</si>
  <si>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</si>
  <si>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</si>
  <si>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</si>
  <si>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</si>
  <si>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</si>
  <si>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</si>
  <si>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</si>
  <si>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</si>
  <si>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</si>
  <si>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</si>
  <si>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</si>
  <si>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</si>
  <si>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</si>
  <si>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</si>
  <si>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</si>
  <si>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</si>
  <si>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</si>
  <si>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</si>
  <si>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</si>
  <si>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</si>
  <si>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</si>
  <si>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</si>
  <si>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</si>
  <si>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</si>
  <si>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</si>
  <si>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</si>
  <si>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</si>
  <si>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</si>
  <si>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</si>
  <si>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</si>
  <si>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</si>
  <si>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</si>
  <si>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</si>
  <si>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</si>
  <si>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</si>
  <si>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</si>
  <si>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</si>
  <si>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</si>
  <si>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</si>
  <si>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</si>
  <si>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</si>
  <si>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</si>
  <si>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</si>
  <si>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</si>
  <si>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</si>
  <si>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</si>
  <si>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</si>
  <si>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</si>
  <si>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</si>
  <si>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</si>
  <si>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</si>
  <si>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</si>
  <si>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</si>
  <si>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</si>
  <si>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</si>
  <si>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</si>
  <si>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</si>
  <si>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</si>
  <si>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</si>
  <si>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</si>
  <si>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</si>
  <si>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</si>
  <si>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</si>
  <si>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岐阜県東白川村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</si>
  <si>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</si>
  <si>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</si>
  <si>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</si>
  <si>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</si>
  <si>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</si>
  <si>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</si>
  <si>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</si>
  <si>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</si>
  <si>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</si>
  <si>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</si>
  <si>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</si>
  <si>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</si>
  <si>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</si>
  <si>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</si>
  <si>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</si>
  <si>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</si>
  <si>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</si>
  <si>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</si>
  <si>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</si>
  <si>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</si>
  <si>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</si>
  <si>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</si>
  <si>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</si>
  <si>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</si>
  <si>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</si>
  <si>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</si>
  <si>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</si>
  <si>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</si>
  <si>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</si>
  <si>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</si>
  <si>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</si>
  <si>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</si>
  <si>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</si>
  <si>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</si>
  <si>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</si>
  <si>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</si>
  <si>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</si>
  <si>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</si>
  <si>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</si>
  <si>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</si>
  <si>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</si>
  <si>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</si>
  <si>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</si>
  <si>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</si>
  <si>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</si>
  <si>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</si>
  <si>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</si>
  <si>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</si>
  <si>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</si>
  <si>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</si>
  <si>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</si>
  <si>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</si>
  <si>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</si>
  <si>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</si>
  <si>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</si>
  <si>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</si>
  <si>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</si>
  <si>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</si>
  <si>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</si>
  <si>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</si>
  <si>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</si>
  <si>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</si>
  <si>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</si>
  <si>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</si>
  <si>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</si>
  <si>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</si>
  <si>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</si>
  <si>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</si>
  <si>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</si>
  <si>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</si>
  <si>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</si>
  <si>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</si>
  <si>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</si>
  <si>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</si>
  <si>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</si>
  <si>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</si>
  <si>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</si>
  <si>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</si>
  <si>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</si>
  <si>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</si>
  <si>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</si>
  <si>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</si>
  <si>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</si>
  <si>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</si>
  <si>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</si>
  <si>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</si>
  <si>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</si>
  <si>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</si>
  <si>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</si>
  <si>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</si>
  <si>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</si>
  <si>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</si>
  <si>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</si>
  <si>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</si>
  <si>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</si>
  <si>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</si>
  <si>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</si>
  <si>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</si>
  <si>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</si>
  <si>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</si>
  <si>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</si>
  <si>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</si>
  <si>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</si>
  <si>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</si>
  <si>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</si>
  <si>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</si>
  <si>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</si>
  <si>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</si>
  <si>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</si>
  <si>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</si>
  <si>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</si>
  <si>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</si>
  <si>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</si>
  <si>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</si>
  <si>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</si>
  <si>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</si>
  <si>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</si>
  <si>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</si>
  <si>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</si>
  <si>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</si>
  <si>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</si>
  <si>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</si>
  <si>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</si>
  <si>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</si>
  <si>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</si>
  <si>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</si>
  <si>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</si>
  <si>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</si>
  <si>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</si>
  <si>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</si>
  <si>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</si>
  <si>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</si>
  <si>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</si>
  <si>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</si>
  <si>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</si>
  <si>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</si>
  <si>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</si>
  <si>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</si>
  <si>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</si>
  <si>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</si>
  <si>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</si>
  <si>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</si>
  <si>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</si>
  <si>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</si>
  <si>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</si>
  <si>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</si>
  <si>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</si>
  <si>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</si>
  <si>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岐阜県東白川村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</si>
  <si>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</si>
  <si>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</si>
  <si>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</si>
  <si>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</si>
  <si>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</si>
  <si>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</si>
  <si>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</si>
  <si>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</si>
  <si>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</si>
  <si>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</si>
  <si>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</si>
  <si>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</si>
  <si>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</si>
  <si>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</si>
  <si>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</si>
  <si>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</si>
  <si>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</si>
  <si>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</si>
  <si>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</si>
  <si>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</si>
  <si>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</si>
  <si>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</si>
  <si>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</si>
  <si>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</si>
  <si>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</si>
  <si>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</si>
  <si>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</si>
  <si>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</si>
  <si>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</si>
  <si>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</si>
  <si>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</si>
  <si>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</si>
  <si>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</si>
  <si>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</si>
  <si>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</si>
  <si>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</si>
  <si>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</si>
  <si>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</si>
  <si>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</si>
  <si>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</si>
  <si>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</si>
  <si>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</si>
  <si>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</si>
  <si>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</si>
  <si>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</si>
  <si>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</si>
  <si>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</si>
  <si>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</si>
  <si>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</si>
  <si>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</si>
  <si>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</si>
  <si>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</si>
  <si>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</si>
  <si>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</si>
  <si>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</si>
  <si>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</si>
  <si>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</si>
  <si>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</si>
  <si>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</si>
  <si>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</si>
  <si>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</si>
  <si>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</si>
  <si>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</si>
  <si>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</si>
  <si>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</si>
  <si>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</si>
  <si>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</si>
  <si>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</si>
  <si>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</si>
  <si>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</si>
  <si>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</si>
  <si>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</si>
  <si>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</si>
  <si>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</si>
  <si>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</si>
  <si>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</si>
  <si>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</si>
  <si>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</si>
  <si>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</si>
  <si>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</si>
  <si>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</si>
  <si>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</si>
  <si>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</si>
  <si>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</si>
  <si>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</si>
  <si>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</si>
  <si>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</si>
  <si>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</si>
  <si>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</si>
  <si>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</si>
  <si>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</si>
  <si>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</si>
  <si>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</si>
  <si>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</si>
  <si>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</si>
  <si>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</si>
  <si>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</si>
  <si>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</si>
  <si>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</si>
  <si>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</si>
  <si>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</si>
  <si>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</si>
  <si>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</si>
  <si>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</si>
  <si>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</si>
  <si>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</si>
  <si>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</si>
  <si>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</si>
  <si>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</si>
  <si>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</si>
  <si>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国保診療所特別会計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</si>
  <si>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</si>
  <si>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</si>
  <si>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</si>
  <si>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</si>
  <si>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</si>
  <si>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</si>
  <si>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</si>
  <si>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</si>
  <si>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</si>
  <si>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</si>
  <si>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</si>
  <si>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</si>
  <si>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</si>
  <si>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</si>
  <si>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</si>
  <si>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</si>
  <si>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</si>
  <si>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</si>
  <si>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</si>
  <si>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</si>
  <si>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</si>
  <si>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</si>
  <si>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</si>
  <si>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</si>
  <si>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</si>
  <si>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</si>
  <si>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</si>
  <si>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</si>
  <si>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</si>
  <si>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</si>
  <si>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</si>
  <si>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</si>
  <si>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</si>
  <si>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</si>
  <si>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</si>
  <si>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</si>
  <si>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</si>
  <si>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</si>
  <si>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</si>
  <si>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</si>
  <si>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</si>
  <si>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</si>
  <si>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</si>
  <si>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</si>
  <si>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</si>
  <si>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</si>
  <si>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</si>
  <si>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</si>
  <si>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</si>
  <si>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</si>
  <si>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</si>
  <si>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</si>
  <si>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</si>
  <si>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</si>
  <si>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</si>
  <si>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</si>
  <si>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</si>
  <si>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</si>
  <si>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</si>
  <si>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</si>
  <si>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</si>
  <si>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</si>
  <si>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</si>
  <si>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</si>
  <si>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</si>
  <si>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</si>
  <si>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</si>
  <si>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</si>
  <si>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</si>
  <si>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</si>
  <si>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</si>
  <si>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</si>
  <si>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</si>
  <si>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</si>
  <si>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</si>
  <si>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</si>
  <si>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</si>
  <si>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</si>
  <si>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</si>
  <si>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</si>
  <si>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</si>
  <si>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</si>
  <si>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</si>
  <si>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</si>
  <si>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</si>
  <si>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</si>
  <si>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</si>
  <si>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</si>
  <si>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</si>
  <si>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</si>
  <si>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</si>
  <si>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5.52</t>
  </si>
  <si>
    <t>▲ 14.94</t>
  </si>
  <si>
    <t>▲ 8.01</t>
  </si>
  <si>
    <t>▲ 5.59</t>
  </si>
  <si>
    <t>一般会計</t>
  </si>
  <si>
    <t>国民健康保険特別会計</t>
  </si>
  <si>
    <t>国保診療所特別会計</t>
  </si>
  <si>
    <t>簡易水道特別会計</t>
  </si>
  <si>
    <t>介護保険特別会計</t>
  </si>
  <si>
    <t>後期高齢者医療特別会計</t>
  </si>
  <si>
    <t>下水道特別会計</t>
  </si>
  <si>
    <t>その他会計（赤字）</t>
  </si>
  <si>
    <t>その他会計（黒字）</t>
  </si>
  <si>
    <t>基金から80百万円繰り入れ</t>
    <phoneticPr fontId="2"/>
  </si>
  <si>
    <t>基金繰入13百万円</t>
    <phoneticPr fontId="2"/>
  </si>
  <si>
    <t>基金繰入1百万円</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</si>
  <si>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</si>
  <si>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</si>
  <si>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</si>
  <si>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</si>
  <si>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3">
      <t>イチ</t>
    </rPh>
    <rPh sb="13" eb="14">
      <t>ハン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</si>
  <si>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</si>
  <si>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</si>
  <si>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</si>
  <si>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㈱東白川</t>
    <rPh sb="1" eb="2">
      <t>ヒガシ</t>
    </rPh>
    <rPh sb="2" eb="4">
      <t>シラカワ</t>
    </rPh>
    <phoneticPr fontId="2"/>
  </si>
  <si>
    <t>㈱ふるさと企画</t>
    <rPh sb="5" eb="7">
      <t>キカク</t>
    </rPh>
    <phoneticPr fontId="2"/>
  </si>
  <si>
    <t>㈱新世紀工房</t>
    <rPh sb="1" eb="4">
      <t>シンセイキ</t>
    </rPh>
    <rPh sb="4" eb="6">
      <t>コウボウ</t>
    </rPh>
    <phoneticPr fontId="2"/>
  </si>
  <si>
    <t>㈱みのりの郷　東白川</t>
    <rPh sb="5" eb="6">
      <t>ゴウ</t>
    </rPh>
    <rPh sb="7" eb="8">
      <t>ヒガシ</t>
    </rPh>
    <rPh sb="8" eb="10">
      <t>シラカワ</t>
    </rPh>
    <phoneticPr fontId="2"/>
  </si>
  <si>
    <t>-</t>
    <phoneticPr fontId="11"/>
  </si>
  <si>
    <t>-</t>
    <phoneticPr fontId="2"/>
  </si>
  <si>
    <t>法非適用企業</t>
    <phoneticPr fontId="11"/>
  </si>
  <si>
    <t>法適用企業</t>
    <phoneticPr fontId="11"/>
  </si>
  <si>
    <t>基金から117百万円繰入</t>
    <rPh sb="0" eb="2">
      <t>キキン</t>
    </rPh>
    <rPh sb="7" eb="8">
      <t>ヒャク</t>
    </rPh>
    <rPh sb="8" eb="10">
      <t>マンエン</t>
    </rPh>
    <rPh sb="10" eb="12">
      <t>クリイレ</t>
    </rPh>
    <phoneticPr fontId="11"/>
  </si>
  <si>
    <t>基金から97百万円繰入</t>
    <rPh sb="0" eb="2">
      <t>キキン</t>
    </rPh>
    <rPh sb="6" eb="7">
      <t>ヒャク</t>
    </rPh>
    <rPh sb="7" eb="9">
      <t>マンエン</t>
    </rPh>
    <rPh sb="9" eb="11">
      <t>クリイレ</t>
    </rPh>
    <phoneticPr fontId="11"/>
  </si>
  <si>
    <t>基金から720百万円繰入</t>
    <rPh sb="0" eb="2">
      <t>キキン</t>
    </rPh>
    <rPh sb="7" eb="10">
      <t>ヒャクマンエン</t>
    </rPh>
    <rPh sb="10" eb="12">
      <t>クリイレ</t>
    </rPh>
    <phoneticPr fontId="11"/>
  </si>
  <si>
    <t>社会福祉医療施設等整備基金</t>
    <phoneticPr fontId="11"/>
  </si>
  <si>
    <t>地域福祉基金</t>
    <phoneticPr fontId="11"/>
  </si>
  <si>
    <t>ふるさと思いやり基金</t>
    <phoneticPr fontId="11"/>
  </si>
  <si>
    <t>ふるさと農村活性化対策基金</t>
    <phoneticPr fontId="11"/>
  </si>
  <si>
    <t>社会福祉施設整備基金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</si>
  <si>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</si>
  <si>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</si>
  <si>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</si>
  <si>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</si>
  <si>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</si>
  <si>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</si>
  <si>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</si>
  <si>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</si>
  <si>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</si>
  <si>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</si>
  <si>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</si>
  <si>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</si>
  <si>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分析情報が無いので、未記載。</t>
    <rPh sb="0" eb="2">
      <t>ブンセキ</t>
    </rPh>
    <rPh sb="2" eb="4">
      <t>ジョウホウ</t>
    </rPh>
    <rPh sb="5" eb="6">
      <t>ナ</t>
    </rPh>
    <rPh sb="10" eb="13">
      <t>ミキサイ</t>
    </rPh>
    <phoneticPr fontId="5"/>
  </si>
  <si>
    <t>有形固定資産減価償却率と将来負担比率が高いため、平成２９年度に策定した公共施設等総合管理計画により、施設の更新や維持管理を計画的に進める必要がある。</t>
    <rPh sb="0" eb="2">
      <t>ユウケイ</t>
    </rPh>
    <rPh sb="2" eb="4">
      <t>コテイ</t>
    </rPh>
    <rPh sb="4" eb="6">
      <t>シサン</t>
    </rPh>
    <rPh sb="6" eb="8">
      <t>ゲンカ</t>
    </rPh>
    <rPh sb="8" eb="10">
      <t>ショウキャク</t>
    </rPh>
    <rPh sb="10" eb="11">
      <t>リツ</t>
    </rPh>
    <rPh sb="12" eb="14">
      <t>ショウライ</t>
    </rPh>
    <rPh sb="14" eb="16">
      <t>フタン</t>
    </rPh>
    <rPh sb="16" eb="18">
      <t>ヒリツ</t>
    </rPh>
    <rPh sb="19" eb="20">
      <t>タカ</t>
    </rPh>
    <rPh sb="24" eb="26">
      <t>ヘイセイ</t>
    </rPh>
    <rPh sb="28" eb="30">
      <t>ネンド</t>
    </rPh>
    <rPh sb="31" eb="33">
      <t>サクテイ</t>
    </rPh>
    <rPh sb="35" eb="40">
      <t>コウキョウシセツナド</t>
    </rPh>
    <rPh sb="40" eb="42">
      <t>ソウゴウ</t>
    </rPh>
    <rPh sb="42" eb="44">
      <t>カンリ</t>
    </rPh>
    <rPh sb="44" eb="46">
      <t>ケイカク</t>
    </rPh>
    <rPh sb="50" eb="52">
      <t>シセツ</t>
    </rPh>
    <rPh sb="53" eb="55">
      <t>コウシン</t>
    </rPh>
    <rPh sb="56" eb="58">
      <t>イジ</t>
    </rPh>
    <rPh sb="58" eb="60">
      <t>カンリ</t>
    </rPh>
    <rPh sb="61" eb="64">
      <t>ケイカクテキ</t>
    </rPh>
    <rPh sb="65" eb="66">
      <t>スス</t>
    </rPh>
    <rPh sb="68" eb="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</si>
</sst>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1958-4DC2-ADA9-87530D38A3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117467</c:v>
                </c:pt>
                <c:pt idx="1">
                  <c:v>216410</c:v>
                </c:pt>
                <c:pt idx="2">
                  <c:v>197787</c:v>
                </c:pt>
                <c:pt idx="3">
                  <c:v>251741</c:v>
                </c:pt>
                <c:pt idx="4">
                  <c:v>215006</c:v>
                </c:pt>
              </c:numCache>
            </c:numRef>
          </c:val>
          <c:smooth val="0"/>
          <c:extLst xmlns:c16r2="http://schemas.microsoft.com/office/drawing/2015/06/chart">
            <c:ext xmlns:c16="http://schemas.microsoft.com/office/drawing/2014/chart" uri="{C3380CC4-5D6E-409C-BE32-E72D297353CC}">
              <c16:uniqueId val="{00000001-1958-4DC2-ADA9-87530D38A3B7}"/>
            </c:ext>
          </c:extLst>
        </c:ser>
        <c:dLbls>
          <c:showLegendKey val="0"/>
          <c:showVal val="0"/>
          <c:showCatName val="0"/>
          <c:showSerName val="0"/>
          <c:showPercent val="0"/>
          <c:showBubbleSize val="0"/>
        </c:dLbls>
        <c:marker val="1"/>
        <c:smooth val="0"/>
        <c:axId val="379789992"/>
        <c:axId val="379791168"/>
      </c:lineChart>
      <c:catAx>
        <c:axId val="379789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791168"/>
        <c:crosses val="autoZero"/>
        <c:auto val="1"/>
        <c:lblAlgn val="ctr"/>
        <c:lblOffset val="100"/>
        <c:tickLblSkip val="1"/>
        <c:tickMarkSkip val="1"/>
        <c:noMultiLvlLbl val="0"/>
      </c:catAx>
      <c:valAx>
        <c:axId val="3797911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789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44.82</c:v>
                </c:pt>
                <c:pt idx="1">
                  <c:v>17.22</c:v>
                </c:pt>
                <c:pt idx="2">
                  <c:v>14.7</c:v>
                </c:pt>
                <c:pt idx="3">
                  <c:v>18.82</c:v>
                </c:pt>
                <c:pt idx="4">
                  <c:v>22.21</c:v>
                </c:pt>
              </c:numCache>
            </c:numRef>
          </c:val>
          <c:extLst xmlns:c16r2="http://schemas.microsoft.com/office/drawing/2015/06/chart">
            <c:ext xmlns:c16="http://schemas.microsoft.com/office/drawing/2014/chart" uri="{C3380CC4-5D6E-409C-BE32-E72D297353CC}">
              <c16:uniqueId val="{00000000-C3D7-4A66-8AC0-6DAE7E2500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50.93</c:v>
                </c:pt>
                <c:pt idx="1">
                  <c:v>76.930000000000007</c:v>
                </c:pt>
                <c:pt idx="2">
                  <c:v>68.34</c:v>
                </c:pt>
                <c:pt idx="3">
                  <c:v>60.35</c:v>
                </c:pt>
                <c:pt idx="4">
                  <c:v>61.46</c:v>
                </c:pt>
              </c:numCache>
            </c:numRef>
          </c:val>
          <c:extLst xmlns:c16r2="http://schemas.microsoft.com/office/drawing/2015/06/chart">
            <c:ext xmlns:c16="http://schemas.microsoft.com/office/drawing/2014/chart" uri="{C3380CC4-5D6E-409C-BE32-E72D297353CC}">
              <c16:uniqueId val="{00000001-C3D7-4A66-8AC0-6DAE7E250097}"/>
            </c:ext>
          </c:extLst>
        </c:ser>
        <c:dLbls>
          <c:showLegendKey val="0"/>
          <c:showVal val="0"/>
          <c:showCatName val="0"/>
          <c:showSerName val="0"/>
          <c:showPercent val="0"/>
          <c:showBubbleSize val="0"/>
        </c:dLbls>
        <c:gapWidth val="250"/>
        <c:overlap val="100"/>
        <c:axId val="379792736"/>
        <c:axId val="379793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-5.52</c:v>
                </c:pt>
                <c:pt idx="1">
                  <c:v>-14.94</c:v>
                </c:pt>
                <c:pt idx="2">
                  <c:v>-8.01</c:v>
                </c:pt>
                <c:pt idx="3">
                  <c:v>-5.59</c:v>
                </c:pt>
                <c:pt idx="4">
                  <c:v>0.91</c:v>
                </c:pt>
              </c:numCache>
            </c:numRef>
          </c:val>
          <c:smooth val="0"/>
          <c:extLst xmlns:c16r2="http://schemas.microsoft.com/office/drawing/2015/06/chart">
            <c:ext xmlns:c16="http://schemas.microsoft.com/office/drawing/2014/chart" uri="{C3380CC4-5D6E-409C-BE32-E72D297353CC}">
              <c16:uniqueId val="{00000002-C3D7-4A66-8AC0-6DAE7E250097}"/>
            </c:ext>
          </c:extLst>
        </c:ser>
        <c:dLbls>
          <c:showLegendKey val="0"/>
          <c:showVal val="0"/>
          <c:showCatName val="0"/>
          <c:showSerName val="0"/>
          <c:showPercent val="0"/>
          <c:showBubbleSize val="0"/>
        </c:dLbls>
        <c:marker val="1"/>
        <c:smooth val="0"/>
        <c:axId val="379792736"/>
        <c:axId val="379793128"/>
      </c:lineChart>
      <c:catAx>
        <c:axId val="3797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9793128"/>
        <c:crosses val="autoZero"/>
        <c:auto val="1"/>
        <c:lblAlgn val="ctr"/>
        <c:lblOffset val="100"/>
        <c:tickLblSkip val="1"/>
        <c:tickMarkSkip val="1"/>
        <c:noMultiLvlLbl val="0"/>
      </c:catAx>
      <c:valAx>
        <c:axId val="37979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7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72D-426E-BF80-08B4E36700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2D-426E-BF80-08B4E36700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72D-426E-BF80-08B4E3670046}"/>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0.16</c:v>
                </c:pt>
                <c:pt idx="8">
                  <c:v>#N/A</c:v>
                </c:pt>
                <c:pt idx="9">
                  <c:v>0.14000000000000001</c:v>
                </c:pt>
              </c:numCache>
            </c:numRef>
          </c:val>
          <c:extLst xmlns:c16r2="http://schemas.microsoft.com/office/drawing/2015/06/chart">
            <c:ext xmlns:c16="http://schemas.microsoft.com/office/drawing/2014/chart" uri="{C3380CC4-5D6E-409C-BE32-E72D297353CC}">
              <c16:uniqueId val="{00000003-B72D-426E-BF80-08B4E36700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0.23</c:v>
                </c:pt>
                <c:pt idx="4">
                  <c:v>#N/A</c:v>
                </c:pt>
                <c:pt idx="5">
                  <c:v>0.27</c:v>
                </c:pt>
                <c:pt idx="6">
                  <c:v>#N/A</c:v>
                </c:pt>
                <c:pt idx="7">
                  <c:v>0.31</c:v>
                </c:pt>
                <c:pt idx="8">
                  <c:v>#N/A</c:v>
                </c:pt>
                <c:pt idx="9">
                  <c:v>0.36</c:v>
                </c:pt>
              </c:numCache>
            </c:numRef>
          </c:val>
          <c:extLst xmlns:c16r2="http://schemas.microsoft.com/office/drawing/2015/06/chart">
            <c:ext xmlns:c16="http://schemas.microsoft.com/office/drawing/2014/chart" uri="{C3380CC4-5D6E-409C-BE32-E72D297353CC}">
              <c16:uniqueId val="{00000004-B72D-426E-BF80-08B4E367004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0.73</c:v>
                </c:pt>
                <c:pt idx="2">
                  <c:v>#N/A</c:v>
                </c:pt>
                <c:pt idx="3">
                  <c:v>1.53</c:v>
                </c:pt>
                <c:pt idx="4">
                  <c:v>#N/A</c:v>
                </c:pt>
                <c:pt idx="5">
                  <c:v>1.88</c:v>
                </c:pt>
                <c:pt idx="6">
                  <c:v>#N/A</c:v>
                </c:pt>
                <c:pt idx="7">
                  <c:v>2.06</c:v>
                </c:pt>
                <c:pt idx="8">
                  <c:v>#N/A</c:v>
                </c:pt>
                <c:pt idx="9">
                  <c:v>1.22</c:v>
                </c:pt>
              </c:numCache>
            </c:numRef>
          </c:val>
          <c:extLst xmlns:c16r2="http://schemas.microsoft.com/office/drawing/2015/06/chart">
            <c:ext xmlns:c16="http://schemas.microsoft.com/office/drawing/2014/chart" uri="{C3380CC4-5D6E-409C-BE32-E72D297353CC}">
              <c16:uniqueId val="{00000005-B72D-426E-BF80-08B4E3670046}"/>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0.46</c:v>
                </c:pt>
                <c:pt idx="2">
                  <c:v>#N/A</c:v>
                </c:pt>
                <c:pt idx="3">
                  <c:v>0.59</c:v>
                </c:pt>
                <c:pt idx="4">
                  <c:v>#N/A</c:v>
                </c:pt>
                <c:pt idx="5">
                  <c:v>0.68</c:v>
                </c:pt>
                <c:pt idx="6">
                  <c:v>#N/A</c:v>
                </c:pt>
                <c:pt idx="7">
                  <c:v>1.24</c:v>
                </c:pt>
                <c:pt idx="8">
                  <c:v>#N/A</c:v>
                </c:pt>
                <c:pt idx="9">
                  <c:v>1.34</c:v>
                </c:pt>
              </c:numCache>
            </c:numRef>
          </c:val>
          <c:extLst xmlns:c16r2="http://schemas.microsoft.com/office/drawing/2015/06/chart">
            <c:ext xmlns:c16="http://schemas.microsoft.com/office/drawing/2014/chart" uri="{C3380CC4-5D6E-409C-BE32-E72D297353CC}">
              <c16:uniqueId val="{00000006-B72D-426E-BF80-08B4E3670046}"/>
            </c:ext>
          </c:extLst>
        </c:ser>
        <c:ser>
          <c:idx val="7"/>
          <c:order val="7"/>
          <c:tx>
            <c:strRef>
              <c:f>データシート!$A$34</c:f>
              <c:strCache>
                <c:ptCount val="1"/>
                <c:pt idx="0">
                  <c:v>国保診療所特別会計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3.82</c:v>
                </c:pt>
                <c:pt idx="2">
                  <c:v>#N/A</c:v>
                </c:pt>
                <c:pt idx="3">
                  <c:v>3.18</c:v>
                </c:pt>
                <c:pt idx="4">
                  <c:v>#N/A</c:v>
                </c:pt>
                <c:pt idx="5">
                  <c:v>2.89</c:v>
                </c:pt>
                <c:pt idx="6">
                  <c:v>#N/A</c:v>
                </c:pt>
                <c:pt idx="7">
                  <c:v>2.09</c:v>
                </c:pt>
                <c:pt idx="8">
                  <c:v>#N/A</c:v>
                </c:pt>
                <c:pt idx="9">
                  <c:v>1.84</c:v>
                </c:pt>
              </c:numCache>
            </c:numRef>
          </c:val>
          <c:extLst xmlns:c16r2="http://schemas.microsoft.com/office/drawing/2015/06/chart">
            <c:ext xmlns:c16="http://schemas.microsoft.com/office/drawing/2014/chart" uri="{C3380CC4-5D6E-409C-BE32-E72D297353CC}">
              <c16:uniqueId val="{00000007-B72D-426E-BF80-08B4E367004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2.77</c:v>
                </c:pt>
                <c:pt idx="2">
                  <c:v>#N/A</c:v>
                </c:pt>
                <c:pt idx="3">
                  <c:v>3.22</c:v>
                </c:pt>
                <c:pt idx="4">
                  <c:v>#N/A</c:v>
                </c:pt>
                <c:pt idx="5">
                  <c:v>0.36</c:v>
                </c:pt>
                <c:pt idx="6">
                  <c:v>#N/A</c:v>
                </c:pt>
                <c:pt idx="7">
                  <c:v>3.39</c:v>
                </c:pt>
                <c:pt idx="8">
                  <c:v>#N/A</c:v>
                </c:pt>
                <c:pt idx="9">
                  <c:v>3.45</c:v>
                </c:pt>
              </c:numCache>
            </c:numRef>
          </c:val>
          <c:extLst xmlns:c16r2="http://schemas.microsoft.com/office/drawing/2015/06/chart">
            <c:ext xmlns:c16="http://schemas.microsoft.com/office/drawing/2014/chart" uri="{C3380CC4-5D6E-409C-BE32-E72D297353CC}">
              <c16:uniqueId val="{00000008-B72D-426E-BF80-08B4E36700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44.81</c:v>
                </c:pt>
                <c:pt idx="2">
                  <c:v>#N/A</c:v>
                </c:pt>
                <c:pt idx="3">
                  <c:v>17.21</c:v>
                </c:pt>
                <c:pt idx="4">
                  <c:v>#N/A</c:v>
                </c:pt>
                <c:pt idx="5">
                  <c:v>14.7</c:v>
                </c:pt>
                <c:pt idx="6">
                  <c:v>#N/A</c:v>
                </c:pt>
                <c:pt idx="7">
                  <c:v>18.809999999999999</c:v>
                </c:pt>
                <c:pt idx="8">
                  <c:v>#N/A</c:v>
                </c:pt>
                <c:pt idx="9">
                  <c:v>22.21</c:v>
                </c:pt>
              </c:numCache>
            </c:numRef>
          </c:val>
          <c:extLst xmlns:c16r2="http://schemas.microsoft.com/office/drawing/2015/06/chart">
            <c:ext xmlns:c16="http://schemas.microsoft.com/office/drawing/2014/chart" uri="{C3380CC4-5D6E-409C-BE32-E72D297353CC}">
              <c16:uniqueId val="{00000009-B72D-426E-BF80-08B4E3670046}"/>
            </c:ext>
          </c:extLst>
        </c:ser>
        <c:dLbls>
          <c:showLegendKey val="0"/>
          <c:showVal val="0"/>
          <c:showCatName val="0"/>
          <c:showSerName val="0"/>
          <c:showPercent val="0"/>
          <c:showBubbleSize val="0"/>
        </c:dLbls>
        <c:gapWidth val="150"/>
        <c:overlap val="100"/>
        <c:axId val="379794304"/>
        <c:axId val="379794696"/>
      </c:barChart>
      <c:catAx>
        <c:axId val="37979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794696"/>
        <c:crosses val="autoZero"/>
        <c:auto val="1"/>
        <c:lblAlgn val="ctr"/>
        <c:lblOffset val="100"/>
        <c:tickLblSkip val="1"/>
        <c:tickMarkSkip val="1"/>
        <c:noMultiLvlLbl val="0"/>
      </c:catAx>
      <c:valAx>
        <c:axId val="37979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79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265</c:v>
                </c:pt>
                <c:pt idx="5">
                  <c:v>281</c:v>
                </c:pt>
                <c:pt idx="8">
                  <c:v>267</c:v>
                </c:pt>
                <c:pt idx="11">
                  <c:v>259</c:v>
                </c:pt>
                <c:pt idx="14">
                  <c:v>250</c:v>
                </c:pt>
              </c:numCache>
            </c:numRef>
          </c:val>
          <c:extLst xmlns:c16r2="http://schemas.microsoft.com/office/drawing/2015/06/chart">
            <c:ext xmlns:c16="http://schemas.microsoft.com/office/drawing/2014/chart" uri="{C3380CC4-5D6E-409C-BE32-E72D297353CC}">
              <c16:uniqueId val="{00000000-EC0A-4D75-B65E-7CA269200F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C0A-4D75-B65E-7CA269200F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C0A-4D75-B65E-7CA269200F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9</c:v>
                </c:pt>
                <c:pt idx="6">
                  <c:v>10</c:v>
                </c:pt>
                <c:pt idx="9">
                  <c:v>10</c:v>
                </c:pt>
                <c:pt idx="12">
                  <c:v>10</c:v>
                </c:pt>
              </c:numCache>
            </c:numRef>
          </c:val>
          <c:extLst xmlns:c16r2="http://schemas.microsoft.com/office/drawing/2015/06/chart">
            <c:ext xmlns:c16="http://schemas.microsoft.com/office/drawing/2014/chart" uri="{C3380CC4-5D6E-409C-BE32-E72D297353CC}">
              <c16:uniqueId val="{00000003-EC0A-4D75-B65E-7CA269200F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115</c:v>
                </c:pt>
                <c:pt idx="3">
                  <c:v>114</c:v>
                </c:pt>
                <c:pt idx="6">
                  <c:v>113</c:v>
                </c:pt>
                <c:pt idx="9">
                  <c:v>120</c:v>
                </c:pt>
                <c:pt idx="12">
                  <c:v>116</c:v>
                </c:pt>
              </c:numCache>
            </c:numRef>
          </c:val>
          <c:extLst xmlns:c16r2="http://schemas.microsoft.com/office/drawing/2015/06/chart">
            <c:ext xmlns:c16="http://schemas.microsoft.com/office/drawing/2014/chart" uri="{C3380CC4-5D6E-409C-BE32-E72D297353CC}">
              <c16:uniqueId val="{00000004-EC0A-4D75-B65E-7CA269200F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0A-4D75-B65E-7CA269200F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C0A-4D75-B65E-7CA269200F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280</c:v>
                </c:pt>
                <c:pt idx="3">
                  <c:v>298</c:v>
                </c:pt>
                <c:pt idx="6">
                  <c:v>272</c:v>
                </c:pt>
                <c:pt idx="9">
                  <c:v>269</c:v>
                </c:pt>
                <c:pt idx="12">
                  <c:v>262</c:v>
                </c:pt>
              </c:numCache>
            </c:numRef>
          </c:val>
          <c:extLst xmlns:c16r2="http://schemas.microsoft.com/office/drawing/2015/06/chart">
            <c:ext xmlns:c16="http://schemas.microsoft.com/office/drawing/2014/chart" uri="{C3380CC4-5D6E-409C-BE32-E72D297353CC}">
              <c16:uniqueId val="{00000007-EC0A-4D75-B65E-7CA269200F5B}"/>
            </c:ext>
          </c:extLst>
        </c:ser>
        <c:dLbls>
          <c:showLegendKey val="0"/>
          <c:showVal val="0"/>
          <c:showCatName val="0"/>
          <c:showSerName val="0"/>
          <c:showPercent val="0"/>
          <c:showBubbleSize val="0"/>
        </c:dLbls>
        <c:gapWidth val="100"/>
        <c:overlap val="100"/>
        <c:axId val="379795480"/>
        <c:axId val="37979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140</c:v>
                </c:pt>
                <c:pt idx="2">
                  <c:v>#N/A</c:v>
                </c:pt>
                <c:pt idx="3">
                  <c:v>#N/A</c:v>
                </c:pt>
                <c:pt idx="4">
                  <c:v>140</c:v>
                </c:pt>
                <c:pt idx="5">
                  <c:v>#N/A</c:v>
                </c:pt>
                <c:pt idx="6">
                  <c:v>#N/A</c:v>
                </c:pt>
                <c:pt idx="7">
                  <c:v>128</c:v>
                </c:pt>
                <c:pt idx="8">
                  <c:v>#N/A</c:v>
                </c:pt>
                <c:pt idx="9">
                  <c:v>#N/A</c:v>
                </c:pt>
                <c:pt idx="10">
                  <c:v>140</c:v>
                </c:pt>
                <c:pt idx="11">
                  <c:v>#N/A</c:v>
                </c:pt>
                <c:pt idx="12">
                  <c:v>#N/A</c:v>
                </c:pt>
                <c:pt idx="13">
                  <c:v>138</c:v>
                </c:pt>
                <c:pt idx="14">
                  <c:v>#N/A</c:v>
                </c:pt>
              </c:numCache>
            </c:numRef>
          </c:val>
          <c:smooth val="0"/>
          <c:extLst xmlns:c16r2="http://schemas.microsoft.com/office/drawing/2015/06/chart">
            <c:ext xmlns:c16="http://schemas.microsoft.com/office/drawing/2014/chart" uri="{C3380CC4-5D6E-409C-BE32-E72D297353CC}">
              <c16:uniqueId val="{00000008-EC0A-4D75-B65E-7CA269200F5B}"/>
            </c:ext>
          </c:extLst>
        </c:ser>
        <c:dLbls>
          <c:showLegendKey val="0"/>
          <c:showVal val="0"/>
          <c:showCatName val="0"/>
          <c:showSerName val="0"/>
          <c:showPercent val="0"/>
          <c:showBubbleSize val="0"/>
        </c:dLbls>
        <c:marker val="1"/>
        <c:smooth val="0"/>
        <c:axId val="379795480"/>
        <c:axId val="379795872"/>
      </c:lineChart>
      <c:catAx>
        <c:axId val="37979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795872"/>
        <c:crosses val="autoZero"/>
        <c:auto val="1"/>
        <c:lblAlgn val="ctr"/>
        <c:lblOffset val="100"/>
        <c:tickLblSkip val="1"/>
        <c:tickMarkSkip val="1"/>
        <c:noMultiLvlLbl val="0"/>
      </c:catAx>
      <c:valAx>
        <c:axId val="37979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79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2333</c:v>
                </c:pt>
                <c:pt idx="5">
                  <c:v>2346</c:v>
                </c:pt>
                <c:pt idx="8">
                  <c:v>2319</c:v>
                </c:pt>
                <c:pt idx="11">
                  <c:v>2198</c:v>
                </c:pt>
                <c:pt idx="14">
                  <c:v>2380</c:v>
                </c:pt>
              </c:numCache>
            </c:numRef>
          </c:val>
          <c:extLst xmlns:c16r2="http://schemas.microsoft.com/office/drawing/2015/06/chart">
            <c:ext xmlns:c16="http://schemas.microsoft.com/office/drawing/2014/chart" uri="{C3380CC4-5D6E-409C-BE32-E72D297353CC}">
              <c16:uniqueId val="{00000000-3A65-4169-89FE-D6D3FA071E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c:v>
                </c:pt>
                <c:pt idx="5">
                  <c:v>25</c:v>
                </c:pt>
                <c:pt idx="8">
                  <c:v>19</c:v>
                </c:pt>
                <c:pt idx="11">
                  <c:v>13</c:v>
                </c:pt>
                <c:pt idx="14">
                  <c:v>10</c:v>
                </c:pt>
              </c:numCache>
            </c:numRef>
          </c:val>
          <c:extLst xmlns:c16r2="http://schemas.microsoft.com/office/drawing/2015/06/chart">
            <c:ext xmlns:c16="http://schemas.microsoft.com/office/drawing/2014/chart" uri="{C3380CC4-5D6E-409C-BE32-E72D297353CC}">
              <c16:uniqueId val="{00000001-3A65-4169-89FE-D6D3FA071E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1260</c:v>
                </c:pt>
                <c:pt idx="5">
                  <c:v>1671</c:v>
                </c:pt>
                <c:pt idx="8">
                  <c:v>1684</c:v>
                </c:pt>
                <c:pt idx="11">
                  <c:v>1552</c:v>
                </c:pt>
                <c:pt idx="14">
                  <c:v>1535</c:v>
                </c:pt>
              </c:numCache>
            </c:numRef>
          </c:val>
          <c:extLst xmlns:c16r2="http://schemas.microsoft.com/office/drawing/2015/06/chart">
            <c:ext xmlns:c16="http://schemas.microsoft.com/office/drawing/2014/chart" uri="{C3380CC4-5D6E-409C-BE32-E72D297353CC}">
              <c16:uniqueId val="{00000002-3A65-4169-89FE-D6D3FA071E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A65-4169-89FE-D6D3FA071E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A65-4169-89FE-D6D3FA071E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65-4169-89FE-D6D3FA071E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126</c:v>
                </c:pt>
                <c:pt idx="3">
                  <c:v>134</c:v>
                </c:pt>
                <c:pt idx="6">
                  <c:v>126</c:v>
                </c:pt>
                <c:pt idx="9">
                  <c:v>267</c:v>
                </c:pt>
                <c:pt idx="12">
                  <c:v>187</c:v>
                </c:pt>
              </c:numCache>
            </c:numRef>
          </c:val>
          <c:extLst xmlns:c16r2="http://schemas.microsoft.com/office/drawing/2015/06/chart">
            <c:ext xmlns:c16="http://schemas.microsoft.com/office/drawing/2014/chart" uri="{C3380CC4-5D6E-409C-BE32-E72D297353CC}">
              <c16:uniqueId val="{00000006-3A65-4169-89FE-D6D3FA071E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c:v>
                </c:pt>
                <c:pt idx="3">
                  <c:v>45</c:v>
                </c:pt>
                <c:pt idx="6">
                  <c:v>36</c:v>
                </c:pt>
                <c:pt idx="9">
                  <c:v>27</c:v>
                </c:pt>
                <c:pt idx="12">
                  <c:v>19</c:v>
                </c:pt>
              </c:numCache>
            </c:numRef>
          </c:val>
          <c:extLst xmlns:c16r2="http://schemas.microsoft.com/office/drawing/2015/06/chart">
            <c:ext xmlns:c16="http://schemas.microsoft.com/office/drawing/2014/chart" uri="{C3380CC4-5D6E-409C-BE32-E72D297353CC}">
              <c16:uniqueId val="{00000007-3A65-4169-89FE-D6D3FA071E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1201</c:v>
                </c:pt>
                <c:pt idx="3">
                  <c:v>1204</c:v>
                </c:pt>
                <c:pt idx="6">
                  <c:v>1191</c:v>
                </c:pt>
                <c:pt idx="9">
                  <c:v>1177</c:v>
                </c:pt>
                <c:pt idx="12">
                  <c:v>1119</c:v>
                </c:pt>
              </c:numCache>
            </c:numRef>
          </c:val>
          <c:extLst xmlns:c16r2="http://schemas.microsoft.com/office/drawing/2015/06/chart">
            <c:ext xmlns:c16="http://schemas.microsoft.com/office/drawing/2014/chart" uri="{C3380CC4-5D6E-409C-BE32-E72D297353CC}">
              <c16:uniqueId val="{00000008-3A65-4169-89FE-D6D3FA071E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9-3A65-4169-89FE-D6D3FA071E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2362</c:v>
                </c:pt>
                <c:pt idx="3">
                  <c:v>2407</c:v>
                </c:pt>
                <c:pt idx="6">
                  <c:v>2435</c:v>
                </c:pt>
                <c:pt idx="9">
                  <c:v>2582</c:v>
                </c:pt>
                <c:pt idx="12">
                  <c:v>2754</c:v>
                </c:pt>
              </c:numCache>
            </c:numRef>
          </c:val>
          <c:extLst xmlns:c16r2="http://schemas.microsoft.com/office/drawing/2015/06/chart">
            <c:ext xmlns:c16="http://schemas.microsoft.com/office/drawing/2014/chart" uri="{C3380CC4-5D6E-409C-BE32-E72D297353CC}">
              <c16:uniqueId val="{0000000A-3A65-4169-89FE-D6D3FA071EE5}"/>
            </c:ext>
          </c:extLst>
        </c:ser>
        <c:dLbls>
          <c:showLegendKey val="0"/>
          <c:showVal val="0"/>
          <c:showCatName val="0"/>
          <c:showSerName val="0"/>
          <c:showPercent val="0"/>
          <c:showBubbleSize val="0"/>
        </c:dLbls>
        <c:gapWidth val="100"/>
        <c:overlap val="100"/>
        <c:axId val="309014104"/>
        <c:axId val="30901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120</c:v>
                </c:pt>
                <c:pt idx="2">
                  <c:v>#N/A</c:v>
                </c:pt>
                <c:pt idx="3">
                  <c:v>#N/A</c:v>
                </c:pt>
                <c:pt idx="4">
                  <c:v>0</c:v>
                </c:pt>
                <c:pt idx="5">
                  <c:v>#N/A</c:v>
                </c:pt>
                <c:pt idx="6">
                  <c:v>#N/A</c:v>
                </c:pt>
                <c:pt idx="7">
                  <c:v>0</c:v>
                </c:pt>
                <c:pt idx="8">
                  <c:v>#N/A</c:v>
                </c:pt>
                <c:pt idx="9">
                  <c:v>#N/A</c:v>
                </c:pt>
                <c:pt idx="10">
                  <c:v>291</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B-3A65-4169-89FE-D6D3FA071EE5}"/>
            </c:ext>
          </c:extLst>
        </c:ser>
        <c:dLbls>
          <c:showLegendKey val="0"/>
          <c:showVal val="0"/>
          <c:showCatName val="0"/>
          <c:showSerName val="0"/>
          <c:showPercent val="0"/>
          <c:showBubbleSize val="0"/>
        </c:dLbls>
        <c:marker val="1"/>
        <c:smooth val="0"/>
        <c:axId val="309014104"/>
        <c:axId val="309014496"/>
      </c:lineChart>
      <c:catAx>
        <c:axId val="30901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014496"/>
        <c:crosses val="autoZero"/>
        <c:auto val="1"/>
        <c:lblAlgn val="ctr"/>
        <c:lblOffset val="100"/>
        <c:tickLblSkip val="1"/>
        <c:tickMarkSkip val="1"/>
        <c:noMultiLvlLbl val="0"/>
      </c:catAx>
      <c:valAx>
        <c:axId val="30901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01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1105</c:v>
                </c:pt>
                <c:pt idx="1">
                  <c:v>956</c:v>
                </c:pt>
                <c:pt idx="2">
                  <c:v>931</c:v>
                </c:pt>
              </c:numCache>
            </c:numRef>
          </c:val>
          <c:extLst xmlns:c16r2="http://schemas.microsoft.com/office/drawing/2015/06/chart">
            <c:ext xmlns:c16="http://schemas.microsoft.com/office/drawing/2014/chart" uri="{C3380CC4-5D6E-409C-BE32-E72D297353CC}">
              <c16:uniqueId val="{00000000-CCE0-467C-99FC-4B9F82CE39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CCE0-467C-99FC-4B9F82CE39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459</c:v>
                </c:pt>
                <c:pt idx="1">
                  <c:v>479</c:v>
                </c:pt>
                <c:pt idx="2">
                  <c:v>490</c:v>
                </c:pt>
              </c:numCache>
            </c:numRef>
          </c:val>
          <c:extLst xmlns:c16r2="http://schemas.microsoft.com/office/drawing/2015/06/chart">
            <c:ext xmlns:c16="http://schemas.microsoft.com/office/drawing/2014/chart" uri="{C3380CC4-5D6E-409C-BE32-E72D297353CC}">
              <c16:uniqueId val="{00000002-CCE0-467C-99FC-4B9F82CE3998}"/>
            </c:ext>
          </c:extLst>
        </c:ser>
        <c:dLbls>
          <c:showLegendKey val="0"/>
          <c:showVal val="0"/>
          <c:showCatName val="0"/>
          <c:showSerName val="0"/>
          <c:showPercent val="0"/>
          <c:showBubbleSize val="0"/>
        </c:dLbls>
        <c:gapWidth val="120"/>
        <c:overlap val="100"/>
        <c:axId val="309014888"/>
        <c:axId val="309015672"/>
      </c:barChart>
      <c:catAx>
        <c:axId val="30901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9015672"/>
        <c:crosses val="autoZero"/>
        <c:auto val="1"/>
        <c:lblAlgn val="ctr"/>
        <c:lblOffset val="100"/>
        <c:tickLblSkip val="1"/>
        <c:tickMarkSkip val="1"/>
        <c:noMultiLvlLbl val="0"/>
      </c:catAx>
      <c:valAx>
        <c:axId val="309015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901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A5-433F-90E4-909EBAF542EB}"/>
                </c:ext>
                <c:ext xmlns:c15="http://schemas.microsoft.com/office/drawing/2012/chart" uri="{CE6537A1-D6FC-4f65-9D91-7224C49458BB}">
                  <c15:dlblFieldTable>
                    <c15:dlblFTEntry>
                      <c15:txfldGUID>{6A45F02B-5704-4851-8E2D-381277504C21}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A5-433F-90E4-909EBAF542EB}"/>
                </c:ext>
                <c:ext xmlns:c15="http://schemas.microsoft.com/office/drawing/2012/chart" uri="{CE6537A1-D6FC-4f65-9D91-7224C49458BB}">
                  <c15:dlblFieldTable>
                    <c15:dlblFTEntry>
                      <c15:txfldGUID>{45E1CD0B-1D3B-4537-961C-064DC725101D}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A5-433F-90E4-909EBAF542EB}"/>
                </c:ext>
                <c:ext xmlns:c15="http://schemas.microsoft.com/office/drawing/2012/chart" uri="{CE6537A1-D6FC-4f65-9D91-7224C49458BB}">
                  <c15:dlblFieldTable>
                    <c15:dlblFTEntry>
                      <c15:txfldGUID>{13F59A9A-DA9A-4E1B-8BD9-9439ADD7A06D}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A5-433F-90E4-909EBAF542EB}"/>
                </c:ext>
                <c:ext xmlns:c15="http://schemas.microsoft.com/office/drawing/2012/chart" uri="{CE6537A1-D6FC-4f65-9D91-7224C49458BB}">
                  <c15:dlblFieldTable>
                    <c15:dlblFTEntry>
                      <c15:txfldGUID>{AF3FC06D-3DB4-425E-99C0-1E4908E7299E}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A5-433F-90E4-909EBAF542EB}"/>
                </c:ext>
                <c:ext xmlns:c15="http://schemas.microsoft.com/office/drawing/2012/chart" uri="{CE6537A1-D6FC-4f65-9D91-7224C49458BB}">
                  <c15:dlblFieldTable>
                    <c15:dlblFTEntry>
                      <c15:txfldGUID>{C175B858-43E2-4F1B-813D-ACC8233221B0}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A5-433F-90E4-909EBAF542EB}"/>
                </c:ext>
                <c:ext xmlns:c15="http://schemas.microsoft.com/office/drawing/2012/chart" uri="{CE6537A1-D6FC-4f65-9D91-7224C49458BB}">
                  <c15:dlblFieldTable>
                    <c15:dlblFTEntry>
                      <c15:txfldGUID>{304FC85C-8A1C-498C-A308-A989F295E872}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A5-433F-90E4-909EBAF542EB}"/>
                </c:ext>
                <c:ext xmlns:c15="http://schemas.microsoft.com/office/drawing/2012/chart" uri="{CE6537A1-D6FC-4f65-9D91-7224C49458BB}">
                  <c15:dlblFieldTable>
                    <c15:dlblFTEntry>
                      <c15:txfldGUID>{BC533751-4899-410B-A871-A179F967D4EA}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A5-433F-90E4-909EBAF542EB}"/>
                </c:ext>
                <c:ext xmlns:c15="http://schemas.microsoft.com/office/drawing/2012/chart" uri="{CE6537A1-D6FC-4f65-9D91-7224C49458BB}">
                  <c15:dlblFieldTable>
                    <c15:dlblFTEntry>
                      <c15:txfldGUID>{F098186D-63AD-43F5-9B6D-F36BE5413763}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A5-433F-90E4-909EBAF542EB}"/>
                </c:ext>
                <c:ext xmlns:c15="http://schemas.microsoft.com/office/drawing/2012/chart" uri="{CE6537A1-D6FC-4f65-9D91-7224C49458BB}">
                  <c15:dlblFieldTable>
                    <c15:dlblFTEntry>
                      <c15:txfldGUID>{777006F3-87D5-4969-8B08-BC8934E514A5}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80.8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5A5-433F-90E4-909EBAF542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A5-433F-90E4-909EBAF542EB}"/>
                </c:ext>
                <c:ext xmlns:c15="http://schemas.microsoft.com/office/drawing/2012/chart" uri="{CE6537A1-D6FC-4f65-9D91-7224C49458BB}">
                  <c15:dlblFieldTable>
                    <c15:dlblFTEntry>
                      <c15:txfldGUID>{8681D42D-8AB2-447C-9681-2D0CF0DE45BE}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A5-433F-90E4-909EBAF542EB}"/>
                </c:ext>
                <c:ext xmlns:c15="http://schemas.microsoft.com/office/drawing/2012/chart" uri="{CE6537A1-D6FC-4f65-9D91-7224C49458BB}">
                  <c15:dlblFieldTable>
                    <c15:dlblFTEntry>
                      <c15:txfldGUID>{3AEEE323-0A75-4397-8D0E-3B0D08581A67}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A5-433F-90E4-909EBAF542EB}"/>
                </c:ext>
                <c:ext xmlns:c15="http://schemas.microsoft.com/office/drawing/2012/chart" uri="{CE6537A1-D6FC-4f65-9D91-7224C49458BB}">
                  <c15:dlblFieldTable>
                    <c15:dlblFTEntry>
                      <c15:txfldGUID>{E3D2AD25-6E9A-4034-81FA-80D880EAFAB0}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A5-433F-90E4-909EBAF542EB}"/>
                </c:ext>
                <c:ext xmlns:c15="http://schemas.microsoft.com/office/drawing/2012/chart" uri="{CE6537A1-D6FC-4f65-9D91-7224C49458BB}">
                  <c15:dlblFieldTable>
                    <c15:dlblFTEntry>
                      <c15:txfldGUID>{686550EE-9C5D-474C-A345-A84407352635}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A5-433F-90E4-909EBAF542EB}"/>
                </c:ext>
                <c:ext xmlns:c15="http://schemas.microsoft.com/office/drawing/2012/chart" uri="{CE6537A1-D6FC-4f65-9D91-7224C49458BB}">
                  <c15:dlblFieldTable>
                    <c15:dlblFTEntry>
                      <c15:txfldGUID>{A5AEE79E-C690-4836-8D58-7F29EC340A14}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A5-433F-90E4-909EBAF542EB}"/>
                </c:ext>
                <c:ext xmlns:c15="http://schemas.microsoft.com/office/drawing/2012/chart" uri="{CE6537A1-D6FC-4f65-9D91-7224C49458BB}">
                  <c15:dlblFieldTable>
                    <c15:dlblFTEntry>
                      <c15:txfldGUID>{1DBBD1FB-1FA1-42CC-B248-6DD476BD06AF}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A5-433F-90E4-909EBAF542EB}"/>
                </c:ext>
                <c:ext xmlns:c15="http://schemas.microsoft.com/office/drawing/2012/chart" uri="{CE6537A1-D6FC-4f65-9D91-7224C49458BB}">
                  <c15:layout/>
                  <c15:dlblFieldTable>
                    <c15:dlblFTEntry>
                      <c15:txfldGUID>{1A76BF38-28D5-45A5-8B35-9B1C07FB37E2}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A5-433F-90E4-909EBAF542EB}"/>
                </c:ext>
                <c:ext xmlns:c15="http://schemas.microsoft.com/office/drawing/2012/chart" uri="{CE6537A1-D6FC-4f65-9D91-7224C49458BB}">
                  <c15:dlblFieldTable>
                    <c15:dlblFTEntry>
                      <c15:txfldGUID>{4C99A446-AEC8-4AD2-ADDB-E3583C0B7258}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A5-433F-90E4-909EBAF542EB}"/>
                </c:ext>
                <c:ext xmlns:c15="http://schemas.microsoft.com/office/drawing/2012/chart" uri="{CE6537A1-D6FC-4f65-9D91-7224C49458BB}">
                  <c15:dlblFieldTable>
                    <c15:dlblFTEntry>
                      <c15:txfldGUID>{770ADBAC-A1D7-4329-B44E-BA5EF26FB0DA}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numCache>
            </c:numRef>
          </c:xVal>
          <c:yVal>
            <c:numRef>
              <c:f>公会計指標分析・財政指標組合せ分析表!$BP$55:$DC$55</c:f>
              <c:numCache>
                <c:formatCode>#,##0.0;"▲ "#,##0.0</c:formatCode>
                <c:ptCount val="40"/>
                <c:pt idx="16">
                  <c:v>0</c:v>
                </c:pt>
              </c:numCache>
            </c:numRef>
          </c:yVal>
          <c:smooth val="0"/>
          <c:extLst xmlns:c16r2="http://schemas.microsoft.com/office/drawing/2015/06/chart">
            <c:ext xmlns:c16="http://schemas.microsoft.com/office/drawing/2014/chart" uri="{C3380CC4-5D6E-409C-BE32-E72D297353CC}">
              <c16:uniqueId val="{00000013-85A5-433F-90E4-909EBAF542EB}"/>
            </c:ext>
          </c:extLst>
        </c:ser>
        <c:dLbls>
          <c:showLegendKey val="0"/>
          <c:showVal val="1"/>
          <c:showCatName val="0"/>
          <c:showSerName val="0"/>
          <c:showPercent val="0"/>
          <c:showBubbleSize val="0"/>
        </c:dLbls>
        <c:axId val="462935440"/>
        <c:axId val="462935832"/>
      </c:scatterChart>
      <c:valAx>
        <c:axId val="462935440"/>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935832"/>
        <c:crosses val="autoZero"/>
        <c:crossBetween val="midCat"/>
      </c:valAx>
      <c:valAx>
        <c:axId val="4629358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293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93-4AF5-944A-3BF661C6106A}"/>
                </c:ext>
                <c:ext xmlns:c15="http://schemas.microsoft.com/office/drawing/2012/chart" uri="{CE6537A1-D6FC-4f65-9D91-7224C49458BB}">
                  <c15:layout/>
                  <c15:dlblFieldTable>
                    <c15:dlblFTEntry>
                      <c15:txfldGUID>{4E87C4C0-F8B0-4E69-AA34-6C3A67A726B3}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93-4AF5-944A-3BF661C6106A}"/>
                </c:ext>
                <c:ext xmlns:c15="http://schemas.microsoft.com/office/drawing/2012/chart" uri="{CE6537A1-D6FC-4f65-9D91-7224C49458BB}">
                  <c15:dlblFieldTable>
                    <c15:dlblFTEntry>
                      <c15:txfldGUID>{3D0DE346-7389-4D99-A1C8-75B87E634E89}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93-4AF5-944A-3BF661C6106A}"/>
                </c:ext>
                <c:ext xmlns:c15="http://schemas.microsoft.com/office/drawing/2012/chart" uri="{CE6537A1-D6FC-4f65-9D91-7224C49458BB}">
                  <c15:dlblFieldTable>
                    <c15:dlblFTEntry>
                      <c15:txfldGUID>{6C6E6195-636F-4F71-A723-67A09103D4B0}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93-4AF5-944A-3BF661C6106A}"/>
                </c:ext>
                <c:ext xmlns:c15="http://schemas.microsoft.com/office/drawing/2012/chart" uri="{CE6537A1-D6FC-4f65-9D91-7224C49458BB}">
                  <c15:dlblFieldTable>
                    <c15:dlblFTEntry>
                      <c15:txfldGUID>{B7EB4E3F-10FA-4D69-8754-B4FF074B3F6E}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93-4AF5-944A-3BF661C6106A}"/>
                </c:ext>
                <c:ext xmlns:c15="http://schemas.microsoft.com/office/drawing/2012/chart" uri="{CE6537A1-D6FC-4f65-9D91-7224C49458BB}">
                  <c15:dlblFieldTable>
                    <c15:dlblFTEntry>
                      <c15:txfldGUID>{A118056E-A5A9-4A69-91E3-97ABC9B2E969}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93-4AF5-944A-3BF661C6106A}"/>
                </c:ext>
                <c:ext xmlns:c15="http://schemas.microsoft.com/office/drawing/2012/chart" uri="{CE6537A1-D6FC-4f65-9D91-7224C49458BB}">
                  <c15:dlblFieldTable>
                    <c15:dlblFTEntry>
                      <c15:txfldGUID>{79FF59B2-0621-4070-9C7B-C1A5442BCE12}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93-4AF5-944A-3BF661C6106A}"/>
                </c:ext>
                <c:ext xmlns:c15="http://schemas.microsoft.com/office/drawing/2012/chart" uri="{CE6537A1-D6FC-4f65-9D91-7224C49458BB}">
                  <c15:dlblFieldTable>
                    <c15:dlblFTEntry>
                      <c15:txfldGUID>{87C7DA9A-6E79-4819-9650-AFBEDC66FD4B}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93-4AF5-944A-3BF661C6106A}"/>
                </c:ext>
                <c:ext xmlns:c15="http://schemas.microsoft.com/office/drawing/2012/chart" uri="{CE6537A1-D6FC-4f65-9D91-7224C49458BB}">
                  <c15:layout/>
                  <c15:dlblFieldTable>
                    <c15:dlblFTEntry>
                      <c15:txfldGUID>{1939BF8E-7B04-4A27-B2EA-56A1FA7D0432}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93-4AF5-944A-3BF661C6106A}"/>
                </c:ext>
                <c:ext xmlns:c15="http://schemas.microsoft.com/office/drawing/2012/chart" uri="{CE6537A1-D6FC-4f65-9D91-7224C49458BB}">
                  <c15:layout/>
                  <c15:dlblFieldTable>
                    <c15:dlblFTEntry>
                      <c15:txfldGUID>{07A6B38F-5BD4-4D0E-9B73-B672DCA185DB}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10.7</c:v>
                </c:pt>
                <c:pt idx="16">
                  <c:v>10.3</c:v>
                </c:pt>
                <c:pt idx="24">
                  <c:v>10.199999999999999</c:v>
                </c:pt>
                <c:pt idx="32">
                  <c:v>10.199999999999999</c:v>
                </c:pt>
              </c:numCache>
            </c:numRef>
          </c:xVal>
          <c:yVal>
            <c:numRef>
              <c:f>公会計指標分析・財政指標組合せ分析表!$BP$73:$DC$73</c:f>
              <c:numCache>
                <c:formatCode>#,##0.0;"▲ "#,##0.0</c:formatCode>
                <c:ptCount val="40"/>
                <c:pt idx="0">
                  <c:v>9.1</c:v>
                </c:pt>
                <c:pt idx="24">
                  <c:v>21.8</c:v>
                </c:pt>
                <c:pt idx="32">
                  <c:v>12.2</c:v>
                </c:pt>
              </c:numCache>
            </c:numRef>
          </c:yVal>
          <c:smooth val="0"/>
          <c:extLst xmlns:c16r2="http://schemas.microsoft.com/office/drawing/2015/06/chart">
            <c:ext xmlns:c16="http://schemas.microsoft.com/office/drawing/2014/chart" uri="{C3380CC4-5D6E-409C-BE32-E72D297353CC}">
              <c16:uniqueId val="{00000009-3E93-4AF5-944A-3BF661C610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93-4AF5-944A-3BF661C6106A}"/>
                </c:ext>
                <c:ext xmlns:c15="http://schemas.microsoft.com/office/drawing/2012/chart" uri="{CE6537A1-D6FC-4f65-9D91-7224C49458BB}">
                  <c15:layout/>
                  <c15:dlblFieldTable>
                    <c15:dlblFTEntry>
                      <c15:txfldGUID>{63946D14-69C0-405C-925F-D8250CBE0E53}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93-4AF5-944A-3BF661C6106A}"/>
                </c:ext>
                <c:ext xmlns:c15="http://schemas.microsoft.com/office/drawing/2012/chart" uri="{CE6537A1-D6FC-4f65-9D91-7224C49458BB}">
                  <c15:dlblFieldTable>
                    <c15:dlblFTEntry>
                      <c15:txfldGUID>{2D3F037F-5AAA-4356-BF1E-A424565E152D}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93-4AF5-944A-3BF661C6106A}"/>
                </c:ext>
                <c:ext xmlns:c15="http://schemas.microsoft.com/office/drawing/2012/chart" uri="{CE6537A1-D6FC-4f65-9D91-7224C49458BB}">
                  <c15:dlblFieldTable>
                    <c15:dlblFTEntry>
                      <c15:txfldGUID>{830419A5-55AA-4C83-97B0-12B75B3A7364}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93-4AF5-944A-3BF661C6106A}"/>
                </c:ext>
                <c:ext xmlns:c15="http://schemas.microsoft.com/office/drawing/2012/chart" uri="{CE6537A1-D6FC-4f65-9D91-7224C49458BB}">
                  <c15:dlblFieldTable>
                    <c15:dlblFTEntry>
                      <c15:txfldGUID>{3397F30A-1ED3-4CE8-A442-F5AB35637096}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93-4AF5-944A-3BF661C6106A}"/>
                </c:ext>
                <c:ext xmlns:c15="http://schemas.microsoft.com/office/drawing/2012/chart" uri="{CE6537A1-D6FC-4f65-9D91-7224C49458BB}">
                  <c15:dlblFieldTable>
                    <c15:dlblFTEntry>
                      <c15:txfldGUID>{EB2145D4-5270-4209-B7A7-8CCE52B99A1F}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93-4AF5-944A-3BF661C6106A}"/>
                </c:ext>
                <c:ext xmlns:c15="http://schemas.microsoft.com/office/drawing/2012/chart" uri="{CE6537A1-D6FC-4f65-9D91-7224C49458BB}">
                  <c15:layout/>
                  <c15:dlblFieldTable>
                    <c15:dlblFTEntry>
                      <c15:txfldGUID>{EE30AA35-32FC-4BDA-BFA3-E68A3A49A85B}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93-4AF5-944A-3BF661C6106A}"/>
                </c:ext>
                <c:ext xmlns:c15="http://schemas.microsoft.com/office/drawing/2012/chart" uri="{CE6537A1-D6FC-4f65-9D91-7224C49458BB}">
                  <c15:layout/>
                  <c15:dlblFieldTable>
                    <c15:dlblFTEntry>
                      <c15:txfldGUID>{EDC1B79E-C172-47F2-B470-D9512E4C3D04}</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93-4AF5-944A-3BF661C6106A}"/>
                </c:ext>
                <c:ext xmlns:c15="http://schemas.microsoft.com/office/drawing/2012/chart" uri="{CE6537A1-D6FC-4f65-9D91-7224C49458BB}">
                  <c15:layout/>
                  <c15:dlblFieldTable>
                    <c15:dlblFTEntry>
                      <c15:txfldGUID>{906D35E0-263F-4271-AF3E-E57145C82BE3}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93-4AF5-944A-3BF661C6106A}"/>
                </c:ext>
                <c:ext xmlns:c15="http://schemas.microsoft.com/office/drawing/2012/chart" uri="{CE6537A1-D6FC-4f65-9D91-7224C49458BB}">
                  <c15:layout/>
                  <c15:dlblFieldTable>
                    <c15:dlblFTEntry>
                      <c15:txfldGUID>{B8F8B282-E6B1-4FAA-9EAE-E51576005DD2}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E93-4AF5-944A-3BF661C6106A}"/>
            </c:ext>
          </c:extLst>
        </c:ser>
        <c:dLbls>
          <c:showLegendKey val="0"/>
          <c:showVal val="1"/>
          <c:showCatName val="0"/>
          <c:showSerName val="0"/>
          <c:showPercent val="0"/>
          <c:showBubbleSize val="0"/>
        </c:dLbls>
        <c:axId val="462936616"/>
        <c:axId val="462937008"/>
      </c:scatterChart>
      <c:valAx>
        <c:axId val="462936616"/>
        <c:scaling>
          <c:orientation val="minMax"/>
          <c:max val="11.4"/>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937008"/>
        <c:crosses val="autoZero"/>
        <c:crossBetween val="midCat"/>
      </c:valAx>
      <c:valAx>
        <c:axId val="462937008"/>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293661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等に対し、補てんされる算入公債費等は、２分の１以上となっている。この主な要因は、過疎地域指定団体に借入が認められる過疎対策事業債など、交付税措置のある有利な起債を中心に発行してきた結果である。今後も、有利な起債発行に努め、比率の改善を図る。</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なお、「公営企業債の元利償還金に対する繰入金」は、</a:t>
          </a:r>
          <a:r>
            <a:rPr lang="ja-JP" altLang="en-US" sz="1100" b="0" i="0" baseline="0">
              <a:solidFill>
                <a:schemeClr val="dk1"/>
              </a:solidFill>
              <a:effectLst/>
              <a:latin typeface="+mn-lt"/>
              <a:ea typeface="+mn-ea"/>
              <a:cs typeface="+mn-cs"/>
            </a:rPr>
            <a:t>前年度と比較して</a:t>
          </a:r>
          <a:r>
            <a:rPr lang="ja-JP" altLang="ja-JP" sz="1100" b="0" i="0" baseline="0">
              <a:solidFill>
                <a:schemeClr val="dk1"/>
              </a:solidFill>
              <a:effectLst/>
              <a:latin typeface="+mn-lt"/>
              <a:ea typeface="+mn-ea"/>
              <a:cs typeface="+mn-cs"/>
            </a:rPr>
            <a:t>減少したが、今後は診療所及び老人保健施設の移転や簡易水道設備の主要機器が更新時期を迎え新たな借り入れが予定されてるのに加え、既発債の償還年限が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年と長いため、この項目での改善は当面見込めない。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は、起債発行抑制などの措置により年々減少してきたものの</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おいては、前年度より増加した。これは元金償還額より借入金が上回ったことによるが、今後は、地方債の現在高を減らすのみを目標とせず、有利な起債は有効に活用しつつ、財政規律を保つ節度のある地方債の運用を行っていきたい。</a:t>
          </a:r>
          <a:endParaRPr lang="ja-JP" altLang="ja-JP" sz="1400">
            <a:effectLst/>
          </a:endParaRPr>
        </a:p>
        <a:p>
          <a:pPr rtl="0" fontAlgn="base"/>
          <a:r>
            <a:rPr lang="ja-JP" altLang="ja-JP" sz="1100" b="0" i="0" baseline="0">
              <a:solidFill>
                <a:schemeClr val="dk1"/>
              </a:solidFill>
              <a:effectLst/>
              <a:latin typeface="+mn-lt"/>
              <a:ea typeface="+mn-ea"/>
              <a:cs typeface="+mn-cs"/>
            </a:rPr>
            <a:t>　充当可能財源については、財政調整基金を標準財政規模の２分の１相当額まで増額を図ってきたため、将来負担額は年々減少してきて、</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から、将来負担額はなくなったが、</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に入り、地方債の起債発行額の増加により、充当可能財源等も減少した関係で再び将来負担額が発生した。なお、基金については、財政調整基金のほか、今後の施設更新の財源として、積極的に積立を行ってきたが、充当可能財源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年時と同じように再び減少している。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岐阜県東白川村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基金全体は、ここ数年、減少しているが、大きな要因は財政調整基金が減少しているためである。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財政調整基金及び財政調整基金、その他特定目的基金について、中長期的な視点から計画的な財政運営と適切な基金運用を行う。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診療所及び老人保健施設の移転</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を目的とした社会福祉医療施設等整備基金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の促進を目的とした社会福祉基金、ふるさと納税によるむらづくりを目的としたふるさと思いやり基金の比率が高くなっている。次に、集落共同活動の強化を目的としたふるさと農村活性化対策基金や社会福祉施設の整備を目的とした社会福祉施設整備基金が多く、５つの基金でその他特定目的基金の</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99.8</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％を占める。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前年度と比較してふるさと思いやり基金が増加したが、年々、ふるさと納税制度として寄附金が多くなり、基金に積立を行ったためである。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診療所及び老人保健施設の移転を目的とした社会福祉医療施設等整備基金については、Ｈ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の移転新設工事の財源として取り崩しを行う予定である。また、ふるさと思いやり基金や地域福祉基金、社会福祉施設整備基金などのその他の基金については、計画的に積み立てや取り崩しを行う。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と続けて減少をしているが、ここ数年、普通建設費等の歳出が増加による財源不足に対して、財政調整基金を取り崩しているためである。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急を要する経費の歳出に備えるため、今後、決算剰余金が発生した場合には積み立てを行いつつ、計画的な財政運営による財政調整基金の適正な管理を行う。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減災基金は利子分を積み立て、取り崩しがないため大きな変動がない状態である。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今後、村債の償還の増加に備えるために、適切な基金運用を行う必要がある。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2,330
2,317
87.09
2,958,963
2,617,792
336,576
1,515,386
2,727,346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固定資産の全般について、設置してから年数が経過していることから、原価償却率が高い状況である。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3" name="テキスト ボックス 6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5" name="直線コネクタ 64"/>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6"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7" name="直線コネクタ 66"/>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8"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9" name="直線コネクタ 68"/>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0"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1" name="フローチャート: 判断 70"/>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2" name="フローチャート: 判断 71"/>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3" name="フローチャート: 判断 72"/>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26</xdr:row>
      <xdr:rowOff>87503</xdr:rowOff>
    </xdr:from>
    <xdr:to>
      <xdr:col>15</xdr:col>
      <xdr:colOff>187325</xdr:colOff>
      <xdr:row>27</xdr:row>
      <xdr:rowOff>17653</xdr:rowOff>
    </xdr:to>
    <xdr:sp macro="" textlink="">
      <xdr:nvSpPr>
        <xdr:cNvPr id="79" name="楕円 78"/>
        <xdr:cNvSpPr/>
      </xdr:nvSpPr>
      <xdr:spPr>
        <a:xfrm>
          <a:off x="3238500" y="53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22877</xdr:rowOff>
    </xdr:from>
    <xdr:ext cx="405111" cy="259045"/>
    <xdr:sp macro="" textlink="">
      <xdr:nvSpPr>
        <xdr:cNvPr id="80"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1"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34180</xdr:rowOff>
    </xdr:from>
    <xdr:ext cx="405111" cy="259045"/>
    <xdr:sp macro="" textlink="">
      <xdr:nvSpPr>
        <xdr:cNvPr id="82" name="n_2mainValue有形固定資産減価償却率"/>
        <xdr:cNvSpPr txBox="1"/>
      </xdr:nvSpPr>
      <xdr:spPr>
        <a:xfrm>
          <a:off x="3086744" y="509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将来負担額として、地方債の現在高が多いことから、債務償還可能年数が高い状況である。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1" name="直線コネクタ 110"/>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4"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5" name="直線コネクタ 114"/>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6"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17" name="フローチャート: 判断 116"/>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3" name="楕円 122"/>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74030</xdr:rowOff>
    </xdr:from>
    <xdr:ext cx="340478" cy="259045"/>
    <xdr:sp macro="" textlink="">
      <xdr:nvSpPr>
        <xdr:cNvPr id="124" name="債務償還可能年数該当値テキスト"/>
        <xdr:cNvSpPr txBox="1"/>
      </xdr:nvSpPr>
      <xdr:spPr>
        <a:xfrm>
          <a:off x="14846300" y="5989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2,330
2,317
87.09
2,958,963
2,617,792
336,576
1,515,386
2,727,346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93980</xdr:rowOff>
    </xdr:from>
    <xdr:to>
      <xdr:col>15</xdr:col>
      <xdr:colOff>101600</xdr:colOff>
      <xdr:row>35</xdr:row>
      <xdr:rowOff>24130</xdr:rowOff>
    </xdr:to>
    <xdr:sp macro="" textlink="">
      <xdr:nvSpPr>
        <xdr:cNvPr id="70" name="楕円 69"/>
        <xdr:cNvSpPr/>
      </xdr:nvSpPr>
      <xdr:spPr>
        <a:xfrm>
          <a:off x="2857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103522</xdr:rowOff>
    </xdr:from>
    <xdr:ext cx="405111" cy="259045"/>
    <xdr:sp macro="" textlink="">
      <xdr:nvSpPr>
        <xdr:cNvPr id="71"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2"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40657</xdr:rowOff>
    </xdr:from>
    <xdr:ext cx="405111" cy="259045"/>
    <xdr:sp macro="" textlink="">
      <xdr:nvSpPr>
        <xdr:cNvPr id="73" name="n_2mainValue【道路】&#10;有形固定資産減価償却率"/>
        <xdr:cNvSpPr txBox="1"/>
      </xdr:nvSpPr>
      <xdr:spPr>
        <a:xfrm>
          <a:off x="2705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97" name="直線コネクタ 96"/>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98"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99" name="直線コネクタ 98"/>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0"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1" name="直線コネクタ 100"/>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2"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3" name="フローチャート: 判断 102"/>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4" name="フローチャート: 判断 103"/>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5" name="フローチャート: 判断 104"/>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140066</xdr:rowOff>
    </xdr:from>
    <xdr:to>
      <xdr:col>46</xdr:col>
      <xdr:colOff>38100</xdr:colOff>
      <xdr:row>40</xdr:row>
      <xdr:rowOff>70216</xdr:rowOff>
    </xdr:to>
    <xdr:sp macro="" textlink="">
      <xdr:nvSpPr>
        <xdr:cNvPr id="111" name="楕円 110"/>
        <xdr:cNvSpPr/>
      </xdr:nvSpPr>
      <xdr:spPr>
        <a:xfrm>
          <a:off x="8699500" y="6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36085</xdr:rowOff>
    </xdr:from>
    <xdr:ext cx="534377" cy="259045"/>
    <xdr:sp macro="" textlink="">
      <xdr:nvSpPr>
        <xdr:cNvPr id="112"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3"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61343</xdr:rowOff>
    </xdr:from>
    <xdr:ext cx="534377" cy="259045"/>
    <xdr:sp macro="" textlink="">
      <xdr:nvSpPr>
        <xdr:cNvPr id="114" name="n_2mainValue【道路】&#10;一人当たり延長"/>
        <xdr:cNvSpPr txBox="1"/>
      </xdr:nvSpPr>
      <xdr:spPr>
        <a:xfrm>
          <a:off x="8483111" y="6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4" name="正方形/長方形 12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5" name="正方形/長方形 12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6" name="正方形/長方形 12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7" name="正方形/長方形 12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8" name="正方形/長方形 12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9" name="正方形/長方形 12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0" name="正方形/長方形 12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155" name="直線コネクタ 154"/>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156"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157" name="直線コネクタ 156"/>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158"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159" name="直線コネクタ 158"/>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60"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61" name="フローチャート: 判断 160"/>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162" name="フローチャート: 判断 161"/>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163" name="フローチャート: 判断 162"/>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65405</xdr:rowOff>
    </xdr:from>
    <xdr:to>
      <xdr:col>15</xdr:col>
      <xdr:colOff>101600</xdr:colOff>
      <xdr:row>82</xdr:row>
      <xdr:rowOff>167005</xdr:rowOff>
    </xdr:to>
    <xdr:sp macro="" textlink="">
      <xdr:nvSpPr>
        <xdr:cNvPr id="169" name="楕円 168"/>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31132</xdr:rowOff>
    </xdr:from>
    <xdr:ext cx="405111" cy="259045"/>
    <xdr:sp macro="" textlink="">
      <xdr:nvSpPr>
        <xdr:cNvPr id="170"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17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172" name="n_2main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192" name="テキスト ボックス 19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194" name="テキスト ボックス 1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196" name="直線コネクタ 19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19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198" name="直線コネクタ 19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19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00" name="直線コネクタ 19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0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02" name="フローチャート: 判断 20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03" name="フローチャート: 判断 20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04" name="フローチャート: 判断 20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71882</xdr:rowOff>
    </xdr:from>
    <xdr:to>
      <xdr:col>46</xdr:col>
      <xdr:colOff>38100</xdr:colOff>
      <xdr:row>86</xdr:row>
      <xdr:rowOff>2032</xdr:rowOff>
    </xdr:to>
    <xdr:sp macro="" textlink="">
      <xdr:nvSpPr>
        <xdr:cNvPr id="210" name="楕円 209"/>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49674</xdr:rowOff>
    </xdr:from>
    <xdr:ext cx="469744" cy="259045"/>
    <xdr:sp macro="" textlink="">
      <xdr:nvSpPr>
        <xdr:cNvPr id="211"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12"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213" name="n_2mainValue【公営住宅】&#10;一人当たり面積"/>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0" name="直線コネクタ 2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1" name="テキスト ボックス 2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2" name="直線コネクタ 2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3" name="テキスト ボックス 2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4" name="直線コネクタ 2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5" name="テキスト ボックス 2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6" name="直線コネクタ 2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7" name="テキスト ボックス 2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8" name="直線コネクタ 2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9" name="テキスト ボックス 2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0" name="直線コネクタ 2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1" name="テキスト ボックス 2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255" name="直線コネクタ 254"/>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256"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257" name="直線コネクタ 256"/>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59" name="直線コネクタ 2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260"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261" name="フローチャート: 判断 260"/>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262" name="フローチャート: 判断 261"/>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263" name="フローチャート: 判断 262"/>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128270</xdr:rowOff>
    </xdr:from>
    <xdr:to>
      <xdr:col>76</xdr:col>
      <xdr:colOff>165100</xdr:colOff>
      <xdr:row>36</xdr:row>
      <xdr:rowOff>58420</xdr:rowOff>
    </xdr:to>
    <xdr:sp macro="" textlink="">
      <xdr:nvSpPr>
        <xdr:cNvPr id="269" name="楕円 268"/>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104338</xdr:rowOff>
    </xdr:from>
    <xdr:ext cx="405111" cy="259045"/>
    <xdr:sp macro="" textlink="">
      <xdr:nvSpPr>
        <xdr:cNvPr id="270"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271"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272" name="n_2mainValue【認定こども園・幼稚園・保育所】&#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3" name="直線コネクタ 28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84" name="テキスト ボックス 28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5" name="直線コネクタ 28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86" name="テキスト ボックス 28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7" name="直線コネクタ 28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88" name="テキスト ボックス 28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9" name="直線コネクタ 28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90" name="テキスト ボックス 28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1" name="直線コネクタ 29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92" name="テキスト ボックス 29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3" name="直線コネクタ 29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94" name="テキスト ボックス 29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5" name="直線コネクタ 2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6" name="テキスト ボックス 2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298" name="直線コネクタ 297"/>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299"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00" name="直線コネクタ 299"/>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01"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02" name="直線コネクタ 301"/>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03"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04" name="フローチャート: 判断 303"/>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05" name="フローチャート: 判断 304"/>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06" name="フローチャート: 判断 305"/>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7" name="テキスト ボックス 3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8" name="テキスト ボックス 3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9" name="テキスト ボックス 3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0" name="テキスト ボックス 3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1" name="テキスト ボックス 3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56424</xdr:rowOff>
    </xdr:from>
    <xdr:to>
      <xdr:col>107</xdr:col>
      <xdr:colOff>101600</xdr:colOff>
      <xdr:row>39</xdr:row>
      <xdr:rowOff>158024</xdr:rowOff>
    </xdr:to>
    <xdr:sp macro="" textlink="">
      <xdr:nvSpPr>
        <xdr:cNvPr id="312" name="楕円 311"/>
        <xdr:cNvSpPr/>
      </xdr:nvSpPr>
      <xdr:spPr>
        <a:xfrm>
          <a:off x="2038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122300</xdr:rowOff>
    </xdr:from>
    <xdr:ext cx="469744" cy="259045"/>
    <xdr:sp macro="" textlink="">
      <xdr:nvSpPr>
        <xdr:cNvPr id="313"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314"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149151</xdr:rowOff>
    </xdr:from>
    <xdr:ext cx="469744" cy="259045"/>
    <xdr:sp macro="" textlink="">
      <xdr:nvSpPr>
        <xdr:cNvPr id="315" name="n_2mainValue【認定こども園・幼稚園・保育所】&#10;一人当たり面積"/>
        <xdr:cNvSpPr txBox="1"/>
      </xdr:nvSpPr>
      <xdr:spPr>
        <a:xfrm>
          <a:off x="20199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6" name="テキスト ボックス 3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7" name="直線コネクタ 3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8" name="テキスト ボックス 32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9" name="直線コネクタ 3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0" name="テキスト ボックス 3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1" name="直線コネクタ 3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2" name="テキスト ボックス 3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3" name="直線コネクタ 3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4" name="テキスト ボックス 3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5" name="直線コネクタ 3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6" name="テキスト ボックス 33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8" name="テキスト ボックス 3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340" name="直線コネクタ 339"/>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341"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342" name="直線コネクタ 341"/>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343"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344" name="直線コネクタ 343"/>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345"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46" name="フローチャート: 判断 345"/>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347" name="フローチャート: 判断 346"/>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348" name="フローチャート: 判断 347"/>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103505</xdr:rowOff>
    </xdr:from>
    <xdr:to>
      <xdr:col>76</xdr:col>
      <xdr:colOff>165100</xdr:colOff>
      <xdr:row>58</xdr:row>
      <xdr:rowOff>33655</xdr:rowOff>
    </xdr:to>
    <xdr:sp macro="" textlink="">
      <xdr:nvSpPr>
        <xdr:cNvPr id="354" name="楕円 353"/>
        <xdr:cNvSpPr/>
      </xdr:nvSpPr>
      <xdr:spPr>
        <a:xfrm>
          <a:off x="14541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355"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356"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50182</xdr:rowOff>
    </xdr:from>
    <xdr:ext cx="405111" cy="259045"/>
    <xdr:sp macro="" textlink="">
      <xdr:nvSpPr>
        <xdr:cNvPr id="357" name="n_2mainValue【学校施設】&#10;有形固定資産減価償却率"/>
        <xdr:cNvSpPr txBox="1"/>
      </xdr:nvSpPr>
      <xdr:spPr>
        <a:xfrm>
          <a:off x="14389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8" name="テキスト ボックス 3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69" name="直線コネクタ 3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0" name="テキスト ボックス 3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1" name="直線コネクタ 3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2" name="テキスト ボックス 3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3" name="直線コネクタ 3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4" name="テキスト ボックス 3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5" name="直線コネクタ 3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376" name="テキスト ボックス 37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7" name="直線コネクタ 3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78" name="テキスト ボックス 37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9" name="直線コネクタ 3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80" name="テキスト ボックス 3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1" name="直線コネクタ 3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82" name="テキスト ボックス 3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384" name="直線コネクタ 383"/>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385"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386" name="直線コネクタ 385"/>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387"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388" name="直線コネクタ 387"/>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389"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390" name="フローチャート: 判断 389"/>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391" name="フローチャート: 判断 390"/>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392" name="フローチャート: 判断 391"/>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89953</xdr:rowOff>
    </xdr:from>
    <xdr:to>
      <xdr:col>107</xdr:col>
      <xdr:colOff>101600</xdr:colOff>
      <xdr:row>63</xdr:row>
      <xdr:rowOff>20103</xdr:rowOff>
    </xdr:to>
    <xdr:sp macro="" textlink="">
      <xdr:nvSpPr>
        <xdr:cNvPr id="398" name="楕円 397"/>
        <xdr:cNvSpPr/>
      </xdr:nvSpPr>
      <xdr:spPr>
        <a:xfrm>
          <a:off x="20383500" y="107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82349</xdr:rowOff>
    </xdr:from>
    <xdr:ext cx="469744" cy="259045"/>
    <xdr:sp macro="" textlink="">
      <xdr:nvSpPr>
        <xdr:cNvPr id="399"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400" name="n_2aveValue【学校施設】&#10;一人当たり面積"/>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36630</xdr:rowOff>
    </xdr:from>
    <xdr:ext cx="469744" cy="259045"/>
    <xdr:sp macro="" textlink="">
      <xdr:nvSpPr>
        <xdr:cNvPr id="401" name="n_2mainValue【学校施設】&#10;一人当たり面積"/>
        <xdr:cNvSpPr txBox="1"/>
      </xdr:nvSpPr>
      <xdr:spPr>
        <a:xfrm>
          <a:off x="20199427" y="1049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9" name="正方形/長方形 4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0" name="正方形/長方形 4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1" name="正方形/長方形 4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2" name="正方形/長方形 4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3" name="正方形/長方形 4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4" name="正方形/長方形 4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5" name="正方形/長方形 4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6" name="正方形/長方形 4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7" name="正方形/長方形 4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8" name="正方形/長方形 4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9" name="正方形/長方形 4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0" name="正方形/長方形 4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1" name="正方形/長方形 4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2" name="正方形/長方形 4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3" name="正方形/長方形 4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4" name="正方形/長方形 4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5" name="正方形/長方形 4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6" name="テキスト ボックス 4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7" name="直線コネクタ 4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28" name="テキスト ボックス 4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9" name="直線コネクタ 4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30" name="テキスト ボックス 4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1" name="直線コネクタ 4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2" name="テキスト ボックス 4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3" name="直線コネクタ 4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4" name="テキスト ボックス 4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5" name="直線コネクタ 4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6" name="テキスト ボックス 4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7" name="直線コネクタ 4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8" name="テキスト ボックス 4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9" name="直線コネクタ 4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0" name="テキスト ボックス 4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442" name="直線コネクタ 441"/>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443"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444" name="直線コネクタ 443"/>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4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46" name="直線コネクタ 44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447"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448" name="フローチャート: 判断 447"/>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49" name="フローチャート: 判断 448"/>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450" name="フローチャート: 判断 449"/>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1" name="テキスト ボックス 4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2" name="テキスト ボックス 4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3" name="テキスト ボックス 4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4" name="テキスト ボックス 4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5" name="テキスト ボックス 4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158750</xdr:rowOff>
    </xdr:from>
    <xdr:to>
      <xdr:col>76</xdr:col>
      <xdr:colOff>165100</xdr:colOff>
      <xdr:row>102</xdr:row>
      <xdr:rowOff>88900</xdr:rowOff>
    </xdr:to>
    <xdr:sp macro="" textlink="">
      <xdr:nvSpPr>
        <xdr:cNvPr id="456" name="楕円 455"/>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36847</xdr:rowOff>
    </xdr:from>
    <xdr:ext cx="405111" cy="259045"/>
    <xdr:sp macro="" textlink="">
      <xdr:nvSpPr>
        <xdr:cNvPr id="457" name="n_1ave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458" name="n_2aveValue【公民館】&#10;有形固定資産減価償却率"/>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459" name="n_2mainValue【公民館】&#10;有形固定資産減価償却率"/>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3" name="テキスト ボックス 4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5" name="テキスト ボックス 4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7" name="テキスト ボックス 4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481" name="直線コネクタ 480"/>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482"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483" name="直線コネクタ 482"/>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484"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485" name="直線コネクタ 484"/>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486"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487" name="フローチャート: 判断 486"/>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488" name="フローチャート: 判断 487"/>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489" name="フローチャート: 判断 488"/>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120498</xdr:rowOff>
    </xdr:from>
    <xdr:to>
      <xdr:col>107</xdr:col>
      <xdr:colOff>101600</xdr:colOff>
      <xdr:row>107</xdr:row>
      <xdr:rowOff>50648</xdr:rowOff>
    </xdr:to>
    <xdr:sp macro="" textlink="">
      <xdr:nvSpPr>
        <xdr:cNvPr id="495" name="楕円 494"/>
        <xdr:cNvSpPr/>
      </xdr:nvSpPr>
      <xdr:spPr>
        <a:xfrm>
          <a:off x="20383500" y="182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170959</xdr:rowOff>
    </xdr:from>
    <xdr:ext cx="469744" cy="259045"/>
    <xdr:sp macro="" textlink="">
      <xdr:nvSpPr>
        <xdr:cNvPr id="496"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497"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41775</xdr:rowOff>
    </xdr:from>
    <xdr:ext cx="469744" cy="259045"/>
    <xdr:sp macro="" textlink="">
      <xdr:nvSpPr>
        <xdr:cNvPr id="498" name="n_2mainValue【公民館】&#10;一人当たり面積"/>
        <xdr:cNvSpPr txBox="1"/>
      </xdr:nvSpPr>
      <xdr:spPr>
        <a:xfrm>
          <a:off x="20199427" y="183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昭和４０年代から道路・橋梁の開設が増え、また、保育所や学校なども設置から年数が経過したので、類似団体と比較して償却率は高い状況である。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2,330
2,317
87.09
2,958,963
2,617,792
336,576
1,515,386
2,727,346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74" name="直線コネクタ 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75" name="テキスト ボックス 7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6" name="直線コネクタ 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7" name="テキスト ボックス 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8" name="直線コネクタ 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79" name="テキスト ボックス 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0" name="直線コネクタ 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1" name="テキスト ボックス 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2" name="直線コネクタ 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3" name="テキスト ボックス 8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87" name="直線コネクタ 86"/>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88"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89" name="直線コネクタ 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90"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91" name="直線コネクタ 9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92"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93" name="フローチャート: 判断 92"/>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94" name="フローチャート: 判断 93"/>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95"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96" name="フローチャート: 判断 95"/>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97"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134620</xdr:rowOff>
    </xdr:from>
    <xdr:to>
      <xdr:col>15</xdr:col>
      <xdr:colOff>101600</xdr:colOff>
      <xdr:row>83</xdr:row>
      <xdr:rowOff>64770</xdr:rowOff>
    </xdr:to>
    <xdr:sp macro="" textlink="">
      <xdr:nvSpPr>
        <xdr:cNvPr id="103" name="楕円 102"/>
        <xdr:cNvSpPr/>
      </xdr:nvSpPr>
      <xdr:spPr>
        <a:xfrm>
          <a:off x="2857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81297</xdr:rowOff>
    </xdr:from>
    <xdr:ext cx="405111" cy="259045"/>
    <xdr:sp macro="" textlink="">
      <xdr:nvSpPr>
        <xdr:cNvPr id="104" name="n_2mainValue【福祉施設】&#10;有形固定資産減価償却率"/>
        <xdr:cNvSpPr txBox="1"/>
      </xdr:nvSpPr>
      <xdr:spPr>
        <a:xfrm>
          <a:off x="2705744" y="1396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15" name="直線コネクタ 1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16" name="テキスト ボックス 1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17" name="直線コネクタ 1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18" name="テキスト ボックス 1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19" name="直線コネクタ 1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0" name="テキスト ボックス 1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1" name="直線コネクタ 1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2" name="テキスト ボックス 1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3" name="直線コネクタ 1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4" name="テキスト ボックス 1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126" name="直線コネクタ 125"/>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127"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128" name="直線コネクタ 127"/>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129"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130" name="直線コネクタ 129"/>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131"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132" name="フローチャート: 判断 131"/>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133" name="フローチャート: 判断 132"/>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134"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135" name="フローチャート: 判断 134"/>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136"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37" name="テキスト ボックス 1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38" name="テキスト ボックス 1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39" name="テキスト ボックス 1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0" name="テキスト ボックス 1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1" name="テキスト ボックス 1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73710</xdr:rowOff>
    </xdr:from>
    <xdr:to>
      <xdr:col>46</xdr:col>
      <xdr:colOff>38100</xdr:colOff>
      <xdr:row>86</xdr:row>
      <xdr:rowOff>3860</xdr:rowOff>
    </xdr:to>
    <xdr:sp macro="" textlink="">
      <xdr:nvSpPr>
        <xdr:cNvPr id="142" name="楕円 141"/>
        <xdr:cNvSpPr/>
      </xdr:nvSpPr>
      <xdr:spPr>
        <a:xfrm>
          <a:off x="8699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166437</xdr:rowOff>
    </xdr:from>
    <xdr:ext cx="469744" cy="259045"/>
    <xdr:sp macro="" textlink="">
      <xdr:nvSpPr>
        <xdr:cNvPr id="143" name="n_2mainValue【福祉施設】&#10;一人当たり面積"/>
        <xdr:cNvSpPr txBox="1"/>
      </xdr:nvSpPr>
      <xdr:spPr>
        <a:xfrm>
          <a:off x="8515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154" name="直線コネクタ 1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155" name="テキスト ボックス 15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56" name="直線コネクタ 1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57" name="テキスト ボックス 1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58" name="直線コネクタ 1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59" name="テキスト ボックス 1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60" name="直線コネクタ 1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61" name="テキスト ボックス 1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62" name="直線コネクタ 1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63" name="テキスト ボックス 16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4" name="直線コネクタ 1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5" name="テキスト ボックス 1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167" name="直線コネクタ 166"/>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168"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169" name="直線コネクタ 168"/>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170"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171" name="直線コネクタ 170"/>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172"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173" name="フローチャート: 判断 172"/>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174" name="フローチャート: 判断 173"/>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175" name="n_1aveValue【市民会館】&#10;有形固定資産減価償却率"/>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176" name="フローチャート: 判断 175"/>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36213</xdr:rowOff>
    </xdr:from>
    <xdr:ext cx="405111" cy="259045"/>
    <xdr:sp macro="" textlink="">
      <xdr:nvSpPr>
        <xdr:cNvPr id="177" name="n_2aveValue【市民会館】&#10;有形固定資産減価償却率"/>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78" name="テキスト ボックス 1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79" name="テキスト ボックス 1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0" name="テキスト ボックス 1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1" name="テキスト ボックス 1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2" name="テキスト ボックス 1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21589</xdr:rowOff>
    </xdr:from>
    <xdr:to>
      <xdr:col>15</xdr:col>
      <xdr:colOff>101600</xdr:colOff>
      <xdr:row>102</xdr:row>
      <xdr:rowOff>123189</xdr:rowOff>
    </xdr:to>
    <xdr:sp macro="" textlink="">
      <xdr:nvSpPr>
        <xdr:cNvPr id="183" name="楕円 182"/>
        <xdr:cNvSpPr/>
      </xdr:nvSpPr>
      <xdr:spPr>
        <a:xfrm>
          <a:off x="2857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139716</xdr:rowOff>
    </xdr:from>
    <xdr:ext cx="405111" cy="259045"/>
    <xdr:sp macro="" textlink="">
      <xdr:nvSpPr>
        <xdr:cNvPr id="184" name="n_2mainValue【市民会館】&#10;有形固定資産減価償却率"/>
        <xdr:cNvSpPr txBox="1"/>
      </xdr:nvSpPr>
      <xdr:spPr>
        <a:xfrm>
          <a:off x="2705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3" name="テキスト ボックス 1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4" name="直線コネクタ 1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95" name="直線コネクタ 19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96" name="テキスト ボックス 19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97" name="直線コネクタ 19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98" name="テキスト ボックス 19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99" name="直線コネクタ 19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0" name="テキスト ボックス 19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01" name="直線コネクタ 20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02" name="テキスト ボックス 20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03" name="直線コネクタ 20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04" name="テキスト ボックス 20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05" name="直線コネクタ 2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06" name="テキスト ボックス 2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08" name="直線コネクタ 207"/>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09"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10" name="直線コネクタ 209"/>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11"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12" name="直線コネクタ 211"/>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213"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14" name="フローチャート: 判断 213"/>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15" name="フローチャート: 判断 214"/>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216" name="n_1aveValue【市民会館】&#10;一人当たり面積"/>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217" name="フローチャート: 判断 216"/>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25925</xdr:rowOff>
    </xdr:from>
    <xdr:ext cx="469744" cy="259045"/>
    <xdr:sp macro="" textlink="">
      <xdr:nvSpPr>
        <xdr:cNvPr id="218" name="n_2aveValue【市民会館】&#10;一人当たり面積"/>
        <xdr:cNvSpPr txBox="1"/>
      </xdr:nvSpPr>
      <xdr:spPr>
        <a:xfrm>
          <a:off x="8515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19" name="テキスト ボックス 2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0" name="テキスト ボックス 2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1" name="テキスト ボックス 2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2" name="テキスト ボックス 2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3" name="テキスト ボックス 2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44069</xdr:rowOff>
    </xdr:from>
    <xdr:to>
      <xdr:col>46</xdr:col>
      <xdr:colOff>38100</xdr:colOff>
      <xdr:row>106</xdr:row>
      <xdr:rowOff>145669</xdr:rowOff>
    </xdr:to>
    <xdr:sp macro="" textlink="">
      <xdr:nvSpPr>
        <xdr:cNvPr id="224" name="楕円 223"/>
        <xdr:cNvSpPr/>
      </xdr:nvSpPr>
      <xdr:spPr>
        <a:xfrm>
          <a:off x="8699500" y="182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162196</xdr:rowOff>
    </xdr:from>
    <xdr:ext cx="469744" cy="259045"/>
    <xdr:sp macro="" textlink="">
      <xdr:nvSpPr>
        <xdr:cNvPr id="225" name="n_2mainValue【市民会館】&#10;一人当たり面積"/>
        <xdr:cNvSpPr txBox="1"/>
      </xdr:nvSpPr>
      <xdr:spPr>
        <a:xfrm>
          <a:off x="8515427" y="179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0" name="テキスト ボックス 2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1" name="直線コネクタ 2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52" name="テキスト ボックス 2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3" name="直線コネクタ 2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4" name="テキスト ボックス 2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5" name="直線コネクタ 2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56" name="テキスト ボックス 2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57" name="直線コネクタ 2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58" name="テキスト ボックス 2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59" name="直線コネクタ 2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0" name="テキスト ボックス 2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1" name="直線コネクタ 2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62" name="テキスト ボックス 26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3" name="直線コネクタ 2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64" name="テキスト ボックス 2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66" name="直線コネクタ 265"/>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67"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68" name="直線コネクタ 267"/>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69"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70" name="直線コネクタ 269"/>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71"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72" name="フローチャート: 判断 271"/>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73" name="フローチャート: 判断 272"/>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274"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275" name="フローチャート: 判断 274"/>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53357</xdr:rowOff>
    </xdr:from>
    <xdr:ext cx="405111" cy="259045"/>
    <xdr:sp macro="" textlink="">
      <xdr:nvSpPr>
        <xdr:cNvPr id="276" name="n_2aveValue【保健センター・保健所】&#10;有形固定資産減価償却率"/>
        <xdr:cNvSpPr txBox="1"/>
      </xdr:nvSpPr>
      <xdr:spPr>
        <a:xfrm>
          <a:off x="14389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77" name="テキスト ボックス 2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78" name="テキスト ボックス 2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79" name="テキスト ボックス 2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0" name="テキスト ボックス 2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1" name="テキスト ボックス 2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158750</xdr:rowOff>
    </xdr:from>
    <xdr:to>
      <xdr:col>76</xdr:col>
      <xdr:colOff>165100</xdr:colOff>
      <xdr:row>55</xdr:row>
      <xdr:rowOff>88900</xdr:rowOff>
    </xdr:to>
    <xdr:sp macro="" textlink="">
      <xdr:nvSpPr>
        <xdr:cNvPr id="282" name="楕円 281"/>
        <xdr:cNvSpPr/>
      </xdr:nvSpPr>
      <xdr:spPr>
        <a:xfrm>
          <a:off x="145415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53</xdr:row>
      <xdr:rowOff>105427</xdr:rowOff>
    </xdr:from>
    <xdr:ext cx="405111" cy="259045"/>
    <xdr:sp macro="" textlink="">
      <xdr:nvSpPr>
        <xdr:cNvPr id="283" name="n_2mainValue【保健センター・保健所】&#10;有形固定資産減価償却率"/>
        <xdr:cNvSpPr txBox="1"/>
      </xdr:nvSpPr>
      <xdr:spPr>
        <a:xfrm>
          <a:off x="14389744" y="919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4" name="正方形/長方形 2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5" name="正方形/長方形 2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6" name="正方形/長方形 2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7" name="正方形/長方形 2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8" name="正方形/長方形 2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9" name="正方形/長方形 2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0" name="正方形/長方形 2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1" name="正方形/長方形 2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2" name="テキスト ボックス 2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3" name="直線コネクタ 2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4" name="直線コネクタ 2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95" name="テキスト ボックス 2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96" name="直線コネクタ 2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97" name="テキスト ボックス 2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98" name="直線コネクタ 2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99" name="テキスト ボックス 2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0" name="直線コネクタ 2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1" name="テキスト ボックス 3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2" name="直線コネクタ 3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3" name="テキスト ボックス 3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07" name="直線コネクタ 306"/>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08"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09" name="直線コネクタ 308"/>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310"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311" name="直線コネクタ 31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312" name="【保健センター・保健所】&#10;一人当たり面積平均値テキスト"/>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313" name="フローチャート: 判断 312"/>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314" name="フローチャート: 判断 313"/>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315" name="n_1aveValue【保健センター・保健所】&#10;一人当たり面積"/>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316" name="フローチャート: 判断 315"/>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317" name="n_2aveValue【保健センター・保健所】&#10;一人当たり面積"/>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18" name="テキスト ボックス 3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19" name="テキスト ボックス 3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0" name="テキスト ボックス 3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1" name="テキスト ボックス 3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2" name="テキスト ボックス 3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140081</xdr:rowOff>
    </xdr:from>
    <xdr:to>
      <xdr:col>107</xdr:col>
      <xdr:colOff>101600</xdr:colOff>
      <xdr:row>62</xdr:row>
      <xdr:rowOff>70231</xdr:rowOff>
    </xdr:to>
    <xdr:sp macro="" textlink="">
      <xdr:nvSpPr>
        <xdr:cNvPr id="323" name="楕円 322"/>
        <xdr:cNvSpPr/>
      </xdr:nvSpPr>
      <xdr:spPr>
        <a:xfrm>
          <a:off x="20383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86758</xdr:rowOff>
    </xdr:from>
    <xdr:ext cx="469744" cy="259045"/>
    <xdr:sp macro="" textlink="">
      <xdr:nvSpPr>
        <xdr:cNvPr id="324" name="n_2mainValue【保健センター・保健所】&#10;一人当たり面積"/>
        <xdr:cNvSpPr txBox="1"/>
      </xdr:nvSpPr>
      <xdr:spPr>
        <a:xfrm>
          <a:off x="20199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6" name="テキスト ボックス 3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6" name="テキスト ボックス 3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8" name="テキスト ボックス 3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50" name="直線コネクタ 349"/>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51"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52" name="直線コネクタ 351"/>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5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54" name="直線コネクタ 35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55"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56" name="フローチャート: 判断 355"/>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57" name="フローチャート: 判断 356"/>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358"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59" name="フローチャート: 判断 358"/>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60"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65677</xdr:rowOff>
    </xdr:from>
    <xdr:to>
      <xdr:col>76</xdr:col>
      <xdr:colOff>165100</xdr:colOff>
      <xdr:row>82</xdr:row>
      <xdr:rowOff>167277</xdr:rowOff>
    </xdr:to>
    <xdr:sp macro="" textlink="">
      <xdr:nvSpPr>
        <xdr:cNvPr id="366" name="楕円 365"/>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158404</xdr:rowOff>
    </xdr:from>
    <xdr:ext cx="405111" cy="259045"/>
    <xdr:sp macro="" textlink="">
      <xdr:nvSpPr>
        <xdr:cNvPr id="367" name="n_2mainValue【消防施設】&#10;有形固定資産減価償却率"/>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8" name="直線コネクタ 3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9" name="テキスト ボックス 3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0" name="直線コネクタ 3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1" name="テキスト ボックス 3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2" name="直線コネクタ 3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3" name="テキスト ボックス 3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4" name="直線コネクタ 3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5" name="テキスト ボックス 3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6" name="直線コネクタ 3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7" name="テキスト ボックス 3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391" name="直線コネクタ 390"/>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392"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393" name="直線コネクタ 392"/>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394"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395" name="直線コネクタ 394"/>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396"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397" name="フローチャート: 判断 396"/>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398" name="フローチャート: 判断 397"/>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399"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00" name="フローチャート: 判断 399"/>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3827</xdr:rowOff>
    </xdr:from>
    <xdr:ext cx="469744" cy="259045"/>
    <xdr:sp macro="" textlink="">
      <xdr:nvSpPr>
        <xdr:cNvPr id="401"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2" name="テキスト ボックス 4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116839</xdr:rowOff>
    </xdr:from>
    <xdr:to>
      <xdr:col>107</xdr:col>
      <xdr:colOff>101600</xdr:colOff>
      <xdr:row>82</xdr:row>
      <xdr:rowOff>46989</xdr:rowOff>
    </xdr:to>
    <xdr:sp macro="" textlink="">
      <xdr:nvSpPr>
        <xdr:cNvPr id="407" name="楕円 406"/>
        <xdr:cNvSpPr/>
      </xdr:nvSpPr>
      <xdr:spPr>
        <a:xfrm>
          <a:off x="20383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63516</xdr:rowOff>
    </xdr:from>
    <xdr:ext cx="469744" cy="259045"/>
    <xdr:sp macro="" textlink="">
      <xdr:nvSpPr>
        <xdr:cNvPr id="408" name="n_2mainValue【消防施設】&#10;一人当たり面積"/>
        <xdr:cNvSpPr txBox="1"/>
      </xdr:nvSpPr>
      <xdr:spPr>
        <a:xfrm>
          <a:off x="20199427" y="1377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9" name="正方形/長方形 4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0" name="正方形/長方形 4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1" name="正方形/長方形 4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2" name="正方形/長方形 4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3" name="正方形/長方形 4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4" name="正方形/長方形 4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5" name="正方形/長方形 4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正方形/長方形 4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7" name="テキスト ボックス 4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8" name="直線コネクタ 4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9" name="直線コネクタ 4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0" name="テキスト ボックス 4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1" name="直線コネクタ 4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2" name="テキスト ボックス 4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3" name="直線コネクタ 4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4" name="テキスト ボックス 4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5" name="直線コネクタ 4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6" name="テキスト ボックス 4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7" name="直線コネクタ 4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8" name="テキスト ボックス 4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9" name="直線コネクタ 4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0" name="テキスト ボックス 4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1" name="直線コネクタ 4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2" name="テキスト ボックス 4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34" name="直線コネクタ 433"/>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35"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36" name="直線コネクタ 435"/>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37"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38" name="直線コネクタ 437"/>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39"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40" name="フローチャート: 判断 439"/>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41" name="フローチャート: 判断 440"/>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442" name="n_1ave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43" name="フローチャート: 判断 442"/>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44"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5" name="テキスト ボックス 4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6" name="テキスト ボックス 4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7" name="テキスト ボックス 4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8" name="テキスト ボックス 4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9" name="テキスト ボックス 4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27032</xdr:rowOff>
    </xdr:from>
    <xdr:to>
      <xdr:col>76</xdr:col>
      <xdr:colOff>165100</xdr:colOff>
      <xdr:row>102</xdr:row>
      <xdr:rowOff>128632</xdr:rowOff>
    </xdr:to>
    <xdr:sp macro="" textlink="">
      <xdr:nvSpPr>
        <xdr:cNvPr id="450" name="楕円 449"/>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145159</xdr:rowOff>
    </xdr:from>
    <xdr:ext cx="405111" cy="259045"/>
    <xdr:sp macro="" textlink="">
      <xdr:nvSpPr>
        <xdr:cNvPr id="451" name="n_2mainValue【庁舎】&#10;有形固定資産減価償却率"/>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2" name="正方形/長方形 4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3" name="正方形/長方形 4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4" name="正方形/長方形 4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5" name="正方形/長方形 4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6" name="正方形/長方形 4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7" name="正方形/長方形 4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8" name="正方形/長方形 4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9" name="正方形/長方形 4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0" name="テキスト ボックス 4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1" name="直線コネクタ 4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2" name="直線コネクタ 4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63" name="テキスト ボックス 4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4" name="直線コネクタ 4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5" name="テキスト ボックス 4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6" name="直線コネクタ 4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67" name="テキスト ボックス 4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68" name="直線コネクタ 4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69" name="テキスト ボックス 4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1" name="テキスト ボックス 4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73" name="直線コネクタ 472"/>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74"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75" name="直線コネクタ 474"/>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76"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77" name="直線コネクタ 476"/>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478"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79" name="フローチャート: 判断 478"/>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80" name="フローチャート: 判断 479"/>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481"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82" name="フローチャート: 判断 481"/>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483"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4" name="テキスト ボックス 4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117526</xdr:rowOff>
    </xdr:from>
    <xdr:to>
      <xdr:col>107</xdr:col>
      <xdr:colOff>101600</xdr:colOff>
      <xdr:row>106</xdr:row>
      <xdr:rowOff>47676</xdr:rowOff>
    </xdr:to>
    <xdr:sp macro="" textlink="">
      <xdr:nvSpPr>
        <xdr:cNvPr id="489" name="楕円 488"/>
        <xdr:cNvSpPr/>
      </xdr:nvSpPr>
      <xdr:spPr>
        <a:xfrm>
          <a:off x="20383500" y="181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64203</xdr:rowOff>
    </xdr:from>
    <xdr:ext cx="469744" cy="259045"/>
    <xdr:sp macro="" textlink="">
      <xdr:nvSpPr>
        <xdr:cNvPr id="490" name="n_2mainValue【庁舎】&#10;一人当たり面積"/>
        <xdr:cNvSpPr txBox="1"/>
      </xdr:nvSpPr>
      <xdr:spPr>
        <a:xfrm>
          <a:off x="20199427" y="1789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庁舎については、平成６年の設置から年数が経過したので、類似団体と比較して償却率は高い状況である。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2,330
2,317
87.09
2,958,963
2,617,792
336,576
1,515,386
2,727,346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本村の人口は、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年前と比較して</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と急激に減少しており、集落においては、人口減少と高齢化は顕著でいわゆる限界集落が出始めている。また、基幹産業の農林業、建設業、建築業は、グローバル化の時代となり急速な価値観の変化に対応しきれていない状況にある。以上の要因から財政基盤は弱く、類似団体の平均をかなり下回っ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今後は、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に策定した第五次総合計画や</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に策定した総合戦略に沿って、活力あるむらづくりを推進しつつ、行政の効率化に努めることにより財政の健全化を図る。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131445</xdr:rowOff>
    </xdr:to>
    <xdr:cxnSp macro="">
      <xdr:nvCxnSpPr>
        <xdr:cNvPr id="73" name="直線コネクタ 72"/>
        <xdr:cNvCxnSpPr/>
      </xdr:nvCxnSpPr>
      <xdr:spPr>
        <a:xfrm>
          <a:off x="1447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1" name="楕円 90"/>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92" name="テキスト ボックス 91"/>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H15-H16</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を超え硬直化した状態にあったが、集中改革プラン（</a:t>
          </a:r>
          <a:r>
            <a:rPr lang="en-US" altLang="ja-JP" sz="1100" b="0" i="0" baseline="0">
              <a:solidFill>
                <a:schemeClr val="dk1"/>
              </a:solidFill>
              <a:effectLst/>
              <a:latin typeface="+mn-lt"/>
              <a:ea typeface="+mn-ea"/>
              <a:cs typeface="+mn-cs"/>
            </a:rPr>
            <a:t>H18-H20</a:t>
          </a:r>
          <a:r>
            <a:rPr lang="ja-JP" altLang="ja-JP" sz="1100" b="0" i="0" baseline="0">
              <a:solidFill>
                <a:schemeClr val="dk1"/>
              </a:solidFill>
              <a:effectLst/>
              <a:latin typeface="+mn-lt"/>
              <a:ea typeface="+mn-ea"/>
              <a:cs typeface="+mn-cs"/>
            </a:rPr>
            <a:t>）や第五次行政改革大綱</a:t>
          </a:r>
          <a:r>
            <a:rPr lang="en-US" altLang="ja-JP" sz="1100" b="0" i="0" baseline="0">
              <a:solidFill>
                <a:schemeClr val="dk1"/>
              </a:solidFill>
              <a:effectLst/>
              <a:latin typeface="+mn-lt"/>
              <a:ea typeface="+mn-ea"/>
              <a:cs typeface="+mn-cs"/>
            </a:rPr>
            <a:t>(H24-H28)</a:t>
          </a:r>
          <a:r>
            <a:rPr lang="ja-JP" altLang="ja-JP" sz="1100" b="0" i="0" baseline="0">
              <a:solidFill>
                <a:schemeClr val="dk1"/>
              </a:solidFill>
              <a:effectLst/>
              <a:latin typeface="+mn-lt"/>
              <a:ea typeface="+mn-ea"/>
              <a:cs typeface="+mn-cs"/>
            </a:rPr>
            <a:t>での行財政改革による人件費の抑制や公債費負担適正化計画による起債発行額の抑制により、</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に一旦比率を改善することができたが、</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には再び硬直化の傾向となり、主な要因としては、起債発行による地方債残高の増や、財政調整基金の積立による充当可能基金の減額等が挙げられる。</a:t>
          </a:r>
          <a:endParaRPr lang="ja-JP" altLang="ja-JP" sz="1400">
            <a:effectLst/>
          </a:endParaRPr>
        </a:p>
        <a:p>
          <a:pPr rtl="0" fontAlgn="base"/>
          <a:r>
            <a:rPr lang="ja-JP" altLang="ja-JP" sz="1100" b="0" i="0" baseline="0">
              <a:solidFill>
                <a:schemeClr val="dk1"/>
              </a:solidFill>
              <a:effectLst/>
              <a:latin typeface="+mn-lt"/>
              <a:ea typeface="+mn-ea"/>
              <a:cs typeface="+mn-cs"/>
            </a:rPr>
            <a:t>　今後も維持補修費や扶助費の増加も見込まれるため、比率の改善は望めないが、事務事業の費用対効果を厳しく点検し、優先順位を見極めながら、計画的な事業推進を図る。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63</xdr:row>
      <xdr:rowOff>167386</xdr:rowOff>
    </xdr:to>
    <xdr:cxnSp macro="">
      <xdr:nvCxnSpPr>
        <xdr:cNvPr id="125" name="直線コネクタ 124"/>
        <xdr:cNvCxnSpPr/>
      </xdr:nvCxnSpPr>
      <xdr:spPr>
        <a:xfrm>
          <a:off x="4114800" y="1094460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63</xdr:row>
      <xdr:rowOff>143256</xdr:rowOff>
    </xdr:to>
    <xdr:cxnSp macro="">
      <xdr:nvCxnSpPr>
        <xdr:cNvPr id="128" name="直線コネクタ 127"/>
        <xdr:cNvCxnSpPr/>
      </xdr:nvCxnSpPr>
      <xdr:spPr>
        <a:xfrm>
          <a:off x="3225800" y="1061161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63</xdr:row>
      <xdr:rowOff>70866</xdr:rowOff>
    </xdr:to>
    <xdr:cxnSp macro="">
      <xdr:nvCxnSpPr>
        <xdr:cNvPr id="131" name="直線コネクタ 130"/>
        <xdr:cNvCxnSpPr/>
      </xdr:nvCxnSpPr>
      <xdr:spPr>
        <a:xfrm flipV="1">
          <a:off x="2336800" y="1061161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63</xdr:row>
      <xdr:rowOff>70866</xdr:rowOff>
    </xdr:to>
    <xdr:cxnSp macro="">
      <xdr:nvCxnSpPr>
        <xdr:cNvPr id="134" name="直線コネクタ 133"/>
        <xdr:cNvCxnSpPr/>
      </xdr:nvCxnSpPr>
      <xdr:spPr>
        <a:xfrm>
          <a:off x="1447800" y="1066952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4" name="楕円 143"/>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45"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46" name="楕円 145"/>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47" name="テキスト ボックス 146"/>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48" name="楕円 147"/>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17289</xdr:rowOff>
    </xdr:from>
    <xdr:ext cx="762000" cy="259045"/>
    <xdr:sp macro="" textlink="">
      <xdr:nvSpPr>
        <xdr:cNvPr id="149" name="テキスト ボックス 148"/>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0" name="楕円 149"/>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1" name="テキスト ボックス 150"/>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2" name="楕円 151"/>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53" name="テキスト ボックス 15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集中改革プラン終了後、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に新たな行財政改革の指針として、第五次行政改革大綱を策定した。特に財政に大きな影響を与える定員管理適正化計画については、類似団体に職員数などの比較検討し、適正かつ計画的な職員の任用に努めている。基本的な方針としては、勧奨退職は当面実施しない方針で、定年退職者の補充調整で運用していくこととしているが、人口対策など政策的業務については、人員体制も充実させていきたいと考えている。</a:t>
          </a:r>
          <a:endParaRPr lang="ja-JP" altLang="ja-JP" sz="1400">
            <a:effectLst/>
          </a:endParaRPr>
        </a:p>
        <a:p>
          <a:pPr rtl="0" fontAlgn="base"/>
          <a:r>
            <a:rPr lang="ja-JP" altLang="ja-JP" sz="1100" b="0" i="0" baseline="0">
              <a:solidFill>
                <a:schemeClr val="dk1"/>
              </a:solidFill>
              <a:effectLst/>
              <a:latin typeface="+mn-lt"/>
              <a:ea typeface="+mn-ea"/>
              <a:cs typeface="+mn-cs"/>
            </a:rPr>
            <a:t>　また、</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以降において大きく増加した要因としては、地方創生事業により、各種の地域活性化事業に取り組んだことにより、物件費が大きく増加したことが挙げられる。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89607</xdr:rowOff>
    </xdr:from>
    <xdr:to>
      <xdr:col>23</xdr:col>
      <xdr:colOff>133350</xdr:colOff>
      <xdr:row>82</xdr:row>
      <xdr:rowOff>128353</xdr:rowOff>
    </xdr:to>
    <xdr:cxnSp macro="">
      <xdr:nvCxnSpPr>
        <xdr:cNvPr id="189" name="直線コネクタ 188"/>
        <xdr:cNvCxnSpPr/>
      </xdr:nvCxnSpPr>
      <xdr:spPr>
        <a:xfrm>
          <a:off x="4114800" y="14148507"/>
          <a:ext cx="838200" cy="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89607</xdr:rowOff>
    </xdr:from>
    <xdr:to>
      <xdr:col>19</xdr:col>
      <xdr:colOff>133350</xdr:colOff>
      <xdr:row>82</xdr:row>
      <xdr:rowOff>94670</xdr:rowOff>
    </xdr:to>
    <xdr:cxnSp macro="">
      <xdr:nvCxnSpPr>
        <xdr:cNvPr id="192" name="直線コネクタ 191"/>
        <xdr:cNvCxnSpPr/>
      </xdr:nvCxnSpPr>
      <xdr:spPr>
        <a:xfrm flipV="1">
          <a:off x="3225800" y="14148507"/>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41143</xdr:rowOff>
    </xdr:from>
    <xdr:to>
      <xdr:col>15</xdr:col>
      <xdr:colOff>82550</xdr:colOff>
      <xdr:row>82</xdr:row>
      <xdr:rowOff>94670</xdr:rowOff>
    </xdr:to>
    <xdr:cxnSp macro="">
      <xdr:nvCxnSpPr>
        <xdr:cNvPr id="195" name="直線コネクタ 194"/>
        <xdr:cNvCxnSpPr/>
      </xdr:nvCxnSpPr>
      <xdr:spPr>
        <a:xfrm>
          <a:off x="2336800" y="14100043"/>
          <a:ext cx="889000" cy="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7359</xdr:rowOff>
    </xdr:from>
    <xdr:to>
      <xdr:col>11</xdr:col>
      <xdr:colOff>31750</xdr:colOff>
      <xdr:row>82</xdr:row>
      <xdr:rowOff>41143</xdr:rowOff>
    </xdr:to>
    <xdr:cxnSp macro="">
      <xdr:nvCxnSpPr>
        <xdr:cNvPr id="198" name="直線コネクタ 197"/>
        <xdr:cNvCxnSpPr/>
      </xdr:nvCxnSpPr>
      <xdr:spPr>
        <a:xfrm>
          <a:off x="1447800" y="14066259"/>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77553</xdr:rowOff>
    </xdr:from>
    <xdr:to>
      <xdr:col>23</xdr:col>
      <xdr:colOff>184150</xdr:colOff>
      <xdr:row>83</xdr:row>
      <xdr:rowOff>7703</xdr:rowOff>
    </xdr:to>
    <xdr:sp macro="" textlink="">
      <xdr:nvSpPr>
        <xdr:cNvPr id="208" name="楕円 207"/>
        <xdr:cNvSpPr/>
      </xdr:nvSpPr>
      <xdr:spPr>
        <a:xfrm>
          <a:off x="4902200" y="141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49630</xdr:rowOff>
    </xdr:from>
    <xdr:ext cx="762000" cy="259045"/>
    <xdr:sp macro="" textlink="">
      <xdr:nvSpPr>
        <xdr:cNvPr id="209" name="人件費・物件費等の状況該当値テキスト"/>
        <xdr:cNvSpPr txBox="1"/>
      </xdr:nvSpPr>
      <xdr:spPr>
        <a:xfrm>
          <a:off x="5041900" y="141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38807</xdr:rowOff>
    </xdr:from>
    <xdr:to>
      <xdr:col>19</xdr:col>
      <xdr:colOff>184150</xdr:colOff>
      <xdr:row>82</xdr:row>
      <xdr:rowOff>140407</xdr:rowOff>
    </xdr:to>
    <xdr:sp macro="" textlink="">
      <xdr:nvSpPr>
        <xdr:cNvPr id="210" name="楕円 209"/>
        <xdr:cNvSpPr/>
      </xdr:nvSpPr>
      <xdr:spPr>
        <a:xfrm>
          <a:off x="4064000" y="140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125184</xdr:rowOff>
    </xdr:from>
    <xdr:ext cx="736600" cy="259045"/>
    <xdr:sp macro="" textlink="">
      <xdr:nvSpPr>
        <xdr:cNvPr id="211" name="テキスト ボックス 210"/>
        <xdr:cNvSpPr txBox="1"/>
      </xdr:nvSpPr>
      <xdr:spPr>
        <a:xfrm>
          <a:off x="3733800" y="14184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43870</xdr:rowOff>
    </xdr:from>
    <xdr:to>
      <xdr:col>15</xdr:col>
      <xdr:colOff>133350</xdr:colOff>
      <xdr:row>82</xdr:row>
      <xdr:rowOff>145470</xdr:rowOff>
    </xdr:to>
    <xdr:sp macro="" textlink="">
      <xdr:nvSpPr>
        <xdr:cNvPr id="212" name="楕円 211"/>
        <xdr:cNvSpPr/>
      </xdr:nvSpPr>
      <xdr:spPr>
        <a:xfrm>
          <a:off x="3175000" y="141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130247</xdr:rowOff>
    </xdr:from>
    <xdr:ext cx="762000" cy="259045"/>
    <xdr:sp macro="" textlink="">
      <xdr:nvSpPr>
        <xdr:cNvPr id="213" name="テキスト ボックス 212"/>
        <xdr:cNvSpPr txBox="1"/>
      </xdr:nvSpPr>
      <xdr:spPr>
        <a:xfrm>
          <a:off x="2844800" y="1418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161793</xdr:rowOff>
    </xdr:from>
    <xdr:to>
      <xdr:col>11</xdr:col>
      <xdr:colOff>82550</xdr:colOff>
      <xdr:row>82</xdr:row>
      <xdr:rowOff>91943</xdr:rowOff>
    </xdr:to>
    <xdr:sp macro="" textlink="">
      <xdr:nvSpPr>
        <xdr:cNvPr id="214" name="楕円 213"/>
        <xdr:cNvSpPr/>
      </xdr:nvSpPr>
      <xdr:spPr>
        <a:xfrm>
          <a:off x="2286000" y="140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102120</xdr:rowOff>
    </xdr:from>
    <xdr:ext cx="762000" cy="259045"/>
    <xdr:sp macro="" textlink="">
      <xdr:nvSpPr>
        <xdr:cNvPr id="215" name="テキスト ボックス 214"/>
        <xdr:cNvSpPr txBox="1"/>
      </xdr:nvSpPr>
      <xdr:spPr>
        <a:xfrm>
          <a:off x="1955800" y="1381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128009</xdr:rowOff>
    </xdr:from>
    <xdr:to>
      <xdr:col>7</xdr:col>
      <xdr:colOff>31750</xdr:colOff>
      <xdr:row>82</xdr:row>
      <xdr:rowOff>58159</xdr:rowOff>
    </xdr:to>
    <xdr:sp macro="" textlink="">
      <xdr:nvSpPr>
        <xdr:cNvPr id="216" name="楕円 215"/>
        <xdr:cNvSpPr/>
      </xdr:nvSpPr>
      <xdr:spPr>
        <a:xfrm>
          <a:off x="1397000" y="140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68336</xdr:rowOff>
    </xdr:from>
    <xdr:ext cx="762000" cy="259045"/>
    <xdr:sp macro="" textlink="">
      <xdr:nvSpPr>
        <xdr:cNvPr id="217" name="テキスト ボックス 216"/>
        <xdr:cNvSpPr txBox="1"/>
      </xdr:nvSpPr>
      <xdr:spPr>
        <a:xfrm>
          <a:off x="1066800" y="1378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以前より低い水準で推移しているラスパイレス指数であるが、今後も、定員管理適正化計画や人事考課と連動して、適切な管理を行っていく。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86</xdr:row>
      <xdr:rowOff>21166</xdr:rowOff>
    </xdr:to>
    <xdr:cxnSp macro="">
      <xdr:nvCxnSpPr>
        <xdr:cNvPr id="256" name="直線コネクタ 255"/>
        <xdr:cNvCxnSpPr/>
      </xdr:nvCxnSpPr>
      <xdr:spPr>
        <a:xfrm>
          <a:off x="15290800" y="14467114"/>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84</xdr:row>
      <xdr:rowOff>65314</xdr:rowOff>
    </xdr:to>
    <xdr:cxnSp macro="">
      <xdr:nvCxnSpPr>
        <xdr:cNvPr id="259" name="直線コネクタ 258"/>
        <xdr:cNvCxnSpPr/>
      </xdr:nvCxnSpPr>
      <xdr:spPr>
        <a:xfrm>
          <a:off x="14401800" y="142602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29936</xdr:rowOff>
    </xdr:to>
    <xdr:cxnSp macro="">
      <xdr:nvCxnSpPr>
        <xdr:cNvPr id="262" name="直線コネクタ 261"/>
        <xdr:cNvCxnSpPr/>
      </xdr:nvCxnSpPr>
      <xdr:spPr>
        <a:xfrm>
          <a:off x="13512800" y="142487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6" name="テキスト ボックス 26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3"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5" name="テキスト ボックス 27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6" name="楕円 275"/>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7" name="テキスト ボックス 276"/>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78" name="楕円 277"/>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79" name="テキスト ボックス 278"/>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0" name="楕円 279"/>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1" name="テキスト ボックス 280"/>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財政に大きく影響する職員数については、集中改革プラン</a:t>
          </a:r>
          <a:r>
            <a:rPr lang="en-US" altLang="ja-JP" sz="1100" b="0" i="0" baseline="0">
              <a:solidFill>
                <a:schemeClr val="dk1"/>
              </a:solidFill>
              <a:effectLst/>
              <a:latin typeface="+mn-lt"/>
              <a:ea typeface="+mn-ea"/>
              <a:cs typeface="+mn-cs"/>
            </a:rPr>
            <a:t>(H18-H20)</a:t>
          </a:r>
          <a:r>
            <a:rPr lang="ja-JP" altLang="ja-JP" sz="1100" b="0" i="0" baseline="0">
              <a:solidFill>
                <a:schemeClr val="dk1"/>
              </a:solidFill>
              <a:effectLst/>
              <a:latin typeface="+mn-lt"/>
              <a:ea typeface="+mn-ea"/>
              <a:cs typeface="+mn-cs"/>
            </a:rPr>
            <a:t>の定員管理計画では目標数値</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人）を達成し、組織改革とともに、</a:t>
          </a:r>
          <a:r>
            <a:rPr lang="en-US" altLang="ja-JP" sz="1100" b="0" i="0" baseline="0">
              <a:solidFill>
                <a:schemeClr val="dk1"/>
              </a:solidFill>
              <a:effectLst/>
              <a:latin typeface="+mn-lt"/>
              <a:ea typeface="+mn-ea"/>
              <a:cs typeface="+mn-cs"/>
            </a:rPr>
            <a:t>H22/4</a:t>
          </a:r>
          <a:r>
            <a:rPr lang="ja-JP" altLang="ja-JP" sz="1100" b="0" i="0" baseline="0">
              <a:solidFill>
                <a:schemeClr val="dk1"/>
              </a:solidFill>
              <a:effectLst/>
              <a:latin typeface="+mn-lt"/>
              <a:ea typeface="+mn-ea"/>
              <a:cs typeface="+mn-cs"/>
            </a:rPr>
            <a:t>現在の職員数は、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人と目標を上回る削減結果となった。</a:t>
          </a:r>
          <a:endParaRPr lang="ja-JP" altLang="ja-JP" sz="1400">
            <a:effectLst/>
          </a:endParaRPr>
        </a:p>
        <a:p>
          <a:pPr rtl="0" fontAlgn="base"/>
          <a:r>
            <a:rPr lang="ja-JP" altLang="ja-JP" sz="1100" b="0" i="0" baseline="0">
              <a:solidFill>
                <a:schemeClr val="dk1"/>
              </a:solidFill>
              <a:effectLst/>
              <a:latin typeface="+mn-lt"/>
              <a:ea typeface="+mn-ea"/>
              <a:cs typeface="+mn-cs"/>
            </a:rPr>
            <a:t>　また、現在は、第五次行政改革大綱の、</a:t>
          </a:r>
          <a:r>
            <a:rPr lang="en-US" altLang="ja-JP" sz="1100" b="0" i="0" baseline="0">
              <a:solidFill>
                <a:schemeClr val="dk1"/>
              </a:solidFill>
              <a:effectLst/>
              <a:latin typeface="+mn-lt"/>
              <a:ea typeface="+mn-ea"/>
              <a:cs typeface="+mn-cs"/>
            </a:rPr>
            <a:t>H28/4</a:t>
          </a:r>
          <a:r>
            <a:rPr lang="ja-JP" altLang="ja-JP" sz="1100" b="0" i="0" baseline="0">
              <a:solidFill>
                <a:schemeClr val="dk1"/>
              </a:solidFill>
              <a:effectLst/>
              <a:latin typeface="+mn-lt"/>
              <a:ea typeface="+mn-ea"/>
              <a:cs typeface="+mn-cs"/>
            </a:rPr>
            <a:t>の目標数値は</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人であったが、</a:t>
          </a:r>
          <a:r>
            <a:rPr lang="en-US" altLang="ja-JP" sz="1100" b="0" i="0" baseline="0">
              <a:solidFill>
                <a:schemeClr val="dk1"/>
              </a:solidFill>
              <a:effectLst/>
              <a:latin typeface="+mn-lt"/>
              <a:ea typeface="+mn-ea"/>
              <a:cs typeface="+mn-cs"/>
            </a:rPr>
            <a:t>H29/4</a:t>
          </a:r>
          <a:r>
            <a:rPr lang="ja-JP" altLang="ja-JP" sz="1100" b="0" i="0" baseline="0">
              <a:solidFill>
                <a:schemeClr val="dk1"/>
              </a:solidFill>
              <a:effectLst/>
              <a:latin typeface="+mn-lt"/>
              <a:ea typeface="+mn-ea"/>
              <a:cs typeface="+mn-cs"/>
            </a:rPr>
            <a:t>の実際は、</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人となった。これは、地方創生事業等、地域活性化のため新たな事業展開に対応するため、人員の充実を図ったものである。</a:t>
          </a:r>
          <a:endParaRPr lang="ja-JP" altLang="ja-JP" sz="1400">
            <a:effectLst/>
          </a:endParaRPr>
        </a:p>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基本的な方針としては、勧奨退職は当面実施しない方針で、定年退職者の補充調整で運用していくこととしているが、人口対策など政策的業務については、人員体制も充実させていきたいと考えている。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120586</xdr:rowOff>
    </xdr:from>
    <xdr:to>
      <xdr:col>81</xdr:col>
      <xdr:colOff>44450</xdr:colOff>
      <xdr:row>61</xdr:row>
      <xdr:rowOff>130480</xdr:rowOff>
    </xdr:to>
    <xdr:cxnSp macro="">
      <xdr:nvCxnSpPr>
        <xdr:cNvPr id="313" name="直線コネクタ 312"/>
        <xdr:cNvCxnSpPr/>
      </xdr:nvCxnSpPr>
      <xdr:spPr>
        <a:xfrm>
          <a:off x="16179800" y="10579036"/>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118656</xdr:rowOff>
    </xdr:from>
    <xdr:to>
      <xdr:col>77</xdr:col>
      <xdr:colOff>44450</xdr:colOff>
      <xdr:row>61</xdr:row>
      <xdr:rowOff>120586</xdr:rowOff>
    </xdr:to>
    <xdr:cxnSp macro="">
      <xdr:nvCxnSpPr>
        <xdr:cNvPr id="316" name="直線コネクタ 315"/>
        <xdr:cNvCxnSpPr/>
      </xdr:nvCxnSpPr>
      <xdr:spPr>
        <a:xfrm>
          <a:off x="15290800" y="1057710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102489</xdr:rowOff>
    </xdr:from>
    <xdr:to>
      <xdr:col>72</xdr:col>
      <xdr:colOff>203200</xdr:colOff>
      <xdr:row>61</xdr:row>
      <xdr:rowOff>118656</xdr:rowOff>
    </xdr:to>
    <xdr:cxnSp macro="">
      <xdr:nvCxnSpPr>
        <xdr:cNvPr id="319" name="直線コネクタ 318"/>
        <xdr:cNvCxnSpPr/>
      </xdr:nvCxnSpPr>
      <xdr:spPr>
        <a:xfrm>
          <a:off x="14401800" y="10560939"/>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99835</xdr:rowOff>
    </xdr:from>
    <xdr:to>
      <xdr:col>68</xdr:col>
      <xdr:colOff>152400</xdr:colOff>
      <xdr:row>61</xdr:row>
      <xdr:rowOff>102489</xdr:rowOff>
    </xdr:to>
    <xdr:cxnSp macro="">
      <xdr:nvCxnSpPr>
        <xdr:cNvPr id="322" name="直線コネクタ 321"/>
        <xdr:cNvCxnSpPr/>
      </xdr:nvCxnSpPr>
      <xdr:spPr>
        <a:xfrm>
          <a:off x="13512800" y="10558285"/>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79680</xdr:rowOff>
    </xdr:from>
    <xdr:to>
      <xdr:col>81</xdr:col>
      <xdr:colOff>95250</xdr:colOff>
      <xdr:row>62</xdr:row>
      <xdr:rowOff>9830</xdr:rowOff>
    </xdr:to>
    <xdr:sp macro="" textlink="">
      <xdr:nvSpPr>
        <xdr:cNvPr id="332" name="楕円 331"/>
        <xdr:cNvSpPr/>
      </xdr:nvSpPr>
      <xdr:spPr>
        <a:xfrm>
          <a:off x="16967200" y="10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51757</xdr:rowOff>
    </xdr:from>
    <xdr:ext cx="762000" cy="259045"/>
    <xdr:sp macro="" textlink="">
      <xdr:nvSpPr>
        <xdr:cNvPr id="333" name="定員管理の状況該当値テキスト"/>
        <xdr:cNvSpPr txBox="1"/>
      </xdr:nvSpPr>
      <xdr:spPr>
        <a:xfrm>
          <a:off x="17106900" y="1051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69786</xdr:rowOff>
    </xdr:from>
    <xdr:to>
      <xdr:col>77</xdr:col>
      <xdr:colOff>95250</xdr:colOff>
      <xdr:row>61</xdr:row>
      <xdr:rowOff>171386</xdr:rowOff>
    </xdr:to>
    <xdr:sp macro="" textlink="">
      <xdr:nvSpPr>
        <xdr:cNvPr id="334" name="楕円 333"/>
        <xdr:cNvSpPr/>
      </xdr:nvSpPr>
      <xdr:spPr>
        <a:xfrm>
          <a:off x="16129000" y="10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156163</xdr:rowOff>
    </xdr:from>
    <xdr:ext cx="736600" cy="259045"/>
    <xdr:sp macro="" textlink="">
      <xdr:nvSpPr>
        <xdr:cNvPr id="335" name="テキスト ボックス 334"/>
        <xdr:cNvSpPr txBox="1"/>
      </xdr:nvSpPr>
      <xdr:spPr>
        <a:xfrm>
          <a:off x="15798800" y="1061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67856</xdr:rowOff>
    </xdr:from>
    <xdr:to>
      <xdr:col>73</xdr:col>
      <xdr:colOff>44450</xdr:colOff>
      <xdr:row>61</xdr:row>
      <xdr:rowOff>169456</xdr:rowOff>
    </xdr:to>
    <xdr:sp macro="" textlink="">
      <xdr:nvSpPr>
        <xdr:cNvPr id="336" name="楕円 335"/>
        <xdr:cNvSpPr/>
      </xdr:nvSpPr>
      <xdr:spPr>
        <a:xfrm>
          <a:off x="15240000" y="105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154233</xdr:rowOff>
    </xdr:from>
    <xdr:ext cx="762000" cy="259045"/>
    <xdr:sp macro="" textlink="">
      <xdr:nvSpPr>
        <xdr:cNvPr id="337" name="テキスト ボックス 336"/>
        <xdr:cNvSpPr txBox="1"/>
      </xdr:nvSpPr>
      <xdr:spPr>
        <a:xfrm>
          <a:off x="14909800" y="1061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51689</xdr:rowOff>
    </xdr:from>
    <xdr:to>
      <xdr:col>68</xdr:col>
      <xdr:colOff>203200</xdr:colOff>
      <xdr:row>61</xdr:row>
      <xdr:rowOff>153289</xdr:rowOff>
    </xdr:to>
    <xdr:sp macro="" textlink="">
      <xdr:nvSpPr>
        <xdr:cNvPr id="338" name="楕円 337"/>
        <xdr:cNvSpPr/>
      </xdr:nvSpPr>
      <xdr:spPr>
        <a:xfrm>
          <a:off x="14351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138066</xdr:rowOff>
    </xdr:from>
    <xdr:ext cx="762000" cy="259045"/>
    <xdr:sp macro="" textlink="">
      <xdr:nvSpPr>
        <xdr:cNvPr id="339" name="テキスト ボックス 338"/>
        <xdr:cNvSpPr txBox="1"/>
      </xdr:nvSpPr>
      <xdr:spPr>
        <a:xfrm>
          <a:off x="14020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49035</xdr:rowOff>
    </xdr:from>
    <xdr:to>
      <xdr:col>64</xdr:col>
      <xdr:colOff>152400</xdr:colOff>
      <xdr:row>61</xdr:row>
      <xdr:rowOff>150635</xdr:rowOff>
    </xdr:to>
    <xdr:sp macro="" textlink="">
      <xdr:nvSpPr>
        <xdr:cNvPr id="340" name="楕円 339"/>
        <xdr:cNvSpPr/>
      </xdr:nvSpPr>
      <xdr:spPr>
        <a:xfrm>
          <a:off x="13462000" y="10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135412</xdr:rowOff>
    </xdr:from>
    <xdr:ext cx="762000" cy="259045"/>
    <xdr:sp macro="" textlink="">
      <xdr:nvSpPr>
        <xdr:cNvPr id="341" name="テキスト ボックス 340"/>
        <xdr:cNvSpPr txBox="1"/>
      </xdr:nvSpPr>
      <xdr:spPr>
        <a:xfrm>
          <a:off x="13131800" y="1059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決算において、起債発行許可団体基準の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を下回る</a:t>
          </a:r>
          <a:r>
            <a:rPr lang="en-US" altLang="ja-JP" sz="1100" b="0" i="0" baseline="0">
              <a:solidFill>
                <a:schemeClr val="dk1"/>
              </a:solidFill>
              <a:effectLst/>
              <a:latin typeface="+mn-lt"/>
              <a:ea typeface="+mn-ea"/>
              <a:cs typeface="+mn-cs"/>
            </a:rPr>
            <a:t>16.7%</a:t>
          </a:r>
          <a:r>
            <a:rPr lang="ja-JP" altLang="ja-JP" sz="1100" b="0" i="0" baseline="0">
              <a:solidFill>
                <a:schemeClr val="dk1"/>
              </a:solidFill>
              <a:effectLst/>
              <a:latin typeface="+mn-lt"/>
              <a:ea typeface="+mn-ea"/>
              <a:cs typeface="+mn-cs"/>
            </a:rPr>
            <a:t>となり、許可団体からは脱却し、</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決算においては、</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となり年々改善している。</a:t>
          </a:r>
          <a:endParaRPr lang="ja-JP" altLang="ja-JP" sz="1400">
            <a:effectLst/>
          </a:endParaRPr>
        </a:p>
        <a:p>
          <a:pPr rtl="0" fontAlgn="base"/>
          <a:r>
            <a:rPr lang="ja-JP" altLang="ja-JP" sz="1100" b="0" i="0" baseline="0">
              <a:solidFill>
                <a:schemeClr val="dk1"/>
              </a:solidFill>
              <a:effectLst/>
              <a:latin typeface="+mn-lt"/>
              <a:ea typeface="+mn-ea"/>
              <a:cs typeface="+mn-cs"/>
            </a:rPr>
            <a:t>　しかし、数値が高い要因のひとつとなっている簡易水道事業に係る償還金等については、事業自体は、</a:t>
          </a:r>
          <a:r>
            <a:rPr lang="en-US" altLang="ja-JP" sz="1100" b="0" i="0" baseline="0">
              <a:solidFill>
                <a:schemeClr val="dk1"/>
              </a:solidFill>
              <a:effectLst/>
              <a:latin typeface="+mn-lt"/>
              <a:ea typeface="+mn-ea"/>
              <a:cs typeface="+mn-cs"/>
            </a:rPr>
            <a:t>H15</a:t>
          </a:r>
          <a:r>
            <a:rPr lang="ja-JP" altLang="ja-JP" sz="1100" b="0" i="0" baseline="0">
              <a:solidFill>
                <a:schemeClr val="dk1"/>
              </a:solidFill>
              <a:effectLst/>
              <a:latin typeface="+mn-lt"/>
              <a:ea typeface="+mn-ea"/>
              <a:cs typeface="+mn-cs"/>
            </a:rPr>
            <a:t>で完了しているものの償還期間が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年と長いため、「公営企業に要る経費の財源とする地方債の償還の財源に充てたと認められる繰入金」での改善は見込めない。</a:t>
          </a:r>
          <a:endParaRPr lang="ja-JP" altLang="ja-JP" sz="1400">
            <a:effectLst/>
          </a:endParaRPr>
        </a:p>
        <a:p>
          <a:r>
            <a:rPr lang="ja-JP" altLang="ja-JP" sz="1100" b="0" i="0" baseline="0">
              <a:solidFill>
                <a:schemeClr val="dk1"/>
              </a:solidFill>
              <a:effectLst/>
              <a:latin typeface="+mn-lt"/>
              <a:ea typeface="+mn-ea"/>
              <a:cs typeface="+mn-cs"/>
            </a:rPr>
            <a:t>　また、今後は診療所及び老人保健施設の移転や簡易水道、</a:t>
          </a:r>
          <a:r>
            <a:rPr lang="en-US" altLang="ja-JP" sz="1100" b="0" i="0" baseline="0">
              <a:solidFill>
                <a:schemeClr val="dk1"/>
              </a:solidFill>
              <a:effectLst/>
              <a:latin typeface="+mn-lt"/>
              <a:ea typeface="+mn-ea"/>
              <a:cs typeface="+mn-cs"/>
            </a:rPr>
            <a:t>CATV</a:t>
          </a:r>
          <a:r>
            <a:rPr lang="ja-JP" altLang="ja-JP" sz="1100" b="0" i="0" baseline="0">
              <a:solidFill>
                <a:schemeClr val="dk1"/>
              </a:solidFill>
              <a:effectLst/>
              <a:latin typeface="+mn-lt"/>
              <a:ea typeface="+mn-ea"/>
              <a:cs typeface="+mn-cs"/>
            </a:rPr>
            <a:t>設備等の主要機器が更新時期を迎えるため、新規の起債の発行も必要となってくるので、今まで</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ようには、比率の改善は望めないが、借入と償還のバランスを考慮しながら、公債費負担管理を行っていくこととしている。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96157</xdr:rowOff>
    </xdr:from>
    <xdr:to>
      <xdr:col>81</xdr:col>
      <xdr:colOff>44450</xdr:colOff>
      <xdr:row>44</xdr:row>
      <xdr:rowOff>96157</xdr:rowOff>
    </xdr:to>
    <xdr:cxnSp macro="">
      <xdr:nvCxnSpPr>
        <xdr:cNvPr id="376" name="直線コネクタ 375"/>
        <xdr:cNvCxnSpPr/>
      </xdr:nvCxnSpPr>
      <xdr:spPr>
        <a:xfrm>
          <a:off x="16179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96157</xdr:rowOff>
    </xdr:from>
    <xdr:to>
      <xdr:col>77</xdr:col>
      <xdr:colOff>44450</xdr:colOff>
      <xdr:row>44</xdr:row>
      <xdr:rowOff>107648</xdr:rowOff>
    </xdr:to>
    <xdr:cxnSp macro="">
      <xdr:nvCxnSpPr>
        <xdr:cNvPr id="379" name="直線コネクタ 378"/>
        <xdr:cNvCxnSpPr/>
      </xdr:nvCxnSpPr>
      <xdr:spPr>
        <a:xfrm flipV="1">
          <a:off x="15290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107648</xdr:rowOff>
    </xdr:from>
    <xdr:to>
      <xdr:col>72</xdr:col>
      <xdr:colOff>203200</xdr:colOff>
      <xdr:row>44</xdr:row>
      <xdr:rowOff>153609</xdr:rowOff>
    </xdr:to>
    <xdr:cxnSp macro="">
      <xdr:nvCxnSpPr>
        <xdr:cNvPr id="382" name="直線コネクタ 381"/>
        <xdr:cNvCxnSpPr/>
      </xdr:nvCxnSpPr>
      <xdr:spPr>
        <a:xfrm flipV="1">
          <a:off x="14401800" y="765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153609</xdr:rowOff>
    </xdr:from>
    <xdr:to>
      <xdr:col>68</xdr:col>
      <xdr:colOff>152400</xdr:colOff>
      <xdr:row>45</xdr:row>
      <xdr:rowOff>5141</xdr:rowOff>
    </xdr:to>
    <xdr:cxnSp macro="">
      <xdr:nvCxnSpPr>
        <xdr:cNvPr id="385" name="直線コネクタ 384"/>
        <xdr:cNvCxnSpPr/>
      </xdr:nvCxnSpPr>
      <xdr:spPr>
        <a:xfrm flipV="1">
          <a:off x="13512800" y="76974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87" name="テキスト ボックス 386"/>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389" name="テキスト ボックス 388"/>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45357</xdr:rowOff>
    </xdr:from>
    <xdr:to>
      <xdr:col>81</xdr:col>
      <xdr:colOff>95250</xdr:colOff>
      <xdr:row>44</xdr:row>
      <xdr:rowOff>146957</xdr:rowOff>
    </xdr:to>
    <xdr:sp macro="" textlink="">
      <xdr:nvSpPr>
        <xdr:cNvPr id="395" name="楕円 394"/>
        <xdr:cNvSpPr/>
      </xdr:nvSpPr>
      <xdr:spPr>
        <a:xfrm>
          <a:off x="16967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112684</xdr:rowOff>
    </xdr:from>
    <xdr:ext cx="762000" cy="259045"/>
    <xdr:sp macro="" textlink="">
      <xdr:nvSpPr>
        <xdr:cNvPr id="396" name="公債費負担の状況該当値テキスト"/>
        <xdr:cNvSpPr txBox="1"/>
      </xdr:nvSpPr>
      <xdr:spPr>
        <a:xfrm>
          <a:off x="17106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45357</xdr:rowOff>
    </xdr:from>
    <xdr:to>
      <xdr:col>77</xdr:col>
      <xdr:colOff>95250</xdr:colOff>
      <xdr:row>44</xdr:row>
      <xdr:rowOff>146957</xdr:rowOff>
    </xdr:to>
    <xdr:sp macro="" textlink="">
      <xdr:nvSpPr>
        <xdr:cNvPr id="397" name="楕円 396"/>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131734</xdr:rowOff>
    </xdr:from>
    <xdr:ext cx="736600" cy="259045"/>
    <xdr:sp macro="" textlink="">
      <xdr:nvSpPr>
        <xdr:cNvPr id="398" name="テキスト ボックス 397"/>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56848</xdr:rowOff>
    </xdr:from>
    <xdr:to>
      <xdr:col>73</xdr:col>
      <xdr:colOff>44450</xdr:colOff>
      <xdr:row>44</xdr:row>
      <xdr:rowOff>158448</xdr:rowOff>
    </xdr:to>
    <xdr:sp macro="" textlink="">
      <xdr:nvSpPr>
        <xdr:cNvPr id="399" name="楕円 398"/>
        <xdr:cNvSpPr/>
      </xdr:nvSpPr>
      <xdr:spPr>
        <a:xfrm>
          <a:off x="15240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143225</xdr:rowOff>
    </xdr:from>
    <xdr:ext cx="762000" cy="259045"/>
    <xdr:sp macro="" textlink="">
      <xdr:nvSpPr>
        <xdr:cNvPr id="400" name="テキスト ボックス 399"/>
        <xdr:cNvSpPr txBox="1"/>
      </xdr:nvSpPr>
      <xdr:spPr>
        <a:xfrm>
          <a:off x="14909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102809</xdr:rowOff>
    </xdr:from>
    <xdr:to>
      <xdr:col>68</xdr:col>
      <xdr:colOff>203200</xdr:colOff>
      <xdr:row>45</xdr:row>
      <xdr:rowOff>32959</xdr:rowOff>
    </xdr:to>
    <xdr:sp macro="" textlink="">
      <xdr:nvSpPr>
        <xdr:cNvPr id="401" name="楕円 400"/>
        <xdr:cNvSpPr/>
      </xdr:nvSpPr>
      <xdr:spPr>
        <a:xfrm>
          <a:off x="14351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17736</xdr:rowOff>
    </xdr:from>
    <xdr:ext cx="762000" cy="259045"/>
    <xdr:sp macro="" textlink="">
      <xdr:nvSpPr>
        <xdr:cNvPr id="402" name="テキスト ボックス 401"/>
        <xdr:cNvSpPr txBox="1"/>
      </xdr:nvSpPr>
      <xdr:spPr>
        <a:xfrm>
          <a:off x="14020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03" name="楕円 402"/>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04" name="テキスト ボックス 403"/>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比率は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においては、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に引き続き比率が</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と年々改善していたが、</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に再び</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12.2</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なった。その主な要因としては、起債発行による地方債残高の増や、財政調整基金の積立による充当可能基金の減額等が挙げられる。</a:t>
          </a:r>
          <a:endParaRPr lang="ja-JP" altLang="ja-JP" sz="1400">
            <a:effectLst/>
          </a:endParaRPr>
        </a:p>
        <a:p>
          <a:pPr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今後も、計画的な定員管理と実質公債費比率と連動した計画的な起債発行を行うとともに、充当可能資金の確保面で、財政調整基金の積立額については、大規模災害等への備えとして、標準財政規模の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分</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相当は、常時確保しておくこととしている。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168554</xdr:rowOff>
    </xdr:from>
    <xdr:to>
      <xdr:col>81</xdr:col>
      <xdr:colOff>44450</xdr:colOff>
      <xdr:row>15</xdr:row>
      <xdr:rowOff>89764</xdr:rowOff>
    </xdr:to>
    <xdr:cxnSp macro="">
      <xdr:nvCxnSpPr>
        <xdr:cNvPr id="436" name="直線コネクタ 435"/>
        <xdr:cNvCxnSpPr/>
      </xdr:nvCxnSpPr>
      <xdr:spPr>
        <a:xfrm flipV="1">
          <a:off x="16179800" y="2568854"/>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9" name="フローチャート: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117754</xdr:rowOff>
    </xdr:from>
    <xdr:to>
      <xdr:col>81</xdr:col>
      <xdr:colOff>95250</xdr:colOff>
      <xdr:row>15</xdr:row>
      <xdr:rowOff>47904</xdr:rowOff>
    </xdr:to>
    <xdr:sp macro="" textlink="">
      <xdr:nvSpPr>
        <xdr:cNvPr id="452" name="楕円 451"/>
        <xdr:cNvSpPr/>
      </xdr:nvSpPr>
      <xdr:spPr>
        <a:xfrm>
          <a:off x="16967200" y="25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89831</xdr:rowOff>
    </xdr:from>
    <xdr:ext cx="762000" cy="259045"/>
    <xdr:sp macro="" textlink="">
      <xdr:nvSpPr>
        <xdr:cNvPr id="453" name="将来負担の状況該当値テキスト"/>
        <xdr:cNvSpPr txBox="1"/>
      </xdr:nvSpPr>
      <xdr:spPr>
        <a:xfrm>
          <a:off x="17106900" y="2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38964</xdr:rowOff>
    </xdr:from>
    <xdr:to>
      <xdr:col>77</xdr:col>
      <xdr:colOff>95250</xdr:colOff>
      <xdr:row>15</xdr:row>
      <xdr:rowOff>140564</xdr:rowOff>
    </xdr:to>
    <xdr:sp macro="" textlink="">
      <xdr:nvSpPr>
        <xdr:cNvPr id="454" name="楕円 453"/>
        <xdr:cNvSpPr/>
      </xdr:nvSpPr>
      <xdr:spPr>
        <a:xfrm>
          <a:off x="16129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125341</xdr:rowOff>
    </xdr:from>
    <xdr:ext cx="736600" cy="259045"/>
    <xdr:sp macro="" textlink="">
      <xdr:nvSpPr>
        <xdr:cNvPr id="455" name="テキスト ボックス 454"/>
        <xdr:cNvSpPr txBox="1"/>
      </xdr:nvSpPr>
      <xdr:spPr>
        <a:xfrm>
          <a:off x="15798800" y="269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87833</xdr:rowOff>
    </xdr:from>
    <xdr:to>
      <xdr:col>64</xdr:col>
      <xdr:colOff>152400</xdr:colOff>
      <xdr:row>15</xdr:row>
      <xdr:rowOff>17983</xdr:rowOff>
    </xdr:to>
    <xdr:sp macro="" textlink="">
      <xdr:nvSpPr>
        <xdr:cNvPr id="456" name="楕円 455"/>
        <xdr:cNvSpPr/>
      </xdr:nvSpPr>
      <xdr:spPr>
        <a:xfrm>
          <a:off x="134620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2760</xdr:rowOff>
    </xdr:from>
    <xdr:ext cx="762000" cy="259045"/>
    <xdr:sp macro="" textlink="">
      <xdr:nvSpPr>
        <xdr:cNvPr id="457" name="テキスト ボックス 456"/>
        <xdr:cNvSpPr txBox="1"/>
      </xdr:nvSpPr>
      <xdr:spPr>
        <a:xfrm>
          <a:off x="13131800" y="257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2,330
2,317
87.09
2,958,963
2,617,792
336,576
1,515,386
2,727,346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類似団体平均とほぼ同等で推移してきたが、今後は、障害者福祉対策や高齢者福祉対策等でも増加が予想されるので、計画的な財源の確保に努めていく。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12700</xdr:rowOff>
    </xdr:to>
    <xdr:cxnSp macro="">
      <xdr:nvCxnSpPr>
        <xdr:cNvPr id="66" name="直線コネクタ 65"/>
        <xdr:cNvCxnSpPr/>
      </xdr:nvCxnSpPr>
      <xdr:spPr>
        <a:xfrm>
          <a:off x="3987800" y="6329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157480</xdr:rowOff>
    </xdr:to>
    <xdr:cxnSp macro="">
      <xdr:nvCxnSpPr>
        <xdr:cNvPr id="69" name="直線コネクタ 68"/>
        <xdr:cNvCxnSpPr/>
      </xdr:nvCxnSpPr>
      <xdr:spPr>
        <a:xfrm>
          <a:off x="3098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111760</xdr:rowOff>
    </xdr:to>
    <xdr:cxnSp macro="">
      <xdr:nvCxnSpPr>
        <xdr:cNvPr id="72" name="直線コネクタ 71"/>
        <xdr:cNvCxnSpPr/>
      </xdr:nvCxnSpPr>
      <xdr:spPr>
        <a:xfrm>
          <a:off x="2209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77470</xdr:rowOff>
    </xdr:from>
    <xdr:to>
      <xdr:col>11</xdr:col>
      <xdr:colOff>9525</xdr:colOff>
      <xdr:row>36</xdr:row>
      <xdr:rowOff>111760</xdr:rowOff>
    </xdr:to>
    <xdr:cxnSp macro="">
      <xdr:nvCxnSpPr>
        <xdr:cNvPr id="75" name="直線コネクタ 74"/>
        <xdr:cNvCxnSpPr/>
      </xdr:nvCxnSpPr>
      <xdr:spPr>
        <a:xfrm>
          <a:off x="1320800" y="6249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85" name="楕円 84"/>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762000" cy="259045"/>
    <xdr:sp macro="" textlink="">
      <xdr:nvSpPr>
        <xdr:cNvPr id="86" name="人件費該当値テキスト"/>
        <xdr:cNvSpPr txBox="1"/>
      </xdr:nvSpPr>
      <xdr:spPr>
        <a:xfrm>
          <a:off x="4914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93" name="楕円 92"/>
        <xdr:cNvSpPr/>
      </xdr:nvSpPr>
      <xdr:spPr>
        <a:xfrm>
          <a:off x="1270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113047</xdr:rowOff>
    </xdr:from>
    <xdr:ext cx="762000" cy="259045"/>
    <xdr:sp macro="" textlink="">
      <xdr:nvSpPr>
        <xdr:cNvPr id="94" name="テキスト ボックス 93"/>
        <xdr:cNvSpPr txBox="1"/>
      </xdr:nvSpPr>
      <xdr:spPr>
        <a:xfrm>
          <a:off x="939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物件費にかかる経常収支比率は類似団体平均を下回っているが、これは、施設修繕や備品購入を計画的かつ必要最小限に止めた結果である。</a:t>
          </a:r>
          <a:endParaRPr lang="ja-JP" altLang="ja-JP" sz="1400">
            <a:effectLst/>
          </a:endParaRPr>
        </a:p>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今後の総合計画実施計画などで中長期の整備計画を策定し、適正な運用に努める。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20320</xdr:rowOff>
    </xdr:from>
    <xdr:to>
      <xdr:col>82</xdr:col>
      <xdr:colOff>107950</xdr:colOff>
      <xdr:row>15</xdr:row>
      <xdr:rowOff>123190</xdr:rowOff>
    </xdr:to>
    <xdr:cxnSp macro="">
      <xdr:nvCxnSpPr>
        <xdr:cNvPr id="126" name="直線コネクタ 125"/>
        <xdr:cNvCxnSpPr/>
      </xdr:nvCxnSpPr>
      <xdr:spPr>
        <a:xfrm>
          <a:off x="15671800" y="259207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130810</xdr:rowOff>
    </xdr:from>
    <xdr:to>
      <xdr:col>78</xdr:col>
      <xdr:colOff>69850</xdr:colOff>
      <xdr:row>15</xdr:row>
      <xdr:rowOff>20320</xdr:rowOff>
    </xdr:to>
    <xdr:cxnSp macro="">
      <xdr:nvCxnSpPr>
        <xdr:cNvPr id="129" name="直線コネクタ 128"/>
        <xdr:cNvCxnSpPr/>
      </xdr:nvCxnSpPr>
      <xdr:spPr>
        <a:xfrm>
          <a:off x="14782800" y="2531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130810</xdr:rowOff>
    </xdr:from>
    <xdr:to>
      <xdr:col>73</xdr:col>
      <xdr:colOff>180975</xdr:colOff>
      <xdr:row>14</xdr:row>
      <xdr:rowOff>130810</xdr:rowOff>
    </xdr:to>
    <xdr:cxnSp macro="">
      <xdr:nvCxnSpPr>
        <xdr:cNvPr id="132" name="直線コネクタ 131"/>
        <xdr:cNvCxnSpPr/>
      </xdr:nvCxnSpPr>
      <xdr:spPr>
        <a:xfrm>
          <a:off x="13893800" y="2531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107950</xdr:rowOff>
    </xdr:from>
    <xdr:to>
      <xdr:col>69</xdr:col>
      <xdr:colOff>92075</xdr:colOff>
      <xdr:row>14</xdr:row>
      <xdr:rowOff>130810</xdr:rowOff>
    </xdr:to>
    <xdr:cxnSp macro="">
      <xdr:nvCxnSpPr>
        <xdr:cNvPr id="135" name="直線コネクタ 134"/>
        <xdr:cNvCxnSpPr/>
      </xdr:nvCxnSpPr>
      <xdr:spPr>
        <a:xfrm>
          <a:off x="13004800" y="2508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5" name="楕円 144"/>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6"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140970</xdr:rowOff>
    </xdr:from>
    <xdr:to>
      <xdr:col>78</xdr:col>
      <xdr:colOff>120650</xdr:colOff>
      <xdr:row>15</xdr:row>
      <xdr:rowOff>71120</xdr:rowOff>
    </xdr:to>
    <xdr:sp macro="" textlink="">
      <xdr:nvSpPr>
        <xdr:cNvPr id="147" name="楕円 146"/>
        <xdr:cNvSpPr/>
      </xdr:nvSpPr>
      <xdr:spPr>
        <a:xfrm>
          <a:off x="156210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81297</xdr:rowOff>
    </xdr:from>
    <xdr:ext cx="736600" cy="259045"/>
    <xdr:sp macro="" textlink="">
      <xdr:nvSpPr>
        <xdr:cNvPr id="148" name="テキスト ボックス 147"/>
        <xdr:cNvSpPr txBox="1"/>
      </xdr:nvSpPr>
      <xdr:spPr>
        <a:xfrm>
          <a:off x="15290800" y="231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80010</xdr:rowOff>
    </xdr:from>
    <xdr:to>
      <xdr:col>74</xdr:col>
      <xdr:colOff>31750</xdr:colOff>
      <xdr:row>15</xdr:row>
      <xdr:rowOff>10160</xdr:rowOff>
    </xdr:to>
    <xdr:sp macro="" textlink="">
      <xdr:nvSpPr>
        <xdr:cNvPr id="149" name="楕円 148"/>
        <xdr:cNvSpPr/>
      </xdr:nvSpPr>
      <xdr:spPr>
        <a:xfrm>
          <a:off x="14732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20337</xdr:rowOff>
    </xdr:from>
    <xdr:ext cx="762000" cy="259045"/>
    <xdr:sp macro="" textlink="">
      <xdr:nvSpPr>
        <xdr:cNvPr id="150" name="テキスト ボックス 149"/>
        <xdr:cNvSpPr txBox="1"/>
      </xdr:nvSpPr>
      <xdr:spPr>
        <a:xfrm>
          <a:off x="14401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80010</xdr:rowOff>
    </xdr:from>
    <xdr:to>
      <xdr:col>69</xdr:col>
      <xdr:colOff>142875</xdr:colOff>
      <xdr:row>15</xdr:row>
      <xdr:rowOff>10160</xdr:rowOff>
    </xdr:to>
    <xdr:sp macro="" textlink="">
      <xdr:nvSpPr>
        <xdr:cNvPr id="151" name="楕円 150"/>
        <xdr:cNvSpPr/>
      </xdr:nvSpPr>
      <xdr:spPr>
        <a:xfrm>
          <a:off x="13843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20337</xdr:rowOff>
    </xdr:from>
    <xdr:ext cx="762000" cy="259045"/>
    <xdr:sp macro="" textlink="">
      <xdr:nvSpPr>
        <xdr:cNvPr id="152" name="テキスト ボックス 151"/>
        <xdr:cNvSpPr txBox="1"/>
      </xdr:nvSpPr>
      <xdr:spPr>
        <a:xfrm>
          <a:off x="13512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53" name="楕円 152"/>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54" name="テキスト ボックス 153"/>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類似団体平均とほぼ同等で推移してきたが、今後は、障害者福祉対策や高齢者福祉対策等でも増加が予想されるので、計画的な財源の確保に努めていく。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167822</xdr:rowOff>
    </xdr:to>
    <xdr:cxnSp macro="">
      <xdr:nvCxnSpPr>
        <xdr:cNvPr id="188" name="直線コネクタ 187"/>
        <xdr:cNvCxnSpPr/>
      </xdr:nvCxnSpPr>
      <xdr:spPr>
        <a:xfrm flipV="1">
          <a:off x="3987800" y="9515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55</xdr:row>
      <xdr:rowOff>167822</xdr:rowOff>
    </xdr:to>
    <xdr:cxnSp macro="">
      <xdr:nvCxnSpPr>
        <xdr:cNvPr id="191" name="直線コネクタ 190"/>
        <xdr:cNvCxnSpPr/>
      </xdr:nvCxnSpPr>
      <xdr:spPr>
        <a:xfrm>
          <a:off x="3098800" y="9597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55</xdr:row>
      <xdr:rowOff>167822</xdr:rowOff>
    </xdr:to>
    <xdr:cxnSp macro="">
      <xdr:nvCxnSpPr>
        <xdr:cNvPr id="194" name="直線コネクタ 193"/>
        <xdr:cNvCxnSpPr/>
      </xdr:nvCxnSpPr>
      <xdr:spPr>
        <a:xfrm>
          <a:off x="2209800" y="9597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167822</xdr:rowOff>
    </xdr:to>
    <xdr:cxnSp macro="">
      <xdr:nvCxnSpPr>
        <xdr:cNvPr id="197" name="直線コネクタ 196"/>
        <xdr:cNvCxnSpPr/>
      </xdr:nvCxnSpPr>
      <xdr:spPr>
        <a:xfrm>
          <a:off x="1320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9" name="楕円 208"/>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10" name="テキスト ボックス 209"/>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12" name="テキスト ボックス 21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3" name="楕円 212"/>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4" name="テキスト ボックス 213"/>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5" name="楕円 214"/>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6" name="テキスト ボックス 215"/>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その他に係る経常収支比率が類似団体平均を上回っているが、繰出金の支出が主な要因である。</a:t>
          </a:r>
          <a:endParaRPr lang="ja-JP" altLang="ja-JP" sz="1400">
            <a:effectLst/>
          </a:endParaRPr>
        </a:p>
        <a:p>
          <a:pPr rtl="0" fontAlgn="base"/>
          <a:r>
            <a:rPr lang="ja-JP" altLang="ja-JP" sz="1100" b="0" i="0" baseline="0">
              <a:solidFill>
                <a:schemeClr val="dk1"/>
              </a:solidFill>
              <a:effectLst/>
              <a:latin typeface="+mn-lt"/>
              <a:ea typeface="+mn-ea"/>
              <a:cs typeface="+mn-cs"/>
            </a:rPr>
            <a:t>　直営で行っている国保診療所事業や簡易水道施設への施設維持管理費や元利償還金への繰出金が必要となっているためである。</a:t>
          </a:r>
          <a:endParaRPr lang="ja-JP" altLang="ja-JP" sz="1400">
            <a:effectLst/>
          </a:endParaRPr>
        </a:p>
        <a:p>
          <a:r>
            <a:rPr lang="ja-JP" altLang="ja-JP" sz="1100" b="0" i="0" baseline="0">
              <a:solidFill>
                <a:schemeClr val="dk1"/>
              </a:solidFill>
              <a:effectLst/>
              <a:latin typeface="+mn-lt"/>
              <a:ea typeface="+mn-ea"/>
              <a:cs typeface="+mn-cs"/>
            </a:rPr>
            <a:t>　今後も施設の老朽化に伴い繰出金の増加が予測されるが、計画的かつ効率的な運営に努め、財政負担の軽減を図る。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136144</xdr:rowOff>
    </xdr:from>
    <xdr:to>
      <xdr:col>82</xdr:col>
      <xdr:colOff>107950</xdr:colOff>
      <xdr:row>58</xdr:row>
      <xdr:rowOff>168148</xdr:rowOff>
    </xdr:to>
    <xdr:cxnSp macro="">
      <xdr:nvCxnSpPr>
        <xdr:cNvPr id="246" name="直線コネクタ 245"/>
        <xdr:cNvCxnSpPr/>
      </xdr:nvCxnSpPr>
      <xdr:spPr>
        <a:xfrm flipV="1">
          <a:off x="15671800" y="100802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40132</xdr:rowOff>
    </xdr:from>
    <xdr:to>
      <xdr:col>78</xdr:col>
      <xdr:colOff>69850</xdr:colOff>
      <xdr:row>58</xdr:row>
      <xdr:rowOff>168148</xdr:rowOff>
    </xdr:to>
    <xdr:cxnSp macro="">
      <xdr:nvCxnSpPr>
        <xdr:cNvPr id="249" name="直線コネクタ 248"/>
        <xdr:cNvCxnSpPr/>
      </xdr:nvCxnSpPr>
      <xdr:spPr>
        <a:xfrm>
          <a:off x="14782800" y="99842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40132</xdr:rowOff>
    </xdr:from>
    <xdr:to>
      <xdr:col>73</xdr:col>
      <xdr:colOff>180975</xdr:colOff>
      <xdr:row>59</xdr:row>
      <xdr:rowOff>33274</xdr:rowOff>
    </xdr:to>
    <xdr:cxnSp macro="">
      <xdr:nvCxnSpPr>
        <xdr:cNvPr id="252" name="直線コネクタ 251"/>
        <xdr:cNvCxnSpPr/>
      </xdr:nvCxnSpPr>
      <xdr:spPr>
        <a:xfrm flipV="1">
          <a:off x="13893800" y="99842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33274</xdr:rowOff>
    </xdr:to>
    <xdr:cxnSp macro="">
      <xdr:nvCxnSpPr>
        <xdr:cNvPr id="255" name="直線コネクタ 254"/>
        <xdr:cNvCxnSpPr/>
      </xdr:nvCxnSpPr>
      <xdr:spPr>
        <a:xfrm>
          <a:off x="13004800" y="10116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85344</xdr:rowOff>
    </xdr:from>
    <xdr:to>
      <xdr:col>82</xdr:col>
      <xdr:colOff>158750</xdr:colOff>
      <xdr:row>59</xdr:row>
      <xdr:rowOff>15494</xdr:rowOff>
    </xdr:to>
    <xdr:sp macro="" textlink="">
      <xdr:nvSpPr>
        <xdr:cNvPr id="265" name="楕円 264"/>
        <xdr:cNvSpPr/>
      </xdr:nvSpPr>
      <xdr:spPr>
        <a:xfrm>
          <a:off x="164592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57421</xdr:rowOff>
    </xdr:from>
    <xdr:ext cx="762000" cy="259045"/>
    <xdr:sp macro="" textlink="">
      <xdr:nvSpPr>
        <xdr:cNvPr id="266" name="その他該当値テキスト"/>
        <xdr:cNvSpPr txBox="1"/>
      </xdr:nvSpPr>
      <xdr:spPr>
        <a:xfrm>
          <a:off x="165989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117348</xdr:rowOff>
    </xdr:from>
    <xdr:to>
      <xdr:col>78</xdr:col>
      <xdr:colOff>120650</xdr:colOff>
      <xdr:row>59</xdr:row>
      <xdr:rowOff>47498</xdr:rowOff>
    </xdr:to>
    <xdr:sp macro="" textlink="">
      <xdr:nvSpPr>
        <xdr:cNvPr id="267" name="楕円 266"/>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32275</xdr:rowOff>
    </xdr:from>
    <xdr:ext cx="736600" cy="259045"/>
    <xdr:sp macro="" textlink="">
      <xdr:nvSpPr>
        <xdr:cNvPr id="268" name="テキスト ボックス 267"/>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160782</xdr:rowOff>
    </xdr:from>
    <xdr:to>
      <xdr:col>74</xdr:col>
      <xdr:colOff>31750</xdr:colOff>
      <xdr:row>58</xdr:row>
      <xdr:rowOff>90932</xdr:rowOff>
    </xdr:to>
    <xdr:sp macro="" textlink="">
      <xdr:nvSpPr>
        <xdr:cNvPr id="269" name="楕円 268"/>
        <xdr:cNvSpPr/>
      </xdr:nvSpPr>
      <xdr:spPr>
        <a:xfrm>
          <a:off x="14732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75709</xdr:rowOff>
    </xdr:from>
    <xdr:ext cx="762000" cy="259045"/>
    <xdr:sp macro="" textlink="">
      <xdr:nvSpPr>
        <xdr:cNvPr id="270" name="テキスト ボックス 269"/>
        <xdr:cNvSpPr txBox="1"/>
      </xdr:nvSpPr>
      <xdr:spPr>
        <a:xfrm>
          <a:off x="14401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153924</xdr:rowOff>
    </xdr:from>
    <xdr:to>
      <xdr:col>69</xdr:col>
      <xdr:colOff>142875</xdr:colOff>
      <xdr:row>59</xdr:row>
      <xdr:rowOff>84074</xdr:rowOff>
    </xdr:to>
    <xdr:sp macro="" textlink="">
      <xdr:nvSpPr>
        <xdr:cNvPr id="271" name="楕円 270"/>
        <xdr:cNvSpPr/>
      </xdr:nvSpPr>
      <xdr:spPr>
        <a:xfrm>
          <a:off x="13843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68851</xdr:rowOff>
    </xdr:from>
    <xdr:ext cx="762000" cy="259045"/>
    <xdr:sp macro="" textlink="">
      <xdr:nvSpPr>
        <xdr:cNvPr id="272" name="テキスト ボックス 271"/>
        <xdr:cNvSpPr txBox="1"/>
      </xdr:nvSpPr>
      <xdr:spPr>
        <a:xfrm>
          <a:off x="13512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3" name="楕円 272"/>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4" name="テキスト ボックス 273"/>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補助費等にかかる経常収支比率は、</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までは類似団体を大きく上回っていたが、</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には同等の比率まで改善し</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以降は、平均を下回る水準で推移している。</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要因は、村営病院の診療所への機能転換により、公営企業会計から国保直診勘定会計へ変更になり、補助金での支出から繰出金への支出へ変更となった統計上の扱いが要因となっているが、補助費については、総合的に費用対効果を見極めながら、適切な運用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36</xdr:row>
      <xdr:rowOff>30988</xdr:rowOff>
    </xdr:to>
    <xdr:cxnSp macro="">
      <xdr:nvCxnSpPr>
        <xdr:cNvPr id="305" name="直線コネクタ 304"/>
        <xdr:cNvCxnSpPr/>
      </xdr:nvCxnSpPr>
      <xdr:spPr>
        <a:xfrm flipV="1">
          <a:off x="15671800" y="602030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30988</xdr:rowOff>
    </xdr:to>
    <xdr:cxnSp macro="">
      <xdr:nvCxnSpPr>
        <xdr:cNvPr id="308" name="直線コネクタ 307"/>
        <xdr:cNvCxnSpPr/>
      </xdr:nvCxnSpPr>
      <xdr:spPr>
        <a:xfrm>
          <a:off x="14782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67564</xdr:rowOff>
    </xdr:to>
    <xdr:cxnSp macro="">
      <xdr:nvCxnSpPr>
        <xdr:cNvPr id="311" name="直線コネクタ 310"/>
        <xdr:cNvCxnSpPr/>
      </xdr:nvCxnSpPr>
      <xdr:spPr>
        <a:xfrm flipV="1">
          <a:off x="13893800" y="6157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67564</xdr:rowOff>
    </xdr:to>
    <xdr:cxnSp macro="">
      <xdr:nvCxnSpPr>
        <xdr:cNvPr id="314" name="直線コネクタ 313"/>
        <xdr:cNvCxnSpPr/>
      </xdr:nvCxnSpPr>
      <xdr:spPr>
        <a:xfrm>
          <a:off x="13004800" y="6175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4" name="楕円 323"/>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25"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8" name="楕円 327"/>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9" name="テキスト ボックス 328"/>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0" name="楕円 329"/>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1" name="テキスト ボックス 33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2" name="楕円 331"/>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3" name="テキスト ボックス 332"/>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公債費は抑制施策を続けてきた結果、 経年比較においては、</a:t>
          </a:r>
          <a:r>
            <a:rPr lang="en-US" altLang="ja-JP" sz="1100" b="0" i="0" baseline="0">
              <a:solidFill>
                <a:schemeClr val="dk1"/>
              </a:solidFill>
              <a:effectLst/>
              <a:latin typeface="+mn-lt"/>
              <a:ea typeface="+mn-ea"/>
              <a:cs typeface="+mn-cs"/>
            </a:rPr>
            <a:t>H14</a:t>
          </a:r>
          <a:r>
            <a:rPr lang="ja-JP" altLang="ja-JP" sz="1100" b="0" i="0" baseline="0">
              <a:solidFill>
                <a:schemeClr val="dk1"/>
              </a:solidFill>
              <a:effectLst/>
              <a:latin typeface="+mn-lt"/>
              <a:ea typeface="+mn-ea"/>
              <a:cs typeface="+mn-cs"/>
            </a:rPr>
            <a:t>にピークを迎えた後は少しずつ減少している。　また、類似団体比較においても、平均を下回る結果となっており、今後についても債務負担行為を含めて、借入と償還のバランスを考慮しながら、公債費負担管理を行っていくこととしているが、簡易水道や</a:t>
          </a:r>
          <a:r>
            <a:rPr lang="en-US" altLang="ja-JP" sz="1100" b="0" i="0" baseline="0">
              <a:solidFill>
                <a:schemeClr val="dk1"/>
              </a:solidFill>
              <a:effectLst/>
              <a:latin typeface="+mn-lt"/>
              <a:ea typeface="+mn-ea"/>
              <a:cs typeface="+mn-cs"/>
            </a:rPr>
            <a:t>CATV</a:t>
          </a:r>
          <a:r>
            <a:rPr lang="ja-JP" altLang="ja-JP" sz="1100" b="0" i="0" baseline="0">
              <a:solidFill>
                <a:schemeClr val="dk1"/>
              </a:solidFill>
              <a:effectLst/>
              <a:latin typeface="+mn-lt"/>
              <a:ea typeface="+mn-ea"/>
              <a:cs typeface="+mn-cs"/>
            </a:rPr>
            <a:t>設備等の主要機器が更新時期を迎えるため、新規の起債の発行も必要となってくるので、今までのような比率の改善は望めない。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129287</xdr:rowOff>
    </xdr:to>
    <xdr:cxnSp macro="">
      <xdr:nvCxnSpPr>
        <xdr:cNvPr id="363" name="直線コネクタ 362"/>
        <xdr:cNvCxnSpPr/>
      </xdr:nvCxnSpPr>
      <xdr:spPr>
        <a:xfrm>
          <a:off x="3987800" y="133172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115570</xdr:rowOff>
    </xdr:to>
    <xdr:cxnSp macro="">
      <xdr:nvCxnSpPr>
        <xdr:cNvPr id="366" name="直線コネクタ 365"/>
        <xdr:cNvCxnSpPr/>
      </xdr:nvCxnSpPr>
      <xdr:spPr>
        <a:xfrm>
          <a:off x="3098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120142</xdr:rowOff>
    </xdr:to>
    <xdr:cxnSp macro="">
      <xdr:nvCxnSpPr>
        <xdr:cNvPr id="369" name="直線コネクタ 368"/>
        <xdr:cNvCxnSpPr/>
      </xdr:nvCxnSpPr>
      <xdr:spPr>
        <a:xfrm flipV="1">
          <a:off x="2209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120142</xdr:rowOff>
    </xdr:to>
    <xdr:cxnSp macro="">
      <xdr:nvCxnSpPr>
        <xdr:cNvPr id="372" name="直線コネクタ 371"/>
        <xdr:cNvCxnSpPr/>
      </xdr:nvCxnSpPr>
      <xdr:spPr>
        <a:xfrm>
          <a:off x="1320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6" name="テキスト ボックス 37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2" name="楕円 381"/>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3"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5" name="テキスト ボックス 38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6" name="楕円 385"/>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7" name="テキスト ボックス 38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8" name="楕円 387"/>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9" name="テキスト ボックス 388"/>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0" name="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公債費以外に係る経常収支比率が類似団体を上回っているが、これは主に、人件費、扶助費、物件費、補助費等以外の項目で、特に、繰出金が主な要因である。</a:t>
          </a:r>
          <a:endParaRPr lang="ja-JP" altLang="ja-JP" sz="1400">
            <a:effectLst/>
          </a:endParaRPr>
        </a:p>
        <a:p>
          <a:pPr rtl="0" fontAlgn="base"/>
          <a:r>
            <a:rPr lang="ja-JP" altLang="ja-JP" sz="1100" b="0" i="0" baseline="0">
              <a:solidFill>
                <a:schemeClr val="dk1"/>
              </a:solidFill>
              <a:effectLst/>
              <a:latin typeface="+mn-lt"/>
              <a:ea typeface="+mn-ea"/>
              <a:cs typeface="+mn-cs"/>
            </a:rPr>
            <a:t>　直営で行っている国保診療所事業への運営費や簡易水道施設への施設維持管理費や元利償還金への繰出金が必要となっているためである。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今後も施設の老朽化に伴い繰出金の増加が予測されるが、計画的かつ効率的な運営に努め、財政負担の軽減を図る。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60706</xdr:rowOff>
    </xdr:to>
    <xdr:cxnSp macro="">
      <xdr:nvCxnSpPr>
        <xdr:cNvPr id="422" name="直線コネクタ 421"/>
        <xdr:cNvCxnSpPr/>
      </xdr:nvCxnSpPr>
      <xdr:spPr>
        <a:xfrm>
          <a:off x="15671800" y="135961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79</xdr:row>
      <xdr:rowOff>51563</xdr:rowOff>
    </xdr:to>
    <xdr:cxnSp macro="">
      <xdr:nvCxnSpPr>
        <xdr:cNvPr id="425" name="直線コネクタ 424"/>
        <xdr:cNvCxnSpPr/>
      </xdr:nvCxnSpPr>
      <xdr:spPr>
        <a:xfrm>
          <a:off x="14782800" y="13317220"/>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149861</xdr:rowOff>
    </xdr:to>
    <xdr:cxnSp macro="">
      <xdr:nvCxnSpPr>
        <xdr:cNvPr id="428" name="直線コネクタ 427"/>
        <xdr:cNvCxnSpPr/>
      </xdr:nvCxnSpPr>
      <xdr:spPr>
        <a:xfrm flipV="1">
          <a:off x="13893800" y="133172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149861</xdr:rowOff>
    </xdr:to>
    <xdr:cxnSp macro="">
      <xdr:nvCxnSpPr>
        <xdr:cNvPr id="431" name="直線コネクタ 430"/>
        <xdr:cNvCxnSpPr/>
      </xdr:nvCxnSpPr>
      <xdr:spPr>
        <a:xfrm>
          <a:off x="13004800" y="13372085"/>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1" name="楕円 440"/>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2"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3" name="楕円 442"/>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4" name="テキスト ボックス 443"/>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5" name="楕円 44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6" name="テキスト ボックス 44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47" name="楕円 446"/>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48" name="テキスト ボックス 447"/>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147374</xdr:rowOff>
    </xdr:from>
    <xdr:to>
      <xdr:col>29</xdr:col>
      <xdr:colOff>127000</xdr:colOff>
      <xdr:row>16</xdr:row>
      <xdr:rowOff>163627</xdr:rowOff>
    </xdr:to>
    <xdr:cxnSp macro="">
      <xdr:nvCxnSpPr>
        <xdr:cNvPr id="47" name="直線コネクタ 46"/>
        <xdr:cNvCxnSpPr/>
      </xdr:nvCxnSpPr>
      <xdr:spPr bwMode="auto">
        <a:xfrm flipV="1">
          <a:off x="5003800" y="2938199"/>
          <a:ext cx="6477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163627</xdr:rowOff>
    </xdr:from>
    <xdr:to>
      <xdr:col>26</xdr:col>
      <xdr:colOff>50800</xdr:colOff>
      <xdr:row>17</xdr:row>
      <xdr:rowOff>10611</xdr:rowOff>
    </xdr:to>
    <xdr:cxnSp macro="">
      <xdr:nvCxnSpPr>
        <xdr:cNvPr id="50" name="直線コネクタ 49"/>
        <xdr:cNvCxnSpPr/>
      </xdr:nvCxnSpPr>
      <xdr:spPr bwMode="auto">
        <a:xfrm flipV="1">
          <a:off x="4305300" y="2954452"/>
          <a:ext cx="698500" cy="18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10611</xdr:rowOff>
    </xdr:from>
    <xdr:to>
      <xdr:col>22</xdr:col>
      <xdr:colOff>114300</xdr:colOff>
      <xdr:row>17</xdr:row>
      <xdr:rowOff>52932</xdr:rowOff>
    </xdr:to>
    <xdr:cxnSp macro="">
      <xdr:nvCxnSpPr>
        <xdr:cNvPr id="53" name="直線コネクタ 52"/>
        <xdr:cNvCxnSpPr/>
      </xdr:nvCxnSpPr>
      <xdr:spPr bwMode="auto">
        <a:xfrm flipV="1">
          <a:off x="3606800" y="2972886"/>
          <a:ext cx="698500" cy="4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52932</xdr:rowOff>
    </xdr:from>
    <xdr:to>
      <xdr:col>18</xdr:col>
      <xdr:colOff>177800</xdr:colOff>
      <xdr:row>17</xdr:row>
      <xdr:rowOff>82625</xdr:rowOff>
    </xdr:to>
    <xdr:cxnSp macro="">
      <xdr:nvCxnSpPr>
        <xdr:cNvPr id="56" name="直線コネクタ 55"/>
        <xdr:cNvCxnSpPr/>
      </xdr:nvCxnSpPr>
      <xdr:spPr bwMode="auto">
        <a:xfrm flipV="1">
          <a:off x="2908300" y="3015207"/>
          <a:ext cx="698500" cy="2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96574</xdr:rowOff>
    </xdr:from>
    <xdr:to>
      <xdr:col>29</xdr:col>
      <xdr:colOff>177800</xdr:colOff>
      <xdr:row>17</xdr:row>
      <xdr:rowOff>26724</xdr:rowOff>
    </xdr:to>
    <xdr:sp macro="" textlink="">
      <xdr:nvSpPr>
        <xdr:cNvPr id="66" name="楕円 65"/>
        <xdr:cNvSpPr/>
      </xdr:nvSpPr>
      <xdr:spPr bwMode="auto">
        <a:xfrm>
          <a:off x="5600700" y="288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113101</xdr:rowOff>
    </xdr:from>
    <xdr:ext cx="762000" cy="259045"/>
    <xdr:sp macro="" textlink="">
      <xdr:nvSpPr>
        <xdr:cNvPr id="67" name="人口1人当たり決算額の推移該当値テキスト130"/>
        <xdr:cNvSpPr txBox="1"/>
      </xdr:nvSpPr>
      <xdr:spPr>
        <a:xfrm>
          <a:off x="5740400" y="273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112827</xdr:rowOff>
    </xdr:from>
    <xdr:to>
      <xdr:col>26</xdr:col>
      <xdr:colOff>101600</xdr:colOff>
      <xdr:row>17</xdr:row>
      <xdr:rowOff>42977</xdr:rowOff>
    </xdr:to>
    <xdr:sp macro="" textlink="">
      <xdr:nvSpPr>
        <xdr:cNvPr id="68" name="楕円 67"/>
        <xdr:cNvSpPr/>
      </xdr:nvSpPr>
      <xdr:spPr bwMode="auto">
        <a:xfrm>
          <a:off x="4953000" y="290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53154</xdr:rowOff>
    </xdr:from>
    <xdr:ext cx="736600" cy="259045"/>
    <xdr:sp macro="" textlink="">
      <xdr:nvSpPr>
        <xdr:cNvPr id="69" name="テキスト ボックス 68"/>
        <xdr:cNvSpPr txBox="1"/>
      </xdr:nvSpPr>
      <xdr:spPr>
        <a:xfrm>
          <a:off x="4622800" y="267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131261</xdr:rowOff>
    </xdr:from>
    <xdr:to>
      <xdr:col>22</xdr:col>
      <xdr:colOff>165100</xdr:colOff>
      <xdr:row>17</xdr:row>
      <xdr:rowOff>61411</xdr:rowOff>
    </xdr:to>
    <xdr:sp macro="" textlink="">
      <xdr:nvSpPr>
        <xdr:cNvPr id="70" name="楕円 69"/>
        <xdr:cNvSpPr/>
      </xdr:nvSpPr>
      <xdr:spPr bwMode="auto">
        <a:xfrm>
          <a:off x="4254500" y="292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71588</xdr:rowOff>
    </xdr:from>
    <xdr:ext cx="762000" cy="259045"/>
    <xdr:sp macro="" textlink="">
      <xdr:nvSpPr>
        <xdr:cNvPr id="71" name="テキスト ボックス 70"/>
        <xdr:cNvSpPr txBox="1"/>
      </xdr:nvSpPr>
      <xdr:spPr>
        <a:xfrm>
          <a:off x="3924300" y="269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2132</xdr:rowOff>
    </xdr:from>
    <xdr:to>
      <xdr:col>19</xdr:col>
      <xdr:colOff>38100</xdr:colOff>
      <xdr:row>17</xdr:row>
      <xdr:rowOff>103732</xdr:rowOff>
    </xdr:to>
    <xdr:sp macro="" textlink="">
      <xdr:nvSpPr>
        <xdr:cNvPr id="72" name="楕円 71"/>
        <xdr:cNvSpPr/>
      </xdr:nvSpPr>
      <xdr:spPr bwMode="auto">
        <a:xfrm>
          <a:off x="3556000" y="2964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113909</xdr:rowOff>
    </xdr:from>
    <xdr:ext cx="762000" cy="259045"/>
    <xdr:sp macro="" textlink="">
      <xdr:nvSpPr>
        <xdr:cNvPr id="73" name="テキスト ボックス 72"/>
        <xdr:cNvSpPr txBox="1"/>
      </xdr:nvSpPr>
      <xdr:spPr>
        <a:xfrm>
          <a:off x="3225800" y="273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31825</xdr:rowOff>
    </xdr:from>
    <xdr:to>
      <xdr:col>15</xdr:col>
      <xdr:colOff>101600</xdr:colOff>
      <xdr:row>17</xdr:row>
      <xdr:rowOff>133425</xdr:rowOff>
    </xdr:to>
    <xdr:sp macro="" textlink="">
      <xdr:nvSpPr>
        <xdr:cNvPr id="74" name="楕円 73"/>
        <xdr:cNvSpPr/>
      </xdr:nvSpPr>
      <xdr:spPr bwMode="auto">
        <a:xfrm>
          <a:off x="2857500" y="299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118202</xdr:rowOff>
    </xdr:from>
    <xdr:ext cx="762000" cy="259045"/>
    <xdr:sp macro="" textlink="">
      <xdr:nvSpPr>
        <xdr:cNvPr id="75" name="テキスト ボックス 74"/>
        <xdr:cNvSpPr txBox="1"/>
      </xdr:nvSpPr>
      <xdr:spPr>
        <a:xfrm>
          <a:off x="2527300" y="30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113650</xdr:rowOff>
    </xdr:from>
    <xdr:to>
      <xdr:col>29</xdr:col>
      <xdr:colOff>127000</xdr:colOff>
      <xdr:row>35</xdr:row>
      <xdr:rowOff>118237</xdr:rowOff>
    </xdr:to>
    <xdr:cxnSp macro="">
      <xdr:nvCxnSpPr>
        <xdr:cNvPr id="108" name="直線コネクタ 107"/>
        <xdr:cNvCxnSpPr/>
      </xdr:nvCxnSpPr>
      <xdr:spPr bwMode="auto">
        <a:xfrm flipV="1">
          <a:off x="5003800" y="6724000"/>
          <a:ext cx="647700" cy="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118237</xdr:rowOff>
    </xdr:from>
    <xdr:to>
      <xdr:col>26</xdr:col>
      <xdr:colOff>50800</xdr:colOff>
      <xdr:row>35</xdr:row>
      <xdr:rowOff>164529</xdr:rowOff>
    </xdr:to>
    <xdr:cxnSp macro="">
      <xdr:nvCxnSpPr>
        <xdr:cNvPr id="111" name="直線コネクタ 110"/>
        <xdr:cNvCxnSpPr/>
      </xdr:nvCxnSpPr>
      <xdr:spPr bwMode="auto">
        <a:xfrm flipV="1">
          <a:off x="4305300" y="6728587"/>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137066</xdr:rowOff>
    </xdr:from>
    <xdr:to>
      <xdr:col>22</xdr:col>
      <xdr:colOff>114300</xdr:colOff>
      <xdr:row>35</xdr:row>
      <xdr:rowOff>164529</xdr:rowOff>
    </xdr:to>
    <xdr:cxnSp macro="">
      <xdr:nvCxnSpPr>
        <xdr:cNvPr id="114" name="直線コネクタ 113"/>
        <xdr:cNvCxnSpPr/>
      </xdr:nvCxnSpPr>
      <xdr:spPr bwMode="auto">
        <a:xfrm>
          <a:off x="3606800" y="6747416"/>
          <a:ext cx="698500" cy="2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137066</xdr:rowOff>
    </xdr:from>
    <xdr:to>
      <xdr:col>18</xdr:col>
      <xdr:colOff>177800</xdr:colOff>
      <xdr:row>35</xdr:row>
      <xdr:rowOff>149898</xdr:rowOff>
    </xdr:to>
    <xdr:cxnSp macro="">
      <xdr:nvCxnSpPr>
        <xdr:cNvPr id="117" name="直線コネクタ 116"/>
        <xdr:cNvCxnSpPr/>
      </xdr:nvCxnSpPr>
      <xdr:spPr bwMode="auto">
        <a:xfrm flipV="1">
          <a:off x="2908300" y="6747416"/>
          <a:ext cx="698500" cy="1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62850</xdr:rowOff>
    </xdr:from>
    <xdr:to>
      <xdr:col>29</xdr:col>
      <xdr:colOff>177800</xdr:colOff>
      <xdr:row>35</xdr:row>
      <xdr:rowOff>164450</xdr:rowOff>
    </xdr:to>
    <xdr:sp macro="" textlink="">
      <xdr:nvSpPr>
        <xdr:cNvPr id="127" name="楕円 126"/>
        <xdr:cNvSpPr/>
      </xdr:nvSpPr>
      <xdr:spPr bwMode="auto">
        <a:xfrm>
          <a:off x="5600700" y="667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250827</xdr:rowOff>
    </xdr:from>
    <xdr:ext cx="762000" cy="259045"/>
    <xdr:sp macro="" textlink="">
      <xdr:nvSpPr>
        <xdr:cNvPr id="128" name="人口1人当たり決算額の推移該当値テキスト445"/>
        <xdr:cNvSpPr txBox="1"/>
      </xdr:nvSpPr>
      <xdr:spPr>
        <a:xfrm>
          <a:off x="5740400" y="65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67437</xdr:rowOff>
    </xdr:from>
    <xdr:to>
      <xdr:col>26</xdr:col>
      <xdr:colOff>101600</xdr:colOff>
      <xdr:row>35</xdr:row>
      <xdr:rowOff>169037</xdr:rowOff>
    </xdr:to>
    <xdr:sp macro="" textlink="">
      <xdr:nvSpPr>
        <xdr:cNvPr id="129" name="楕円 128"/>
        <xdr:cNvSpPr/>
      </xdr:nvSpPr>
      <xdr:spPr bwMode="auto">
        <a:xfrm>
          <a:off x="4953000" y="667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179214</xdr:rowOff>
    </xdr:from>
    <xdr:ext cx="736600" cy="259045"/>
    <xdr:sp macro="" textlink="">
      <xdr:nvSpPr>
        <xdr:cNvPr id="130" name="テキスト ボックス 129"/>
        <xdr:cNvSpPr txBox="1"/>
      </xdr:nvSpPr>
      <xdr:spPr>
        <a:xfrm>
          <a:off x="4622800" y="64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113729</xdr:rowOff>
    </xdr:from>
    <xdr:to>
      <xdr:col>22</xdr:col>
      <xdr:colOff>165100</xdr:colOff>
      <xdr:row>35</xdr:row>
      <xdr:rowOff>215329</xdr:rowOff>
    </xdr:to>
    <xdr:sp macro="" textlink="">
      <xdr:nvSpPr>
        <xdr:cNvPr id="131" name="楕円 130"/>
        <xdr:cNvSpPr/>
      </xdr:nvSpPr>
      <xdr:spPr bwMode="auto">
        <a:xfrm>
          <a:off x="4254500" y="672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225506</xdr:rowOff>
    </xdr:from>
    <xdr:ext cx="762000" cy="259045"/>
    <xdr:sp macro="" textlink="">
      <xdr:nvSpPr>
        <xdr:cNvPr id="132" name="テキスト ボックス 131"/>
        <xdr:cNvSpPr txBox="1"/>
      </xdr:nvSpPr>
      <xdr:spPr>
        <a:xfrm>
          <a:off x="3924300" y="64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86266</xdr:rowOff>
    </xdr:from>
    <xdr:to>
      <xdr:col>19</xdr:col>
      <xdr:colOff>38100</xdr:colOff>
      <xdr:row>35</xdr:row>
      <xdr:rowOff>187866</xdr:rowOff>
    </xdr:to>
    <xdr:sp macro="" textlink="">
      <xdr:nvSpPr>
        <xdr:cNvPr id="133" name="楕円 132"/>
        <xdr:cNvSpPr/>
      </xdr:nvSpPr>
      <xdr:spPr bwMode="auto">
        <a:xfrm>
          <a:off x="3556000" y="669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198043</xdr:rowOff>
    </xdr:from>
    <xdr:ext cx="762000" cy="259045"/>
    <xdr:sp macro="" textlink="">
      <xdr:nvSpPr>
        <xdr:cNvPr id="134" name="テキスト ボックス 133"/>
        <xdr:cNvSpPr txBox="1"/>
      </xdr:nvSpPr>
      <xdr:spPr>
        <a:xfrm>
          <a:off x="3225800" y="6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99098</xdr:rowOff>
    </xdr:from>
    <xdr:to>
      <xdr:col>15</xdr:col>
      <xdr:colOff>101600</xdr:colOff>
      <xdr:row>35</xdr:row>
      <xdr:rowOff>200698</xdr:rowOff>
    </xdr:to>
    <xdr:sp macro="" textlink="">
      <xdr:nvSpPr>
        <xdr:cNvPr id="135" name="楕円 134"/>
        <xdr:cNvSpPr/>
      </xdr:nvSpPr>
      <xdr:spPr bwMode="auto">
        <a:xfrm>
          <a:off x="2857500" y="67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210875</xdr:rowOff>
    </xdr:from>
    <xdr:ext cx="762000" cy="259045"/>
    <xdr:sp macro="" textlink="">
      <xdr:nvSpPr>
        <xdr:cNvPr id="136" name="テキスト ボックス 135"/>
        <xdr:cNvSpPr txBox="1"/>
      </xdr:nvSpPr>
      <xdr:spPr>
        <a:xfrm>
          <a:off x="2527300" y="64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2,330
2,317
87.09
2,958,963
2,617,792
336,576
1,515,386
2,727,346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67988</xdr:rowOff>
    </xdr:from>
    <xdr:to>
      <xdr:col>24</xdr:col>
      <xdr:colOff>63500</xdr:colOff>
      <xdr:row>37</xdr:row>
      <xdr:rowOff>81916</xdr:rowOff>
    </xdr:to>
    <xdr:cxnSp macro="">
      <xdr:nvCxnSpPr>
        <xdr:cNvPr id="63" name="直線コネクタ 62"/>
        <xdr:cNvCxnSpPr/>
      </xdr:nvCxnSpPr>
      <xdr:spPr>
        <a:xfrm flipV="1">
          <a:off x="3797300" y="6411638"/>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81916</xdr:rowOff>
    </xdr:from>
    <xdr:to>
      <xdr:col>19</xdr:col>
      <xdr:colOff>177800</xdr:colOff>
      <xdr:row>37</xdr:row>
      <xdr:rowOff>123009</xdr:rowOff>
    </xdr:to>
    <xdr:cxnSp macro="">
      <xdr:nvCxnSpPr>
        <xdr:cNvPr id="66" name="直線コネクタ 65"/>
        <xdr:cNvCxnSpPr/>
      </xdr:nvCxnSpPr>
      <xdr:spPr>
        <a:xfrm flipV="1">
          <a:off x="2908300" y="6425566"/>
          <a:ext cx="88900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123009</xdr:rowOff>
    </xdr:from>
    <xdr:to>
      <xdr:col>15</xdr:col>
      <xdr:colOff>50800</xdr:colOff>
      <xdr:row>37</xdr:row>
      <xdr:rowOff>167201</xdr:rowOff>
    </xdr:to>
    <xdr:cxnSp macro="">
      <xdr:nvCxnSpPr>
        <xdr:cNvPr id="69" name="直線コネクタ 68"/>
        <xdr:cNvCxnSpPr/>
      </xdr:nvCxnSpPr>
      <xdr:spPr>
        <a:xfrm flipV="1">
          <a:off x="2019300" y="6466659"/>
          <a:ext cx="889000" cy="4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167201</xdr:rowOff>
    </xdr:from>
    <xdr:to>
      <xdr:col>10</xdr:col>
      <xdr:colOff>114300</xdr:colOff>
      <xdr:row>38</xdr:row>
      <xdr:rowOff>39998</xdr:rowOff>
    </xdr:to>
    <xdr:cxnSp macro="">
      <xdr:nvCxnSpPr>
        <xdr:cNvPr id="72" name="直線コネクタ 71"/>
        <xdr:cNvCxnSpPr/>
      </xdr:nvCxnSpPr>
      <xdr:spPr>
        <a:xfrm flipV="1">
          <a:off x="1130300" y="6510851"/>
          <a:ext cx="8890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17188</xdr:rowOff>
    </xdr:from>
    <xdr:to>
      <xdr:col>24</xdr:col>
      <xdr:colOff>114300</xdr:colOff>
      <xdr:row>37</xdr:row>
      <xdr:rowOff>118788</xdr:rowOff>
    </xdr:to>
    <xdr:sp macro="" textlink="">
      <xdr:nvSpPr>
        <xdr:cNvPr id="82" name="楕円 81"/>
        <xdr:cNvSpPr/>
      </xdr:nvSpPr>
      <xdr:spPr>
        <a:xfrm>
          <a:off x="4584700" y="63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40065</xdr:rowOff>
    </xdr:from>
    <xdr:ext cx="599010" cy="259045"/>
    <xdr:sp macro="" textlink="">
      <xdr:nvSpPr>
        <xdr:cNvPr id="83" name="人件費該当値テキスト"/>
        <xdr:cNvSpPr txBox="1"/>
      </xdr:nvSpPr>
      <xdr:spPr>
        <a:xfrm>
          <a:off x="4686300" y="621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31116</xdr:rowOff>
    </xdr:from>
    <xdr:to>
      <xdr:col>20</xdr:col>
      <xdr:colOff>38100</xdr:colOff>
      <xdr:row>37</xdr:row>
      <xdr:rowOff>132716</xdr:rowOff>
    </xdr:to>
    <xdr:sp macro="" textlink="">
      <xdr:nvSpPr>
        <xdr:cNvPr id="84" name="楕円 83"/>
        <xdr:cNvSpPr/>
      </xdr:nvSpPr>
      <xdr:spPr>
        <a:xfrm>
          <a:off x="3746500" y="63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149243</xdr:rowOff>
    </xdr:from>
    <xdr:ext cx="599010" cy="259045"/>
    <xdr:sp macro="" textlink="">
      <xdr:nvSpPr>
        <xdr:cNvPr id="85" name="テキスト ボックス 84"/>
        <xdr:cNvSpPr txBox="1"/>
      </xdr:nvSpPr>
      <xdr:spPr>
        <a:xfrm>
          <a:off x="3497795" y="614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72209</xdr:rowOff>
    </xdr:from>
    <xdr:to>
      <xdr:col>15</xdr:col>
      <xdr:colOff>101600</xdr:colOff>
      <xdr:row>38</xdr:row>
      <xdr:rowOff>2359</xdr:rowOff>
    </xdr:to>
    <xdr:sp macro="" textlink="">
      <xdr:nvSpPr>
        <xdr:cNvPr id="86" name="楕円 85"/>
        <xdr:cNvSpPr/>
      </xdr:nvSpPr>
      <xdr:spPr>
        <a:xfrm>
          <a:off x="2857500" y="64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18886</xdr:rowOff>
    </xdr:from>
    <xdr:ext cx="599010" cy="259045"/>
    <xdr:sp macro="" textlink="">
      <xdr:nvSpPr>
        <xdr:cNvPr id="87" name="テキスト ボックス 86"/>
        <xdr:cNvSpPr txBox="1"/>
      </xdr:nvSpPr>
      <xdr:spPr>
        <a:xfrm>
          <a:off x="2608795" y="619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116401</xdr:rowOff>
    </xdr:from>
    <xdr:to>
      <xdr:col>10</xdr:col>
      <xdr:colOff>165100</xdr:colOff>
      <xdr:row>38</xdr:row>
      <xdr:rowOff>46551</xdr:rowOff>
    </xdr:to>
    <xdr:sp macro="" textlink="">
      <xdr:nvSpPr>
        <xdr:cNvPr id="88" name="楕円 87"/>
        <xdr:cNvSpPr/>
      </xdr:nvSpPr>
      <xdr:spPr>
        <a:xfrm>
          <a:off x="1968500" y="64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63078</xdr:rowOff>
    </xdr:from>
    <xdr:ext cx="599010" cy="259045"/>
    <xdr:sp macro="" textlink="">
      <xdr:nvSpPr>
        <xdr:cNvPr id="89" name="テキスト ボックス 88"/>
        <xdr:cNvSpPr txBox="1"/>
      </xdr:nvSpPr>
      <xdr:spPr>
        <a:xfrm>
          <a:off x="1719795" y="623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160648</xdr:rowOff>
    </xdr:from>
    <xdr:to>
      <xdr:col>6</xdr:col>
      <xdr:colOff>38100</xdr:colOff>
      <xdr:row>38</xdr:row>
      <xdr:rowOff>90798</xdr:rowOff>
    </xdr:to>
    <xdr:sp macro="" textlink="">
      <xdr:nvSpPr>
        <xdr:cNvPr id="90" name="楕円 89"/>
        <xdr:cNvSpPr/>
      </xdr:nvSpPr>
      <xdr:spPr>
        <a:xfrm>
          <a:off x="1079500" y="65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107325</xdr:rowOff>
    </xdr:from>
    <xdr:ext cx="599010" cy="259045"/>
    <xdr:sp macro="" textlink="">
      <xdr:nvSpPr>
        <xdr:cNvPr id="91" name="テキスト ボックス 90"/>
        <xdr:cNvSpPr txBox="1"/>
      </xdr:nvSpPr>
      <xdr:spPr>
        <a:xfrm>
          <a:off x="830795" y="6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157808</xdr:rowOff>
    </xdr:from>
    <xdr:to>
      <xdr:col>24</xdr:col>
      <xdr:colOff>63500</xdr:colOff>
      <xdr:row>58</xdr:row>
      <xdr:rowOff>35359</xdr:rowOff>
    </xdr:to>
    <xdr:cxnSp macro="">
      <xdr:nvCxnSpPr>
        <xdr:cNvPr id="122" name="直線コネクタ 121"/>
        <xdr:cNvCxnSpPr/>
      </xdr:nvCxnSpPr>
      <xdr:spPr>
        <a:xfrm flipV="1">
          <a:off x="3797300" y="9930458"/>
          <a:ext cx="838200" cy="4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12420</xdr:rowOff>
    </xdr:from>
    <xdr:to>
      <xdr:col>19</xdr:col>
      <xdr:colOff>177800</xdr:colOff>
      <xdr:row>58</xdr:row>
      <xdr:rowOff>35359</xdr:rowOff>
    </xdr:to>
    <xdr:cxnSp macro="">
      <xdr:nvCxnSpPr>
        <xdr:cNvPr id="125" name="直線コネクタ 124"/>
        <xdr:cNvCxnSpPr/>
      </xdr:nvCxnSpPr>
      <xdr:spPr>
        <a:xfrm>
          <a:off x="2908300" y="9956520"/>
          <a:ext cx="889000" cy="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12420</xdr:rowOff>
    </xdr:from>
    <xdr:to>
      <xdr:col>15</xdr:col>
      <xdr:colOff>50800</xdr:colOff>
      <xdr:row>58</xdr:row>
      <xdr:rowOff>64089</xdr:rowOff>
    </xdr:to>
    <xdr:cxnSp macro="">
      <xdr:nvCxnSpPr>
        <xdr:cNvPr id="128" name="直線コネクタ 127"/>
        <xdr:cNvCxnSpPr/>
      </xdr:nvCxnSpPr>
      <xdr:spPr>
        <a:xfrm flipV="1">
          <a:off x="2019300" y="9956520"/>
          <a:ext cx="889000" cy="5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64089</xdr:rowOff>
    </xdr:from>
    <xdr:to>
      <xdr:col>10</xdr:col>
      <xdr:colOff>114300</xdr:colOff>
      <xdr:row>58</xdr:row>
      <xdr:rowOff>85699</xdr:rowOff>
    </xdr:to>
    <xdr:cxnSp macro="">
      <xdr:nvCxnSpPr>
        <xdr:cNvPr id="131" name="直線コネクタ 130"/>
        <xdr:cNvCxnSpPr/>
      </xdr:nvCxnSpPr>
      <xdr:spPr>
        <a:xfrm flipV="1">
          <a:off x="1130300" y="10008189"/>
          <a:ext cx="889000" cy="2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107008</xdr:rowOff>
    </xdr:from>
    <xdr:to>
      <xdr:col>24</xdr:col>
      <xdr:colOff>114300</xdr:colOff>
      <xdr:row>58</xdr:row>
      <xdr:rowOff>37158</xdr:rowOff>
    </xdr:to>
    <xdr:sp macro="" textlink="">
      <xdr:nvSpPr>
        <xdr:cNvPr id="141" name="楕円 140"/>
        <xdr:cNvSpPr/>
      </xdr:nvSpPr>
      <xdr:spPr>
        <a:xfrm>
          <a:off x="4584700" y="9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85435</xdr:rowOff>
    </xdr:from>
    <xdr:ext cx="599010" cy="259045"/>
    <xdr:sp macro="" textlink="">
      <xdr:nvSpPr>
        <xdr:cNvPr id="142" name="物件費該当値テキスト"/>
        <xdr:cNvSpPr txBox="1"/>
      </xdr:nvSpPr>
      <xdr:spPr>
        <a:xfrm>
          <a:off x="4686300" y="985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156009</xdr:rowOff>
    </xdr:from>
    <xdr:to>
      <xdr:col>20</xdr:col>
      <xdr:colOff>38100</xdr:colOff>
      <xdr:row>58</xdr:row>
      <xdr:rowOff>86159</xdr:rowOff>
    </xdr:to>
    <xdr:sp macro="" textlink="">
      <xdr:nvSpPr>
        <xdr:cNvPr id="143" name="楕円 142"/>
        <xdr:cNvSpPr/>
      </xdr:nvSpPr>
      <xdr:spPr>
        <a:xfrm>
          <a:off x="3746500" y="99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77286</xdr:rowOff>
    </xdr:from>
    <xdr:ext cx="599010" cy="259045"/>
    <xdr:sp macro="" textlink="">
      <xdr:nvSpPr>
        <xdr:cNvPr id="144" name="テキスト ボックス 143"/>
        <xdr:cNvSpPr txBox="1"/>
      </xdr:nvSpPr>
      <xdr:spPr>
        <a:xfrm>
          <a:off x="3497795" y="100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133070</xdr:rowOff>
    </xdr:from>
    <xdr:to>
      <xdr:col>15</xdr:col>
      <xdr:colOff>101600</xdr:colOff>
      <xdr:row>58</xdr:row>
      <xdr:rowOff>63220</xdr:rowOff>
    </xdr:to>
    <xdr:sp macro="" textlink="">
      <xdr:nvSpPr>
        <xdr:cNvPr id="145" name="楕円 144"/>
        <xdr:cNvSpPr/>
      </xdr:nvSpPr>
      <xdr:spPr>
        <a:xfrm>
          <a:off x="2857500" y="99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54347</xdr:rowOff>
    </xdr:from>
    <xdr:ext cx="599010" cy="259045"/>
    <xdr:sp macro="" textlink="">
      <xdr:nvSpPr>
        <xdr:cNvPr id="146" name="テキスト ボックス 145"/>
        <xdr:cNvSpPr txBox="1"/>
      </xdr:nvSpPr>
      <xdr:spPr>
        <a:xfrm>
          <a:off x="2608795" y="99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13289</xdr:rowOff>
    </xdr:from>
    <xdr:to>
      <xdr:col>10</xdr:col>
      <xdr:colOff>165100</xdr:colOff>
      <xdr:row>58</xdr:row>
      <xdr:rowOff>114889</xdr:rowOff>
    </xdr:to>
    <xdr:sp macro="" textlink="">
      <xdr:nvSpPr>
        <xdr:cNvPr id="147" name="楕円 146"/>
        <xdr:cNvSpPr/>
      </xdr:nvSpPr>
      <xdr:spPr>
        <a:xfrm>
          <a:off x="1968500" y="99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106016</xdr:rowOff>
    </xdr:from>
    <xdr:ext cx="599010" cy="259045"/>
    <xdr:sp macro="" textlink="">
      <xdr:nvSpPr>
        <xdr:cNvPr id="148" name="テキスト ボックス 147"/>
        <xdr:cNvSpPr txBox="1"/>
      </xdr:nvSpPr>
      <xdr:spPr>
        <a:xfrm>
          <a:off x="1719795" y="100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34899</xdr:rowOff>
    </xdr:from>
    <xdr:to>
      <xdr:col>6</xdr:col>
      <xdr:colOff>38100</xdr:colOff>
      <xdr:row>58</xdr:row>
      <xdr:rowOff>136499</xdr:rowOff>
    </xdr:to>
    <xdr:sp macro="" textlink="">
      <xdr:nvSpPr>
        <xdr:cNvPr id="149" name="楕円 148"/>
        <xdr:cNvSpPr/>
      </xdr:nvSpPr>
      <xdr:spPr>
        <a:xfrm>
          <a:off x="1079500" y="99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127626</xdr:rowOff>
    </xdr:from>
    <xdr:ext cx="599010" cy="259045"/>
    <xdr:sp macro="" textlink="">
      <xdr:nvSpPr>
        <xdr:cNvPr id="150" name="テキスト ボックス 149"/>
        <xdr:cNvSpPr txBox="1"/>
      </xdr:nvSpPr>
      <xdr:spPr>
        <a:xfrm>
          <a:off x="830795" y="1007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79820</xdr:rowOff>
    </xdr:from>
    <xdr:to>
      <xdr:col>24</xdr:col>
      <xdr:colOff>63500</xdr:colOff>
      <xdr:row>78</xdr:row>
      <xdr:rowOff>115036</xdr:rowOff>
    </xdr:to>
    <xdr:cxnSp macro="">
      <xdr:nvCxnSpPr>
        <xdr:cNvPr id="179" name="直線コネクタ 178"/>
        <xdr:cNvCxnSpPr/>
      </xdr:nvCxnSpPr>
      <xdr:spPr>
        <a:xfrm flipV="1">
          <a:off x="3797300" y="13452920"/>
          <a:ext cx="8382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94157</xdr:rowOff>
    </xdr:from>
    <xdr:to>
      <xdr:col>19</xdr:col>
      <xdr:colOff>177800</xdr:colOff>
      <xdr:row>78</xdr:row>
      <xdr:rowOff>115036</xdr:rowOff>
    </xdr:to>
    <xdr:cxnSp macro="">
      <xdr:nvCxnSpPr>
        <xdr:cNvPr id="182" name="直線コネクタ 181"/>
        <xdr:cNvCxnSpPr/>
      </xdr:nvCxnSpPr>
      <xdr:spPr>
        <a:xfrm>
          <a:off x="2908300" y="1346725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93853</xdr:rowOff>
    </xdr:from>
    <xdr:to>
      <xdr:col>15</xdr:col>
      <xdr:colOff>50800</xdr:colOff>
      <xdr:row>78</xdr:row>
      <xdr:rowOff>94157</xdr:rowOff>
    </xdr:to>
    <xdr:cxnSp macro="">
      <xdr:nvCxnSpPr>
        <xdr:cNvPr id="185" name="直線コネクタ 184"/>
        <xdr:cNvCxnSpPr/>
      </xdr:nvCxnSpPr>
      <xdr:spPr>
        <a:xfrm>
          <a:off x="2019300" y="1346695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93853</xdr:rowOff>
    </xdr:from>
    <xdr:to>
      <xdr:col>10</xdr:col>
      <xdr:colOff>114300</xdr:colOff>
      <xdr:row>78</xdr:row>
      <xdr:rowOff>126975</xdr:rowOff>
    </xdr:to>
    <xdr:cxnSp macro="">
      <xdr:nvCxnSpPr>
        <xdr:cNvPr id="188" name="直線コネクタ 187"/>
        <xdr:cNvCxnSpPr/>
      </xdr:nvCxnSpPr>
      <xdr:spPr>
        <a:xfrm flipV="1">
          <a:off x="1130300" y="13466953"/>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29020</xdr:rowOff>
    </xdr:from>
    <xdr:to>
      <xdr:col>24</xdr:col>
      <xdr:colOff>114300</xdr:colOff>
      <xdr:row>78</xdr:row>
      <xdr:rowOff>130620</xdr:rowOff>
    </xdr:to>
    <xdr:sp macro="" textlink="">
      <xdr:nvSpPr>
        <xdr:cNvPr id="198" name="楕円 197"/>
        <xdr:cNvSpPr/>
      </xdr:nvSpPr>
      <xdr:spPr>
        <a:xfrm>
          <a:off x="4584700" y="134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115397</xdr:rowOff>
    </xdr:from>
    <xdr:ext cx="534377" cy="259045"/>
    <xdr:sp macro="" textlink="">
      <xdr:nvSpPr>
        <xdr:cNvPr id="199" name="維持補修費該当値テキスト"/>
        <xdr:cNvSpPr txBox="1"/>
      </xdr:nvSpPr>
      <xdr:spPr>
        <a:xfrm>
          <a:off x="4686300" y="133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64236</xdr:rowOff>
    </xdr:from>
    <xdr:to>
      <xdr:col>20</xdr:col>
      <xdr:colOff>38100</xdr:colOff>
      <xdr:row>78</xdr:row>
      <xdr:rowOff>165836</xdr:rowOff>
    </xdr:to>
    <xdr:sp macro="" textlink="">
      <xdr:nvSpPr>
        <xdr:cNvPr id="200" name="楕円 199"/>
        <xdr:cNvSpPr/>
      </xdr:nvSpPr>
      <xdr:spPr>
        <a:xfrm>
          <a:off x="3746500" y="134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156963</xdr:rowOff>
    </xdr:from>
    <xdr:ext cx="469744" cy="259045"/>
    <xdr:sp macro="" textlink="">
      <xdr:nvSpPr>
        <xdr:cNvPr id="201" name="テキスト ボックス 200"/>
        <xdr:cNvSpPr txBox="1"/>
      </xdr:nvSpPr>
      <xdr:spPr>
        <a:xfrm>
          <a:off x="3562428" y="135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43357</xdr:rowOff>
    </xdr:from>
    <xdr:to>
      <xdr:col>15</xdr:col>
      <xdr:colOff>101600</xdr:colOff>
      <xdr:row>78</xdr:row>
      <xdr:rowOff>144957</xdr:rowOff>
    </xdr:to>
    <xdr:sp macro="" textlink="">
      <xdr:nvSpPr>
        <xdr:cNvPr id="202" name="楕円 201"/>
        <xdr:cNvSpPr/>
      </xdr:nvSpPr>
      <xdr:spPr>
        <a:xfrm>
          <a:off x="2857500" y="134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136084</xdr:rowOff>
    </xdr:from>
    <xdr:ext cx="469744" cy="259045"/>
    <xdr:sp macro="" textlink="">
      <xdr:nvSpPr>
        <xdr:cNvPr id="203" name="テキスト ボックス 202"/>
        <xdr:cNvSpPr txBox="1"/>
      </xdr:nvSpPr>
      <xdr:spPr>
        <a:xfrm>
          <a:off x="2673428" y="1350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43053</xdr:rowOff>
    </xdr:from>
    <xdr:to>
      <xdr:col>10</xdr:col>
      <xdr:colOff>165100</xdr:colOff>
      <xdr:row>78</xdr:row>
      <xdr:rowOff>144653</xdr:rowOff>
    </xdr:to>
    <xdr:sp macro="" textlink="">
      <xdr:nvSpPr>
        <xdr:cNvPr id="204" name="楕円 203"/>
        <xdr:cNvSpPr/>
      </xdr:nvSpPr>
      <xdr:spPr>
        <a:xfrm>
          <a:off x="1968500" y="134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135780</xdr:rowOff>
    </xdr:from>
    <xdr:ext cx="469744" cy="259045"/>
    <xdr:sp macro="" textlink="">
      <xdr:nvSpPr>
        <xdr:cNvPr id="205" name="テキスト ボックス 204"/>
        <xdr:cNvSpPr txBox="1"/>
      </xdr:nvSpPr>
      <xdr:spPr>
        <a:xfrm>
          <a:off x="1784428" y="135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76175</xdr:rowOff>
    </xdr:from>
    <xdr:to>
      <xdr:col>6</xdr:col>
      <xdr:colOff>38100</xdr:colOff>
      <xdr:row>79</xdr:row>
      <xdr:rowOff>6325</xdr:rowOff>
    </xdr:to>
    <xdr:sp macro="" textlink="">
      <xdr:nvSpPr>
        <xdr:cNvPr id="206" name="楕円 205"/>
        <xdr:cNvSpPr/>
      </xdr:nvSpPr>
      <xdr:spPr>
        <a:xfrm>
          <a:off x="1079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168902</xdr:rowOff>
    </xdr:from>
    <xdr:ext cx="469744" cy="259045"/>
    <xdr:sp macro="" textlink="">
      <xdr:nvSpPr>
        <xdr:cNvPr id="207" name="テキスト ボックス 206"/>
        <xdr:cNvSpPr txBox="1"/>
      </xdr:nvSpPr>
      <xdr:spPr>
        <a:xfrm>
          <a:off x="895428"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66002</xdr:rowOff>
    </xdr:from>
    <xdr:to>
      <xdr:col>24</xdr:col>
      <xdr:colOff>63500</xdr:colOff>
      <xdr:row>97</xdr:row>
      <xdr:rowOff>69965</xdr:rowOff>
    </xdr:to>
    <xdr:cxnSp macro="">
      <xdr:nvCxnSpPr>
        <xdr:cNvPr id="237" name="直線コネクタ 236"/>
        <xdr:cNvCxnSpPr/>
      </xdr:nvCxnSpPr>
      <xdr:spPr>
        <a:xfrm>
          <a:off x="3797300" y="16525202"/>
          <a:ext cx="8382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66002</xdr:rowOff>
    </xdr:from>
    <xdr:to>
      <xdr:col>19</xdr:col>
      <xdr:colOff>177800</xdr:colOff>
      <xdr:row>97</xdr:row>
      <xdr:rowOff>15342</xdr:rowOff>
    </xdr:to>
    <xdr:cxnSp macro="">
      <xdr:nvCxnSpPr>
        <xdr:cNvPr id="240" name="直線コネクタ 239"/>
        <xdr:cNvCxnSpPr/>
      </xdr:nvCxnSpPr>
      <xdr:spPr>
        <a:xfrm flipV="1">
          <a:off x="2908300" y="16525202"/>
          <a:ext cx="889000" cy="1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164846</xdr:rowOff>
    </xdr:from>
    <xdr:to>
      <xdr:col>15</xdr:col>
      <xdr:colOff>50800</xdr:colOff>
      <xdr:row>97</xdr:row>
      <xdr:rowOff>15342</xdr:rowOff>
    </xdr:to>
    <xdr:cxnSp macro="">
      <xdr:nvCxnSpPr>
        <xdr:cNvPr id="243" name="直線コネクタ 242"/>
        <xdr:cNvCxnSpPr/>
      </xdr:nvCxnSpPr>
      <xdr:spPr>
        <a:xfrm>
          <a:off x="2019300" y="1662404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164846</xdr:rowOff>
    </xdr:from>
    <xdr:to>
      <xdr:col>10</xdr:col>
      <xdr:colOff>114300</xdr:colOff>
      <xdr:row>97</xdr:row>
      <xdr:rowOff>93142</xdr:rowOff>
    </xdr:to>
    <xdr:cxnSp macro="">
      <xdr:nvCxnSpPr>
        <xdr:cNvPr id="246" name="直線コネクタ 245"/>
        <xdr:cNvCxnSpPr/>
      </xdr:nvCxnSpPr>
      <xdr:spPr>
        <a:xfrm flipV="1">
          <a:off x="1130300" y="16624046"/>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19165</xdr:rowOff>
    </xdr:from>
    <xdr:to>
      <xdr:col>24</xdr:col>
      <xdr:colOff>114300</xdr:colOff>
      <xdr:row>97</xdr:row>
      <xdr:rowOff>120765</xdr:rowOff>
    </xdr:to>
    <xdr:sp macro="" textlink="">
      <xdr:nvSpPr>
        <xdr:cNvPr id="256" name="楕円 255"/>
        <xdr:cNvSpPr/>
      </xdr:nvSpPr>
      <xdr:spPr>
        <a:xfrm>
          <a:off x="4584700" y="166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169042</xdr:rowOff>
    </xdr:from>
    <xdr:ext cx="534377" cy="259045"/>
    <xdr:sp macro="" textlink="">
      <xdr:nvSpPr>
        <xdr:cNvPr id="257" name="扶助費該当値テキスト"/>
        <xdr:cNvSpPr txBox="1"/>
      </xdr:nvSpPr>
      <xdr:spPr>
        <a:xfrm>
          <a:off x="4686300" y="166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15202</xdr:rowOff>
    </xdr:from>
    <xdr:to>
      <xdr:col>20</xdr:col>
      <xdr:colOff>38100</xdr:colOff>
      <xdr:row>96</xdr:row>
      <xdr:rowOff>116802</xdr:rowOff>
    </xdr:to>
    <xdr:sp macro="" textlink="">
      <xdr:nvSpPr>
        <xdr:cNvPr id="258" name="楕円 257"/>
        <xdr:cNvSpPr/>
      </xdr:nvSpPr>
      <xdr:spPr>
        <a:xfrm>
          <a:off x="3746500" y="164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133329</xdr:rowOff>
    </xdr:from>
    <xdr:ext cx="534377" cy="259045"/>
    <xdr:sp macro="" textlink="">
      <xdr:nvSpPr>
        <xdr:cNvPr id="259" name="テキスト ボックス 258"/>
        <xdr:cNvSpPr txBox="1"/>
      </xdr:nvSpPr>
      <xdr:spPr>
        <a:xfrm>
          <a:off x="3530111" y="162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135992</xdr:rowOff>
    </xdr:from>
    <xdr:to>
      <xdr:col>15</xdr:col>
      <xdr:colOff>101600</xdr:colOff>
      <xdr:row>97</xdr:row>
      <xdr:rowOff>66142</xdr:rowOff>
    </xdr:to>
    <xdr:sp macro="" textlink="">
      <xdr:nvSpPr>
        <xdr:cNvPr id="260" name="楕円 259"/>
        <xdr:cNvSpPr/>
      </xdr:nvSpPr>
      <xdr:spPr>
        <a:xfrm>
          <a:off x="2857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57269</xdr:rowOff>
    </xdr:from>
    <xdr:ext cx="534377" cy="259045"/>
    <xdr:sp macro="" textlink="">
      <xdr:nvSpPr>
        <xdr:cNvPr id="261" name="テキスト ボックス 260"/>
        <xdr:cNvSpPr txBox="1"/>
      </xdr:nvSpPr>
      <xdr:spPr>
        <a:xfrm>
          <a:off x="2641111"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114046</xdr:rowOff>
    </xdr:from>
    <xdr:to>
      <xdr:col>10</xdr:col>
      <xdr:colOff>165100</xdr:colOff>
      <xdr:row>97</xdr:row>
      <xdr:rowOff>44196</xdr:rowOff>
    </xdr:to>
    <xdr:sp macro="" textlink="">
      <xdr:nvSpPr>
        <xdr:cNvPr id="262" name="楕円 261"/>
        <xdr:cNvSpPr/>
      </xdr:nvSpPr>
      <xdr:spPr>
        <a:xfrm>
          <a:off x="1968500" y="165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35323</xdr:rowOff>
    </xdr:from>
    <xdr:ext cx="534377" cy="259045"/>
    <xdr:sp macro="" textlink="">
      <xdr:nvSpPr>
        <xdr:cNvPr id="263" name="テキスト ボックス 262"/>
        <xdr:cNvSpPr txBox="1"/>
      </xdr:nvSpPr>
      <xdr:spPr>
        <a:xfrm>
          <a:off x="1752111" y="166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42342</xdr:rowOff>
    </xdr:from>
    <xdr:to>
      <xdr:col>6</xdr:col>
      <xdr:colOff>38100</xdr:colOff>
      <xdr:row>97</xdr:row>
      <xdr:rowOff>143942</xdr:rowOff>
    </xdr:to>
    <xdr:sp macro="" textlink="">
      <xdr:nvSpPr>
        <xdr:cNvPr id="264" name="楕円 263"/>
        <xdr:cNvSpPr/>
      </xdr:nvSpPr>
      <xdr:spPr>
        <a:xfrm>
          <a:off x="1079500" y="166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135069</xdr:rowOff>
    </xdr:from>
    <xdr:ext cx="534377" cy="259045"/>
    <xdr:sp macro="" textlink="">
      <xdr:nvSpPr>
        <xdr:cNvPr id="265" name="テキスト ボックス 264"/>
        <xdr:cNvSpPr txBox="1"/>
      </xdr:nvSpPr>
      <xdr:spPr>
        <a:xfrm>
          <a:off x="863111" y="167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78086</xdr:rowOff>
    </xdr:from>
    <xdr:to>
      <xdr:col>55</xdr:col>
      <xdr:colOff>0</xdr:colOff>
      <xdr:row>36</xdr:row>
      <xdr:rowOff>89731</xdr:rowOff>
    </xdr:to>
    <xdr:cxnSp macro="">
      <xdr:nvCxnSpPr>
        <xdr:cNvPr id="296" name="直線コネクタ 295"/>
        <xdr:cNvCxnSpPr/>
      </xdr:nvCxnSpPr>
      <xdr:spPr>
        <a:xfrm flipV="1">
          <a:off x="9639300" y="6250286"/>
          <a:ext cx="8382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89731</xdr:rowOff>
    </xdr:from>
    <xdr:to>
      <xdr:col>50</xdr:col>
      <xdr:colOff>114300</xdr:colOff>
      <xdr:row>36</xdr:row>
      <xdr:rowOff>142891</xdr:rowOff>
    </xdr:to>
    <xdr:cxnSp macro="">
      <xdr:nvCxnSpPr>
        <xdr:cNvPr id="299" name="直線コネクタ 298"/>
        <xdr:cNvCxnSpPr/>
      </xdr:nvCxnSpPr>
      <xdr:spPr>
        <a:xfrm flipV="1">
          <a:off x="8750300" y="6261931"/>
          <a:ext cx="889000" cy="5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142891</xdr:rowOff>
    </xdr:from>
    <xdr:to>
      <xdr:col>45</xdr:col>
      <xdr:colOff>177800</xdr:colOff>
      <xdr:row>37</xdr:row>
      <xdr:rowOff>61241</xdr:rowOff>
    </xdr:to>
    <xdr:cxnSp macro="">
      <xdr:nvCxnSpPr>
        <xdr:cNvPr id="302" name="直線コネクタ 301"/>
        <xdr:cNvCxnSpPr/>
      </xdr:nvCxnSpPr>
      <xdr:spPr>
        <a:xfrm flipV="1">
          <a:off x="7861300" y="6315091"/>
          <a:ext cx="889000" cy="8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61241</xdr:rowOff>
    </xdr:from>
    <xdr:to>
      <xdr:col>41</xdr:col>
      <xdr:colOff>50800</xdr:colOff>
      <xdr:row>37</xdr:row>
      <xdr:rowOff>89072</xdr:rowOff>
    </xdr:to>
    <xdr:cxnSp macro="">
      <xdr:nvCxnSpPr>
        <xdr:cNvPr id="305" name="直線コネクタ 304"/>
        <xdr:cNvCxnSpPr/>
      </xdr:nvCxnSpPr>
      <xdr:spPr>
        <a:xfrm flipV="1">
          <a:off x="6972300" y="6404891"/>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27286</xdr:rowOff>
    </xdr:from>
    <xdr:to>
      <xdr:col>55</xdr:col>
      <xdr:colOff>50800</xdr:colOff>
      <xdr:row>36</xdr:row>
      <xdr:rowOff>128886</xdr:rowOff>
    </xdr:to>
    <xdr:sp macro="" textlink="">
      <xdr:nvSpPr>
        <xdr:cNvPr id="315" name="楕円 314"/>
        <xdr:cNvSpPr/>
      </xdr:nvSpPr>
      <xdr:spPr>
        <a:xfrm>
          <a:off x="10426700" y="61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50163</xdr:rowOff>
    </xdr:from>
    <xdr:ext cx="599010" cy="259045"/>
    <xdr:sp macro="" textlink="">
      <xdr:nvSpPr>
        <xdr:cNvPr id="316" name="補助費等該当値テキスト"/>
        <xdr:cNvSpPr txBox="1"/>
      </xdr:nvSpPr>
      <xdr:spPr>
        <a:xfrm>
          <a:off x="10528300" y="60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38931</xdr:rowOff>
    </xdr:from>
    <xdr:to>
      <xdr:col>50</xdr:col>
      <xdr:colOff>165100</xdr:colOff>
      <xdr:row>36</xdr:row>
      <xdr:rowOff>140531</xdr:rowOff>
    </xdr:to>
    <xdr:sp macro="" textlink="">
      <xdr:nvSpPr>
        <xdr:cNvPr id="317" name="楕円 316"/>
        <xdr:cNvSpPr/>
      </xdr:nvSpPr>
      <xdr:spPr>
        <a:xfrm>
          <a:off x="9588500" y="62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157058</xdr:rowOff>
    </xdr:from>
    <xdr:ext cx="599010" cy="259045"/>
    <xdr:sp macro="" textlink="">
      <xdr:nvSpPr>
        <xdr:cNvPr id="318" name="テキスト ボックス 317"/>
        <xdr:cNvSpPr txBox="1"/>
      </xdr:nvSpPr>
      <xdr:spPr>
        <a:xfrm>
          <a:off x="9339795" y="598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92091</xdr:rowOff>
    </xdr:from>
    <xdr:to>
      <xdr:col>46</xdr:col>
      <xdr:colOff>38100</xdr:colOff>
      <xdr:row>37</xdr:row>
      <xdr:rowOff>22241</xdr:rowOff>
    </xdr:to>
    <xdr:sp macro="" textlink="">
      <xdr:nvSpPr>
        <xdr:cNvPr id="319" name="楕円 318"/>
        <xdr:cNvSpPr/>
      </xdr:nvSpPr>
      <xdr:spPr>
        <a:xfrm>
          <a:off x="8699500" y="62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38768</xdr:rowOff>
    </xdr:from>
    <xdr:ext cx="599010" cy="259045"/>
    <xdr:sp macro="" textlink="">
      <xdr:nvSpPr>
        <xdr:cNvPr id="320" name="テキスト ボックス 319"/>
        <xdr:cNvSpPr txBox="1"/>
      </xdr:nvSpPr>
      <xdr:spPr>
        <a:xfrm>
          <a:off x="8450795" y="603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10441</xdr:rowOff>
    </xdr:from>
    <xdr:to>
      <xdr:col>41</xdr:col>
      <xdr:colOff>101600</xdr:colOff>
      <xdr:row>37</xdr:row>
      <xdr:rowOff>112041</xdr:rowOff>
    </xdr:to>
    <xdr:sp macro="" textlink="">
      <xdr:nvSpPr>
        <xdr:cNvPr id="321" name="楕円 320"/>
        <xdr:cNvSpPr/>
      </xdr:nvSpPr>
      <xdr:spPr>
        <a:xfrm>
          <a:off x="7810500" y="6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103168</xdr:rowOff>
    </xdr:from>
    <xdr:ext cx="599010" cy="259045"/>
    <xdr:sp macro="" textlink="">
      <xdr:nvSpPr>
        <xdr:cNvPr id="322" name="テキスト ボックス 321"/>
        <xdr:cNvSpPr txBox="1"/>
      </xdr:nvSpPr>
      <xdr:spPr>
        <a:xfrm>
          <a:off x="7561795" y="644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38272</xdr:rowOff>
    </xdr:from>
    <xdr:to>
      <xdr:col>36</xdr:col>
      <xdr:colOff>165100</xdr:colOff>
      <xdr:row>37</xdr:row>
      <xdr:rowOff>139872</xdr:rowOff>
    </xdr:to>
    <xdr:sp macro="" textlink="">
      <xdr:nvSpPr>
        <xdr:cNvPr id="323" name="楕円 322"/>
        <xdr:cNvSpPr/>
      </xdr:nvSpPr>
      <xdr:spPr>
        <a:xfrm>
          <a:off x="6921500" y="6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130998</xdr:rowOff>
    </xdr:from>
    <xdr:ext cx="599010" cy="259045"/>
    <xdr:sp macro="" textlink="">
      <xdr:nvSpPr>
        <xdr:cNvPr id="324" name="テキスト ボックス 323"/>
        <xdr:cNvSpPr txBox="1"/>
      </xdr:nvSpPr>
      <xdr:spPr>
        <a:xfrm>
          <a:off x="6672795" y="647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24604</xdr:rowOff>
    </xdr:from>
    <xdr:to>
      <xdr:col>55</xdr:col>
      <xdr:colOff>0</xdr:colOff>
      <xdr:row>58</xdr:row>
      <xdr:rowOff>41399</xdr:rowOff>
    </xdr:to>
    <xdr:cxnSp macro="">
      <xdr:nvCxnSpPr>
        <xdr:cNvPr id="351" name="直線コネクタ 350"/>
        <xdr:cNvCxnSpPr/>
      </xdr:nvCxnSpPr>
      <xdr:spPr>
        <a:xfrm>
          <a:off x="9639300" y="9968704"/>
          <a:ext cx="838200" cy="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24604</xdr:rowOff>
    </xdr:from>
    <xdr:to>
      <xdr:col>50</xdr:col>
      <xdr:colOff>114300</xdr:colOff>
      <xdr:row>58</xdr:row>
      <xdr:rowOff>49271</xdr:rowOff>
    </xdr:to>
    <xdr:cxnSp macro="">
      <xdr:nvCxnSpPr>
        <xdr:cNvPr id="354" name="直線コネクタ 353"/>
        <xdr:cNvCxnSpPr/>
      </xdr:nvCxnSpPr>
      <xdr:spPr>
        <a:xfrm flipV="1">
          <a:off x="8750300" y="9968704"/>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40757</xdr:rowOff>
    </xdr:from>
    <xdr:to>
      <xdr:col>45</xdr:col>
      <xdr:colOff>177800</xdr:colOff>
      <xdr:row>58</xdr:row>
      <xdr:rowOff>49271</xdr:rowOff>
    </xdr:to>
    <xdr:cxnSp macro="">
      <xdr:nvCxnSpPr>
        <xdr:cNvPr id="357" name="直線コネクタ 356"/>
        <xdr:cNvCxnSpPr/>
      </xdr:nvCxnSpPr>
      <xdr:spPr>
        <a:xfrm>
          <a:off x="7861300" y="9984857"/>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40757</xdr:rowOff>
    </xdr:from>
    <xdr:to>
      <xdr:col>41</xdr:col>
      <xdr:colOff>50800</xdr:colOff>
      <xdr:row>58</xdr:row>
      <xdr:rowOff>85994</xdr:rowOff>
    </xdr:to>
    <xdr:cxnSp macro="">
      <xdr:nvCxnSpPr>
        <xdr:cNvPr id="360" name="直線コネクタ 359"/>
        <xdr:cNvCxnSpPr/>
      </xdr:nvCxnSpPr>
      <xdr:spPr>
        <a:xfrm flipV="1">
          <a:off x="6972300" y="9984857"/>
          <a:ext cx="8890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162049</xdr:rowOff>
    </xdr:from>
    <xdr:to>
      <xdr:col>55</xdr:col>
      <xdr:colOff>50800</xdr:colOff>
      <xdr:row>58</xdr:row>
      <xdr:rowOff>92199</xdr:rowOff>
    </xdr:to>
    <xdr:sp macro="" textlink="">
      <xdr:nvSpPr>
        <xdr:cNvPr id="370" name="楕円 369"/>
        <xdr:cNvSpPr/>
      </xdr:nvSpPr>
      <xdr:spPr>
        <a:xfrm>
          <a:off x="10426700" y="99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145254</xdr:rowOff>
    </xdr:from>
    <xdr:to>
      <xdr:col>50</xdr:col>
      <xdr:colOff>165100</xdr:colOff>
      <xdr:row>58</xdr:row>
      <xdr:rowOff>75404</xdr:rowOff>
    </xdr:to>
    <xdr:sp macro="" textlink="">
      <xdr:nvSpPr>
        <xdr:cNvPr id="372" name="楕円 371"/>
        <xdr:cNvSpPr/>
      </xdr:nvSpPr>
      <xdr:spPr>
        <a:xfrm>
          <a:off x="9588500" y="99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91931</xdr:rowOff>
    </xdr:from>
    <xdr:ext cx="599010" cy="259045"/>
    <xdr:sp macro="" textlink="">
      <xdr:nvSpPr>
        <xdr:cNvPr id="373" name="テキスト ボックス 372"/>
        <xdr:cNvSpPr txBox="1"/>
      </xdr:nvSpPr>
      <xdr:spPr>
        <a:xfrm>
          <a:off x="9339795" y="969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169921</xdr:rowOff>
    </xdr:from>
    <xdr:to>
      <xdr:col>46</xdr:col>
      <xdr:colOff>38100</xdr:colOff>
      <xdr:row>58</xdr:row>
      <xdr:rowOff>100071</xdr:rowOff>
    </xdr:to>
    <xdr:sp macro="" textlink="">
      <xdr:nvSpPr>
        <xdr:cNvPr id="374" name="楕円 373"/>
        <xdr:cNvSpPr/>
      </xdr:nvSpPr>
      <xdr:spPr>
        <a:xfrm>
          <a:off x="8699500" y="99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91198</xdr:rowOff>
    </xdr:from>
    <xdr:ext cx="599010" cy="259045"/>
    <xdr:sp macro="" textlink="">
      <xdr:nvSpPr>
        <xdr:cNvPr id="375" name="テキスト ボックス 374"/>
        <xdr:cNvSpPr txBox="1"/>
      </xdr:nvSpPr>
      <xdr:spPr>
        <a:xfrm>
          <a:off x="8450795" y="1003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161407</xdr:rowOff>
    </xdr:from>
    <xdr:to>
      <xdr:col>41</xdr:col>
      <xdr:colOff>101600</xdr:colOff>
      <xdr:row>58</xdr:row>
      <xdr:rowOff>91557</xdr:rowOff>
    </xdr:to>
    <xdr:sp macro="" textlink="">
      <xdr:nvSpPr>
        <xdr:cNvPr id="376" name="楕円 375"/>
        <xdr:cNvSpPr/>
      </xdr:nvSpPr>
      <xdr:spPr>
        <a:xfrm>
          <a:off x="7810500" y="99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82684</xdr:rowOff>
    </xdr:from>
    <xdr:ext cx="599010" cy="259045"/>
    <xdr:sp macro="" textlink="">
      <xdr:nvSpPr>
        <xdr:cNvPr id="377" name="テキスト ボックス 376"/>
        <xdr:cNvSpPr txBox="1"/>
      </xdr:nvSpPr>
      <xdr:spPr>
        <a:xfrm>
          <a:off x="7561795" y="1002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35194</xdr:rowOff>
    </xdr:from>
    <xdr:to>
      <xdr:col>36</xdr:col>
      <xdr:colOff>165100</xdr:colOff>
      <xdr:row>58</xdr:row>
      <xdr:rowOff>136794</xdr:rowOff>
    </xdr:to>
    <xdr:sp macro="" textlink="">
      <xdr:nvSpPr>
        <xdr:cNvPr id="378" name="楕円 377"/>
        <xdr:cNvSpPr/>
      </xdr:nvSpPr>
      <xdr:spPr>
        <a:xfrm>
          <a:off x="6921500" y="99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127921</xdr:rowOff>
    </xdr:from>
    <xdr:ext cx="599010" cy="259045"/>
    <xdr:sp macro="" textlink="">
      <xdr:nvSpPr>
        <xdr:cNvPr id="379" name="テキスト ボックス 378"/>
        <xdr:cNvSpPr txBox="1"/>
      </xdr:nvSpPr>
      <xdr:spPr>
        <a:xfrm>
          <a:off x="6672795" y="1007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44847</xdr:rowOff>
    </xdr:from>
    <xdr:to>
      <xdr:col>55</xdr:col>
      <xdr:colOff>0</xdr:colOff>
      <xdr:row>78</xdr:row>
      <xdr:rowOff>115945</xdr:rowOff>
    </xdr:to>
    <xdr:cxnSp macro="">
      <xdr:nvCxnSpPr>
        <xdr:cNvPr id="408" name="直線コネクタ 407"/>
        <xdr:cNvCxnSpPr/>
      </xdr:nvCxnSpPr>
      <xdr:spPr>
        <a:xfrm>
          <a:off x="9639300" y="13417947"/>
          <a:ext cx="838200" cy="7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44847</xdr:rowOff>
    </xdr:from>
    <xdr:to>
      <xdr:col>50</xdr:col>
      <xdr:colOff>114300</xdr:colOff>
      <xdr:row>78</xdr:row>
      <xdr:rowOff>77660</xdr:rowOff>
    </xdr:to>
    <xdr:cxnSp macro="">
      <xdr:nvCxnSpPr>
        <xdr:cNvPr id="411" name="直線コネクタ 410"/>
        <xdr:cNvCxnSpPr/>
      </xdr:nvCxnSpPr>
      <xdr:spPr>
        <a:xfrm flipV="1">
          <a:off x="8750300" y="13417947"/>
          <a:ext cx="8890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66878</xdr:rowOff>
    </xdr:from>
    <xdr:to>
      <xdr:col>45</xdr:col>
      <xdr:colOff>177800</xdr:colOff>
      <xdr:row>78</xdr:row>
      <xdr:rowOff>77660</xdr:rowOff>
    </xdr:to>
    <xdr:cxnSp macro="">
      <xdr:nvCxnSpPr>
        <xdr:cNvPr id="414" name="直線コネクタ 413"/>
        <xdr:cNvCxnSpPr/>
      </xdr:nvCxnSpPr>
      <xdr:spPr>
        <a:xfrm>
          <a:off x="7861300" y="1343997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65145</xdr:rowOff>
    </xdr:from>
    <xdr:to>
      <xdr:col>55</xdr:col>
      <xdr:colOff>50800</xdr:colOff>
      <xdr:row>78</xdr:row>
      <xdr:rowOff>166745</xdr:rowOff>
    </xdr:to>
    <xdr:sp macro="" textlink="">
      <xdr:nvSpPr>
        <xdr:cNvPr id="424" name="楕円 423"/>
        <xdr:cNvSpPr/>
      </xdr:nvSpPr>
      <xdr:spPr>
        <a:xfrm>
          <a:off x="10426700" y="13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165497</xdr:rowOff>
    </xdr:from>
    <xdr:to>
      <xdr:col>50</xdr:col>
      <xdr:colOff>165100</xdr:colOff>
      <xdr:row>78</xdr:row>
      <xdr:rowOff>95647</xdr:rowOff>
    </xdr:to>
    <xdr:sp macro="" textlink="">
      <xdr:nvSpPr>
        <xdr:cNvPr id="426" name="楕円 425"/>
        <xdr:cNvSpPr/>
      </xdr:nvSpPr>
      <xdr:spPr>
        <a:xfrm>
          <a:off x="9588500" y="133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112174</xdr:rowOff>
    </xdr:from>
    <xdr:ext cx="599010" cy="259045"/>
    <xdr:sp macro="" textlink="">
      <xdr:nvSpPr>
        <xdr:cNvPr id="427" name="テキスト ボックス 426"/>
        <xdr:cNvSpPr txBox="1"/>
      </xdr:nvSpPr>
      <xdr:spPr>
        <a:xfrm>
          <a:off x="9339795" y="1314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26860</xdr:rowOff>
    </xdr:from>
    <xdr:to>
      <xdr:col>46</xdr:col>
      <xdr:colOff>38100</xdr:colOff>
      <xdr:row>78</xdr:row>
      <xdr:rowOff>128460</xdr:rowOff>
    </xdr:to>
    <xdr:sp macro="" textlink="">
      <xdr:nvSpPr>
        <xdr:cNvPr id="428" name="楕円 427"/>
        <xdr:cNvSpPr/>
      </xdr:nvSpPr>
      <xdr:spPr>
        <a:xfrm>
          <a:off x="8699500" y="133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144987</xdr:rowOff>
    </xdr:from>
    <xdr:ext cx="599010" cy="259045"/>
    <xdr:sp macro="" textlink="">
      <xdr:nvSpPr>
        <xdr:cNvPr id="429" name="テキスト ボックス 428"/>
        <xdr:cNvSpPr txBox="1"/>
      </xdr:nvSpPr>
      <xdr:spPr>
        <a:xfrm>
          <a:off x="8450795" y="131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16078</xdr:rowOff>
    </xdr:from>
    <xdr:to>
      <xdr:col>41</xdr:col>
      <xdr:colOff>101600</xdr:colOff>
      <xdr:row>78</xdr:row>
      <xdr:rowOff>117678</xdr:rowOff>
    </xdr:to>
    <xdr:sp macro="" textlink="">
      <xdr:nvSpPr>
        <xdr:cNvPr id="430" name="楕円 429"/>
        <xdr:cNvSpPr/>
      </xdr:nvSpPr>
      <xdr:spPr>
        <a:xfrm>
          <a:off x="7810500" y="133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108805</xdr:rowOff>
    </xdr:from>
    <xdr:ext cx="599010" cy="259045"/>
    <xdr:sp macro="" textlink="">
      <xdr:nvSpPr>
        <xdr:cNvPr id="431" name="テキスト ボックス 430"/>
        <xdr:cNvSpPr txBox="1"/>
      </xdr:nvSpPr>
      <xdr:spPr>
        <a:xfrm>
          <a:off x="7561795" y="1348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69279</xdr:rowOff>
    </xdr:from>
    <xdr:to>
      <xdr:col>55</xdr:col>
      <xdr:colOff>0</xdr:colOff>
      <xdr:row>98</xdr:row>
      <xdr:rowOff>92005</xdr:rowOff>
    </xdr:to>
    <xdr:cxnSp macro="">
      <xdr:nvCxnSpPr>
        <xdr:cNvPr id="460" name="直線コネクタ 459"/>
        <xdr:cNvCxnSpPr/>
      </xdr:nvCxnSpPr>
      <xdr:spPr>
        <a:xfrm flipV="1">
          <a:off x="9639300" y="16871379"/>
          <a:ext cx="8382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92005</xdr:rowOff>
    </xdr:from>
    <xdr:to>
      <xdr:col>50</xdr:col>
      <xdr:colOff>114300</xdr:colOff>
      <xdr:row>98</xdr:row>
      <xdr:rowOff>116067</xdr:rowOff>
    </xdr:to>
    <xdr:cxnSp macro="">
      <xdr:nvCxnSpPr>
        <xdr:cNvPr id="463" name="直線コネクタ 462"/>
        <xdr:cNvCxnSpPr/>
      </xdr:nvCxnSpPr>
      <xdr:spPr>
        <a:xfrm flipV="1">
          <a:off x="8750300" y="16894105"/>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116067</xdr:rowOff>
    </xdr:from>
    <xdr:to>
      <xdr:col>45</xdr:col>
      <xdr:colOff>177800</xdr:colOff>
      <xdr:row>98</xdr:row>
      <xdr:rowOff>134438</xdr:rowOff>
    </xdr:to>
    <xdr:cxnSp macro="">
      <xdr:nvCxnSpPr>
        <xdr:cNvPr id="466" name="直線コネクタ 465"/>
        <xdr:cNvCxnSpPr/>
      </xdr:nvCxnSpPr>
      <xdr:spPr>
        <a:xfrm flipV="1">
          <a:off x="7861300" y="16918167"/>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18479</xdr:rowOff>
    </xdr:from>
    <xdr:to>
      <xdr:col>55</xdr:col>
      <xdr:colOff>50800</xdr:colOff>
      <xdr:row>98</xdr:row>
      <xdr:rowOff>120079</xdr:rowOff>
    </xdr:to>
    <xdr:sp macro="" textlink="">
      <xdr:nvSpPr>
        <xdr:cNvPr id="476" name="楕円 475"/>
        <xdr:cNvSpPr/>
      </xdr:nvSpPr>
      <xdr:spPr>
        <a:xfrm>
          <a:off x="10426700" y="168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168356</xdr:rowOff>
    </xdr:from>
    <xdr:ext cx="599010" cy="259045"/>
    <xdr:sp macro="" textlink="">
      <xdr:nvSpPr>
        <xdr:cNvPr id="477" name="普通建設事業費 （ うち更新整備　）該当値テキスト"/>
        <xdr:cNvSpPr txBox="1"/>
      </xdr:nvSpPr>
      <xdr:spPr>
        <a:xfrm>
          <a:off x="10528300" y="1679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41205</xdr:rowOff>
    </xdr:from>
    <xdr:to>
      <xdr:col>50</xdr:col>
      <xdr:colOff>165100</xdr:colOff>
      <xdr:row>98</xdr:row>
      <xdr:rowOff>142805</xdr:rowOff>
    </xdr:to>
    <xdr:sp macro="" textlink="">
      <xdr:nvSpPr>
        <xdr:cNvPr id="478" name="楕円 477"/>
        <xdr:cNvSpPr/>
      </xdr:nvSpPr>
      <xdr:spPr>
        <a:xfrm>
          <a:off x="9588500" y="168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133932</xdr:rowOff>
    </xdr:from>
    <xdr:ext cx="534377" cy="259045"/>
    <xdr:sp macro="" textlink="">
      <xdr:nvSpPr>
        <xdr:cNvPr id="479" name="テキスト ボックス 478"/>
        <xdr:cNvSpPr txBox="1"/>
      </xdr:nvSpPr>
      <xdr:spPr>
        <a:xfrm>
          <a:off x="9372111" y="169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65267</xdr:rowOff>
    </xdr:from>
    <xdr:to>
      <xdr:col>46</xdr:col>
      <xdr:colOff>38100</xdr:colOff>
      <xdr:row>98</xdr:row>
      <xdr:rowOff>166867</xdr:rowOff>
    </xdr:to>
    <xdr:sp macro="" textlink="">
      <xdr:nvSpPr>
        <xdr:cNvPr id="480" name="楕円 479"/>
        <xdr:cNvSpPr/>
      </xdr:nvSpPr>
      <xdr:spPr>
        <a:xfrm>
          <a:off x="8699500" y="168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157994</xdr:rowOff>
    </xdr:from>
    <xdr:ext cx="534377" cy="259045"/>
    <xdr:sp macro="" textlink="">
      <xdr:nvSpPr>
        <xdr:cNvPr id="481" name="テキスト ボックス 480"/>
        <xdr:cNvSpPr txBox="1"/>
      </xdr:nvSpPr>
      <xdr:spPr>
        <a:xfrm>
          <a:off x="8483111" y="1696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83638</xdr:rowOff>
    </xdr:from>
    <xdr:to>
      <xdr:col>41</xdr:col>
      <xdr:colOff>101600</xdr:colOff>
      <xdr:row>99</xdr:row>
      <xdr:rowOff>13788</xdr:rowOff>
    </xdr:to>
    <xdr:sp macro="" textlink="">
      <xdr:nvSpPr>
        <xdr:cNvPr id="482" name="楕円 481"/>
        <xdr:cNvSpPr/>
      </xdr:nvSpPr>
      <xdr:spPr>
        <a:xfrm>
          <a:off x="7810500" y="168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4915</xdr:rowOff>
    </xdr:from>
    <xdr:ext cx="534377" cy="259045"/>
    <xdr:sp macro="" textlink="">
      <xdr:nvSpPr>
        <xdr:cNvPr id="483" name="テキスト ボックス 482"/>
        <xdr:cNvSpPr txBox="1"/>
      </xdr:nvSpPr>
      <xdr:spPr>
        <a:xfrm>
          <a:off x="7594111" y="169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139204</xdr:rowOff>
    </xdr:from>
    <xdr:to>
      <xdr:col>85</xdr:col>
      <xdr:colOff>127000</xdr:colOff>
      <xdr:row>38</xdr:row>
      <xdr:rowOff>139700</xdr:rowOff>
    </xdr:to>
    <xdr:cxnSp macro="">
      <xdr:nvCxnSpPr>
        <xdr:cNvPr id="510" name="直線コネクタ 509"/>
        <xdr:cNvCxnSpPr/>
      </xdr:nvCxnSpPr>
      <xdr:spPr>
        <a:xfrm>
          <a:off x="15481300" y="6654304"/>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137284</xdr:rowOff>
    </xdr:from>
    <xdr:to>
      <xdr:col>81</xdr:col>
      <xdr:colOff>50800</xdr:colOff>
      <xdr:row>38</xdr:row>
      <xdr:rowOff>139204</xdr:rowOff>
    </xdr:to>
    <xdr:cxnSp macro="">
      <xdr:nvCxnSpPr>
        <xdr:cNvPr id="513" name="直線コネクタ 512"/>
        <xdr:cNvCxnSpPr/>
      </xdr:nvCxnSpPr>
      <xdr:spPr>
        <a:xfrm>
          <a:off x="14592300" y="665238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119873</xdr:rowOff>
    </xdr:from>
    <xdr:to>
      <xdr:col>76</xdr:col>
      <xdr:colOff>114300</xdr:colOff>
      <xdr:row>38</xdr:row>
      <xdr:rowOff>137284</xdr:rowOff>
    </xdr:to>
    <xdr:cxnSp macro="">
      <xdr:nvCxnSpPr>
        <xdr:cNvPr id="516" name="直線コネクタ 515"/>
        <xdr:cNvCxnSpPr/>
      </xdr:nvCxnSpPr>
      <xdr:spPr>
        <a:xfrm>
          <a:off x="13703300" y="6634973"/>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119873</xdr:rowOff>
    </xdr:from>
    <xdr:to>
      <xdr:col>71</xdr:col>
      <xdr:colOff>177800</xdr:colOff>
      <xdr:row>38</xdr:row>
      <xdr:rowOff>136728</xdr:rowOff>
    </xdr:to>
    <xdr:cxnSp macro="">
      <xdr:nvCxnSpPr>
        <xdr:cNvPr id="519" name="直線コネクタ 518"/>
        <xdr:cNvCxnSpPr/>
      </xdr:nvCxnSpPr>
      <xdr:spPr>
        <a:xfrm flipV="1">
          <a:off x="12814300" y="6634973"/>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88404</xdr:rowOff>
    </xdr:from>
    <xdr:to>
      <xdr:col>81</xdr:col>
      <xdr:colOff>101600</xdr:colOff>
      <xdr:row>39</xdr:row>
      <xdr:rowOff>18554</xdr:rowOff>
    </xdr:to>
    <xdr:sp macro="" textlink="">
      <xdr:nvSpPr>
        <xdr:cNvPr id="531" name="楕円 530"/>
        <xdr:cNvSpPr/>
      </xdr:nvSpPr>
      <xdr:spPr>
        <a:xfrm>
          <a:off x="15430500" y="66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9681</xdr:rowOff>
    </xdr:from>
    <xdr:ext cx="378565" cy="259045"/>
    <xdr:sp macro="" textlink="">
      <xdr:nvSpPr>
        <xdr:cNvPr id="532" name="テキスト ボックス 531"/>
        <xdr:cNvSpPr txBox="1"/>
      </xdr:nvSpPr>
      <xdr:spPr>
        <a:xfrm>
          <a:off x="15292017" y="6696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86484</xdr:rowOff>
    </xdr:from>
    <xdr:to>
      <xdr:col>76</xdr:col>
      <xdr:colOff>165100</xdr:colOff>
      <xdr:row>39</xdr:row>
      <xdr:rowOff>16634</xdr:rowOff>
    </xdr:to>
    <xdr:sp macro="" textlink="">
      <xdr:nvSpPr>
        <xdr:cNvPr id="533" name="楕円 532"/>
        <xdr:cNvSpPr/>
      </xdr:nvSpPr>
      <xdr:spPr>
        <a:xfrm>
          <a:off x="14541500" y="66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7761</xdr:rowOff>
    </xdr:from>
    <xdr:ext cx="469744" cy="259045"/>
    <xdr:sp macro="" textlink="">
      <xdr:nvSpPr>
        <xdr:cNvPr id="534" name="テキスト ボックス 533"/>
        <xdr:cNvSpPr txBox="1"/>
      </xdr:nvSpPr>
      <xdr:spPr>
        <a:xfrm>
          <a:off x="14357428" y="669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69073</xdr:rowOff>
    </xdr:from>
    <xdr:to>
      <xdr:col>72</xdr:col>
      <xdr:colOff>38100</xdr:colOff>
      <xdr:row>38</xdr:row>
      <xdr:rowOff>170673</xdr:rowOff>
    </xdr:to>
    <xdr:sp macro="" textlink="">
      <xdr:nvSpPr>
        <xdr:cNvPr id="535" name="楕円 534"/>
        <xdr:cNvSpPr/>
      </xdr:nvSpPr>
      <xdr:spPr>
        <a:xfrm>
          <a:off x="13652500" y="65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161800</xdr:rowOff>
    </xdr:from>
    <xdr:ext cx="469744" cy="259045"/>
    <xdr:sp macro="" textlink="">
      <xdr:nvSpPr>
        <xdr:cNvPr id="536" name="テキスト ボックス 535"/>
        <xdr:cNvSpPr txBox="1"/>
      </xdr:nvSpPr>
      <xdr:spPr>
        <a:xfrm>
          <a:off x="13468428" y="66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85928</xdr:rowOff>
    </xdr:from>
    <xdr:to>
      <xdr:col>67</xdr:col>
      <xdr:colOff>101600</xdr:colOff>
      <xdr:row>39</xdr:row>
      <xdr:rowOff>16078</xdr:rowOff>
    </xdr:to>
    <xdr:sp macro="" textlink="">
      <xdr:nvSpPr>
        <xdr:cNvPr id="537" name="楕円 536"/>
        <xdr:cNvSpPr/>
      </xdr:nvSpPr>
      <xdr:spPr>
        <a:xfrm>
          <a:off x="12763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7205</xdr:rowOff>
    </xdr:from>
    <xdr:ext cx="469744" cy="259045"/>
    <xdr:sp macro="" textlink="">
      <xdr:nvSpPr>
        <xdr:cNvPr id="538" name="テキスト ボックス 537"/>
        <xdr:cNvSpPr txBox="1"/>
      </xdr:nvSpPr>
      <xdr:spPr>
        <a:xfrm>
          <a:off x="12579428" y="66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77102</xdr:rowOff>
    </xdr:from>
    <xdr:to>
      <xdr:col>85</xdr:col>
      <xdr:colOff>127000</xdr:colOff>
      <xdr:row>77</xdr:row>
      <xdr:rowOff>82612</xdr:rowOff>
    </xdr:to>
    <xdr:cxnSp macro="">
      <xdr:nvCxnSpPr>
        <xdr:cNvPr id="628" name="直線コネクタ 627"/>
        <xdr:cNvCxnSpPr/>
      </xdr:nvCxnSpPr>
      <xdr:spPr>
        <a:xfrm>
          <a:off x="15481300" y="13278752"/>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77102</xdr:rowOff>
    </xdr:from>
    <xdr:to>
      <xdr:col>81</xdr:col>
      <xdr:colOff>50800</xdr:colOff>
      <xdr:row>77</xdr:row>
      <xdr:rowOff>92259</xdr:rowOff>
    </xdr:to>
    <xdr:cxnSp macro="">
      <xdr:nvCxnSpPr>
        <xdr:cNvPr id="631" name="直線コネクタ 630"/>
        <xdr:cNvCxnSpPr/>
      </xdr:nvCxnSpPr>
      <xdr:spPr>
        <a:xfrm flipV="1">
          <a:off x="14592300" y="13278752"/>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92259</xdr:rowOff>
    </xdr:from>
    <xdr:to>
      <xdr:col>76</xdr:col>
      <xdr:colOff>114300</xdr:colOff>
      <xdr:row>77</xdr:row>
      <xdr:rowOff>98101</xdr:rowOff>
    </xdr:to>
    <xdr:cxnSp macro="">
      <xdr:nvCxnSpPr>
        <xdr:cNvPr id="634" name="直線コネクタ 633"/>
        <xdr:cNvCxnSpPr/>
      </xdr:nvCxnSpPr>
      <xdr:spPr>
        <a:xfrm flipV="1">
          <a:off x="13703300" y="1329390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98101</xdr:rowOff>
    </xdr:from>
    <xdr:to>
      <xdr:col>71</xdr:col>
      <xdr:colOff>177800</xdr:colOff>
      <xdr:row>77</xdr:row>
      <xdr:rowOff>127620</xdr:rowOff>
    </xdr:to>
    <xdr:cxnSp macro="">
      <xdr:nvCxnSpPr>
        <xdr:cNvPr id="637" name="直線コネクタ 636"/>
        <xdr:cNvCxnSpPr/>
      </xdr:nvCxnSpPr>
      <xdr:spPr>
        <a:xfrm flipV="1">
          <a:off x="12814300" y="13299751"/>
          <a:ext cx="889000" cy="2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31812</xdr:rowOff>
    </xdr:from>
    <xdr:to>
      <xdr:col>85</xdr:col>
      <xdr:colOff>177800</xdr:colOff>
      <xdr:row>77</xdr:row>
      <xdr:rowOff>133412</xdr:rowOff>
    </xdr:to>
    <xdr:sp macro="" textlink="">
      <xdr:nvSpPr>
        <xdr:cNvPr id="647" name="楕円 646"/>
        <xdr:cNvSpPr/>
      </xdr:nvSpPr>
      <xdr:spPr>
        <a:xfrm>
          <a:off x="16268700" y="132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54689</xdr:rowOff>
    </xdr:from>
    <xdr:ext cx="599010" cy="259045"/>
    <xdr:sp macro="" textlink="">
      <xdr:nvSpPr>
        <xdr:cNvPr id="648" name="公債費該当値テキスト"/>
        <xdr:cNvSpPr txBox="1"/>
      </xdr:nvSpPr>
      <xdr:spPr>
        <a:xfrm>
          <a:off x="16370300" y="130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26302</xdr:rowOff>
    </xdr:from>
    <xdr:to>
      <xdr:col>81</xdr:col>
      <xdr:colOff>101600</xdr:colOff>
      <xdr:row>77</xdr:row>
      <xdr:rowOff>127902</xdr:rowOff>
    </xdr:to>
    <xdr:sp macro="" textlink="">
      <xdr:nvSpPr>
        <xdr:cNvPr id="649" name="楕円 648"/>
        <xdr:cNvSpPr/>
      </xdr:nvSpPr>
      <xdr:spPr>
        <a:xfrm>
          <a:off x="154305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144429</xdr:rowOff>
    </xdr:from>
    <xdr:ext cx="599010" cy="259045"/>
    <xdr:sp macro="" textlink="">
      <xdr:nvSpPr>
        <xdr:cNvPr id="650" name="テキスト ボックス 649"/>
        <xdr:cNvSpPr txBox="1"/>
      </xdr:nvSpPr>
      <xdr:spPr>
        <a:xfrm>
          <a:off x="15181795" y="130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41459</xdr:rowOff>
    </xdr:from>
    <xdr:to>
      <xdr:col>76</xdr:col>
      <xdr:colOff>165100</xdr:colOff>
      <xdr:row>77</xdr:row>
      <xdr:rowOff>143059</xdr:rowOff>
    </xdr:to>
    <xdr:sp macro="" textlink="">
      <xdr:nvSpPr>
        <xdr:cNvPr id="651" name="楕円 650"/>
        <xdr:cNvSpPr/>
      </xdr:nvSpPr>
      <xdr:spPr>
        <a:xfrm>
          <a:off x="14541500" y="132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134186</xdr:rowOff>
    </xdr:from>
    <xdr:ext cx="599010" cy="259045"/>
    <xdr:sp macro="" textlink="">
      <xdr:nvSpPr>
        <xdr:cNvPr id="652" name="テキスト ボックス 651"/>
        <xdr:cNvSpPr txBox="1"/>
      </xdr:nvSpPr>
      <xdr:spPr>
        <a:xfrm>
          <a:off x="14292795" y="133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47301</xdr:rowOff>
    </xdr:from>
    <xdr:to>
      <xdr:col>72</xdr:col>
      <xdr:colOff>38100</xdr:colOff>
      <xdr:row>77</xdr:row>
      <xdr:rowOff>148901</xdr:rowOff>
    </xdr:to>
    <xdr:sp macro="" textlink="">
      <xdr:nvSpPr>
        <xdr:cNvPr id="653" name="楕円 652"/>
        <xdr:cNvSpPr/>
      </xdr:nvSpPr>
      <xdr:spPr>
        <a:xfrm>
          <a:off x="13652500" y="132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140028</xdr:rowOff>
    </xdr:from>
    <xdr:ext cx="599010" cy="259045"/>
    <xdr:sp macro="" textlink="">
      <xdr:nvSpPr>
        <xdr:cNvPr id="654" name="テキスト ボックス 653"/>
        <xdr:cNvSpPr txBox="1"/>
      </xdr:nvSpPr>
      <xdr:spPr>
        <a:xfrm>
          <a:off x="13403795" y="1334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76820</xdr:rowOff>
    </xdr:from>
    <xdr:to>
      <xdr:col>67</xdr:col>
      <xdr:colOff>101600</xdr:colOff>
      <xdr:row>78</xdr:row>
      <xdr:rowOff>6970</xdr:rowOff>
    </xdr:to>
    <xdr:sp macro="" textlink="">
      <xdr:nvSpPr>
        <xdr:cNvPr id="655" name="楕円 654"/>
        <xdr:cNvSpPr/>
      </xdr:nvSpPr>
      <xdr:spPr>
        <a:xfrm>
          <a:off x="12763500" y="132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169547</xdr:rowOff>
    </xdr:from>
    <xdr:ext cx="534377" cy="259045"/>
    <xdr:sp macro="" textlink="">
      <xdr:nvSpPr>
        <xdr:cNvPr id="656" name="テキスト ボックス 655"/>
        <xdr:cNvSpPr txBox="1"/>
      </xdr:nvSpPr>
      <xdr:spPr>
        <a:xfrm>
          <a:off x="12547111" y="133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161224</xdr:rowOff>
    </xdr:from>
    <xdr:to>
      <xdr:col>85</xdr:col>
      <xdr:colOff>127000</xdr:colOff>
      <xdr:row>99</xdr:row>
      <xdr:rowOff>18049</xdr:rowOff>
    </xdr:to>
    <xdr:cxnSp macro="">
      <xdr:nvCxnSpPr>
        <xdr:cNvPr id="685" name="直線コネクタ 684"/>
        <xdr:cNvCxnSpPr/>
      </xdr:nvCxnSpPr>
      <xdr:spPr>
        <a:xfrm flipV="1">
          <a:off x="15481300" y="16963324"/>
          <a:ext cx="8382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140743</xdr:rowOff>
    </xdr:from>
    <xdr:to>
      <xdr:col>81</xdr:col>
      <xdr:colOff>50800</xdr:colOff>
      <xdr:row>99</xdr:row>
      <xdr:rowOff>18049</xdr:rowOff>
    </xdr:to>
    <xdr:cxnSp macro="">
      <xdr:nvCxnSpPr>
        <xdr:cNvPr id="688" name="直線コネクタ 687"/>
        <xdr:cNvCxnSpPr/>
      </xdr:nvCxnSpPr>
      <xdr:spPr>
        <a:xfrm>
          <a:off x="14592300" y="16942843"/>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37201</xdr:rowOff>
    </xdr:from>
    <xdr:to>
      <xdr:col>76</xdr:col>
      <xdr:colOff>114300</xdr:colOff>
      <xdr:row>98</xdr:row>
      <xdr:rowOff>140743</xdr:rowOff>
    </xdr:to>
    <xdr:cxnSp macro="">
      <xdr:nvCxnSpPr>
        <xdr:cNvPr id="691" name="直線コネクタ 690"/>
        <xdr:cNvCxnSpPr/>
      </xdr:nvCxnSpPr>
      <xdr:spPr>
        <a:xfrm>
          <a:off x="13703300" y="16839301"/>
          <a:ext cx="889000" cy="10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37201</xdr:rowOff>
    </xdr:from>
    <xdr:to>
      <xdr:col>71</xdr:col>
      <xdr:colOff>177800</xdr:colOff>
      <xdr:row>98</xdr:row>
      <xdr:rowOff>64125</xdr:rowOff>
    </xdr:to>
    <xdr:cxnSp macro="">
      <xdr:nvCxnSpPr>
        <xdr:cNvPr id="694" name="直線コネクタ 693"/>
        <xdr:cNvCxnSpPr/>
      </xdr:nvCxnSpPr>
      <xdr:spPr>
        <a:xfrm flipV="1">
          <a:off x="12814300" y="16839301"/>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110424</xdr:rowOff>
    </xdr:from>
    <xdr:to>
      <xdr:col>85</xdr:col>
      <xdr:colOff>177800</xdr:colOff>
      <xdr:row>99</xdr:row>
      <xdr:rowOff>40574</xdr:rowOff>
    </xdr:to>
    <xdr:sp macro="" textlink="">
      <xdr:nvSpPr>
        <xdr:cNvPr id="704" name="楕円 703"/>
        <xdr:cNvSpPr/>
      </xdr:nvSpPr>
      <xdr:spPr>
        <a:xfrm>
          <a:off x="16268700" y="169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25351</xdr:rowOff>
    </xdr:from>
    <xdr:ext cx="534377" cy="259045"/>
    <xdr:sp macro="" textlink="">
      <xdr:nvSpPr>
        <xdr:cNvPr id="705" name="積立金該当値テキスト"/>
        <xdr:cNvSpPr txBox="1"/>
      </xdr:nvSpPr>
      <xdr:spPr>
        <a:xfrm>
          <a:off x="16370300" y="168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138699</xdr:rowOff>
    </xdr:from>
    <xdr:to>
      <xdr:col>81</xdr:col>
      <xdr:colOff>101600</xdr:colOff>
      <xdr:row>99</xdr:row>
      <xdr:rowOff>68849</xdr:rowOff>
    </xdr:to>
    <xdr:sp macro="" textlink="">
      <xdr:nvSpPr>
        <xdr:cNvPr id="706" name="楕円 705"/>
        <xdr:cNvSpPr/>
      </xdr:nvSpPr>
      <xdr:spPr>
        <a:xfrm>
          <a:off x="15430500" y="169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59976</xdr:rowOff>
    </xdr:from>
    <xdr:ext cx="534377" cy="259045"/>
    <xdr:sp macro="" textlink="">
      <xdr:nvSpPr>
        <xdr:cNvPr id="707" name="テキスト ボックス 706"/>
        <xdr:cNvSpPr txBox="1"/>
      </xdr:nvSpPr>
      <xdr:spPr>
        <a:xfrm>
          <a:off x="15214111" y="170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89943</xdr:rowOff>
    </xdr:from>
    <xdr:to>
      <xdr:col>76</xdr:col>
      <xdr:colOff>165100</xdr:colOff>
      <xdr:row>99</xdr:row>
      <xdr:rowOff>20093</xdr:rowOff>
    </xdr:to>
    <xdr:sp macro="" textlink="">
      <xdr:nvSpPr>
        <xdr:cNvPr id="708" name="楕円 707"/>
        <xdr:cNvSpPr/>
      </xdr:nvSpPr>
      <xdr:spPr>
        <a:xfrm>
          <a:off x="14541500" y="168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11220</xdr:rowOff>
    </xdr:from>
    <xdr:ext cx="534377" cy="259045"/>
    <xdr:sp macro="" textlink="">
      <xdr:nvSpPr>
        <xdr:cNvPr id="709" name="テキスト ボックス 708"/>
        <xdr:cNvSpPr txBox="1"/>
      </xdr:nvSpPr>
      <xdr:spPr>
        <a:xfrm>
          <a:off x="14325111" y="169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157851</xdr:rowOff>
    </xdr:from>
    <xdr:to>
      <xdr:col>72</xdr:col>
      <xdr:colOff>38100</xdr:colOff>
      <xdr:row>98</xdr:row>
      <xdr:rowOff>88001</xdr:rowOff>
    </xdr:to>
    <xdr:sp macro="" textlink="">
      <xdr:nvSpPr>
        <xdr:cNvPr id="710" name="楕円 709"/>
        <xdr:cNvSpPr/>
      </xdr:nvSpPr>
      <xdr:spPr>
        <a:xfrm>
          <a:off x="13652500" y="167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104528</xdr:rowOff>
    </xdr:from>
    <xdr:ext cx="534377" cy="259045"/>
    <xdr:sp macro="" textlink="">
      <xdr:nvSpPr>
        <xdr:cNvPr id="711" name="テキスト ボックス 710"/>
        <xdr:cNvSpPr txBox="1"/>
      </xdr:nvSpPr>
      <xdr:spPr>
        <a:xfrm>
          <a:off x="13436111" y="165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13325</xdr:rowOff>
    </xdr:from>
    <xdr:to>
      <xdr:col>67</xdr:col>
      <xdr:colOff>101600</xdr:colOff>
      <xdr:row>98</xdr:row>
      <xdr:rowOff>114925</xdr:rowOff>
    </xdr:to>
    <xdr:sp macro="" textlink="">
      <xdr:nvSpPr>
        <xdr:cNvPr id="712" name="楕円 711"/>
        <xdr:cNvSpPr/>
      </xdr:nvSpPr>
      <xdr:spPr>
        <a:xfrm>
          <a:off x="12763500" y="16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106052</xdr:rowOff>
    </xdr:from>
    <xdr:ext cx="534377" cy="259045"/>
    <xdr:sp macro="" textlink="">
      <xdr:nvSpPr>
        <xdr:cNvPr id="713" name="テキスト ボックス 712"/>
        <xdr:cNvSpPr txBox="1"/>
      </xdr:nvSpPr>
      <xdr:spPr>
        <a:xfrm>
          <a:off x="12547111" y="1690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25343</xdr:rowOff>
    </xdr:from>
    <xdr:to>
      <xdr:col>116</xdr:col>
      <xdr:colOff>63500</xdr:colOff>
      <xdr:row>38</xdr:row>
      <xdr:rowOff>25400</xdr:rowOff>
    </xdr:to>
    <xdr:cxnSp macro="">
      <xdr:nvCxnSpPr>
        <xdr:cNvPr id="738" name="直線コネクタ 737"/>
        <xdr:cNvCxnSpPr/>
      </xdr:nvCxnSpPr>
      <xdr:spPr>
        <a:xfrm>
          <a:off x="21323300" y="6540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15742</xdr:rowOff>
    </xdr:from>
    <xdr:to>
      <xdr:col>111</xdr:col>
      <xdr:colOff>177800</xdr:colOff>
      <xdr:row>38</xdr:row>
      <xdr:rowOff>25343</xdr:rowOff>
    </xdr:to>
    <xdr:cxnSp macro="">
      <xdr:nvCxnSpPr>
        <xdr:cNvPr id="741" name="直線コネクタ 740"/>
        <xdr:cNvCxnSpPr/>
      </xdr:nvCxnSpPr>
      <xdr:spPr>
        <a:xfrm>
          <a:off x="20434300" y="6187942"/>
          <a:ext cx="889000" cy="3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15742</xdr:rowOff>
    </xdr:from>
    <xdr:to>
      <xdr:col>107</xdr:col>
      <xdr:colOff>50800</xdr:colOff>
      <xdr:row>38</xdr:row>
      <xdr:rowOff>25343</xdr:rowOff>
    </xdr:to>
    <xdr:cxnSp macro="">
      <xdr:nvCxnSpPr>
        <xdr:cNvPr id="744" name="直線コネクタ 743"/>
        <xdr:cNvCxnSpPr/>
      </xdr:nvCxnSpPr>
      <xdr:spPr>
        <a:xfrm flipV="1">
          <a:off x="19545300" y="6187942"/>
          <a:ext cx="889000" cy="3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xdr:rowOff>
    </xdr:from>
    <xdr:ext cx="378565" cy="259045"/>
    <xdr:sp macro="" textlink="">
      <xdr:nvSpPr>
        <xdr:cNvPr id="746" name="テキスト ボックス 745"/>
        <xdr:cNvSpPr txBox="1"/>
      </xdr:nvSpPr>
      <xdr:spPr>
        <a:xfrm>
          <a:off x="20245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152445</xdr:rowOff>
    </xdr:from>
    <xdr:to>
      <xdr:col>102</xdr:col>
      <xdr:colOff>114300</xdr:colOff>
      <xdr:row>38</xdr:row>
      <xdr:rowOff>25343</xdr:rowOff>
    </xdr:to>
    <xdr:cxnSp macro="">
      <xdr:nvCxnSpPr>
        <xdr:cNvPr id="747" name="直線コネクタ 746"/>
        <xdr:cNvCxnSpPr/>
      </xdr:nvCxnSpPr>
      <xdr:spPr>
        <a:xfrm>
          <a:off x="18656300" y="649609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145993</xdr:rowOff>
    </xdr:from>
    <xdr:to>
      <xdr:col>112</xdr:col>
      <xdr:colOff>38100</xdr:colOff>
      <xdr:row>38</xdr:row>
      <xdr:rowOff>76143</xdr:rowOff>
    </xdr:to>
    <xdr:sp macro="" textlink="">
      <xdr:nvSpPr>
        <xdr:cNvPr id="759" name="楕円 758"/>
        <xdr:cNvSpPr/>
      </xdr:nvSpPr>
      <xdr:spPr>
        <a:xfrm>
          <a:off x="2127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67270</xdr:rowOff>
    </xdr:from>
    <xdr:ext cx="249299" cy="259045"/>
    <xdr:sp macro="" textlink="">
      <xdr:nvSpPr>
        <xdr:cNvPr id="760" name="テキスト ボックス 759"/>
        <xdr:cNvSpPr txBox="1"/>
      </xdr:nvSpPr>
      <xdr:spPr>
        <a:xfrm>
          <a:off x="21198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136392</xdr:rowOff>
    </xdr:from>
    <xdr:to>
      <xdr:col>107</xdr:col>
      <xdr:colOff>101600</xdr:colOff>
      <xdr:row>36</xdr:row>
      <xdr:rowOff>66542</xdr:rowOff>
    </xdr:to>
    <xdr:sp macro="" textlink="">
      <xdr:nvSpPr>
        <xdr:cNvPr id="761" name="楕円 760"/>
        <xdr:cNvSpPr/>
      </xdr:nvSpPr>
      <xdr:spPr>
        <a:xfrm>
          <a:off x="20383500" y="61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83069</xdr:rowOff>
    </xdr:from>
    <xdr:ext cx="469744" cy="259045"/>
    <xdr:sp macro="" textlink="">
      <xdr:nvSpPr>
        <xdr:cNvPr id="762" name="テキスト ボックス 761"/>
        <xdr:cNvSpPr txBox="1"/>
      </xdr:nvSpPr>
      <xdr:spPr>
        <a:xfrm>
          <a:off x="20199428" y="591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63" name="楕円 762"/>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64" name="テキスト ボックス 763"/>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101645</xdr:rowOff>
    </xdr:from>
    <xdr:to>
      <xdr:col>98</xdr:col>
      <xdr:colOff>38100</xdr:colOff>
      <xdr:row>38</xdr:row>
      <xdr:rowOff>31795</xdr:rowOff>
    </xdr:to>
    <xdr:sp macro="" textlink="">
      <xdr:nvSpPr>
        <xdr:cNvPr id="765" name="楕円 764"/>
        <xdr:cNvSpPr/>
      </xdr:nvSpPr>
      <xdr:spPr>
        <a:xfrm>
          <a:off x="18605500" y="64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22921</xdr:rowOff>
    </xdr:from>
    <xdr:ext cx="378565" cy="259045"/>
    <xdr:sp macro="" textlink="">
      <xdr:nvSpPr>
        <xdr:cNvPr id="766" name="テキスト ボックス 765"/>
        <xdr:cNvSpPr txBox="1"/>
      </xdr:nvSpPr>
      <xdr:spPr>
        <a:xfrm>
          <a:off x="18467017" y="653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98339</xdr:rowOff>
    </xdr:from>
    <xdr:to>
      <xdr:col>116</xdr:col>
      <xdr:colOff>63500</xdr:colOff>
      <xdr:row>72</xdr:row>
      <xdr:rowOff>87213</xdr:rowOff>
    </xdr:to>
    <xdr:cxnSp macro="">
      <xdr:nvCxnSpPr>
        <xdr:cNvPr id="850" name="直線コネクタ 849"/>
        <xdr:cNvCxnSpPr/>
      </xdr:nvCxnSpPr>
      <xdr:spPr>
        <a:xfrm>
          <a:off x="21323300" y="12271289"/>
          <a:ext cx="838200" cy="1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98339</xdr:rowOff>
    </xdr:from>
    <xdr:to>
      <xdr:col>111</xdr:col>
      <xdr:colOff>177800</xdr:colOff>
      <xdr:row>72</xdr:row>
      <xdr:rowOff>83251</xdr:rowOff>
    </xdr:to>
    <xdr:cxnSp macro="">
      <xdr:nvCxnSpPr>
        <xdr:cNvPr id="853" name="直線コネクタ 852"/>
        <xdr:cNvCxnSpPr/>
      </xdr:nvCxnSpPr>
      <xdr:spPr>
        <a:xfrm flipV="1">
          <a:off x="20434300" y="12271289"/>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31702</xdr:rowOff>
    </xdr:from>
    <xdr:to>
      <xdr:col>107</xdr:col>
      <xdr:colOff>50800</xdr:colOff>
      <xdr:row>72</xdr:row>
      <xdr:rowOff>83251</xdr:rowOff>
    </xdr:to>
    <xdr:cxnSp macro="">
      <xdr:nvCxnSpPr>
        <xdr:cNvPr id="856" name="直線コネクタ 855"/>
        <xdr:cNvCxnSpPr/>
      </xdr:nvCxnSpPr>
      <xdr:spPr>
        <a:xfrm>
          <a:off x="19545300" y="12376102"/>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31702</xdr:rowOff>
    </xdr:from>
    <xdr:to>
      <xdr:col>102</xdr:col>
      <xdr:colOff>114300</xdr:colOff>
      <xdr:row>72</xdr:row>
      <xdr:rowOff>104168</xdr:rowOff>
    </xdr:to>
    <xdr:cxnSp macro="">
      <xdr:nvCxnSpPr>
        <xdr:cNvPr id="859" name="直線コネクタ 858"/>
        <xdr:cNvCxnSpPr/>
      </xdr:nvCxnSpPr>
      <xdr:spPr>
        <a:xfrm flipV="1">
          <a:off x="18656300" y="12376102"/>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36413</xdr:rowOff>
    </xdr:from>
    <xdr:to>
      <xdr:col>116</xdr:col>
      <xdr:colOff>114300</xdr:colOff>
      <xdr:row>72</xdr:row>
      <xdr:rowOff>138013</xdr:rowOff>
    </xdr:to>
    <xdr:sp macro="" textlink="">
      <xdr:nvSpPr>
        <xdr:cNvPr id="869" name="楕円 868"/>
        <xdr:cNvSpPr/>
      </xdr:nvSpPr>
      <xdr:spPr>
        <a:xfrm>
          <a:off x="22110700" y="123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59290</xdr:rowOff>
    </xdr:from>
    <xdr:ext cx="599010" cy="259045"/>
    <xdr:sp macro="" textlink="">
      <xdr:nvSpPr>
        <xdr:cNvPr id="870" name="繰出金該当値テキスト"/>
        <xdr:cNvSpPr txBox="1"/>
      </xdr:nvSpPr>
      <xdr:spPr>
        <a:xfrm>
          <a:off x="22212300" y="122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47539</xdr:rowOff>
    </xdr:from>
    <xdr:to>
      <xdr:col>112</xdr:col>
      <xdr:colOff>38100</xdr:colOff>
      <xdr:row>71</xdr:row>
      <xdr:rowOff>149139</xdr:rowOff>
    </xdr:to>
    <xdr:sp macro="" textlink="">
      <xdr:nvSpPr>
        <xdr:cNvPr id="871" name="楕円 870"/>
        <xdr:cNvSpPr/>
      </xdr:nvSpPr>
      <xdr:spPr>
        <a:xfrm>
          <a:off x="21272500" y="122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165666</xdr:rowOff>
    </xdr:from>
    <xdr:ext cx="599010" cy="259045"/>
    <xdr:sp macro="" textlink="">
      <xdr:nvSpPr>
        <xdr:cNvPr id="872" name="テキスト ボックス 871"/>
        <xdr:cNvSpPr txBox="1"/>
      </xdr:nvSpPr>
      <xdr:spPr>
        <a:xfrm>
          <a:off x="21023795" y="1199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32451</xdr:rowOff>
    </xdr:from>
    <xdr:to>
      <xdr:col>107</xdr:col>
      <xdr:colOff>101600</xdr:colOff>
      <xdr:row>72</xdr:row>
      <xdr:rowOff>134051</xdr:rowOff>
    </xdr:to>
    <xdr:sp macro="" textlink="">
      <xdr:nvSpPr>
        <xdr:cNvPr id="873" name="楕円 872"/>
        <xdr:cNvSpPr/>
      </xdr:nvSpPr>
      <xdr:spPr>
        <a:xfrm>
          <a:off x="20383500" y="123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150578</xdr:rowOff>
    </xdr:from>
    <xdr:ext cx="599010" cy="259045"/>
    <xdr:sp macro="" textlink="">
      <xdr:nvSpPr>
        <xdr:cNvPr id="874" name="テキスト ボックス 873"/>
        <xdr:cNvSpPr txBox="1"/>
      </xdr:nvSpPr>
      <xdr:spPr>
        <a:xfrm>
          <a:off x="20134795" y="1215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152352</xdr:rowOff>
    </xdr:from>
    <xdr:to>
      <xdr:col>102</xdr:col>
      <xdr:colOff>165100</xdr:colOff>
      <xdr:row>72</xdr:row>
      <xdr:rowOff>82502</xdr:rowOff>
    </xdr:to>
    <xdr:sp macro="" textlink="">
      <xdr:nvSpPr>
        <xdr:cNvPr id="875" name="楕円 874"/>
        <xdr:cNvSpPr/>
      </xdr:nvSpPr>
      <xdr:spPr>
        <a:xfrm>
          <a:off x="19494500" y="123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99029</xdr:rowOff>
    </xdr:from>
    <xdr:ext cx="599010" cy="259045"/>
    <xdr:sp macro="" textlink="">
      <xdr:nvSpPr>
        <xdr:cNvPr id="876" name="テキスト ボックス 875"/>
        <xdr:cNvSpPr txBox="1"/>
      </xdr:nvSpPr>
      <xdr:spPr>
        <a:xfrm>
          <a:off x="19245795" y="1210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53368</xdr:rowOff>
    </xdr:from>
    <xdr:to>
      <xdr:col>98</xdr:col>
      <xdr:colOff>38100</xdr:colOff>
      <xdr:row>72</xdr:row>
      <xdr:rowOff>154968</xdr:rowOff>
    </xdr:to>
    <xdr:sp macro="" textlink="">
      <xdr:nvSpPr>
        <xdr:cNvPr id="877" name="楕円 876"/>
        <xdr:cNvSpPr/>
      </xdr:nvSpPr>
      <xdr:spPr>
        <a:xfrm>
          <a:off x="18605500" y="123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45</xdr:rowOff>
    </xdr:from>
    <xdr:ext cx="599010" cy="259045"/>
    <xdr:sp macro="" textlink="">
      <xdr:nvSpPr>
        <xdr:cNvPr id="878" name="テキスト ボックス 877"/>
        <xdr:cNvSpPr txBox="1"/>
      </xdr:nvSpPr>
      <xdr:spPr>
        <a:xfrm>
          <a:off x="18356795" y="1217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本村の人口規模は、類似団体の中でも少ない方であり、スケールメリットが働かず、住民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人当たりの経費については、全体で</a:t>
          </a:r>
          <a:r>
            <a:rPr kumimoji="1" lang="en-US" altLang="ja-JP" sz="1100">
              <a:solidFill>
                <a:schemeClr val="dk1"/>
              </a:solidFill>
              <a:effectLst/>
              <a:latin typeface="+mn-lt"/>
              <a:ea typeface="+mn-ea"/>
              <a:cs typeface="+mn-cs"/>
            </a:rPr>
            <a:t>1,123,516</a:t>
          </a:r>
          <a:r>
            <a:rPr kumimoji="1" lang="ja-JP" altLang="ja-JP" sz="1100">
              <a:solidFill>
                <a:schemeClr val="dk1"/>
              </a:solidFill>
              <a:effectLst/>
              <a:latin typeface="+mn-lt"/>
              <a:ea typeface="+mn-ea"/>
              <a:cs typeface="+mn-cs"/>
            </a:rPr>
            <a:t>円と非効率にならざるを得ない状況となっている。特に人件費と繰出金で高いが、人件費については、地方創生事業等、地域活性化のため新たな事業展開に対応するため、人員の充実を図ったものである。人口対策など政策的業務については、人員体制も充実させていきたいと考えている。また、繰出金については、直営で行っている国保診療所事業や簡易水道施設への施設維持管理費や元利償還金への繰出金が必要となっ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2,330
2,317
87.09
2,958,963
2,617,792
336,576
1,515,386
2,727,346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3209</xdr:rowOff>
    </xdr:from>
    <xdr:to>
      <xdr:col>24</xdr:col>
      <xdr:colOff>63500</xdr:colOff>
      <xdr:row>38</xdr:row>
      <xdr:rowOff>11896</xdr:rowOff>
    </xdr:to>
    <xdr:cxnSp macro="">
      <xdr:nvCxnSpPr>
        <xdr:cNvPr id="62" name="直線コネクタ 61"/>
        <xdr:cNvCxnSpPr/>
      </xdr:nvCxnSpPr>
      <xdr:spPr>
        <a:xfrm flipV="1">
          <a:off x="3797300" y="651830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169483</xdr:rowOff>
    </xdr:from>
    <xdr:to>
      <xdr:col>19</xdr:col>
      <xdr:colOff>177800</xdr:colOff>
      <xdr:row>38</xdr:row>
      <xdr:rowOff>11896</xdr:rowOff>
    </xdr:to>
    <xdr:cxnSp macro="">
      <xdr:nvCxnSpPr>
        <xdr:cNvPr id="65" name="直線コネクタ 64"/>
        <xdr:cNvCxnSpPr/>
      </xdr:nvCxnSpPr>
      <xdr:spPr>
        <a:xfrm>
          <a:off x="2908300" y="6513133"/>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169483</xdr:rowOff>
    </xdr:from>
    <xdr:to>
      <xdr:col>15</xdr:col>
      <xdr:colOff>50800</xdr:colOff>
      <xdr:row>38</xdr:row>
      <xdr:rowOff>42806</xdr:rowOff>
    </xdr:to>
    <xdr:cxnSp macro="">
      <xdr:nvCxnSpPr>
        <xdr:cNvPr id="68" name="直線コネクタ 67"/>
        <xdr:cNvCxnSpPr/>
      </xdr:nvCxnSpPr>
      <xdr:spPr>
        <a:xfrm flipV="1">
          <a:off x="2019300" y="6513133"/>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42806</xdr:rowOff>
    </xdr:from>
    <xdr:to>
      <xdr:col>10</xdr:col>
      <xdr:colOff>114300</xdr:colOff>
      <xdr:row>38</xdr:row>
      <xdr:rowOff>44374</xdr:rowOff>
    </xdr:to>
    <xdr:cxnSp macro="">
      <xdr:nvCxnSpPr>
        <xdr:cNvPr id="71" name="直線コネクタ 70"/>
        <xdr:cNvCxnSpPr/>
      </xdr:nvCxnSpPr>
      <xdr:spPr>
        <a:xfrm flipV="1">
          <a:off x="1130300" y="655790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123859</xdr:rowOff>
    </xdr:from>
    <xdr:to>
      <xdr:col>24</xdr:col>
      <xdr:colOff>114300</xdr:colOff>
      <xdr:row>38</xdr:row>
      <xdr:rowOff>54009</xdr:rowOff>
    </xdr:to>
    <xdr:sp macro="" textlink="">
      <xdr:nvSpPr>
        <xdr:cNvPr id="81" name="楕円 80"/>
        <xdr:cNvSpPr/>
      </xdr:nvSpPr>
      <xdr:spPr>
        <a:xfrm>
          <a:off x="45847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146736</xdr:rowOff>
    </xdr:from>
    <xdr:ext cx="534377" cy="259045"/>
    <xdr:sp macro="" textlink="">
      <xdr:nvSpPr>
        <xdr:cNvPr id="82" name="議会費該当値テキスト"/>
        <xdr:cNvSpPr txBox="1"/>
      </xdr:nvSpPr>
      <xdr:spPr>
        <a:xfrm>
          <a:off x="4686300" y="63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132546</xdr:rowOff>
    </xdr:from>
    <xdr:to>
      <xdr:col>20</xdr:col>
      <xdr:colOff>38100</xdr:colOff>
      <xdr:row>38</xdr:row>
      <xdr:rowOff>62696</xdr:rowOff>
    </xdr:to>
    <xdr:sp macro="" textlink="">
      <xdr:nvSpPr>
        <xdr:cNvPr id="83" name="楕円 82"/>
        <xdr:cNvSpPr/>
      </xdr:nvSpPr>
      <xdr:spPr>
        <a:xfrm>
          <a:off x="3746500" y="64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53823</xdr:rowOff>
    </xdr:from>
    <xdr:ext cx="534377" cy="259045"/>
    <xdr:sp macro="" textlink="">
      <xdr:nvSpPr>
        <xdr:cNvPr id="84" name="テキスト ボックス 83"/>
        <xdr:cNvSpPr txBox="1"/>
      </xdr:nvSpPr>
      <xdr:spPr>
        <a:xfrm>
          <a:off x="3530111" y="65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118683</xdr:rowOff>
    </xdr:from>
    <xdr:to>
      <xdr:col>15</xdr:col>
      <xdr:colOff>101600</xdr:colOff>
      <xdr:row>38</xdr:row>
      <xdr:rowOff>48833</xdr:rowOff>
    </xdr:to>
    <xdr:sp macro="" textlink="">
      <xdr:nvSpPr>
        <xdr:cNvPr id="85" name="楕円 84"/>
        <xdr:cNvSpPr/>
      </xdr:nvSpPr>
      <xdr:spPr>
        <a:xfrm>
          <a:off x="2857500" y="64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65360</xdr:rowOff>
    </xdr:from>
    <xdr:ext cx="534377" cy="259045"/>
    <xdr:sp macro="" textlink="">
      <xdr:nvSpPr>
        <xdr:cNvPr id="86" name="テキスト ボックス 85"/>
        <xdr:cNvSpPr txBox="1"/>
      </xdr:nvSpPr>
      <xdr:spPr>
        <a:xfrm>
          <a:off x="2641111" y="62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163456</xdr:rowOff>
    </xdr:from>
    <xdr:to>
      <xdr:col>10</xdr:col>
      <xdr:colOff>165100</xdr:colOff>
      <xdr:row>38</xdr:row>
      <xdr:rowOff>93606</xdr:rowOff>
    </xdr:to>
    <xdr:sp macro="" textlink="">
      <xdr:nvSpPr>
        <xdr:cNvPr id="87" name="楕円 86"/>
        <xdr:cNvSpPr/>
      </xdr:nvSpPr>
      <xdr:spPr>
        <a:xfrm>
          <a:off x="1968500" y="65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84733</xdr:rowOff>
    </xdr:from>
    <xdr:ext cx="534377" cy="259045"/>
    <xdr:sp macro="" textlink="">
      <xdr:nvSpPr>
        <xdr:cNvPr id="88" name="テキスト ボックス 87"/>
        <xdr:cNvSpPr txBox="1"/>
      </xdr:nvSpPr>
      <xdr:spPr>
        <a:xfrm>
          <a:off x="1752111" y="6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165024</xdr:rowOff>
    </xdr:from>
    <xdr:to>
      <xdr:col>6</xdr:col>
      <xdr:colOff>38100</xdr:colOff>
      <xdr:row>38</xdr:row>
      <xdr:rowOff>95174</xdr:rowOff>
    </xdr:to>
    <xdr:sp macro="" textlink="">
      <xdr:nvSpPr>
        <xdr:cNvPr id="89" name="楕円 88"/>
        <xdr:cNvSpPr/>
      </xdr:nvSpPr>
      <xdr:spPr>
        <a:xfrm>
          <a:off x="10795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86301</xdr:rowOff>
    </xdr:from>
    <xdr:ext cx="534377" cy="259045"/>
    <xdr:sp macro="" textlink="">
      <xdr:nvSpPr>
        <xdr:cNvPr id="90" name="テキスト ボックス 89"/>
        <xdr:cNvSpPr txBox="1"/>
      </xdr:nvSpPr>
      <xdr:spPr>
        <a:xfrm>
          <a:off x="863111" y="6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10331</xdr:rowOff>
    </xdr:from>
    <xdr:to>
      <xdr:col>24</xdr:col>
      <xdr:colOff>63500</xdr:colOff>
      <xdr:row>58</xdr:row>
      <xdr:rowOff>57793</xdr:rowOff>
    </xdr:to>
    <xdr:cxnSp macro="">
      <xdr:nvCxnSpPr>
        <xdr:cNvPr id="123" name="直線コネクタ 122"/>
        <xdr:cNvCxnSpPr/>
      </xdr:nvCxnSpPr>
      <xdr:spPr>
        <a:xfrm flipV="1">
          <a:off x="3797300" y="9954431"/>
          <a:ext cx="838200" cy="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151424</xdr:rowOff>
    </xdr:from>
    <xdr:to>
      <xdr:col>19</xdr:col>
      <xdr:colOff>177800</xdr:colOff>
      <xdr:row>58</xdr:row>
      <xdr:rowOff>57793</xdr:rowOff>
    </xdr:to>
    <xdr:cxnSp macro="">
      <xdr:nvCxnSpPr>
        <xdr:cNvPr id="126" name="直線コネクタ 125"/>
        <xdr:cNvCxnSpPr/>
      </xdr:nvCxnSpPr>
      <xdr:spPr>
        <a:xfrm>
          <a:off x="2908300" y="9924074"/>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82318</xdr:rowOff>
    </xdr:from>
    <xdr:to>
      <xdr:col>15</xdr:col>
      <xdr:colOff>50800</xdr:colOff>
      <xdr:row>57</xdr:row>
      <xdr:rowOff>151424</xdr:rowOff>
    </xdr:to>
    <xdr:cxnSp macro="">
      <xdr:nvCxnSpPr>
        <xdr:cNvPr id="129" name="直線コネクタ 128"/>
        <xdr:cNvCxnSpPr/>
      </xdr:nvCxnSpPr>
      <xdr:spPr>
        <a:xfrm>
          <a:off x="2019300" y="9854968"/>
          <a:ext cx="889000" cy="6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82318</xdr:rowOff>
    </xdr:from>
    <xdr:to>
      <xdr:col>10</xdr:col>
      <xdr:colOff>114300</xdr:colOff>
      <xdr:row>58</xdr:row>
      <xdr:rowOff>100154</xdr:rowOff>
    </xdr:to>
    <xdr:cxnSp macro="">
      <xdr:nvCxnSpPr>
        <xdr:cNvPr id="132" name="直線コネクタ 131"/>
        <xdr:cNvCxnSpPr/>
      </xdr:nvCxnSpPr>
      <xdr:spPr>
        <a:xfrm flipV="1">
          <a:off x="1130300" y="9854968"/>
          <a:ext cx="889000" cy="18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35110</xdr:rowOff>
    </xdr:from>
    <xdr:ext cx="599010" cy="259045"/>
    <xdr:sp macro="" textlink="">
      <xdr:nvSpPr>
        <xdr:cNvPr id="134" name="テキスト ボックス 133"/>
        <xdr:cNvSpPr txBox="1"/>
      </xdr:nvSpPr>
      <xdr:spPr>
        <a:xfrm>
          <a:off x="1719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130981</xdr:rowOff>
    </xdr:from>
    <xdr:to>
      <xdr:col>24</xdr:col>
      <xdr:colOff>114300</xdr:colOff>
      <xdr:row>58</xdr:row>
      <xdr:rowOff>61131</xdr:rowOff>
    </xdr:to>
    <xdr:sp macro="" textlink="">
      <xdr:nvSpPr>
        <xdr:cNvPr id="142" name="楕円 141"/>
        <xdr:cNvSpPr/>
      </xdr:nvSpPr>
      <xdr:spPr>
        <a:xfrm>
          <a:off x="4584700" y="9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109408</xdr:rowOff>
    </xdr:from>
    <xdr:ext cx="599010" cy="259045"/>
    <xdr:sp macro="" textlink="">
      <xdr:nvSpPr>
        <xdr:cNvPr id="143" name="総務費該当値テキスト"/>
        <xdr:cNvSpPr txBox="1"/>
      </xdr:nvSpPr>
      <xdr:spPr>
        <a:xfrm>
          <a:off x="4686300" y="98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6993</xdr:rowOff>
    </xdr:from>
    <xdr:to>
      <xdr:col>20</xdr:col>
      <xdr:colOff>38100</xdr:colOff>
      <xdr:row>58</xdr:row>
      <xdr:rowOff>108593</xdr:rowOff>
    </xdr:to>
    <xdr:sp macro="" textlink="">
      <xdr:nvSpPr>
        <xdr:cNvPr id="144" name="楕円 143"/>
        <xdr:cNvSpPr/>
      </xdr:nvSpPr>
      <xdr:spPr>
        <a:xfrm>
          <a:off x="3746500" y="99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99720</xdr:rowOff>
    </xdr:from>
    <xdr:ext cx="599010" cy="259045"/>
    <xdr:sp macro="" textlink="">
      <xdr:nvSpPr>
        <xdr:cNvPr id="145" name="テキスト ボックス 144"/>
        <xdr:cNvSpPr txBox="1"/>
      </xdr:nvSpPr>
      <xdr:spPr>
        <a:xfrm>
          <a:off x="3497795" y="1004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100624</xdr:rowOff>
    </xdr:from>
    <xdr:to>
      <xdr:col>15</xdr:col>
      <xdr:colOff>101600</xdr:colOff>
      <xdr:row>58</xdr:row>
      <xdr:rowOff>30774</xdr:rowOff>
    </xdr:to>
    <xdr:sp macro="" textlink="">
      <xdr:nvSpPr>
        <xdr:cNvPr id="146" name="楕円 145"/>
        <xdr:cNvSpPr/>
      </xdr:nvSpPr>
      <xdr:spPr>
        <a:xfrm>
          <a:off x="2857500" y="98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47301</xdr:rowOff>
    </xdr:from>
    <xdr:ext cx="599010" cy="259045"/>
    <xdr:sp macro="" textlink="">
      <xdr:nvSpPr>
        <xdr:cNvPr id="147" name="テキスト ボックス 146"/>
        <xdr:cNvSpPr txBox="1"/>
      </xdr:nvSpPr>
      <xdr:spPr>
        <a:xfrm>
          <a:off x="2608795" y="964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31518</xdr:rowOff>
    </xdr:from>
    <xdr:to>
      <xdr:col>10</xdr:col>
      <xdr:colOff>165100</xdr:colOff>
      <xdr:row>57</xdr:row>
      <xdr:rowOff>133118</xdr:rowOff>
    </xdr:to>
    <xdr:sp macro="" textlink="">
      <xdr:nvSpPr>
        <xdr:cNvPr id="148" name="楕円 147"/>
        <xdr:cNvSpPr/>
      </xdr:nvSpPr>
      <xdr:spPr>
        <a:xfrm>
          <a:off x="1968500" y="98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149645</xdr:rowOff>
    </xdr:from>
    <xdr:ext cx="599010" cy="259045"/>
    <xdr:sp macro="" textlink="">
      <xdr:nvSpPr>
        <xdr:cNvPr id="149" name="テキスト ボックス 148"/>
        <xdr:cNvSpPr txBox="1"/>
      </xdr:nvSpPr>
      <xdr:spPr>
        <a:xfrm>
          <a:off x="1719795" y="957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49354</xdr:rowOff>
    </xdr:from>
    <xdr:to>
      <xdr:col>6</xdr:col>
      <xdr:colOff>38100</xdr:colOff>
      <xdr:row>58</xdr:row>
      <xdr:rowOff>150954</xdr:rowOff>
    </xdr:to>
    <xdr:sp macro="" textlink="">
      <xdr:nvSpPr>
        <xdr:cNvPr id="150" name="楕円 149"/>
        <xdr:cNvSpPr/>
      </xdr:nvSpPr>
      <xdr:spPr>
        <a:xfrm>
          <a:off x="1079500" y="99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142081</xdr:rowOff>
    </xdr:from>
    <xdr:ext cx="599010" cy="259045"/>
    <xdr:sp macro="" textlink="">
      <xdr:nvSpPr>
        <xdr:cNvPr id="151" name="テキスト ボックス 150"/>
        <xdr:cNvSpPr txBox="1"/>
      </xdr:nvSpPr>
      <xdr:spPr>
        <a:xfrm>
          <a:off x="830795" y="1008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35382</xdr:rowOff>
    </xdr:from>
    <xdr:to>
      <xdr:col>24</xdr:col>
      <xdr:colOff>63500</xdr:colOff>
      <xdr:row>78</xdr:row>
      <xdr:rowOff>53614</xdr:rowOff>
    </xdr:to>
    <xdr:cxnSp macro="">
      <xdr:nvCxnSpPr>
        <xdr:cNvPr id="182" name="直線コネクタ 181"/>
        <xdr:cNvCxnSpPr/>
      </xdr:nvCxnSpPr>
      <xdr:spPr>
        <a:xfrm>
          <a:off x="3797300" y="13408482"/>
          <a:ext cx="8382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35382</xdr:rowOff>
    </xdr:from>
    <xdr:to>
      <xdr:col>19</xdr:col>
      <xdr:colOff>177800</xdr:colOff>
      <xdr:row>78</xdr:row>
      <xdr:rowOff>47786</xdr:rowOff>
    </xdr:to>
    <xdr:cxnSp macro="">
      <xdr:nvCxnSpPr>
        <xdr:cNvPr id="185" name="直線コネクタ 184"/>
        <xdr:cNvCxnSpPr/>
      </xdr:nvCxnSpPr>
      <xdr:spPr>
        <a:xfrm flipV="1">
          <a:off x="2908300" y="13408482"/>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47786</xdr:rowOff>
    </xdr:from>
    <xdr:to>
      <xdr:col>15</xdr:col>
      <xdr:colOff>50800</xdr:colOff>
      <xdr:row>78</xdr:row>
      <xdr:rowOff>69216</xdr:rowOff>
    </xdr:to>
    <xdr:cxnSp macro="">
      <xdr:nvCxnSpPr>
        <xdr:cNvPr id="188" name="直線コネクタ 187"/>
        <xdr:cNvCxnSpPr/>
      </xdr:nvCxnSpPr>
      <xdr:spPr>
        <a:xfrm flipV="1">
          <a:off x="2019300" y="13420886"/>
          <a:ext cx="889000" cy="2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69216</xdr:rowOff>
    </xdr:from>
    <xdr:to>
      <xdr:col>10</xdr:col>
      <xdr:colOff>114300</xdr:colOff>
      <xdr:row>78</xdr:row>
      <xdr:rowOff>99744</xdr:rowOff>
    </xdr:to>
    <xdr:cxnSp macro="">
      <xdr:nvCxnSpPr>
        <xdr:cNvPr id="191" name="直線コネクタ 190"/>
        <xdr:cNvCxnSpPr/>
      </xdr:nvCxnSpPr>
      <xdr:spPr>
        <a:xfrm flipV="1">
          <a:off x="1130300" y="13442316"/>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2814</xdr:rowOff>
    </xdr:from>
    <xdr:to>
      <xdr:col>24</xdr:col>
      <xdr:colOff>114300</xdr:colOff>
      <xdr:row>78</xdr:row>
      <xdr:rowOff>104414</xdr:rowOff>
    </xdr:to>
    <xdr:sp macro="" textlink="">
      <xdr:nvSpPr>
        <xdr:cNvPr id="201" name="楕円 200"/>
        <xdr:cNvSpPr/>
      </xdr:nvSpPr>
      <xdr:spPr>
        <a:xfrm>
          <a:off x="4584700" y="133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133641</xdr:rowOff>
    </xdr:from>
    <xdr:ext cx="599010" cy="259045"/>
    <xdr:sp macro="" textlink="">
      <xdr:nvSpPr>
        <xdr:cNvPr id="202" name="民生費該当値テキスト"/>
        <xdr:cNvSpPr txBox="1"/>
      </xdr:nvSpPr>
      <xdr:spPr>
        <a:xfrm>
          <a:off x="4686300"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156032</xdr:rowOff>
    </xdr:from>
    <xdr:to>
      <xdr:col>20</xdr:col>
      <xdr:colOff>38100</xdr:colOff>
      <xdr:row>78</xdr:row>
      <xdr:rowOff>86182</xdr:rowOff>
    </xdr:to>
    <xdr:sp macro="" textlink="">
      <xdr:nvSpPr>
        <xdr:cNvPr id="203" name="楕円 202"/>
        <xdr:cNvSpPr/>
      </xdr:nvSpPr>
      <xdr:spPr>
        <a:xfrm>
          <a:off x="3746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102709</xdr:rowOff>
    </xdr:from>
    <xdr:ext cx="599010" cy="259045"/>
    <xdr:sp macro="" textlink="">
      <xdr:nvSpPr>
        <xdr:cNvPr id="204" name="テキスト ボックス 203"/>
        <xdr:cNvSpPr txBox="1"/>
      </xdr:nvSpPr>
      <xdr:spPr>
        <a:xfrm>
          <a:off x="3497795" y="1313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168436</xdr:rowOff>
    </xdr:from>
    <xdr:to>
      <xdr:col>15</xdr:col>
      <xdr:colOff>101600</xdr:colOff>
      <xdr:row>78</xdr:row>
      <xdr:rowOff>98586</xdr:rowOff>
    </xdr:to>
    <xdr:sp macro="" textlink="">
      <xdr:nvSpPr>
        <xdr:cNvPr id="205" name="楕円 204"/>
        <xdr:cNvSpPr/>
      </xdr:nvSpPr>
      <xdr:spPr>
        <a:xfrm>
          <a:off x="2857500" y="133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115113</xdr:rowOff>
    </xdr:from>
    <xdr:ext cx="599010" cy="259045"/>
    <xdr:sp macro="" textlink="">
      <xdr:nvSpPr>
        <xdr:cNvPr id="206" name="テキスト ボックス 205"/>
        <xdr:cNvSpPr txBox="1"/>
      </xdr:nvSpPr>
      <xdr:spPr>
        <a:xfrm>
          <a:off x="2608795" y="131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18416</xdr:rowOff>
    </xdr:from>
    <xdr:to>
      <xdr:col>10</xdr:col>
      <xdr:colOff>165100</xdr:colOff>
      <xdr:row>78</xdr:row>
      <xdr:rowOff>120016</xdr:rowOff>
    </xdr:to>
    <xdr:sp macro="" textlink="">
      <xdr:nvSpPr>
        <xdr:cNvPr id="207" name="楕円 206"/>
        <xdr:cNvSpPr/>
      </xdr:nvSpPr>
      <xdr:spPr>
        <a:xfrm>
          <a:off x="1968500" y="133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111143</xdr:rowOff>
    </xdr:from>
    <xdr:ext cx="599010" cy="259045"/>
    <xdr:sp macro="" textlink="">
      <xdr:nvSpPr>
        <xdr:cNvPr id="208" name="テキスト ボックス 207"/>
        <xdr:cNvSpPr txBox="1"/>
      </xdr:nvSpPr>
      <xdr:spPr>
        <a:xfrm>
          <a:off x="1719795" y="1348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48944</xdr:rowOff>
    </xdr:from>
    <xdr:to>
      <xdr:col>6</xdr:col>
      <xdr:colOff>38100</xdr:colOff>
      <xdr:row>78</xdr:row>
      <xdr:rowOff>150544</xdr:rowOff>
    </xdr:to>
    <xdr:sp macro="" textlink="">
      <xdr:nvSpPr>
        <xdr:cNvPr id="209" name="楕円 208"/>
        <xdr:cNvSpPr/>
      </xdr:nvSpPr>
      <xdr:spPr>
        <a:xfrm>
          <a:off x="1079500" y="134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141671</xdr:rowOff>
    </xdr:from>
    <xdr:ext cx="599010" cy="259045"/>
    <xdr:sp macro="" textlink="">
      <xdr:nvSpPr>
        <xdr:cNvPr id="210" name="テキスト ボックス 209"/>
        <xdr:cNvSpPr txBox="1"/>
      </xdr:nvSpPr>
      <xdr:spPr>
        <a:xfrm>
          <a:off x="830795" y="135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171069</xdr:rowOff>
    </xdr:from>
    <xdr:to>
      <xdr:col>24</xdr:col>
      <xdr:colOff>63500</xdr:colOff>
      <xdr:row>95</xdr:row>
      <xdr:rowOff>17549</xdr:rowOff>
    </xdr:to>
    <xdr:cxnSp macro="">
      <xdr:nvCxnSpPr>
        <xdr:cNvPr id="237" name="直線コネクタ 236"/>
        <xdr:cNvCxnSpPr/>
      </xdr:nvCxnSpPr>
      <xdr:spPr>
        <a:xfrm>
          <a:off x="3797300" y="16287369"/>
          <a:ext cx="8382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87593</xdr:rowOff>
    </xdr:from>
    <xdr:to>
      <xdr:col>19</xdr:col>
      <xdr:colOff>177800</xdr:colOff>
      <xdr:row>94</xdr:row>
      <xdr:rowOff>171069</xdr:rowOff>
    </xdr:to>
    <xdr:cxnSp macro="">
      <xdr:nvCxnSpPr>
        <xdr:cNvPr id="240" name="直線コネクタ 239"/>
        <xdr:cNvCxnSpPr/>
      </xdr:nvCxnSpPr>
      <xdr:spPr>
        <a:xfrm>
          <a:off x="2908300" y="16203893"/>
          <a:ext cx="889000" cy="8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87593</xdr:rowOff>
    </xdr:from>
    <xdr:to>
      <xdr:col>15</xdr:col>
      <xdr:colOff>50800</xdr:colOff>
      <xdr:row>94</xdr:row>
      <xdr:rowOff>150192</xdr:rowOff>
    </xdr:to>
    <xdr:cxnSp macro="">
      <xdr:nvCxnSpPr>
        <xdr:cNvPr id="243" name="直線コネクタ 242"/>
        <xdr:cNvCxnSpPr/>
      </xdr:nvCxnSpPr>
      <xdr:spPr>
        <a:xfrm flipV="1">
          <a:off x="2019300" y="16203893"/>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47996</xdr:rowOff>
    </xdr:from>
    <xdr:to>
      <xdr:col>10</xdr:col>
      <xdr:colOff>114300</xdr:colOff>
      <xdr:row>94</xdr:row>
      <xdr:rowOff>150192</xdr:rowOff>
    </xdr:to>
    <xdr:cxnSp macro="">
      <xdr:nvCxnSpPr>
        <xdr:cNvPr id="246" name="直線コネクタ 245"/>
        <xdr:cNvCxnSpPr/>
      </xdr:nvCxnSpPr>
      <xdr:spPr>
        <a:xfrm>
          <a:off x="1130300" y="15992846"/>
          <a:ext cx="889000" cy="2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162456</xdr:rowOff>
    </xdr:from>
    <xdr:ext cx="534377" cy="259045"/>
    <xdr:sp macro="" textlink="">
      <xdr:nvSpPr>
        <xdr:cNvPr id="248" name="テキスト ボックス 247"/>
        <xdr:cNvSpPr txBox="1"/>
      </xdr:nvSpPr>
      <xdr:spPr>
        <a:xfrm>
          <a:off x="1752111" y="166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138199</xdr:rowOff>
    </xdr:from>
    <xdr:to>
      <xdr:col>24</xdr:col>
      <xdr:colOff>114300</xdr:colOff>
      <xdr:row>95</xdr:row>
      <xdr:rowOff>68349</xdr:rowOff>
    </xdr:to>
    <xdr:sp macro="" textlink="">
      <xdr:nvSpPr>
        <xdr:cNvPr id="256" name="楕円 255"/>
        <xdr:cNvSpPr/>
      </xdr:nvSpPr>
      <xdr:spPr>
        <a:xfrm>
          <a:off x="4584700" y="16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161076</xdr:rowOff>
    </xdr:from>
    <xdr:ext cx="599010" cy="259045"/>
    <xdr:sp macro="" textlink="">
      <xdr:nvSpPr>
        <xdr:cNvPr id="257" name="衛生費該当値テキスト"/>
        <xdr:cNvSpPr txBox="1"/>
      </xdr:nvSpPr>
      <xdr:spPr>
        <a:xfrm>
          <a:off x="4686300" y="1610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120269</xdr:rowOff>
    </xdr:from>
    <xdr:to>
      <xdr:col>20</xdr:col>
      <xdr:colOff>38100</xdr:colOff>
      <xdr:row>95</xdr:row>
      <xdr:rowOff>50419</xdr:rowOff>
    </xdr:to>
    <xdr:sp macro="" textlink="">
      <xdr:nvSpPr>
        <xdr:cNvPr id="258" name="楕円 257"/>
        <xdr:cNvSpPr/>
      </xdr:nvSpPr>
      <xdr:spPr>
        <a:xfrm>
          <a:off x="3746500" y="162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66946</xdr:rowOff>
    </xdr:from>
    <xdr:ext cx="599010" cy="259045"/>
    <xdr:sp macro="" textlink="">
      <xdr:nvSpPr>
        <xdr:cNvPr id="259" name="テキスト ボックス 258"/>
        <xdr:cNvSpPr txBox="1"/>
      </xdr:nvSpPr>
      <xdr:spPr>
        <a:xfrm>
          <a:off x="3497795" y="1601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36793</xdr:rowOff>
    </xdr:from>
    <xdr:to>
      <xdr:col>15</xdr:col>
      <xdr:colOff>101600</xdr:colOff>
      <xdr:row>94</xdr:row>
      <xdr:rowOff>138393</xdr:rowOff>
    </xdr:to>
    <xdr:sp macro="" textlink="">
      <xdr:nvSpPr>
        <xdr:cNvPr id="260" name="楕円 259"/>
        <xdr:cNvSpPr/>
      </xdr:nvSpPr>
      <xdr:spPr>
        <a:xfrm>
          <a:off x="2857500" y="16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154920</xdr:rowOff>
    </xdr:from>
    <xdr:ext cx="599010" cy="259045"/>
    <xdr:sp macro="" textlink="">
      <xdr:nvSpPr>
        <xdr:cNvPr id="261" name="テキスト ボックス 260"/>
        <xdr:cNvSpPr txBox="1"/>
      </xdr:nvSpPr>
      <xdr:spPr>
        <a:xfrm>
          <a:off x="2608795" y="1592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99392</xdr:rowOff>
    </xdr:from>
    <xdr:to>
      <xdr:col>10</xdr:col>
      <xdr:colOff>165100</xdr:colOff>
      <xdr:row>95</xdr:row>
      <xdr:rowOff>29542</xdr:rowOff>
    </xdr:to>
    <xdr:sp macro="" textlink="">
      <xdr:nvSpPr>
        <xdr:cNvPr id="262" name="楕円 261"/>
        <xdr:cNvSpPr/>
      </xdr:nvSpPr>
      <xdr:spPr>
        <a:xfrm>
          <a:off x="1968500" y="162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46069</xdr:rowOff>
    </xdr:from>
    <xdr:ext cx="599010" cy="259045"/>
    <xdr:sp macro="" textlink="">
      <xdr:nvSpPr>
        <xdr:cNvPr id="263" name="テキスト ボックス 262"/>
        <xdr:cNvSpPr txBox="1"/>
      </xdr:nvSpPr>
      <xdr:spPr>
        <a:xfrm>
          <a:off x="1719795" y="1599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168646</xdr:rowOff>
    </xdr:from>
    <xdr:to>
      <xdr:col>6</xdr:col>
      <xdr:colOff>38100</xdr:colOff>
      <xdr:row>93</xdr:row>
      <xdr:rowOff>98796</xdr:rowOff>
    </xdr:to>
    <xdr:sp macro="" textlink="">
      <xdr:nvSpPr>
        <xdr:cNvPr id="264" name="楕円 263"/>
        <xdr:cNvSpPr/>
      </xdr:nvSpPr>
      <xdr:spPr>
        <a:xfrm>
          <a:off x="1079500" y="159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115323</xdr:rowOff>
    </xdr:from>
    <xdr:ext cx="599010" cy="259045"/>
    <xdr:sp macro="" textlink="">
      <xdr:nvSpPr>
        <xdr:cNvPr id="265" name="テキスト ボックス 264"/>
        <xdr:cNvSpPr txBox="1"/>
      </xdr:nvSpPr>
      <xdr:spPr>
        <a:xfrm>
          <a:off x="830795" y="157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9" name="テキスト ボックス 308"/>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116232</xdr:rowOff>
    </xdr:from>
    <xdr:to>
      <xdr:col>55</xdr:col>
      <xdr:colOff>0</xdr:colOff>
      <xdr:row>57</xdr:row>
      <xdr:rowOff>134326</xdr:rowOff>
    </xdr:to>
    <xdr:cxnSp macro="">
      <xdr:nvCxnSpPr>
        <xdr:cNvPr id="349" name="直線コネクタ 348"/>
        <xdr:cNvCxnSpPr/>
      </xdr:nvCxnSpPr>
      <xdr:spPr>
        <a:xfrm>
          <a:off x="9639300" y="9888882"/>
          <a:ext cx="8382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116232</xdr:rowOff>
    </xdr:from>
    <xdr:to>
      <xdr:col>50</xdr:col>
      <xdr:colOff>114300</xdr:colOff>
      <xdr:row>57</xdr:row>
      <xdr:rowOff>136581</xdr:rowOff>
    </xdr:to>
    <xdr:cxnSp macro="">
      <xdr:nvCxnSpPr>
        <xdr:cNvPr id="352" name="直線コネクタ 351"/>
        <xdr:cNvCxnSpPr/>
      </xdr:nvCxnSpPr>
      <xdr:spPr>
        <a:xfrm flipV="1">
          <a:off x="8750300" y="9888882"/>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136581</xdr:rowOff>
    </xdr:from>
    <xdr:to>
      <xdr:col>45</xdr:col>
      <xdr:colOff>177800</xdr:colOff>
      <xdr:row>57</xdr:row>
      <xdr:rowOff>143001</xdr:rowOff>
    </xdr:to>
    <xdr:cxnSp macro="">
      <xdr:nvCxnSpPr>
        <xdr:cNvPr id="355" name="直線コネクタ 354"/>
        <xdr:cNvCxnSpPr/>
      </xdr:nvCxnSpPr>
      <xdr:spPr>
        <a:xfrm flipV="1">
          <a:off x="7861300" y="9909231"/>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143001</xdr:rowOff>
    </xdr:from>
    <xdr:to>
      <xdr:col>41</xdr:col>
      <xdr:colOff>50800</xdr:colOff>
      <xdr:row>57</xdr:row>
      <xdr:rowOff>152578</xdr:rowOff>
    </xdr:to>
    <xdr:cxnSp macro="">
      <xdr:nvCxnSpPr>
        <xdr:cNvPr id="358" name="直線コネクタ 357"/>
        <xdr:cNvCxnSpPr/>
      </xdr:nvCxnSpPr>
      <xdr:spPr>
        <a:xfrm flipV="1">
          <a:off x="6972300" y="9915651"/>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83526</xdr:rowOff>
    </xdr:from>
    <xdr:to>
      <xdr:col>55</xdr:col>
      <xdr:colOff>50800</xdr:colOff>
      <xdr:row>58</xdr:row>
      <xdr:rowOff>13676</xdr:rowOff>
    </xdr:to>
    <xdr:sp macro="" textlink="">
      <xdr:nvSpPr>
        <xdr:cNvPr id="368" name="楕円 367"/>
        <xdr:cNvSpPr/>
      </xdr:nvSpPr>
      <xdr:spPr>
        <a:xfrm>
          <a:off x="10426700" y="98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99010" cy="259045"/>
    <xdr:sp macro="" textlink="">
      <xdr:nvSpPr>
        <xdr:cNvPr id="369" name="農林水産業費該当値テキスト"/>
        <xdr:cNvSpPr txBox="1"/>
      </xdr:nvSpPr>
      <xdr:spPr>
        <a:xfrm>
          <a:off x="10528300" y="983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65432</xdr:rowOff>
    </xdr:from>
    <xdr:to>
      <xdr:col>50</xdr:col>
      <xdr:colOff>165100</xdr:colOff>
      <xdr:row>57</xdr:row>
      <xdr:rowOff>167032</xdr:rowOff>
    </xdr:to>
    <xdr:sp macro="" textlink="">
      <xdr:nvSpPr>
        <xdr:cNvPr id="370" name="楕円 369"/>
        <xdr:cNvSpPr/>
      </xdr:nvSpPr>
      <xdr:spPr>
        <a:xfrm>
          <a:off x="9588500" y="9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12109</xdr:rowOff>
    </xdr:from>
    <xdr:ext cx="599010" cy="259045"/>
    <xdr:sp macro="" textlink="">
      <xdr:nvSpPr>
        <xdr:cNvPr id="371" name="テキスト ボックス 370"/>
        <xdr:cNvSpPr txBox="1"/>
      </xdr:nvSpPr>
      <xdr:spPr>
        <a:xfrm>
          <a:off x="9339795" y="961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85781</xdr:rowOff>
    </xdr:from>
    <xdr:to>
      <xdr:col>46</xdr:col>
      <xdr:colOff>38100</xdr:colOff>
      <xdr:row>58</xdr:row>
      <xdr:rowOff>15931</xdr:rowOff>
    </xdr:to>
    <xdr:sp macro="" textlink="">
      <xdr:nvSpPr>
        <xdr:cNvPr id="372" name="楕円 371"/>
        <xdr:cNvSpPr/>
      </xdr:nvSpPr>
      <xdr:spPr>
        <a:xfrm>
          <a:off x="8699500" y="98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32458</xdr:rowOff>
    </xdr:from>
    <xdr:ext cx="599010" cy="259045"/>
    <xdr:sp macro="" textlink="">
      <xdr:nvSpPr>
        <xdr:cNvPr id="373" name="テキスト ボックス 372"/>
        <xdr:cNvSpPr txBox="1"/>
      </xdr:nvSpPr>
      <xdr:spPr>
        <a:xfrm>
          <a:off x="8450795" y="963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92201</xdr:rowOff>
    </xdr:from>
    <xdr:to>
      <xdr:col>41</xdr:col>
      <xdr:colOff>101600</xdr:colOff>
      <xdr:row>58</xdr:row>
      <xdr:rowOff>22351</xdr:rowOff>
    </xdr:to>
    <xdr:sp macro="" textlink="">
      <xdr:nvSpPr>
        <xdr:cNvPr id="374" name="楕円 373"/>
        <xdr:cNvSpPr/>
      </xdr:nvSpPr>
      <xdr:spPr>
        <a:xfrm>
          <a:off x="7810500" y="98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13478</xdr:rowOff>
    </xdr:from>
    <xdr:ext cx="534377" cy="259045"/>
    <xdr:sp macro="" textlink="">
      <xdr:nvSpPr>
        <xdr:cNvPr id="375" name="テキスト ボックス 374"/>
        <xdr:cNvSpPr txBox="1"/>
      </xdr:nvSpPr>
      <xdr:spPr>
        <a:xfrm>
          <a:off x="7594111" y="99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101778</xdr:rowOff>
    </xdr:from>
    <xdr:to>
      <xdr:col>36</xdr:col>
      <xdr:colOff>165100</xdr:colOff>
      <xdr:row>58</xdr:row>
      <xdr:rowOff>31928</xdr:rowOff>
    </xdr:to>
    <xdr:sp macro="" textlink="">
      <xdr:nvSpPr>
        <xdr:cNvPr id="376" name="楕円 375"/>
        <xdr:cNvSpPr/>
      </xdr:nvSpPr>
      <xdr:spPr>
        <a:xfrm>
          <a:off x="6921500" y="9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23055</xdr:rowOff>
    </xdr:from>
    <xdr:ext cx="534377" cy="259045"/>
    <xdr:sp macro="" textlink="">
      <xdr:nvSpPr>
        <xdr:cNvPr id="377" name="テキスト ボックス 376"/>
        <xdr:cNvSpPr txBox="1"/>
      </xdr:nvSpPr>
      <xdr:spPr>
        <a:xfrm>
          <a:off x="6705111" y="99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48146</xdr:rowOff>
    </xdr:from>
    <xdr:to>
      <xdr:col>55</xdr:col>
      <xdr:colOff>0</xdr:colOff>
      <xdr:row>77</xdr:row>
      <xdr:rowOff>131707</xdr:rowOff>
    </xdr:to>
    <xdr:cxnSp macro="">
      <xdr:nvCxnSpPr>
        <xdr:cNvPr id="406" name="直線コネクタ 405"/>
        <xdr:cNvCxnSpPr/>
      </xdr:nvCxnSpPr>
      <xdr:spPr>
        <a:xfrm flipV="1">
          <a:off x="9639300" y="13249796"/>
          <a:ext cx="838200" cy="8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131707</xdr:rowOff>
    </xdr:from>
    <xdr:to>
      <xdr:col>50</xdr:col>
      <xdr:colOff>114300</xdr:colOff>
      <xdr:row>78</xdr:row>
      <xdr:rowOff>16325</xdr:rowOff>
    </xdr:to>
    <xdr:cxnSp macro="">
      <xdr:nvCxnSpPr>
        <xdr:cNvPr id="409" name="直線コネクタ 408"/>
        <xdr:cNvCxnSpPr/>
      </xdr:nvCxnSpPr>
      <xdr:spPr>
        <a:xfrm flipV="1">
          <a:off x="8750300" y="13333357"/>
          <a:ext cx="889000" cy="5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16325</xdr:rowOff>
    </xdr:from>
    <xdr:to>
      <xdr:col>45</xdr:col>
      <xdr:colOff>177800</xdr:colOff>
      <xdr:row>78</xdr:row>
      <xdr:rowOff>106401</xdr:rowOff>
    </xdr:to>
    <xdr:cxnSp macro="">
      <xdr:nvCxnSpPr>
        <xdr:cNvPr id="412" name="直線コネクタ 411"/>
        <xdr:cNvCxnSpPr/>
      </xdr:nvCxnSpPr>
      <xdr:spPr>
        <a:xfrm flipV="1">
          <a:off x="7861300" y="13389425"/>
          <a:ext cx="889000" cy="9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101561</xdr:rowOff>
    </xdr:from>
    <xdr:to>
      <xdr:col>41</xdr:col>
      <xdr:colOff>50800</xdr:colOff>
      <xdr:row>78</xdr:row>
      <xdr:rowOff>106401</xdr:rowOff>
    </xdr:to>
    <xdr:cxnSp macro="">
      <xdr:nvCxnSpPr>
        <xdr:cNvPr id="415" name="直線コネクタ 414"/>
        <xdr:cNvCxnSpPr/>
      </xdr:nvCxnSpPr>
      <xdr:spPr>
        <a:xfrm>
          <a:off x="6972300" y="13474661"/>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168796</xdr:rowOff>
    </xdr:from>
    <xdr:to>
      <xdr:col>55</xdr:col>
      <xdr:colOff>50800</xdr:colOff>
      <xdr:row>77</xdr:row>
      <xdr:rowOff>98946</xdr:rowOff>
    </xdr:to>
    <xdr:sp macro="" textlink="">
      <xdr:nvSpPr>
        <xdr:cNvPr id="425" name="楕円 424"/>
        <xdr:cNvSpPr/>
      </xdr:nvSpPr>
      <xdr:spPr>
        <a:xfrm>
          <a:off x="10426700" y="131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20223</xdr:rowOff>
    </xdr:from>
    <xdr:ext cx="534377" cy="259045"/>
    <xdr:sp macro="" textlink="">
      <xdr:nvSpPr>
        <xdr:cNvPr id="426" name="商工費該当値テキスト"/>
        <xdr:cNvSpPr txBox="1"/>
      </xdr:nvSpPr>
      <xdr:spPr>
        <a:xfrm>
          <a:off x="10528300" y="130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80907</xdr:rowOff>
    </xdr:from>
    <xdr:to>
      <xdr:col>50</xdr:col>
      <xdr:colOff>165100</xdr:colOff>
      <xdr:row>78</xdr:row>
      <xdr:rowOff>11057</xdr:rowOff>
    </xdr:to>
    <xdr:sp macro="" textlink="">
      <xdr:nvSpPr>
        <xdr:cNvPr id="427" name="楕円 426"/>
        <xdr:cNvSpPr/>
      </xdr:nvSpPr>
      <xdr:spPr>
        <a:xfrm>
          <a:off x="9588500" y="132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27584</xdr:rowOff>
    </xdr:from>
    <xdr:ext cx="534377" cy="259045"/>
    <xdr:sp macro="" textlink="">
      <xdr:nvSpPr>
        <xdr:cNvPr id="428" name="テキスト ボックス 427"/>
        <xdr:cNvSpPr txBox="1"/>
      </xdr:nvSpPr>
      <xdr:spPr>
        <a:xfrm>
          <a:off x="9372111" y="130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136975</xdr:rowOff>
    </xdr:from>
    <xdr:to>
      <xdr:col>46</xdr:col>
      <xdr:colOff>38100</xdr:colOff>
      <xdr:row>78</xdr:row>
      <xdr:rowOff>67125</xdr:rowOff>
    </xdr:to>
    <xdr:sp macro="" textlink="">
      <xdr:nvSpPr>
        <xdr:cNvPr id="429" name="楕円 428"/>
        <xdr:cNvSpPr/>
      </xdr:nvSpPr>
      <xdr:spPr>
        <a:xfrm>
          <a:off x="8699500" y="133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83652</xdr:rowOff>
    </xdr:from>
    <xdr:ext cx="534377" cy="259045"/>
    <xdr:sp macro="" textlink="">
      <xdr:nvSpPr>
        <xdr:cNvPr id="430" name="テキスト ボックス 429"/>
        <xdr:cNvSpPr txBox="1"/>
      </xdr:nvSpPr>
      <xdr:spPr>
        <a:xfrm>
          <a:off x="8483111" y="131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55601</xdr:rowOff>
    </xdr:from>
    <xdr:to>
      <xdr:col>41</xdr:col>
      <xdr:colOff>101600</xdr:colOff>
      <xdr:row>78</xdr:row>
      <xdr:rowOff>157201</xdr:rowOff>
    </xdr:to>
    <xdr:sp macro="" textlink="">
      <xdr:nvSpPr>
        <xdr:cNvPr id="431" name="楕円 430"/>
        <xdr:cNvSpPr/>
      </xdr:nvSpPr>
      <xdr:spPr>
        <a:xfrm>
          <a:off x="7810500" y="134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148328</xdr:rowOff>
    </xdr:from>
    <xdr:ext cx="534377" cy="259045"/>
    <xdr:sp macro="" textlink="">
      <xdr:nvSpPr>
        <xdr:cNvPr id="432" name="テキスト ボックス 431"/>
        <xdr:cNvSpPr txBox="1"/>
      </xdr:nvSpPr>
      <xdr:spPr>
        <a:xfrm>
          <a:off x="7594111" y="135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50761</xdr:rowOff>
    </xdr:from>
    <xdr:to>
      <xdr:col>36</xdr:col>
      <xdr:colOff>165100</xdr:colOff>
      <xdr:row>78</xdr:row>
      <xdr:rowOff>152361</xdr:rowOff>
    </xdr:to>
    <xdr:sp macro="" textlink="">
      <xdr:nvSpPr>
        <xdr:cNvPr id="433" name="楕円 432"/>
        <xdr:cNvSpPr/>
      </xdr:nvSpPr>
      <xdr:spPr>
        <a:xfrm>
          <a:off x="6921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143488</xdr:rowOff>
    </xdr:from>
    <xdr:ext cx="534377" cy="259045"/>
    <xdr:sp macro="" textlink="">
      <xdr:nvSpPr>
        <xdr:cNvPr id="434" name="テキスト ボックス 433"/>
        <xdr:cNvSpPr txBox="1"/>
      </xdr:nvSpPr>
      <xdr:spPr>
        <a:xfrm>
          <a:off x="6705111" y="135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126442</xdr:rowOff>
    </xdr:from>
    <xdr:to>
      <xdr:col>55</xdr:col>
      <xdr:colOff>0</xdr:colOff>
      <xdr:row>97</xdr:row>
      <xdr:rowOff>171329</xdr:rowOff>
    </xdr:to>
    <xdr:cxnSp macro="">
      <xdr:nvCxnSpPr>
        <xdr:cNvPr id="465" name="直線コネクタ 464"/>
        <xdr:cNvCxnSpPr/>
      </xdr:nvCxnSpPr>
      <xdr:spPr>
        <a:xfrm>
          <a:off x="9639300" y="16757092"/>
          <a:ext cx="838200" cy="4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126442</xdr:rowOff>
    </xdr:from>
    <xdr:to>
      <xdr:col>50</xdr:col>
      <xdr:colOff>114300</xdr:colOff>
      <xdr:row>98</xdr:row>
      <xdr:rowOff>45360</xdr:rowOff>
    </xdr:to>
    <xdr:cxnSp macro="">
      <xdr:nvCxnSpPr>
        <xdr:cNvPr id="468" name="直線コネクタ 467"/>
        <xdr:cNvCxnSpPr/>
      </xdr:nvCxnSpPr>
      <xdr:spPr>
        <a:xfrm flipV="1">
          <a:off x="8750300" y="16757092"/>
          <a:ext cx="889000" cy="9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166720</xdr:rowOff>
    </xdr:from>
    <xdr:to>
      <xdr:col>45</xdr:col>
      <xdr:colOff>177800</xdr:colOff>
      <xdr:row>98</xdr:row>
      <xdr:rowOff>45360</xdr:rowOff>
    </xdr:to>
    <xdr:cxnSp macro="">
      <xdr:nvCxnSpPr>
        <xdr:cNvPr id="471" name="直線コネクタ 470"/>
        <xdr:cNvCxnSpPr/>
      </xdr:nvCxnSpPr>
      <xdr:spPr>
        <a:xfrm>
          <a:off x="7861300" y="16797370"/>
          <a:ext cx="889000" cy="5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166720</xdr:rowOff>
    </xdr:from>
    <xdr:to>
      <xdr:col>41</xdr:col>
      <xdr:colOff>50800</xdr:colOff>
      <xdr:row>98</xdr:row>
      <xdr:rowOff>2073</xdr:rowOff>
    </xdr:to>
    <xdr:cxnSp macro="">
      <xdr:nvCxnSpPr>
        <xdr:cNvPr id="474" name="直線コネクタ 473"/>
        <xdr:cNvCxnSpPr/>
      </xdr:nvCxnSpPr>
      <xdr:spPr>
        <a:xfrm flipV="1">
          <a:off x="6972300" y="16797370"/>
          <a:ext cx="8890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120529</xdr:rowOff>
    </xdr:from>
    <xdr:to>
      <xdr:col>55</xdr:col>
      <xdr:colOff>50800</xdr:colOff>
      <xdr:row>98</xdr:row>
      <xdr:rowOff>50679</xdr:rowOff>
    </xdr:to>
    <xdr:sp macro="" textlink="">
      <xdr:nvSpPr>
        <xdr:cNvPr id="484" name="楕円 483"/>
        <xdr:cNvSpPr/>
      </xdr:nvSpPr>
      <xdr:spPr>
        <a:xfrm>
          <a:off x="10426700" y="167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98956</xdr:rowOff>
    </xdr:from>
    <xdr:ext cx="534377" cy="259045"/>
    <xdr:sp macro="" textlink="">
      <xdr:nvSpPr>
        <xdr:cNvPr id="485" name="土木費該当値テキスト"/>
        <xdr:cNvSpPr txBox="1"/>
      </xdr:nvSpPr>
      <xdr:spPr>
        <a:xfrm>
          <a:off x="10528300" y="1672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75642</xdr:rowOff>
    </xdr:from>
    <xdr:to>
      <xdr:col>50</xdr:col>
      <xdr:colOff>165100</xdr:colOff>
      <xdr:row>98</xdr:row>
      <xdr:rowOff>5792</xdr:rowOff>
    </xdr:to>
    <xdr:sp macro="" textlink="">
      <xdr:nvSpPr>
        <xdr:cNvPr id="486" name="楕円 485"/>
        <xdr:cNvSpPr/>
      </xdr:nvSpPr>
      <xdr:spPr>
        <a:xfrm>
          <a:off x="95885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168369</xdr:rowOff>
    </xdr:from>
    <xdr:ext cx="534377" cy="259045"/>
    <xdr:sp macro="" textlink="">
      <xdr:nvSpPr>
        <xdr:cNvPr id="487" name="テキスト ボックス 486"/>
        <xdr:cNvSpPr txBox="1"/>
      </xdr:nvSpPr>
      <xdr:spPr>
        <a:xfrm>
          <a:off x="9372111"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166010</xdr:rowOff>
    </xdr:from>
    <xdr:to>
      <xdr:col>46</xdr:col>
      <xdr:colOff>38100</xdr:colOff>
      <xdr:row>98</xdr:row>
      <xdr:rowOff>96160</xdr:rowOff>
    </xdr:to>
    <xdr:sp macro="" textlink="">
      <xdr:nvSpPr>
        <xdr:cNvPr id="488" name="楕円 487"/>
        <xdr:cNvSpPr/>
      </xdr:nvSpPr>
      <xdr:spPr>
        <a:xfrm>
          <a:off x="8699500" y="167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87287</xdr:rowOff>
    </xdr:from>
    <xdr:ext cx="534377" cy="259045"/>
    <xdr:sp macro="" textlink="">
      <xdr:nvSpPr>
        <xdr:cNvPr id="489" name="テキスト ボックス 488"/>
        <xdr:cNvSpPr txBox="1"/>
      </xdr:nvSpPr>
      <xdr:spPr>
        <a:xfrm>
          <a:off x="8483111" y="168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115920</xdr:rowOff>
    </xdr:from>
    <xdr:to>
      <xdr:col>41</xdr:col>
      <xdr:colOff>101600</xdr:colOff>
      <xdr:row>98</xdr:row>
      <xdr:rowOff>46070</xdr:rowOff>
    </xdr:to>
    <xdr:sp macro="" textlink="">
      <xdr:nvSpPr>
        <xdr:cNvPr id="490" name="楕円 489"/>
        <xdr:cNvSpPr/>
      </xdr:nvSpPr>
      <xdr:spPr>
        <a:xfrm>
          <a:off x="78105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37197</xdr:rowOff>
    </xdr:from>
    <xdr:ext cx="534377" cy="259045"/>
    <xdr:sp macro="" textlink="">
      <xdr:nvSpPr>
        <xdr:cNvPr id="491" name="テキスト ボックス 490"/>
        <xdr:cNvSpPr txBox="1"/>
      </xdr:nvSpPr>
      <xdr:spPr>
        <a:xfrm>
          <a:off x="7594111" y="168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122723</xdr:rowOff>
    </xdr:from>
    <xdr:to>
      <xdr:col>36</xdr:col>
      <xdr:colOff>165100</xdr:colOff>
      <xdr:row>98</xdr:row>
      <xdr:rowOff>52873</xdr:rowOff>
    </xdr:to>
    <xdr:sp macro="" textlink="">
      <xdr:nvSpPr>
        <xdr:cNvPr id="492" name="楕円 491"/>
        <xdr:cNvSpPr/>
      </xdr:nvSpPr>
      <xdr:spPr>
        <a:xfrm>
          <a:off x="6921500" y="167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44000</xdr:rowOff>
    </xdr:from>
    <xdr:ext cx="534377" cy="259045"/>
    <xdr:sp macro="" textlink="">
      <xdr:nvSpPr>
        <xdr:cNvPr id="493" name="テキスト ボックス 492"/>
        <xdr:cNvSpPr txBox="1"/>
      </xdr:nvSpPr>
      <xdr:spPr>
        <a:xfrm>
          <a:off x="6705111" y="1684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163904</xdr:rowOff>
    </xdr:from>
    <xdr:to>
      <xdr:col>85</xdr:col>
      <xdr:colOff>127000</xdr:colOff>
      <xdr:row>37</xdr:row>
      <xdr:rowOff>104175</xdr:rowOff>
    </xdr:to>
    <xdr:cxnSp macro="">
      <xdr:nvCxnSpPr>
        <xdr:cNvPr id="520" name="直線コネクタ 519"/>
        <xdr:cNvCxnSpPr/>
      </xdr:nvCxnSpPr>
      <xdr:spPr>
        <a:xfrm>
          <a:off x="15481300" y="6336104"/>
          <a:ext cx="838200" cy="1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163904</xdr:rowOff>
    </xdr:from>
    <xdr:to>
      <xdr:col>81</xdr:col>
      <xdr:colOff>50800</xdr:colOff>
      <xdr:row>37</xdr:row>
      <xdr:rowOff>92814</xdr:rowOff>
    </xdr:to>
    <xdr:cxnSp macro="">
      <xdr:nvCxnSpPr>
        <xdr:cNvPr id="523" name="直線コネクタ 522"/>
        <xdr:cNvCxnSpPr/>
      </xdr:nvCxnSpPr>
      <xdr:spPr>
        <a:xfrm flipV="1">
          <a:off x="14592300" y="6336104"/>
          <a:ext cx="889000" cy="10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147916</xdr:rowOff>
    </xdr:from>
    <xdr:to>
      <xdr:col>76</xdr:col>
      <xdr:colOff>114300</xdr:colOff>
      <xdr:row>37</xdr:row>
      <xdr:rowOff>92814</xdr:rowOff>
    </xdr:to>
    <xdr:cxnSp macro="">
      <xdr:nvCxnSpPr>
        <xdr:cNvPr id="526" name="直線コネクタ 525"/>
        <xdr:cNvCxnSpPr/>
      </xdr:nvCxnSpPr>
      <xdr:spPr>
        <a:xfrm>
          <a:off x="13703300" y="6320116"/>
          <a:ext cx="889000" cy="1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147916</xdr:rowOff>
    </xdr:from>
    <xdr:to>
      <xdr:col>71</xdr:col>
      <xdr:colOff>177800</xdr:colOff>
      <xdr:row>37</xdr:row>
      <xdr:rowOff>160132</xdr:rowOff>
    </xdr:to>
    <xdr:cxnSp macro="">
      <xdr:nvCxnSpPr>
        <xdr:cNvPr id="529" name="直線コネクタ 528"/>
        <xdr:cNvCxnSpPr/>
      </xdr:nvCxnSpPr>
      <xdr:spPr>
        <a:xfrm flipV="1">
          <a:off x="12814300" y="6320116"/>
          <a:ext cx="889000" cy="18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100323</xdr:rowOff>
    </xdr:from>
    <xdr:ext cx="534377" cy="259045"/>
    <xdr:sp macro="" textlink="">
      <xdr:nvSpPr>
        <xdr:cNvPr id="531" name="テキスト ボックス 530"/>
        <xdr:cNvSpPr txBox="1"/>
      </xdr:nvSpPr>
      <xdr:spPr>
        <a:xfrm>
          <a:off x="13436111" y="64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53375</xdr:rowOff>
    </xdr:from>
    <xdr:to>
      <xdr:col>85</xdr:col>
      <xdr:colOff>177800</xdr:colOff>
      <xdr:row>37</xdr:row>
      <xdr:rowOff>154975</xdr:rowOff>
    </xdr:to>
    <xdr:sp macro="" textlink="">
      <xdr:nvSpPr>
        <xdr:cNvPr id="539" name="楕円 538"/>
        <xdr:cNvSpPr/>
      </xdr:nvSpPr>
      <xdr:spPr>
        <a:xfrm>
          <a:off x="16268700" y="63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76252</xdr:rowOff>
    </xdr:from>
    <xdr:ext cx="534377" cy="259045"/>
    <xdr:sp macro="" textlink="">
      <xdr:nvSpPr>
        <xdr:cNvPr id="540" name="消防費該当値テキスト"/>
        <xdr:cNvSpPr txBox="1"/>
      </xdr:nvSpPr>
      <xdr:spPr>
        <a:xfrm>
          <a:off x="16370300" y="62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113104</xdr:rowOff>
    </xdr:from>
    <xdr:to>
      <xdr:col>81</xdr:col>
      <xdr:colOff>101600</xdr:colOff>
      <xdr:row>37</xdr:row>
      <xdr:rowOff>43254</xdr:rowOff>
    </xdr:to>
    <xdr:sp macro="" textlink="">
      <xdr:nvSpPr>
        <xdr:cNvPr id="541" name="楕円 540"/>
        <xdr:cNvSpPr/>
      </xdr:nvSpPr>
      <xdr:spPr>
        <a:xfrm>
          <a:off x="15430500" y="62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59781</xdr:rowOff>
    </xdr:from>
    <xdr:ext cx="534377" cy="259045"/>
    <xdr:sp macro="" textlink="">
      <xdr:nvSpPr>
        <xdr:cNvPr id="542" name="テキスト ボックス 541"/>
        <xdr:cNvSpPr txBox="1"/>
      </xdr:nvSpPr>
      <xdr:spPr>
        <a:xfrm>
          <a:off x="15214111" y="60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42014</xdr:rowOff>
    </xdr:from>
    <xdr:to>
      <xdr:col>76</xdr:col>
      <xdr:colOff>165100</xdr:colOff>
      <xdr:row>37</xdr:row>
      <xdr:rowOff>143614</xdr:rowOff>
    </xdr:to>
    <xdr:sp macro="" textlink="">
      <xdr:nvSpPr>
        <xdr:cNvPr id="543" name="楕円 542"/>
        <xdr:cNvSpPr/>
      </xdr:nvSpPr>
      <xdr:spPr>
        <a:xfrm>
          <a:off x="14541500" y="6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134741</xdr:rowOff>
    </xdr:from>
    <xdr:ext cx="534377" cy="259045"/>
    <xdr:sp macro="" textlink="">
      <xdr:nvSpPr>
        <xdr:cNvPr id="544" name="テキスト ボックス 543"/>
        <xdr:cNvSpPr txBox="1"/>
      </xdr:nvSpPr>
      <xdr:spPr>
        <a:xfrm>
          <a:off x="14325111" y="64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97116</xdr:rowOff>
    </xdr:from>
    <xdr:to>
      <xdr:col>72</xdr:col>
      <xdr:colOff>38100</xdr:colOff>
      <xdr:row>37</xdr:row>
      <xdr:rowOff>27266</xdr:rowOff>
    </xdr:to>
    <xdr:sp macro="" textlink="">
      <xdr:nvSpPr>
        <xdr:cNvPr id="545" name="楕円 544"/>
        <xdr:cNvSpPr/>
      </xdr:nvSpPr>
      <xdr:spPr>
        <a:xfrm>
          <a:off x="13652500" y="62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43793</xdr:rowOff>
    </xdr:from>
    <xdr:ext cx="534377" cy="259045"/>
    <xdr:sp macro="" textlink="">
      <xdr:nvSpPr>
        <xdr:cNvPr id="546" name="テキスト ボックス 545"/>
        <xdr:cNvSpPr txBox="1"/>
      </xdr:nvSpPr>
      <xdr:spPr>
        <a:xfrm>
          <a:off x="13436111" y="60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109332</xdr:rowOff>
    </xdr:from>
    <xdr:to>
      <xdr:col>67</xdr:col>
      <xdr:colOff>101600</xdr:colOff>
      <xdr:row>38</xdr:row>
      <xdr:rowOff>39482</xdr:rowOff>
    </xdr:to>
    <xdr:sp macro="" textlink="">
      <xdr:nvSpPr>
        <xdr:cNvPr id="547" name="楕円 546"/>
        <xdr:cNvSpPr/>
      </xdr:nvSpPr>
      <xdr:spPr>
        <a:xfrm>
          <a:off x="12763500" y="64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30609</xdr:rowOff>
    </xdr:from>
    <xdr:ext cx="534377" cy="259045"/>
    <xdr:sp macro="" textlink="">
      <xdr:nvSpPr>
        <xdr:cNvPr id="548" name="テキスト ボックス 547"/>
        <xdr:cNvSpPr txBox="1"/>
      </xdr:nvSpPr>
      <xdr:spPr>
        <a:xfrm>
          <a:off x="12547111" y="65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32686</xdr:rowOff>
    </xdr:from>
    <xdr:to>
      <xdr:col>85</xdr:col>
      <xdr:colOff>127000</xdr:colOff>
      <xdr:row>57</xdr:row>
      <xdr:rowOff>75425</xdr:rowOff>
    </xdr:to>
    <xdr:cxnSp macro="">
      <xdr:nvCxnSpPr>
        <xdr:cNvPr id="575" name="直線コネクタ 574"/>
        <xdr:cNvCxnSpPr/>
      </xdr:nvCxnSpPr>
      <xdr:spPr>
        <a:xfrm flipV="1">
          <a:off x="15481300" y="9805336"/>
          <a:ext cx="838200" cy="4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75425</xdr:rowOff>
    </xdr:from>
    <xdr:to>
      <xdr:col>81</xdr:col>
      <xdr:colOff>50800</xdr:colOff>
      <xdr:row>57</xdr:row>
      <xdr:rowOff>138575</xdr:rowOff>
    </xdr:to>
    <xdr:cxnSp macro="">
      <xdr:nvCxnSpPr>
        <xdr:cNvPr id="578" name="直線コネクタ 577"/>
        <xdr:cNvCxnSpPr/>
      </xdr:nvCxnSpPr>
      <xdr:spPr>
        <a:xfrm flipV="1">
          <a:off x="14592300" y="9848075"/>
          <a:ext cx="8890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138575</xdr:rowOff>
    </xdr:from>
    <xdr:to>
      <xdr:col>76</xdr:col>
      <xdr:colOff>114300</xdr:colOff>
      <xdr:row>58</xdr:row>
      <xdr:rowOff>2567</xdr:rowOff>
    </xdr:to>
    <xdr:cxnSp macro="">
      <xdr:nvCxnSpPr>
        <xdr:cNvPr id="581" name="直線コネクタ 580"/>
        <xdr:cNvCxnSpPr/>
      </xdr:nvCxnSpPr>
      <xdr:spPr>
        <a:xfrm flipV="1">
          <a:off x="13703300" y="9911225"/>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2567</xdr:rowOff>
    </xdr:from>
    <xdr:to>
      <xdr:col>71</xdr:col>
      <xdr:colOff>177800</xdr:colOff>
      <xdr:row>58</xdr:row>
      <xdr:rowOff>23290</xdr:rowOff>
    </xdr:to>
    <xdr:cxnSp macro="">
      <xdr:nvCxnSpPr>
        <xdr:cNvPr id="584" name="直線コネクタ 583"/>
        <xdr:cNvCxnSpPr/>
      </xdr:nvCxnSpPr>
      <xdr:spPr>
        <a:xfrm flipV="1">
          <a:off x="12814300" y="9946667"/>
          <a:ext cx="889000" cy="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153336</xdr:rowOff>
    </xdr:from>
    <xdr:to>
      <xdr:col>85</xdr:col>
      <xdr:colOff>177800</xdr:colOff>
      <xdr:row>57</xdr:row>
      <xdr:rowOff>83486</xdr:rowOff>
    </xdr:to>
    <xdr:sp macro="" textlink="">
      <xdr:nvSpPr>
        <xdr:cNvPr id="594" name="楕円 593"/>
        <xdr:cNvSpPr/>
      </xdr:nvSpPr>
      <xdr:spPr>
        <a:xfrm>
          <a:off x="16268700" y="97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131763</xdr:rowOff>
    </xdr:from>
    <xdr:ext cx="599010" cy="259045"/>
    <xdr:sp macro="" textlink="">
      <xdr:nvSpPr>
        <xdr:cNvPr id="595" name="教育費該当値テキスト"/>
        <xdr:cNvSpPr txBox="1"/>
      </xdr:nvSpPr>
      <xdr:spPr>
        <a:xfrm>
          <a:off x="16370300" y="973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24625</xdr:rowOff>
    </xdr:from>
    <xdr:to>
      <xdr:col>81</xdr:col>
      <xdr:colOff>101600</xdr:colOff>
      <xdr:row>57</xdr:row>
      <xdr:rowOff>126225</xdr:rowOff>
    </xdr:to>
    <xdr:sp macro="" textlink="">
      <xdr:nvSpPr>
        <xdr:cNvPr id="596" name="楕円 595"/>
        <xdr:cNvSpPr/>
      </xdr:nvSpPr>
      <xdr:spPr>
        <a:xfrm>
          <a:off x="15430500" y="97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117352</xdr:rowOff>
    </xdr:from>
    <xdr:ext cx="599010" cy="259045"/>
    <xdr:sp macro="" textlink="">
      <xdr:nvSpPr>
        <xdr:cNvPr id="597" name="テキスト ボックス 596"/>
        <xdr:cNvSpPr txBox="1"/>
      </xdr:nvSpPr>
      <xdr:spPr>
        <a:xfrm>
          <a:off x="15181795" y="989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87775</xdr:rowOff>
    </xdr:from>
    <xdr:to>
      <xdr:col>76</xdr:col>
      <xdr:colOff>165100</xdr:colOff>
      <xdr:row>58</xdr:row>
      <xdr:rowOff>17925</xdr:rowOff>
    </xdr:to>
    <xdr:sp macro="" textlink="">
      <xdr:nvSpPr>
        <xdr:cNvPr id="598" name="楕円 597"/>
        <xdr:cNvSpPr/>
      </xdr:nvSpPr>
      <xdr:spPr>
        <a:xfrm>
          <a:off x="14541500" y="98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9052</xdr:rowOff>
    </xdr:from>
    <xdr:ext cx="534377" cy="259045"/>
    <xdr:sp macro="" textlink="">
      <xdr:nvSpPr>
        <xdr:cNvPr id="599" name="テキスト ボックス 598"/>
        <xdr:cNvSpPr txBox="1"/>
      </xdr:nvSpPr>
      <xdr:spPr>
        <a:xfrm>
          <a:off x="14325111" y="99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123217</xdr:rowOff>
    </xdr:from>
    <xdr:to>
      <xdr:col>72</xdr:col>
      <xdr:colOff>38100</xdr:colOff>
      <xdr:row>58</xdr:row>
      <xdr:rowOff>53367</xdr:rowOff>
    </xdr:to>
    <xdr:sp macro="" textlink="">
      <xdr:nvSpPr>
        <xdr:cNvPr id="600" name="楕円 599"/>
        <xdr:cNvSpPr/>
      </xdr:nvSpPr>
      <xdr:spPr>
        <a:xfrm>
          <a:off x="13652500" y="98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44494</xdr:rowOff>
    </xdr:from>
    <xdr:ext cx="534377" cy="259045"/>
    <xdr:sp macro="" textlink="">
      <xdr:nvSpPr>
        <xdr:cNvPr id="601" name="テキスト ボックス 600"/>
        <xdr:cNvSpPr txBox="1"/>
      </xdr:nvSpPr>
      <xdr:spPr>
        <a:xfrm>
          <a:off x="13436111" y="99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143940</xdr:rowOff>
    </xdr:from>
    <xdr:to>
      <xdr:col>67</xdr:col>
      <xdr:colOff>101600</xdr:colOff>
      <xdr:row>58</xdr:row>
      <xdr:rowOff>74090</xdr:rowOff>
    </xdr:to>
    <xdr:sp macro="" textlink="">
      <xdr:nvSpPr>
        <xdr:cNvPr id="602" name="楕円 601"/>
        <xdr:cNvSpPr/>
      </xdr:nvSpPr>
      <xdr:spPr>
        <a:xfrm>
          <a:off x="12763500" y="99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65217</xdr:rowOff>
    </xdr:from>
    <xdr:ext cx="534377" cy="259045"/>
    <xdr:sp macro="" textlink="">
      <xdr:nvSpPr>
        <xdr:cNvPr id="603" name="テキスト ボックス 602"/>
        <xdr:cNvSpPr txBox="1"/>
      </xdr:nvSpPr>
      <xdr:spPr>
        <a:xfrm>
          <a:off x="12547111" y="100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139204</xdr:rowOff>
    </xdr:from>
    <xdr:to>
      <xdr:col>85</xdr:col>
      <xdr:colOff>127000</xdr:colOff>
      <xdr:row>78</xdr:row>
      <xdr:rowOff>139700</xdr:rowOff>
    </xdr:to>
    <xdr:cxnSp macro="">
      <xdr:nvCxnSpPr>
        <xdr:cNvPr id="630" name="直線コネクタ 629"/>
        <xdr:cNvCxnSpPr/>
      </xdr:nvCxnSpPr>
      <xdr:spPr>
        <a:xfrm>
          <a:off x="15481300" y="13512304"/>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137283</xdr:rowOff>
    </xdr:from>
    <xdr:to>
      <xdr:col>81</xdr:col>
      <xdr:colOff>50800</xdr:colOff>
      <xdr:row>78</xdr:row>
      <xdr:rowOff>139204</xdr:rowOff>
    </xdr:to>
    <xdr:cxnSp macro="">
      <xdr:nvCxnSpPr>
        <xdr:cNvPr id="633" name="直線コネクタ 632"/>
        <xdr:cNvCxnSpPr/>
      </xdr:nvCxnSpPr>
      <xdr:spPr>
        <a:xfrm>
          <a:off x="14592300" y="1351038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119873</xdr:rowOff>
    </xdr:from>
    <xdr:to>
      <xdr:col>76</xdr:col>
      <xdr:colOff>114300</xdr:colOff>
      <xdr:row>78</xdr:row>
      <xdr:rowOff>137283</xdr:rowOff>
    </xdr:to>
    <xdr:cxnSp macro="">
      <xdr:nvCxnSpPr>
        <xdr:cNvPr id="636" name="直線コネクタ 635"/>
        <xdr:cNvCxnSpPr/>
      </xdr:nvCxnSpPr>
      <xdr:spPr>
        <a:xfrm>
          <a:off x="13703300" y="13492973"/>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119873</xdr:rowOff>
    </xdr:from>
    <xdr:to>
      <xdr:col>71</xdr:col>
      <xdr:colOff>177800</xdr:colOff>
      <xdr:row>78</xdr:row>
      <xdr:rowOff>136728</xdr:rowOff>
    </xdr:to>
    <xdr:cxnSp macro="">
      <xdr:nvCxnSpPr>
        <xdr:cNvPr id="639" name="直線コネクタ 638"/>
        <xdr:cNvCxnSpPr/>
      </xdr:nvCxnSpPr>
      <xdr:spPr>
        <a:xfrm flipV="1">
          <a:off x="12814300" y="13492973"/>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88404</xdr:rowOff>
    </xdr:from>
    <xdr:to>
      <xdr:col>81</xdr:col>
      <xdr:colOff>101600</xdr:colOff>
      <xdr:row>79</xdr:row>
      <xdr:rowOff>18554</xdr:rowOff>
    </xdr:to>
    <xdr:sp macro="" textlink="">
      <xdr:nvSpPr>
        <xdr:cNvPr id="651" name="楕円 650"/>
        <xdr:cNvSpPr/>
      </xdr:nvSpPr>
      <xdr:spPr>
        <a:xfrm>
          <a:off x="15430500" y="134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9681</xdr:rowOff>
    </xdr:from>
    <xdr:ext cx="378565" cy="259045"/>
    <xdr:sp macro="" textlink="">
      <xdr:nvSpPr>
        <xdr:cNvPr id="652" name="テキスト ボックス 651"/>
        <xdr:cNvSpPr txBox="1"/>
      </xdr:nvSpPr>
      <xdr:spPr>
        <a:xfrm>
          <a:off x="15292017" y="1355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86483</xdr:rowOff>
    </xdr:from>
    <xdr:to>
      <xdr:col>76</xdr:col>
      <xdr:colOff>165100</xdr:colOff>
      <xdr:row>79</xdr:row>
      <xdr:rowOff>16633</xdr:rowOff>
    </xdr:to>
    <xdr:sp macro="" textlink="">
      <xdr:nvSpPr>
        <xdr:cNvPr id="653" name="楕円 652"/>
        <xdr:cNvSpPr/>
      </xdr:nvSpPr>
      <xdr:spPr>
        <a:xfrm>
          <a:off x="14541500" y="134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7760</xdr:rowOff>
    </xdr:from>
    <xdr:ext cx="469744" cy="259045"/>
    <xdr:sp macro="" textlink="">
      <xdr:nvSpPr>
        <xdr:cNvPr id="654" name="テキスト ボックス 653"/>
        <xdr:cNvSpPr txBox="1"/>
      </xdr:nvSpPr>
      <xdr:spPr>
        <a:xfrm>
          <a:off x="14357428" y="1355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69073</xdr:rowOff>
    </xdr:from>
    <xdr:to>
      <xdr:col>72</xdr:col>
      <xdr:colOff>38100</xdr:colOff>
      <xdr:row>78</xdr:row>
      <xdr:rowOff>170673</xdr:rowOff>
    </xdr:to>
    <xdr:sp macro="" textlink="">
      <xdr:nvSpPr>
        <xdr:cNvPr id="655" name="楕円 654"/>
        <xdr:cNvSpPr/>
      </xdr:nvSpPr>
      <xdr:spPr>
        <a:xfrm>
          <a:off x="13652500" y="134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161800</xdr:rowOff>
    </xdr:from>
    <xdr:ext cx="469744" cy="259045"/>
    <xdr:sp macro="" textlink="">
      <xdr:nvSpPr>
        <xdr:cNvPr id="656" name="テキスト ボックス 655"/>
        <xdr:cNvSpPr txBox="1"/>
      </xdr:nvSpPr>
      <xdr:spPr>
        <a:xfrm>
          <a:off x="13468428" y="1353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85928</xdr:rowOff>
    </xdr:from>
    <xdr:to>
      <xdr:col>67</xdr:col>
      <xdr:colOff>101600</xdr:colOff>
      <xdr:row>79</xdr:row>
      <xdr:rowOff>16078</xdr:rowOff>
    </xdr:to>
    <xdr:sp macro="" textlink="">
      <xdr:nvSpPr>
        <xdr:cNvPr id="657" name="楕円 656"/>
        <xdr:cNvSpPr/>
      </xdr:nvSpPr>
      <xdr:spPr>
        <a:xfrm>
          <a:off x="12763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7205</xdr:rowOff>
    </xdr:from>
    <xdr:ext cx="469744" cy="259045"/>
    <xdr:sp macro="" textlink="">
      <xdr:nvSpPr>
        <xdr:cNvPr id="658" name="テキスト ボックス 657"/>
        <xdr:cNvSpPr txBox="1"/>
      </xdr:nvSpPr>
      <xdr:spPr>
        <a:xfrm>
          <a:off x="12579428"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77102</xdr:rowOff>
    </xdr:from>
    <xdr:to>
      <xdr:col>85</xdr:col>
      <xdr:colOff>127000</xdr:colOff>
      <xdr:row>97</xdr:row>
      <xdr:rowOff>82612</xdr:rowOff>
    </xdr:to>
    <xdr:cxnSp macro="">
      <xdr:nvCxnSpPr>
        <xdr:cNvPr id="689" name="直線コネクタ 688"/>
        <xdr:cNvCxnSpPr/>
      </xdr:nvCxnSpPr>
      <xdr:spPr>
        <a:xfrm>
          <a:off x="15481300" y="16707752"/>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77102</xdr:rowOff>
    </xdr:from>
    <xdr:to>
      <xdr:col>81</xdr:col>
      <xdr:colOff>50800</xdr:colOff>
      <xdr:row>97</xdr:row>
      <xdr:rowOff>92259</xdr:rowOff>
    </xdr:to>
    <xdr:cxnSp macro="">
      <xdr:nvCxnSpPr>
        <xdr:cNvPr id="692" name="直線コネクタ 691"/>
        <xdr:cNvCxnSpPr/>
      </xdr:nvCxnSpPr>
      <xdr:spPr>
        <a:xfrm flipV="1">
          <a:off x="14592300" y="16707752"/>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92259</xdr:rowOff>
    </xdr:from>
    <xdr:to>
      <xdr:col>76</xdr:col>
      <xdr:colOff>114300</xdr:colOff>
      <xdr:row>97</xdr:row>
      <xdr:rowOff>98101</xdr:rowOff>
    </xdr:to>
    <xdr:cxnSp macro="">
      <xdr:nvCxnSpPr>
        <xdr:cNvPr id="695" name="直線コネクタ 694"/>
        <xdr:cNvCxnSpPr/>
      </xdr:nvCxnSpPr>
      <xdr:spPr>
        <a:xfrm flipV="1">
          <a:off x="13703300" y="1672290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98101</xdr:rowOff>
    </xdr:from>
    <xdr:to>
      <xdr:col>71</xdr:col>
      <xdr:colOff>177800</xdr:colOff>
      <xdr:row>97</xdr:row>
      <xdr:rowOff>127620</xdr:rowOff>
    </xdr:to>
    <xdr:cxnSp macro="">
      <xdr:nvCxnSpPr>
        <xdr:cNvPr id="698" name="直線コネクタ 697"/>
        <xdr:cNvCxnSpPr/>
      </xdr:nvCxnSpPr>
      <xdr:spPr>
        <a:xfrm flipV="1">
          <a:off x="12814300" y="16728751"/>
          <a:ext cx="889000" cy="2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31812</xdr:rowOff>
    </xdr:from>
    <xdr:to>
      <xdr:col>85</xdr:col>
      <xdr:colOff>177800</xdr:colOff>
      <xdr:row>97</xdr:row>
      <xdr:rowOff>133412</xdr:rowOff>
    </xdr:to>
    <xdr:sp macro="" textlink="">
      <xdr:nvSpPr>
        <xdr:cNvPr id="708" name="楕円 707"/>
        <xdr:cNvSpPr/>
      </xdr:nvSpPr>
      <xdr:spPr>
        <a:xfrm>
          <a:off x="16268700" y="166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54689</xdr:rowOff>
    </xdr:from>
    <xdr:ext cx="599010" cy="259045"/>
    <xdr:sp macro="" textlink="">
      <xdr:nvSpPr>
        <xdr:cNvPr id="709" name="公債費該当値テキスト"/>
        <xdr:cNvSpPr txBox="1"/>
      </xdr:nvSpPr>
      <xdr:spPr>
        <a:xfrm>
          <a:off x="16370300" y="1651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26302</xdr:rowOff>
    </xdr:from>
    <xdr:to>
      <xdr:col>81</xdr:col>
      <xdr:colOff>101600</xdr:colOff>
      <xdr:row>97</xdr:row>
      <xdr:rowOff>127902</xdr:rowOff>
    </xdr:to>
    <xdr:sp macro="" textlink="">
      <xdr:nvSpPr>
        <xdr:cNvPr id="710" name="楕円 709"/>
        <xdr:cNvSpPr/>
      </xdr:nvSpPr>
      <xdr:spPr>
        <a:xfrm>
          <a:off x="154305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144429</xdr:rowOff>
    </xdr:from>
    <xdr:ext cx="599010" cy="259045"/>
    <xdr:sp macro="" textlink="">
      <xdr:nvSpPr>
        <xdr:cNvPr id="711" name="テキスト ボックス 710"/>
        <xdr:cNvSpPr txBox="1"/>
      </xdr:nvSpPr>
      <xdr:spPr>
        <a:xfrm>
          <a:off x="15181795" y="1643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41459</xdr:rowOff>
    </xdr:from>
    <xdr:to>
      <xdr:col>76</xdr:col>
      <xdr:colOff>165100</xdr:colOff>
      <xdr:row>97</xdr:row>
      <xdr:rowOff>143059</xdr:rowOff>
    </xdr:to>
    <xdr:sp macro="" textlink="">
      <xdr:nvSpPr>
        <xdr:cNvPr id="712" name="楕円 711"/>
        <xdr:cNvSpPr/>
      </xdr:nvSpPr>
      <xdr:spPr>
        <a:xfrm>
          <a:off x="14541500" y="166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134186</xdr:rowOff>
    </xdr:from>
    <xdr:ext cx="599010" cy="259045"/>
    <xdr:sp macro="" textlink="">
      <xdr:nvSpPr>
        <xdr:cNvPr id="713" name="テキスト ボックス 712"/>
        <xdr:cNvSpPr txBox="1"/>
      </xdr:nvSpPr>
      <xdr:spPr>
        <a:xfrm>
          <a:off x="14292795" y="1676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47301</xdr:rowOff>
    </xdr:from>
    <xdr:to>
      <xdr:col>72</xdr:col>
      <xdr:colOff>38100</xdr:colOff>
      <xdr:row>97</xdr:row>
      <xdr:rowOff>148901</xdr:rowOff>
    </xdr:to>
    <xdr:sp macro="" textlink="">
      <xdr:nvSpPr>
        <xdr:cNvPr id="714" name="楕円 713"/>
        <xdr:cNvSpPr/>
      </xdr:nvSpPr>
      <xdr:spPr>
        <a:xfrm>
          <a:off x="13652500" y="166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140028</xdr:rowOff>
    </xdr:from>
    <xdr:ext cx="599010" cy="259045"/>
    <xdr:sp macro="" textlink="">
      <xdr:nvSpPr>
        <xdr:cNvPr id="715" name="テキスト ボックス 714"/>
        <xdr:cNvSpPr txBox="1"/>
      </xdr:nvSpPr>
      <xdr:spPr>
        <a:xfrm>
          <a:off x="13403795" y="1677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76820</xdr:rowOff>
    </xdr:from>
    <xdr:to>
      <xdr:col>67</xdr:col>
      <xdr:colOff>101600</xdr:colOff>
      <xdr:row>98</xdr:row>
      <xdr:rowOff>6970</xdr:rowOff>
    </xdr:to>
    <xdr:sp macro="" textlink="">
      <xdr:nvSpPr>
        <xdr:cNvPr id="716" name="楕円 715"/>
        <xdr:cNvSpPr/>
      </xdr:nvSpPr>
      <xdr:spPr>
        <a:xfrm>
          <a:off x="12763500" y="167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169547</xdr:rowOff>
    </xdr:from>
    <xdr:ext cx="534377" cy="259045"/>
    <xdr:sp macro="" textlink="">
      <xdr:nvSpPr>
        <xdr:cNvPr id="717" name="テキスト ボックス 716"/>
        <xdr:cNvSpPr txBox="1"/>
      </xdr:nvSpPr>
      <xdr:spPr>
        <a:xfrm>
          <a:off x="12547111" y="168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本村の人口規模は、類似団体の中でも少ない方であり、スケールメリットが働かず、住民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については、非効率にならざるを得ない状況となっている。、特に衛生費においては、類似団体を上回る状況であるが、保健衛生部門で国保診療所会計への繰出金の影響が考えられる。また、商工費においても、類似団体を上回っているが、経済力が弱い過疎地域においての経済の活性化については、行政主導型で取り組む必要があ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ja-JP" sz="110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までは、実質収支額、財政調整基金残額とも、年々増加する傾向にあったが、この主な要因は、集中改革プランや第五次行財政改革大綱による行財政改革と地方交付税の増額である。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年度ほど前から積立を続けてきた財政調整基金であったが、</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以降において、今、地方創生に向けて投資する時という位置づけから、Ｈ</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千万円、Ｈ</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千万円を繰り入れ、地域活性化のための各種施策を行った。</a:t>
          </a:r>
          <a:endParaRPr lang="ja-JP" altLang="ja-JP" sz="1400">
            <a:effectLst/>
          </a:endParaRPr>
        </a:p>
        <a:p>
          <a:r>
            <a:rPr lang="ja-JP" altLang="ja-JP" sz="1100" b="0" i="0" baseline="0">
              <a:solidFill>
                <a:schemeClr val="dk1"/>
              </a:solidFill>
              <a:effectLst/>
              <a:latin typeface="+mn-lt"/>
              <a:ea typeface="+mn-ea"/>
              <a:cs typeface="+mn-cs"/>
            </a:rPr>
            <a:t>　今後も類似団体と比較して体力の弱い本村としては、人口対策を重点にメリハリのある事業推進を図りながら、適正な財政運営を行うよう努力していく。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において、一般会計の実質黒字比率は、</a:t>
          </a:r>
          <a:r>
            <a:rPr lang="en-US" altLang="ja-JP" sz="1100" b="0" i="0" baseline="0">
              <a:solidFill>
                <a:schemeClr val="dk1"/>
              </a:solidFill>
              <a:effectLst/>
              <a:latin typeface="+mn-lt"/>
              <a:ea typeface="+mn-ea"/>
              <a:cs typeface="+mn-cs"/>
            </a:rPr>
            <a:t>22.21%</a:t>
          </a:r>
          <a:r>
            <a:rPr lang="ja-JP" altLang="ja-JP" sz="1100" b="0" i="0" baseline="0">
              <a:solidFill>
                <a:schemeClr val="dk1"/>
              </a:solidFill>
              <a:effectLst/>
              <a:latin typeface="+mn-lt"/>
              <a:ea typeface="+mn-ea"/>
              <a:cs typeface="+mn-cs"/>
            </a:rPr>
            <a:t>となった。また、同比率は前年度対比</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ポイント増加したが、これは、地域活性化のための各種施策を行った結果である。</a:t>
          </a:r>
          <a:endParaRPr lang="ja-JP" altLang="ja-JP" sz="1400">
            <a:effectLst/>
          </a:endParaRPr>
        </a:p>
        <a:p>
          <a:pPr rtl="0" fontAlgn="base"/>
          <a:r>
            <a:rPr lang="ja-JP" altLang="ja-JP" sz="1100" b="0" i="0" baseline="0">
              <a:solidFill>
                <a:schemeClr val="dk1"/>
              </a:solidFill>
              <a:effectLst/>
              <a:latin typeface="+mn-lt"/>
              <a:ea typeface="+mn-ea"/>
              <a:cs typeface="+mn-cs"/>
            </a:rPr>
            <a:t>　総体的には、一般会計及び特別会計を含めた連結実質赤字比率においても、ある程度の黒字を確保しており概ね健全であると判断している。</a:t>
          </a:r>
          <a:endParaRPr lang="ja-JP" altLang="ja-JP" sz="1400">
            <a:effectLst/>
          </a:endParaRPr>
        </a:p>
        <a:p>
          <a:pPr rtl="0" fontAlgn="base"/>
          <a:r>
            <a:rPr lang="ja-JP" altLang="ja-JP" sz="1100" b="0" i="0" baseline="0">
              <a:solidFill>
                <a:schemeClr val="dk1"/>
              </a:solidFill>
              <a:effectLst/>
              <a:latin typeface="+mn-lt"/>
              <a:ea typeface="+mn-ea"/>
              <a:cs typeface="+mn-cs"/>
            </a:rPr>
            <a:t>　しかし、今後は、多くの固定資産を保有している国保診療所特別会計や簡易水道特別会計で施設の老朽化に伴う経費が増大すると予測されるため、中長期における総合的な行財政計画の管理が必要と考え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5074_&#26481;&#30333;&#24029;&#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80.8</v>
          </cell>
        </row>
        <row r="55">
          <cell r="AN55" t="str">
            <v>類似団体内平均値</v>
          </cell>
          <cell r="CF55">
            <v>0</v>
          </cell>
        </row>
        <row r="57">
          <cell r="CF57">
            <v>55.8</v>
          </cell>
        </row>
        <row r="72">
          <cell r="BP72" t="str">
            <v>H25</v>
          </cell>
          <cell r="BX72" t="str">
            <v>H26</v>
          </cell>
          <cell r="CF72" t="str">
            <v>H27</v>
          </cell>
          <cell r="CN72" t="str">
            <v>H28</v>
          </cell>
          <cell r="CV72" t="str">
            <v>H29</v>
          </cell>
        </row>
        <row r="73">
          <cell r="AN73" t="str">
            <v>当該団体値</v>
          </cell>
          <cell r="BP73">
            <v>9.1</v>
          </cell>
          <cell r="CN73">
            <v>21.8</v>
          </cell>
          <cell r="CV73">
            <v>12.2</v>
          </cell>
        </row>
        <row r="75">
          <cell r="BP75">
            <v>10.9</v>
          </cell>
          <cell r="BX75">
            <v>10.7</v>
          </cell>
          <cell r="CF75">
            <v>10.3</v>
          </cell>
          <cell r="CN75">
            <v>10.199999999999999</v>
          </cell>
          <cell r="CV75">
            <v>10.199999999999999</v>
          </cell>
        </row>
        <row r="77">
          <cell r="AN77" t="str">
            <v>類似団体内平均値</v>
          </cell>
          <cell r="BP77">
            <v>0</v>
          </cell>
          <cell r="BX77">
            <v>0</v>
          </cell>
          <cell r="CF77">
            <v>0</v>
          </cell>
          <cell r="CN77">
            <v>0</v>
          </cell>
          <cell r="CV77">
            <v>0</v>
          </cell>
        </row>
        <row r="79">
          <cell r="BP79">
            <v>7.9</v>
          </cell>
          <cell r="BX79">
            <v>6.9</v>
          </cell>
          <cell r="CF79">
            <v>7.2</v>
          </cell>
          <cell r="CN79">
            <v>6</v>
          </cell>
          <cell r="CV79">
            <v>5.6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O34" sqref="AO34:BC3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2958963</v>
      </c>
      <c r="BO4" s="372"/>
      <c r="BP4" s="372"/>
      <c r="BQ4" s="372"/>
      <c r="BR4" s="372"/>
      <c r="BS4" s="372"/>
      <c r="BT4" s="372"/>
      <c r="BU4" s="373"/>
      <c r="BV4" s="371">
        <v>3038312</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22.2</v>
      </c>
      <c r="CU4" s="378"/>
      <c r="CV4" s="378"/>
      <c r="CW4" s="378"/>
      <c r="CX4" s="378"/>
      <c r="CY4" s="378"/>
      <c r="CZ4" s="378"/>
      <c r="DA4" s="379"/>
      <c r="DB4" s="377">
        <v>18.8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2617792</v>
      </c>
      <c r="BO5" s="409"/>
      <c r="BP5" s="409"/>
      <c r="BQ5" s="409"/>
      <c r="BR5" s="409"/>
      <c r="BS5" s="409"/>
      <c r="BT5" s="409"/>
      <c r="BU5" s="410"/>
      <c r="BV5" s="408">
        <v>2711190</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88.6</v>
      </c>
      <c r="CU5" s="406"/>
      <c r="CV5" s="406"/>
      <c r="CW5" s="406"/>
      <c r="CX5" s="406"/>
      <c r="CY5" s="406"/>
      <c r="CZ5" s="406"/>
      <c r="DA5" s="407"/>
      <c r="DB5" s="405">
        <v>88.1</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341171</v>
      </c>
      <c r="BO6" s="409"/>
      <c r="BP6" s="409"/>
      <c r="BQ6" s="409"/>
      <c r="BR6" s="409"/>
      <c r="BS6" s="409"/>
      <c r="BT6" s="409"/>
      <c r="BU6" s="410"/>
      <c r="BV6" s="408">
        <v>327122</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92</v>
      </c>
      <c r="CU6" s="446"/>
      <c r="CV6" s="446"/>
      <c r="CW6" s="446"/>
      <c r="CX6" s="446"/>
      <c r="CY6" s="446"/>
      <c r="CZ6" s="446"/>
      <c r="DA6" s="447"/>
      <c r="DB6" s="445">
        <v>91.4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4595</v>
      </c>
      <c r="BO7" s="409"/>
      <c r="BP7" s="409"/>
      <c r="BQ7" s="409"/>
      <c r="BR7" s="409"/>
      <c r="BS7" s="409"/>
      <c r="BT7" s="409"/>
      <c r="BU7" s="410"/>
      <c r="BV7" s="408">
        <v>29036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1515386</v>
      </c>
      <c r="CU7" s="409"/>
      <c r="CV7" s="409"/>
      <c r="CW7" s="409"/>
      <c r="CX7" s="409"/>
      <c r="CY7" s="409"/>
      <c r="CZ7" s="409"/>
      <c r="DA7" s="410"/>
      <c r="DB7" s="408">
        <v>1584111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86</v>
      </c>
      <c r="AV8" s="441"/>
      <c r="AW8" s="441"/>
      <c r="AX8" s="441"/>
      <c r="AY8" s="442" t="s">
        <v>102</v>
      </c>
      <c r="AZ8" s="443"/>
      <c r="BA8" s="443"/>
      <c r="BB8" s="443"/>
      <c r="BC8" s="443"/>
      <c r="BD8" s="443"/>
      <c r="BE8" s="443"/>
      <c r="BF8" s="443"/>
      <c r="BG8" s="443"/>
      <c r="BH8" s="443"/>
      <c r="BI8" s="443"/>
      <c r="BJ8" s="443"/>
      <c r="BK8" s="443"/>
      <c r="BL8" s="443"/>
      <c r="BM8" s="444"/>
      <c r="BN8" s="408">
        <v>336576</v>
      </c>
      <c r="BO8" s="409"/>
      <c r="BP8" s="409"/>
      <c r="BQ8" s="409"/>
      <c r="BR8" s="409"/>
      <c r="BS8" s="409"/>
      <c r="BT8" s="409"/>
      <c r="BU8" s="410"/>
      <c r="BV8" s="408">
        <v>298086</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0.14000000000000001</v>
      </c>
      <c r="CU8" s="449"/>
      <c r="CV8" s="449"/>
      <c r="CW8" s="449"/>
      <c r="CX8" s="449"/>
      <c r="CY8" s="449"/>
      <c r="CZ8" s="449"/>
      <c r="DA8" s="450"/>
      <c r="DB8" s="448">
        <v>0.14000000000000001</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2261</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38490</v>
      </c>
      <c r="BO9" s="409"/>
      <c r="BP9" s="409"/>
      <c r="BQ9" s="409"/>
      <c r="BR9" s="409"/>
      <c r="BS9" s="409"/>
      <c r="BT9" s="409"/>
      <c r="BU9" s="410"/>
      <c r="BV9" s="408">
        <v>60393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11.7</v>
      </c>
      <c r="CU9" s="406"/>
      <c r="CV9" s="406"/>
      <c r="CW9" s="406"/>
      <c r="CX9" s="406"/>
      <c r="CY9" s="406"/>
      <c r="CZ9" s="406"/>
      <c r="DA9" s="407"/>
      <c r="DB9" s="405">
        <v>11.8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2514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25340</v>
      </c>
      <c r="BO10" s="409"/>
      <c r="BP10" s="409"/>
      <c r="BQ10" s="409"/>
      <c r="BR10" s="409"/>
      <c r="BS10" s="409"/>
      <c r="BT10" s="409"/>
      <c r="BU10" s="410"/>
      <c r="BV10" s="408">
        <v>1000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2330</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50000</v>
      </c>
      <c r="BO12" s="409"/>
      <c r="BP12" s="409"/>
      <c r="BQ12" s="409"/>
      <c r="BR12" s="409"/>
      <c r="BS12" s="409"/>
      <c r="BT12" s="409"/>
      <c r="BU12" s="410"/>
      <c r="BV12" s="408">
        <v>150000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134</v>
      </c>
      <c r="N13" s="497"/>
      <c r="O13" s="497"/>
      <c r="P13" s="497"/>
      <c r="Q13" s="498"/>
      <c r="R13" s="489">
        <v>2317</v>
      </c>
      <c r="S13" s="490"/>
      <c r="T13" s="490"/>
      <c r="U13" s="490"/>
      <c r="V13" s="491"/>
      <c r="W13" s="424" t="s">
        <v>135</v>
      </c>
      <c r="X13" s="425"/>
      <c r="Y13" s="425"/>
      <c r="Z13" s="425"/>
      <c r="AA13" s="425"/>
      <c r="AB13" s="415"/>
      <c r="AC13" s="459">
        <v>224</v>
      </c>
      <c r="AD13" s="460"/>
      <c r="AE13" s="460"/>
      <c r="AF13" s="460"/>
      <c r="AG13" s="499"/>
      <c r="AH13" s="459">
        <v>231</v>
      </c>
      <c r="AI13" s="460"/>
      <c r="AJ13" s="460"/>
      <c r="AK13" s="460"/>
      <c r="AL13" s="461"/>
      <c r="AM13" s="437" t="s">
        <v>136</v>
      </c>
      <c r="AN13" s="438"/>
      <c r="AO13" s="438"/>
      <c r="AP13" s="438"/>
      <c r="AQ13" s="438"/>
      <c r="AR13" s="438"/>
      <c r="AS13" s="438"/>
      <c r="AT13" s="439"/>
      <c r="AU13" s="440" t="s">
        <v>119</v>
      </c>
      <c r="AV13" s="441"/>
      <c r="AW13" s="441"/>
      <c r="AX13" s="441"/>
      <c r="AY13" s="442" t="s">
        <v>137</v>
      </c>
      <c r="AZ13" s="443"/>
      <c r="BA13" s="443"/>
      <c r="BB13" s="443"/>
      <c r="BC13" s="443"/>
      <c r="BD13" s="443"/>
      <c r="BE13" s="443"/>
      <c r="BF13" s="443"/>
      <c r="BG13" s="443"/>
      <c r="BH13" s="443"/>
      <c r="BI13" s="443"/>
      <c r="BJ13" s="443"/>
      <c r="BK13" s="443"/>
      <c r="BL13" s="443"/>
      <c r="BM13" s="444"/>
      <c r="BN13" s="408">
        <v>13830</v>
      </c>
      <c r="BO13" s="409"/>
      <c r="BP13" s="409"/>
      <c r="BQ13" s="409"/>
      <c r="BR13" s="409"/>
      <c r="BS13" s="409"/>
      <c r="BT13" s="409"/>
      <c r="BU13" s="410"/>
      <c r="BV13" s="408">
        <v>-88607</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10.199999999999999</v>
      </c>
      <c r="CU13" s="406"/>
      <c r="CV13" s="406"/>
      <c r="CW13" s="406"/>
      <c r="CX13" s="406"/>
      <c r="CY13" s="406"/>
      <c r="CZ13" s="406"/>
      <c r="DA13" s="407"/>
      <c r="DB13" s="405">
        <v>10.199999999999999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2375</v>
      </c>
      <c r="S14" s="490"/>
      <c r="T14" s="490"/>
      <c r="U14" s="490"/>
      <c r="V14" s="491"/>
      <c r="W14" s="398"/>
      <c r="X14" s="399"/>
      <c r="Y14" s="399"/>
      <c r="Z14" s="399"/>
      <c r="AA14" s="399"/>
      <c r="AB14" s="388"/>
      <c r="AC14" s="492">
        <v>18</v>
      </c>
      <c r="AD14" s="493"/>
      <c r="AE14" s="493"/>
      <c r="AF14" s="493"/>
      <c r="AG14" s="494"/>
      <c r="AH14" s="492">
        <v>17.600000000000001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12.2</v>
      </c>
      <c r="CU14" s="504"/>
      <c r="CV14" s="504"/>
      <c r="CW14" s="504"/>
      <c r="CX14" s="504"/>
      <c r="CY14" s="504"/>
      <c r="CZ14" s="504"/>
      <c r="DA14" s="505"/>
      <c r="DB14" s="503">
        <v>21.8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2361</v>
      </c>
      <c r="S15" s="490"/>
      <c r="T15" s="490"/>
      <c r="U15" s="490"/>
      <c r="V15" s="491"/>
      <c r="W15" s="424" t="s">
        <v>142</v>
      </c>
      <c r="X15" s="425"/>
      <c r="Y15" s="425"/>
      <c r="Z15" s="425"/>
      <c r="AA15" s="425"/>
      <c r="AB15" s="415"/>
      <c r="AC15" s="459">
        <v>459</v>
      </c>
      <c r="AD15" s="460"/>
      <c r="AE15" s="460"/>
      <c r="AF15" s="460"/>
      <c r="AG15" s="499"/>
      <c r="AH15" s="459">
        <v>506</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214117</v>
      </c>
      <c r="BO15" s="372"/>
      <c r="BP15" s="372"/>
      <c r="BQ15" s="372"/>
      <c r="BR15" s="372"/>
      <c r="BS15" s="372"/>
      <c r="BT15" s="372"/>
      <c r="BU15" s="373"/>
      <c r="BV15" s="371">
        <v>208182</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36.799999999999997</v>
      </c>
      <c r="AD16" s="493"/>
      <c r="AE16" s="493"/>
      <c r="AF16" s="493"/>
      <c r="AG16" s="494"/>
      <c r="AH16" s="492">
        <v>38.5</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1410479</v>
      </c>
      <c r="BO16" s="409"/>
      <c r="BP16" s="409"/>
      <c r="BQ16" s="409"/>
      <c r="BR16" s="409"/>
      <c r="BS16" s="409"/>
      <c r="BT16" s="409"/>
      <c r="BU16" s="410"/>
      <c r="BV16" s="408">
        <v>1479462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563</v>
      </c>
      <c r="AD17" s="460"/>
      <c r="AE17" s="460"/>
      <c r="AF17" s="460"/>
      <c r="AG17" s="499"/>
      <c r="AH17" s="459">
        <v>576</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263017</v>
      </c>
      <c r="BO17" s="409"/>
      <c r="BP17" s="409"/>
      <c r="BQ17" s="409"/>
      <c r="BR17" s="409"/>
      <c r="BS17" s="409"/>
      <c r="BT17" s="409"/>
      <c r="BU17" s="410"/>
      <c r="BV17" s="408">
        <v>254038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87.09</v>
      </c>
      <c r="M18" s="521"/>
      <c r="N18" s="521"/>
      <c r="O18" s="521"/>
      <c r="P18" s="521"/>
      <c r="Q18" s="521"/>
      <c r="R18" s="522"/>
      <c r="S18" s="522"/>
      <c r="T18" s="522"/>
      <c r="U18" s="522"/>
      <c r="V18" s="523"/>
      <c r="W18" s="426"/>
      <c r="X18" s="427"/>
      <c r="Y18" s="427"/>
      <c r="Z18" s="427"/>
      <c r="AA18" s="427"/>
      <c r="AB18" s="418"/>
      <c r="AC18" s="524">
        <v>45.2</v>
      </c>
      <c r="AD18" s="525"/>
      <c r="AE18" s="525"/>
      <c r="AF18" s="525"/>
      <c r="AG18" s="526"/>
      <c r="AH18" s="524">
        <v>43.9</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1372127</v>
      </c>
      <c r="BO18" s="409"/>
      <c r="BP18" s="409"/>
      <c r="BQ18" s="409"/>
      <c r="BR18" s="409"/>
      <c r="BS18" s="409"/>
      <c r="BT18" s="409"/>
      <c r="BU18" s="410"/>
      <c r="BV18" s="408">
        <v>1428558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26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2160232</v>
      </c>
      <c r="BO19" s="409"/>
      <c r="BP19" s="409"/>
      <c r="BQ19" s="409"/>
      <c r="BR19" s="409"/>
      <c r="BS19" s="409"/>
      <c r="BT19" s="409"/>
      <c r="BU19" s="410"/>
      <c r="BV19" s="408">
        <v>2189906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817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2727346</v>
      </c>
      <c r="BO23" s="409"/>
      <c r="BP23" s="409"/>
      <c r="BQ23" s="409"/>
      <c r="BR23" s="409"/>
      <c r="BS23" s="409"/>
      <c r="BT23" s="409"/>
      <c r="BU23" s="410"/>
      <c r="BV23" s="408">
        <v>2572039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6180</v>
      </c>
      <c r="R24" s="460"/>
      <c r="S24" s="460"/>
      <c r="T24" s="460"/>
      <c r="U24" s="460"/>
      <c r="V24" s="499"/>
      <c r="W24" s="558"/>
      <c r="X24" s="546"/>
      <c r="Y24" s="547"/>
      <c r="Z24" s="458" t="s">
        <v>166</v>
      </c>
      <c r="AA24" s="438"/>
      <c r="AB24" s="438"/>
      <c r="AC24" s="438"/>
      <c r="AD24" s="438"/>
      <c r="AE24" s="438"/>
      <c r="AF24" s="438"/>
      <c r="AG24" s="439"/>
      <c r="AH24" s="459">
        <v>49</v>
      </c>
      <c r="AI24" s="460"/>
      <c r="AJ24" s="460"/>
      <c r="AK24" s="460"/>
      <c r="AL24" s="499"/>
      <c r="AM24" s="459">
        <v>142688</v>
      </c>
      <c r="AN24" s="460"/>
      <c r="AO24" s="460"/>
      <c r="AP24" s="460"/>
      <c r="AQ24" s="460"/>
      <c r="AR24" s="499"/>
      <c r="AS24" s="459">
        <v>2912</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2120855</v>
      </c>
      <c r="BO24" s="409"/>
      <c r="BP24" s="409"/>
      <c r="BQ24" s="409"/>
      <c r="BR24" s="409"/>
      <c r="BS24" s="409"/>
      <c r="BT24" s="409"/>
      <c r="BU24" s="410"/>
      <c r="BV24" s="408">
        <v>1957310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t="s">
        <v>132</v>
      </c>
      <c r="M25" s="460"/>
      <c r="N25" s="460"/>
      <c r="O25" s="460"/>
      <c r="P25" s="499"/>
      <c r="Q25" s="459" t="s">
        <v>132</v>
      </c>
      <c r="R25" s="460"/>
      <c r="S25" s="460"/>
      <c r="T25" s="460"/>
      <c r="U25" s="460"/>
      <c r="V25" s="499"/>
      <c r="W25" s="558"/>
      <c r="X25" s="546"/>
      <c r="Y25" s="547"/>
      <c r="Z25" s="458" t="s">
        <v>169</v>
      </c>
      <c r="AA25" s="438"/>
      <c r="AB25" s="438"/>
      <c r="AC25" s="438"/>
      <c r="AD25" s="438"/>
      <c r="AE25" s="438"/>
      <c r="AF25" s="438"/>
      <c r="AG25" s="439"/>
      <c r="AH25" s="459" t="s">
        <v>132</v>
      </c>
      <c r="AI25" s="460"/>
      <c r="AJ25" s="460"/>
      <c r="AK25" s="460"/>
      <c r="AL25" s="499"/>
      <c r="AM25" s="459" t="s">
        <v>170</v>
      </c>
      <c r="AN25" s="460"/>
      <c r="AO25" s="460"/>
      <c r="AP25" s="460"/>
      <c r="AQ25" s="460"/>
      <c r="AR25" s="499"/>
      <c r="AS25" s="459" t="s">
        <v>132</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21397</v>
      </c>
      <c r="BO25" s="372"/>
      <c r="BP25" s="372"/>
      <c r="BQ25" s="372"/>
      <c r="BR25" s="372"/>
      <c r="BS25" s="372"/>
      <c r="BT25" s="372"/>
      <c r="BU25" s="373"/>
      <c r="BV25" s="371">
        <v>24119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4980</v>
      </c>
      <c r="R26" s="460"/>
      <c r="S26" s="460"/>
      <c r="T26" s="460"/>
      <c r="U26" s="460"/>
      <c r="V26" s="499"/>
      <c r="W26" s="558"/>
      <c r="X26" s="546"/>
      <c r="Y26" s="547"/>
      <c r="Z26" s="458" t="s">
        <v>173</v>
      </c>
      <c r="AA26" s="568"/>
      <c r="AB26" s="568"/>
      <c r="AC26" s="568"/>
      <c r="AD26" s="568"/>
      <c r="AE26" s="568"/>
      <c r="AF26" s="568"/>
      <c r="AG26" s="569"/>
      <c r="AH26" s="459">
        <v>2</v>
      </c>
      <c r="AI26" s="460"/>
      <c r="AJ26" s="460"/>
      <c r="AK26" s="460"/>
      <c r="AL26" s="499"/>
      <c r="AM26" s="459" t="s">
        <v>174</v>
      </c>
      <c r="AN26" s="460"/>
      <c r="AO26" s="460"/>
      <c r="AP26" s="460"/>
      <c r="AQ26" s="460"/>
      <c r="AR26" s="499"/>
      <c r="AS26" s="459" t="s">
        <v>174</v>
      </c>
      <c r="AT26" s="460"/>
      <c r="AU26" s="460"/>
      <c r="AV26" s="460"/>
      <c r="AW26" s="460"/>
      <c r="AX26" s="461"/>
      <c r="AY26" s="411" t="s">
        <v>175</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176</v>
      </c>
      <c r="F27" s="438"/>
      <c r="G27" s="438"/>
      <c r="H27" s="438"/>
      <c r="I27" s="438"/>
      <c r="J27" s="438"/>
      <c r="K27" s="439"/>
      <c r="L27" s="459">
        <v>1</v>
      </c>
      <c r="M27" s="460"/>
      <c r="N27" s="460"/>
      <c r="O27" s="460"/>
      <c r="P27" s="499"/>
      <c r="Q27" s="459">
        <v>2650</v>
      </c>
      <c r="R27" s="460"/>
      <c r="S27" s="460"/>
      <c r="T27" s="460"/>
      <c r="U27" s="460"/>
      <c r="V27" s="499"/>
      <c r="W27" s="558"/>
      <c r="X27" s="546"/>
      <c r="Y27" s="547"/>
      <c r="Z27" s="458" t="s">
        <v>177</v>
      </c>
      <c r="AA27" s="438"/>
      <c r="AB27" s="438"/>
      <c r="AC27" s="438"/>
      <c r="AD27" s="438"/>
      <c r="AE27" s="438"/>
      <c r="AF27" s="438"/>
      <c r="AG27" s="439"/>
      <c r="AH27" s="459">
        <v>1</v>
      </c>
      <c r="AI27" s="460"/>
      <c r="AJ27" s="460"/>
      <c r="AK27" s="460"/>
      <c r="AL27" s="499"/>
      <c r="AM27" s="459" t="s">
        <v>174</v>
      </c>
      <c r="AN27" s="460"/>
      <c r="AO27" s="460"/>
      <c r="AP27" s="460"/>
      <c r="AQ27" s="460"/>
      <c r="AR27" s="499"/>
      <c r="AS27" s="459" t="s">
        <v>174</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85500</v>
      </c>
      <c r="BO27" s="582"/>
      <c r="BP27" s="582"/>
      <c r="BQ27" s="582"/>
      <c r="BR27" s="582"/>
      <c r="BS27" s="582"/>
      <c r="BT27" s="582"/>
      <c r="BU27" s="583"/>
      <c r="BV27" s="581">
        <v>85500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179</v>
      </c>
      <c r="F28" s="438"/>
      <c r="G28" s="438"/>
      <c r="H28" s="438"/>
      <c r="I28" s="438"/>
      <c r="J28" s="438"/>
      <c r="K28" s="439"/>
      <c r="L28" s="459">
        <v>1</v>
      </c>
      <c r="M28" s="460"/>
      <c r="N28" s="460"/>
      <c r="O28" s="460"/>
      <c r="P28" s="499"/>
      <c r="Q28" s="459">
        <v>1950</v>
      </c>
      <c r="R28" s="460"/>
      <c r="S28" s="460"/>
      <c r="T28" s="460"/>
      <c r="U28" s="460"/>
      <c r="V28" s="499"/>
      <c r="W28" s="558"/>
      <c r="X28" s="546"/>
      <c r="Y28" s="547"/>
      <c r="Z28" s="458" t="s">
        <v>180</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931340</v>
      </c>
      <c r="BO28" s="372"/>
      <c r="BP28" s="372"/>
      <c r="BQ28" s="372"/>
      <c r="BR28" s="372"/>
      <c r="BS28" s="372"/>
      <c r="BT28" s="372"/>
      <c r="BU28" s="373"/>
      <c r="BV28" s="371">
        <v>956000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182</v>
      </c>
      <c r="F29" s="438"/>
      <c r="G29" s="438"/>
      <c r="H29" s="438"/>
      <c r="I29" s="438"/>
      <c r="J29" s="438"/>
      <c r="K29" s="439"/>
      <c r="L29" s="459">
        <v>5</v>
      </c>
      <c r="M29" s="460"/>
      <c r="N29" s="460"/>
      <c r="O29" s="460"/>
      <c r="P29" s="499"/>
      <c r="Q29" s="459">
        <v>1800</v>
      </c>
      <c r="R29" s="460"/>
      <c r="S29" s="460"/>
      <c r="T29" s="460"/>
      <c r="U29" s="460"/>
      <c r="V29" s="499"/>
      <c r="W29" s="559"/>
      <c r="X29" s="560"/>
      <c r="Y29" s="561"/>
      <c r="Z29" s="458" t="s">
        <v>183</v>
      </c>
      <c r="AA29" s="438"/>
      <c r="AB29" s="438"/>
      <c r="AC29" s="438"/>
      <c r="AD29" s="438"/>
      <c r="AE29" s="438"/>
      <c r="AF29" s="438"/>
      <c r="AG29" s="439"/>
      <c r="AH29" s="459">
        <v>50</v>
      </c>
      <c r="AI29" s="460"/>
      <c r="AJ29" s="460"/>
      <c r="AK29" s="460"/>
      <c r="AL29" s="499"/>
      <c r="AM29" s="459">
        <v>146753</v>
      </c>
      <c r="AN29" s="460"/>
      <c r="AO29" s="460"/>
      <c r="AP29" s="460"/>
      <c r="AQ29" s="460"/>
      <c r="AR29" s="499"/>
      <c r="AS29" s="459">
        <v>2935</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970</v>
      </c>
      <c r="BO29" s="409"/>
      <c r="BP29" s="409"/>
      <c r="BQ29" s="409"/>
      <c r="BR29" s="409"/>
      <c r="BS29" s="409"/>
      <c r="BT29" s="409"/>
      <c r="BU29" s="410"/>
      <c r="BV29" s="408">
        <v>965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92.9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490130</v>
      </c>
      <c r="BO30" s="582"/>
      <c r="BP30" s="582"/>
      <c r="BQ30" s="582"/>
      <c r="BR30" s="582"/>
      <c r="BS30" s="582"/>
      <c r="BT30" s="582"/>
      <c r="BU30" s="583"/>
      <c r="BV30" s="581">
        <v>478550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192</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可茂衛生施設利用組合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㈱東白川</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下水道特別会計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可茂消防事務組合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㈱ふるさと企画</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国保診療所特別会計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岐阜県市町村会館組合</v>
      </c>
      <c r="BZ36" s="595"/>
      <c r="CA36" s="595"/>
      <c r="CB36" s="595"/>
      <c r="CC36" s="595"/>
      <c r="CD36" s="595"/>
      <c r="CE36" s="595"/>
      <c r="CF36" s="595"/>
      <c r="CG36" s="595"/>
      <c r="CH36" s="595"/>
      <c r="CI36" s="595"/>
      <c r="CJ36" s="595"/>
      <c r="CK36" s="595"/>
      <c r="CL36" s="595"/>
      <c r="CM36" s="595"/>
      <c r="CN36" s="193"/>
      <c r="CO36" s="594">
        <f t="shared" si="3"/>
        <v>18</v>
      </c>
      <c r="CP36" s="594"/>
      <c r="CQ36" s="595" t="str">
        <f>IF('各会計、関係団体の財政状況及び健全化判断比率'!BS9="","",'各会計、関係団体の財政状況及び健全化判断比率'!BS9)</f>
        <v>㈱新世紀工房</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岐阜県市町村退職手当組合</v>
      </c>
      <c r="BZ37" s="595"/>
      <c r="CA37" s="595"/>
      <c r="CB37" s="595"/>
      <c r="CC37" s="595"/>
      <c r="CD37" s="595"/>
      <c r="CE37" s="595"/>
      <c r="CF37" s="595"/>
      <c r="CG37" s="595"/>
      <c r="CH37" s="595"/>
      <c r="CI37" s="595"/>
      <c r="CJ37" s="595"/>
      <c r="CK37" s="595"/>
      <c r="CL37" s="595"/>
      <c r="CM37" s="595"/>
      <c r="CN37" s="193"/>
      <c r="CO37" s="594">
        <f t="shared" si="3"/>
        <v>19</v>
      </c>
      <c r="CP37" s="594"/>
      <c r="CQ37" s="595" t="str">
        <f>IF('各会計、関係団体の財政状況及び健全化判断比率'!BS10="","",'各会計、関係団体の財政状況及び健全化判断比率'!BS10)</f>
        <v>㈱みのりの郷　東白川</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後期高齢者医療広域連合（特別会計）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可茂公設地方卸売市場組合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中濃地域農業共済事務組合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IVl3BTw2Qj9cXSbhG9ZMCz1TJi789r3KqT8kATYUM490kvsJuVP4oBSgF5m7hv7obl2nYGuZYk9Dm+gDyQxDjA==" saltValue="Psv4Ib0zMd3wnaZWlKaV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9" zoomScale="70" zoomScaleNormal="70" zoomScaleSheetLayoutView="100" workbookViewId="0">
      <selection activeCell="P25" sqref="P2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9" t="s">
        <v>565</v>
      </c>
      <c r="D34" s="1189"/>
      <c r="E34" s="1190"/>
      <c r="F34" s="32">
        <v>44.81</v>
      </c>
      <c r="G34" s="33">
        <v>17.21</v>
      </c>
      <c r="H34" s="33">
        <v>14.7</v>
      </c>
      <c r="I34" s="33">
        <v>18.809999999999999</v>
      </c>
      <c r="J34" s="34">
        <v>22.21</v>
      </c>
      <c r="K34" s="22"/>
      <c r="L34" s="22"/>
      <c r="M34" s="22"/>
      <c r="N34" s="22"/>
      <c r="O34" s="22"/>
      <c r="P34" s="22"/>
    </row>
    <row r="35" spans="1:16" ht="39" customHeight="1">
      <c r="A35" s="22"/>
      <c r="B35" s="35"/>
      <c r="C35" s="1183" t="s">
        <v>566</v>
      </c>
      <c r="D35" s="1184"/>
      <c r="E35" s="1185"/>
      <c r="F35" s="36">
        <v>2.77</v>
      </c>
      <c r="G35" s="37">
        <v>3.22</v>
      </c>
      <c r="H35" s="37">
        <v>0.36</v>
      </c>
      <c r="I35" s="37">
        <v>3.39</v>
      </c>
      <c r="J35" s="38">
        <v>3.45</v>
      </c>
      <c r="K35" s="22"/>
      <c r="L35" s="22"/>
      <c r="M35" s="22"/>
      <c r="N35" s="22"/>
      <c r="O35" s="22"/>
      <c r="P35" s="22"/>
    </row>
    <row r="36" spans="1:16" ht="39" customHeight="1">
      <c r="A36" s="22"/>
      <c r="B36" s="35"/>
      <c r="C36" s="1183" t="s">
        <v>567</v>
      </c>
      <c r="D36" s="1184"/>
      <c r="E36" s="1185"/>
      <c r="F36" s="36">
        <v>3.82</v>
      </c>
      <c r="G36" s="37">
        <v>3.18</v>
      </c>
      <c r="H36" s="37">
        <v>2.89</v>
      </c>
      <c r="I36" s="37">
        <v>2.09</v>
      </c>
      <c r="J36" s="38">
        <v>1.84</v>
      </c>
      <c r="K36" s="22"/>
      <c r="L36" s="22"/>
      <c r="M36" s="22"/>
      <c r="N36" s="22"/>
      <c r="O36" s="22"/>
      <c r="P36" s="22"/>
    </row>
    <row r="37" spans="1:16" ht="39" customHeight="1">
      <c r="A37" s="22"/>
      <c r="B37" s="35"/>
      <c r="C37" s="1183" t="s">
        <v>568</v>
      </c>
      <c r="D37" s="1184"/>
      <c r="E37" s="1185"/>
      <c r="F37" s="36">
        <v>0.46</v>
      </c>
      <c r="G37" s="37">
        <v>0.59</v>
      </c>
      <c r="H37" s="37">
        <v>0.68</v>
      </c>
      <c r="I37" s="37">
        <v>1.24</v>
      </c>
      <c r="J37" s="38">
        <v>1.34</v>
      </c>
      <c r="K37" s="22"/>
      <c r="L37" s="22"/>
      <c r="M37" s="22"/>
      <c r="N37" s="22"/>
      <c r="O37" s="22"/>
      <c r="P37" s="22"/>
    </row>
    <row r="38" spans="1:16" ht="39" customHeight="1">
      <c r="A38" s="22"/>
      <c r="B38" s="35"/>
      <c r="C38" s="1183" t="s">
        <v>569</v>
      </c>
      <c r="D38" s="1184"/>
      <c r="E38" s="1185"/>
      <c r="F38" s="36">
        <v>0.73</v>
      </c>
      <c r="G38" s="37">
        <v>1.53</v>
      </c>
      <c r="H38" s="37">
        <v>1.88</v>
      </c>
      <c r="I38" s="37">
        <v>2.06</v>
      </c>
      <c r="J38" s="38">
        <v>1.22</v>
      </c>
      <c r="K38" s="22"/>
      <c r="L38" s="22"/>
      <c r="M38" s="22"/>
      <c r="N38" s="22"/>
      <c r="O38" s="22"/>
      <c r="P38" s="22"/>
    </row>
    <row r="39" spans="1:16" ht="39" customHeight="1">
      <c r="A39" s="22"/>
      <c r="B39" s="35"/>
      <c r="C39" s="1183" t="s">
        <v>570</v>
      </c>
      <c r="D39" s="1184"/>
      <c r="E39" s="1185"/>
      <c r="F39" s="36">
        <v>0.17</v>
      </c>
      <c r="G39" s="37">
        <v>0.23</v>
      </c>
      <c r="H39" s="37">
        <v>0.27</v>
      </c>
      <c r="I39" s="37">
        <v>0.31</v>
      </c>
      <c r="J39" s="38">
        <v>0.36</v>
      </c>
      <c r="K39" s="22"/>
      <c r="L39" s="22"/>
      <c r="M39" s="22"/>
      <c r="N39" s="22"/>
      <c r="O39" s="22"/>
      <c r="P39" s="22"/>
    </row>
    <row r="40" spans="1:16" ht="39" customHeight="1">
      <c r="A40" s="22"/>
      <c r="B40" s="35"/>
      <c r="C40" s="1183" t="s">
        <v>571</v>
      </c>
      <c r="D40" s="1184"/>
      <c r="E40" s="1185"/>
      <c r="F40" s="36">
        <v>0.1</v>
      </c>
      <c r="G40" s="37">
        <v>0.1</v>
      </c>
      <c r="H40" s="37">
        <v>0.11</v>
      </c>
      <c r="I40" s="37">
        <v>0.16</v>
      </c>
      <c r="J40" s="38">
        <v>0.14000000000000001</v>
      </c>
      <c r="K40" s="22"/>
      <c r="L40" s="22"/>
      <c r="M40" s="22"/>
      <c r="N40" s="22"/>
      <c r="O40" s="22"/>
      <c r="P40" s="22"/>
    </row>
    <row r="41" spans="1:16" ht="39" customHeight="1">
      <c r="A41" s="22"/>
      <c r="B41" s="35"/>
      <c r="C41" s="1183"/>
      <c r="D41" s="1184"/>
      <c r="E41" s="1185"/>
      <c r="F41" s="36"/>
      <c r="G41" s="37"/>
      <c r="H41" s="37"/>
      <c r="I41" s="37"/>
      <c r="J41" s="38"/>
      <c r="K41" s="22"/>
      <c r="L41" s="22"/>
      <c r="M41" s="22"/>
      <c r="N41" s="22"/>
      <c r="O41" s="22"/>
      <c r="P41" s="22"/>
    </row>
    <row r="42" spans="1:16" ht="39" customHeight="1">
      <c r="A42" s="22"/>
      <c r="B42" s="39"/>
      <c r="C42" s="1183" t="s">
        <v>572</v>
      </c>
      <c r="D42" s="1184"/>
      <c r="E42" s="1185"/>
      <c r="F42" s="36" t="s">
        <v>513</v>
      </c>
      <c r="G42" s="37" t="s">
        <v>513</v>
      </c>
      <c r="H42" s="37" t="s">
        <v>513</v>
      </c>
      <c r="I42" s="37" t="s">
        <v>513</v>
      </c>
      <c r="J42" s="38" t="s">
        <v>513</v>
      </c>
      <c r="K42" s="22"/>
      <c r="L42" s="22"/>
      <c r="M42" s="22"/>
      <c r="N42" s="22"/>
      <c r="O42" s="22"/>
      <c r="P42" s="22"/>
    </row>
    <row r="43" spans="1:16" ht="39" customHeight="1" thickBot="1">
      <c r="A43" s="22"/>
      <c r="B43" s="40"/>
      <c r="C43" s="1186" t="s">
        <v>573</v>
      </c>
      <c r="D43" s="1187"/>
      <c r="E43" s="1188"/>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ufbDt63GidKCYpJiKytOAmr+PrvKSAyROStlPQ7lH4lXDiEeTPgmTHmXea1W7Fa0DaWGFxjmiHQHOPzmBkAyA==" saltValue="V/kgE2/Fa5T2Grr1vJZR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V9" sqref="BV9:CC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9" t="s">
        <v>11</v>
      </c>
      <c r="C45" s="1200"/>
      <c r="D45" s="58"/>
      <c r="E45" s="1205" t="s">
        <v>12</v>
      </c>
      <c r="F45" s="1205"/>
      <c r="G45" s="1205"/>
      <c r="H45" s="1205"/>
      <c r="I45" s="1205"/>
      <c r="J45" s="1206"/>
      <c r="K45" s="59">
        <v>280</v>
      </c>
      <c r="L45" s="60">
        <v>298</v>
      </c>
      <c r="M45" s="60">
        <v>272</v>
      </c>
      <c r="N45" s="60">
        <v>269</v>
      </c>
      <c r="O45" s="61">
        <v>262</v>
      </c>
      <c r="P45" s="48"/>
      <c r="Q45" s="48"/>
      <c r="R45" s="48"/>
      <c r="S45" s="48"/>
      <c r="T45" s="48"/>
      <c r="U45" s="48"/>
    </row>
    <row r="46" spans="1:21" ht="30.75" customHeight="1">
      <c r="A46" s="48"/>
      <c r="B46" s="1201"/>
      <c r="C46" s="1202"/>
      <c r="D46" s="62"/>
      <c r="E46" s="1193" t="s">
        <v>13</v>
      </c>
      <c r="F46" s="1193"/>
      <c r="G46" s="1193"/>
      <c r="H46" s="1193"/>
      <c r="I46" s="1193"/>
      <c r="J46" s="1194"/>
      <c r="K46" s="63" t="s">
        <v>513</v>
      </c>
      <c r="L46" s="64" t="s">
        <v>513</v>
      </c>
      <c r="M46" s="64" t="s">
        <v>513</v>
      </c>
      <c r="N46" s="64" t="s">
        <v>513</v>
      </c>
      <c r="O46" s="65" t="s">
        <v>513</v>
      </c>
      <c r="P46" s="48"/>
      <c r="Q46" s="48"/>
      <c r="R46" s="48"/>
      <c r="S46" s="48"/>
      <c r="T46" s="48"/>
      <c r="U46" s="48"/>
    </row>
    <row r="47" spans="1:21" ht="30.75" customHeight="1">
      <c r="A47" s="48"/>
      <c r="B47" s="1201"/>
      <c r="C47" s="1202"/>
      <c r="D47" s="62"/>
      <c r="E47" s="1193" t="s">
        <v>14</v>
      </c>
      <c r="F47" s="1193"/>
      <c r="G47" s="1193"/>
      <c r="H47" s="1193"/>
      <c r="I47" s="1193"/>
      <c r="J47" s="1194"/>
      <c r="K47" s="63" t="s">
        <v>513</v>
      </c>
      <c r="L47" s="64" t="s">
        <v>513</v>
      </c>
      <c r="M47" s="64" t="s">
        <v>513</v>
      </c>
      <c r="N47" s="64" t="s">
        <v>513</v>
      </c>
      <c r="O47" s="65" t="s">
        <v>513</v>
      </c>
      <c r="P47" s="48"/>
      <c r="Q47" s="48"/>
      <c r="R47" s="48"/>
      <c r="S47" s="48"/>
      <c r="T47" s="48"/>
      <c r="U47" s="48"/>
    </row>
    <row r="48" spans="1:21" ht="30.75" customHeight="1">
      <c r="A48" s="48"/>
      <c r="B48" s="1201"/>
      <c r="C48" s="1202"/>
      <c r="D48" s="62"/>
      <c r="E48" s="1193" t="s">
        <v>15</v>
      </c>
      <c r="F48" s="1193"/>
      <c r="G48" s="1193"/>
      <c r="H48" s="1193"/>
      <c r="I48" s="1193"/>
      <c r="J48" s="1194"/>
      <c r="K48" s="63">
        <v>115</v>
      </c>
      <c r="L48" s="64">
        <v>114</v>
      </c>
      <c r="M48" s="64">
        <v>113</v>
      </c>
      <c r="N48" s="64">
        <v>120</v>
      </c>
      <c r="O48" s="65">
        <v>116</v>
      </c>
      <c r="P48" s="48"/>
      <c r="Q48" s="48"/>
      <c r="R48" s="48"/>
      <c r="S48" s="48"/>
      <c r="T48" s="48"/>
      <c r="U48" s="48"/>
    </row>
    <row r="49" spans="1:21" ht="30.75" customHeight="1">
      <c r="A49" s="48"/>
      <c r="B49" s="1201"/>
      <c r="C49" s="1202"/>
      <c r="D49" s="62"/>
      <c r="E49" s="1193" t="s">
        <v>16</v>
      </c>
      <c r="F49" s="1193"/>
      <c r="G49" s="1193"/>
      <c r="H49" s="1193"/>
      <c r="I49" s="1193"/>
      <c r="J49" s="1194"/>
      <c r="K49" s="63">
        <v>10</v>
      </c>
      <c r="L49" s="64">
        <v>9</v>
      </c>
      <c r="M49" s="64">
        <v>10</v>
      </c>
      <c r="N49" s="64">
        <v>10</v>
      </c>
      <c r="O49" s="65">
        <v>10</v>
      </c>
      <c r="P49" s="48"/>
      <c r="Q49" s="48"/>
      <c r="R49" s="48"/>
      <c r="S49" s="48"/>
      <c r="T49" s="48"/>
      <c r="U49" s="48"/>
    </row>
    <row r="50" spans="1:21" ht="30.75" customHeight="1">
      <c r="A50" s="48"/>
      <c r="B50" s="1201"/>
      <c r="C50" s="1202"/>
      <c r="D50" s="62"/>
      <c r="E50" s="1193" t="s">
        <v>17</v>
      </c>
      <c r="F50" s="1193"/>
      <c r="G50" s="1193"/>
      <c r="H50" s="1193"/>
      <c r="I50" s="1193"/>
      <c r="J50" s="1194"/>
      <c r="K50" s="63">
        <v>0</v>
      </c>
      <c r="L50" s="64">
        <v>0</v>
      </c>
      <c r="M50" s="64">
        <v>0</v>
      </c>
      <c r="N50" s="64">
        <v>0</v>
      </c>
      <c r="O50" s="65">
        <v>0</v>
      </c>
      <c r="P50" s="48"/>
      <c r="Q50" s="48"/>
      <c r="R50" s="48"/>
      <c r="S50" s="48"/>
      <c r="T50" s="48"/>
      <c r="U50" s="48"/>
    </row>
    <row r="51" spans="1:21" ht="30.75" customHeight="1">
      <c r="A51" s="48"/>
      <c r="B51" s="1203"/>
      <c r="C51" s="1204"/>
      <c r="D51" s="66"/>
      <c r="E51" s="1193" t="s">
        <v>18</v>
      </c>
      <c r="F51" s="1193"/>
      <c r="G51" s="1193"/>
      <c r="H51" s="1193"/>
      <c r="I51" s="1193"/>
      <c r="J51" s="1194"/>
      <c r="K51" s="63" t="s">
        <v>513</v>
      </c>
      <c r="L51" s="64" t="s">
        <v>513</v>
      </c>
      <c r="M51" s="64" t="s">
        <v>513</v>
      </c>
      <c r="N51" s="64" t="s">
        <v>513</v>
      </c>
      <c r="O51" s="65" t="s">
        <v>513</v>
      </c>
      <c r="P51" s="48"/>
      <c r="Q51" s="48"/>
      <c r="R51" s="48"/>
      <c r="S51" s="48"/>
      <c r="T51" s="48"/>
      <c r="U51" s="48"/>
    </row>
    <row r="52" spans="1:21" ht="30.75" customHeight="1">
      <c r="A52" s="48"/>
      <c r="B52" s="1191" t="s">
        <v>19</v>
      </c>
      <c r="C52" s="1192"/>
      <c r="D52" s="66"/>
      <c r="E52" s="1193" t="s">
        <v>20</v>
      </c>
      <c r="F52" s="1193"/>
      <c r="G52" s="1193"/>
      <c r="H52" s="1193"/>
      <c r="I52" s="1193"/>
      <c r="J52" s="1194"/>
      <c r="K52" s="63">
        <v>265</v>
      </c>
      <c r="L52" s="64">
        <v>281</v>
      </c>
      <c r="M52" s="64">
        <v>267</v>
      </c>
      <c r="N52" s="64">
        <v>259</v>
      </c>
      <c r="O52" s="65">
        <v>250</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140</v>
      </c>
      <c r="L53" s="69">
        <v>140</v>
      </c>
      <c r="M53" s="69">
        <v>128</v>
      </c>
      <c r="N53" s="69">
        <v>140</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JQyzIvPEN/23n+ZC+CAPJLrhwpfg/0jABKEaAQcKyk25gbwh0B/vt+XpZ8IEvS0y6nS2kusEAQeFdvS9vzwbw==" saltValue="KmJCNP2SrHMp5PQohT+M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0" zoomScaleNormal="70" zoomScaleSheetLayoutView="100" workbookViewId="0">
      <selection activeCell="BV9" sqref="BV9:CC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07" t="s">
        <v>24</v>
      </c>
      <c r="C41" s="1208"/>
      <c r="D41" s="81"/>
      <c r="E41" s="1213" t="s">
        <v>25</v>
      </c>
      <c r="F41" s="1213"/>
      <c r="G41" s="1213"/>
      <c r="H41" s="1214"/>
      <c r="I41" s="82">
        <v>2362</v>
      </c>
      <c r="J41" s="83">
        <v>2407</v>
      </c>
      <c r="K41" s="83">
        <v>2435</v>
      </c>
      <c r="L41" s="83">
        <v>2582</v>
      </c>
      <c r="M41" s="84">
        <v>2754</v>
      </c>
    </row>
    <row r="42" spans="2:13" ht="27.75" customHeight="1">
      <c r="B42" s="1209"/>
      <c r="C42" s="1210"/>
      <c r="D42" s="85"/>
      <c r="E42" s="1215" t="s">
        <v>26</v>
      </c>
      <c r="F42" s="1215"/>
      <c r="G42" s="1215"/>
      <c r="H42" s="1216"/>
      <c r="I42" s="86">
        <v>2</v>
      </c>
      <c r="J42" s="87">
        <v>2</v>
      </c>
      <c r="K42" s="87">
        <v>1</v>
      </c>
      <c r="L42" s="87">
        <v>1</v>
      </c>
      <c r="M42" s="88">
        <v>1</v>
      </c>
    </row>
    <row r="43" spans="2:13" ht="27.75" customHeight="1">
      <c r="B43" s="1209"/>
      <c r="C43" s="1210"/>
      <c r="D43" s="85"/>
      <c r="E43" s="1215" t="s">
        <v>27</v>
      </c>
      <c r="F43" s="1215"/>
      <c r="G43" s="1215"/>
      <c r="H43" s="1216"/>
      <c r="I43" s="86">
        <v>1201</v>
      </c>
      <c r="J43" s="87">
        <v>1204</v>
      </c>
      <c r="K43" s="87">
        <v>1191</v>
      </c>
      <c r="L43" s="87">
        <v>1177</v>
      </c>
      <c r="M43" s="88">
        <v>1119</v>
      </c>
    </row>
    <row r="44" spans="2:13" ht="27.75" customHeight="1">
      <c r="B44" s="1209"/>
      <c r="C44" s="1210"/>
      <c r="D44" s="85"/>
      <c r="E44" s="1215" t="s">
        <v>28</v>
      </c>
      <c r="F44" s="1215"/>
      <c r="G44" s="1215"/>
      <c r="H44" s="1216"/>
      <c r="I44" s="86">
        <v>53</v>
      </c>
      <c r="J44" s="87">
        <v>45</v>
      </c>
      <c r="K44" s="87">
        <v>36</v>
      </c>
      <c r="L44" s="87">
        <v>27</v>
      </c>
      <c r="M44" s="88">
        <v>19</v>
      </c>
    </row>
    <row r="45" spans="2:13" ht="27.75" customHeight="1">
      <c r="B45" s="1209"/>
      <c r="C45" s="1210"/>
      <c r="D45" s="85"/>
      <c r="E45" s="1215" t="s">
        <v>29</v>
      </c>
      <c r="F45" s="1215"/>
      <c r="G45" s="1215"/>
      <c r="H45" s="1216"/>
      <c r="I45" s="86">
        <v>126</v>
      </c>
      <c r="J45" s="87">
        <v>134</v>
      </c>
      <c r="K45" s="87">
        <v>126</v>
      </c>
      <c r="L45" s="87">
        <v>267</v>
      </c>
      <c r="M45" s="88">
        <v>187</v>
      </c>
    </row>
    <row r="46" spans="2:13" ht="27.75" customHeight="1">
      <c r="B46" s="1209"/>
      <c r="C46" s="1210"/>
      <c r="D46" s="89"/>
      <c r="E46" s="1215" t="s">
        <v>30</v>
      </c>
      <c r="F46" s="1215"/>
      <c r="G46" s="1215"/>
      <c r="H46" s="1216"/>
      <c r="I46" s="86" t="s">
        <v>513</v>
      </c>
      <c r="J46" s="87" t="s">
        <v>513</v>
      </c>
      <c r="K46" s="87" t="s">
        <v>513</v>
      </c>
      <c r="L46" s="87" t="s">
        <v>513</v>
      </c>
      <c r="M46" s="88" t="s">
        <v>513</v>
      </c>
    </row>
    <row r="47" spans="2:13" ht="27.75" customHeight="1">
      <c r="B47" s="1209"/>
      <c r="C47" s="1210"/>
      <c r="D47" s="90"/>
      <c r="E47" s="1217" t="s">
        <v>31</v>
      </c>
      <c r="F47" s="1218"/>
      <c r="G47" s="1218"/>
      <c r="H47" s="1219"/>
      <c r="I47" s="86" t="s">
        <v>513</v>
      </c>
      <c r="J47" s="87" t="s">
        <v>513</v>
      </c>
      <c r="K47" s="87" t="s">
        <v>513</v>
      </c>
      <c r="L47" s="87" t="s">
        <v>513</v>
      </c>
      <c r="M47" s="88" t="s">
        <v>513</v>
      </c>
    </row>
    <row r="48" spans="2:13" ht="27.75" customHeight="1">
      <c r="B48" s="1209"/>
      <c r="C48" s="1210"/>
      <c r="D48" s="85"/>
      <c r="E48" s="1215" t="s">
        <v>32</v>
      </c>
      <c r="F48" s="1215"/>
      <c r="G48" s="1215"/>
      <c r="H48" s="1216"/>
      <c r="I48" s="86" t="s">
        <v>513</v>
      </c>
      <c r="J48" s="87" t="s">
        <v>513</v>
      </c>
      <c r="K48" s="87" t="s">
        <v>513</v>
      </c>
      <c r="L48" s="87" t="s">
        <v>513</v>
      </c>
      <c r="M48" s="88" t="s">
        <v>513</v>
      </c>
    </row>
    <row r="49" spans="2:13" ht="27.75" customHeight="1">
      <c r="B49" s="1211"/>
      <c r="C49" s="1212"/>
      <c r="D49" s="85"/>
      <c r="E49" s="1215" t="s">
        <v>33</v>
      </c>
      <c r="F49" s="1215"/>
      <c r="G49" s="1215"/>
      <c r="H49" s="1216"/>
      <c r="I49" s="86" t="s">
        <v>513</v>
      </c>
      <c r="J49" s="87" t="s">
        <v>513</v>
      </c>
      <c r="K49" s="87" t="s">
        <v>513</v>
      </c>
      <c r="L49" s="87" t="s">
        <v>513</v>
      </c>
      <c r="M49" s="88" t="s">
        <v>513</v>
      </c>
    </row>
    <row r="50" spans="2:13" ht="27.75" customHeight="1">
      <c r="B50" s="1220" t="s">
        <v>34</v>
      </c>
      <c r="C50" s="1221"/>
      <c r="D50" s="91"/>
      <c r="E50" s="1215" t="s">
        <v>35</v>
      </c>
      <c r="F50" s="1215"/>
      <c r="G50" s="1215"/>
      <c r="H50" s="1216"/>
      <c r="I50" s="86">
        <v>1260</v>
      </c>
      <c r="J50" s="87">
        <v>1671</v>
      </c>
      <c r="K50" s="87">
        <v>1684</v>
      </c>
      <c r="L50" s="87">
        <v>1552</v>
      </c>
      <c r="M50" s="88">
        <v>1535</v>
      </c>
    </row>
    <row r="51" spans="2:13" ht="27.75" customHeight="1">
      <c r="B51" s="1209"/>
      <c r="C51" s="1210"/>
      <c r="D51" s="85"/>
      <c r="E51" s="1215" t="s">
        <v>36</v>
      </c>
      <c r="F51" s="1215"/>
      <c r="G51" s="1215"/>
      <c r="H51" s="1216"/>
      <c r="I51" s="86">
        <v>30</v>
      </c>
      <c r="J51" s="87">
        <v>25</v>
      </c>
      <c r="K51" s="87">
        <v>19</v>
      </c>
      <c r="L51" s="87">
        <v>13</v>
      </c>
      <c r="M51" s="88">
        <v>10</v>
      </c>
    </row>
    <row r="52" spans="2:13" ht="27.75" customHeight="1">
      <c r="B52" s="1211"/>
      <c r="C52" s="1212"/>
      <c r="D52" s="85"/>
      <c r="E52" s="1215" t="s">
        <v>37</v>
      </c>
      <c r="F52" s="1215"/>
      <c r="G52" s="1215"/>
      <c r="H52" s="1216"/>
      <c r="I52" s="86">
        <v>2333</v>
      </c>
      <c r="J52" s="87">
        <v>2346</v>
      </c>
      <c r="K52" s="87">
        <v>2319</v>
      </c>
      <c r="L52" s="87">
        <v>2198</v>
      </c>
      <c r="M52" s="88">
        <v>2380</v>
      </c>
    </row>
    <row r="53" spans="2:13" ht="27.75" customHeight="1" thickBot="1">
      <c r="B53" s="1222" t="s">
        <v>38</v>
      </c>
      <c r="C53" s="1223"/>
      <c r="D53" s="92"/>
      <c r="E53" s="1224" t="s">
        <v>39</v>
      </c>
      <c r="F53" s="1224"/>
      <c r="G53" s="1224"/>
      <c r="H53" s="1225"/>
      <c r="I53" s="93">
        <v>120</v>
      </c>
      <c r="J53" s="94">
        <v>-250</v>
      </c>
      <c r="K53" s="94">
        <v>-232</v>
      </c>
      <c r="L53" s="94">
        <v>291</v>
      </c>
      <c r="M53" s="95">
        <v>156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NwsVWdpE/WFRUCRyFpk0/iP8ypR723cn5sp3xwvAhmrpBCDApLvOruOVNL03qeiCqi8SRxSxl5b7G8R7R5XgQ==" saltValue="LVQuxAD0bHogukTBN/y7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6" zoomScale="55" zoomScaleNormal="55"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34" t="s">
        <v>42</v>
      </c>
      <c r="D55" s="1234"/>
      <c r="E55" s="1235"/>
      <c r="F55" s="107">
        <v>1105</v>
      </c>
      <c r="G55" s="107">
        <v>956</v>
      </c>
      <c r="H55" s="108">
        <v>931</v>
      </c>
    </row>
    <row r="56" spans="2:8" ht="52.5" customHeight="1">
      <c r="B56" s="109"/>
      <c r="C56" s="1236" t="s">
        <v>43</v>
      </c>
      <c r="D56" s="1236"/>
      <c r="E56" s="1237"/>
      <c r="F56" s="110">
        <v>1</v>
      </c>
      <c r="G56" s="110">
        <v>1</v>
      </c>
      <c r="H56" s="111">
        <v>1</v>
      </c>
    </row>
    <row r="57" spans="2:8" ht="53.25" customHeight="1">
      <c r="B57" s="109"/>
      <c r="C57" s="1238" t="s">
        <v>44</v>
      </c>
      <c r="D57" s="1238"/>
      <c r="E57" s="1239"/>
      <c r="F57" s="112">
        <v>459</v>
      </c>
      <c r="G57" s="112">
        <v>479</v>
      </c>
      <c r="H57" s="113">
        <v>490</v>
      </c>
    </row>
    <row r="58" spans="2:8" ht="45.75" customHeight="1">
      <c r="B58" s="114"/>
      <c r="C58" s="1226" t="s">
        <v>596</v>
      </c>
      <c r="D58" s="1227"/>
      <c r="E58" s="1228"/>
      <c r="F58" s="115">
        <v>300</v>
      </c>
      <c r="G58" s="115">
        <v>301</v>
      </c>
      <c r="H58" s="116">
        <v>301</v>
      </c>
    </row>
    <row r="59" spans="2:8" ht="45.75" customHeight="1">
      <c r="B59" s="114"/>
      <c r="C59" s="1226" t="s">
        <v>597</v>
      </c>
      <c r="D59" s="1227"/>
      <c r="E59" s="1228"/>
      <c r="F59" s="115">
        <v>122</v>
      </c>
      <c r="G59" s="115">
        <v>122</v>
      </c>
      <c r="H59" s="116">
        <v>122</v>
      </c>
    </row>
    <row r="60" spans="2:8" ht="45.75" customHeight="1">
      <c r="B60" s="114"/>
      <c r="C60" s="1226" t="s">
        <v>598</v>
      </c>
      <c r="D60" s="1227"/>
      <c r="E60" s="1228"/>
      <c r="F60" s="115">
        <v>22</v>
      </c>
      <c r="G60" s="115">
        <v>44</v>
      </c>
      <c r="H60" s="116">
        <v>56</v>
      </c>
    </row>
    <row r="61" spans="2:8" ht="45.75" customHeight="1">
      <c r="B61" s="114"/>
      <c r="C61" s="1226" t="s">
        <v>599</v>
      </c>
      <c r="D61" s="1227"/>
      <c r="E61" s="1228"/>
      <c r="F61" s="115">
        <v>6</v>
      </c>
      <c r="G61" s="115">
        <v>6</v>
      </c>
      <c r="H61" s="116">
        <v>6</v>
      </c>
    </row>
    <row r="62" spans="2:8" ht="45.75" customHeight="1" thickBot="1">
      <c r="B62" s="117"/>
      <c r="C62" s="1229" t="s">
        <v>600</v>
      </c>
      <c r="D62" s="1230"/>
      <c r="E62" s="1231"/>
      <c r="F62" s="118">
        <v>4</v>
      </c>
      <c r="G62" s="118">
        <v>5</v>
      </c>
      <c r="H62" s="119">
        <v>5</v>
      </c>
    </row>
    <row r="63" spans="2:8" ht="52.5" customHeight="1" thickBot="1">
      <c r="B63" s="120"/>
      <c r="C63" s="1232" t="s">
        <v>45</v>
      </c>
      <c r="D63" s="1232"/>
      <c r="E63" s="1233"/>
      <c r="F63" s="121">
        <v>1565</v>
      </c>
      <c r="G63" s="121">
        <v>1436</v>
      </c>
      <c r="H63" s="122">
        <v>1422</v>
      </c>
    </row>
    <row r="64" spans="2:8" ht="15" customHeight="1"/>
    <row r="65" ht="0" hidden="1" customHeight="1"/>
    <row r="66" ht="0" hidden="1" customHeight="1"/>
  </sheetData>
  <sheetProtection algorithmName="SHA-512" hashValue="jzi3e6jnq2zP4wkBCzVpuGZ5A6s4PhvP7JDseM3+ixZOD5CeXvYLt2/l8Ac4zKBsAaDCQh0t4DiXcCCwwg41fg==" saltValue="HF83qKFyjAc0AInrqrWH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C15" sqref="BC15"/>
    </sheetView>
  </sheetViews>
  <sheetFormatPr defaultColWidth="0" defaultRowHeight="13.5" customHeight="1" zeroHeight="1"/>
  <cols>
    <col min="1" max="1" width="6.375" style="1242" customWidth="1"/>
    <col min="2" max="107" width="2.5" style="1242" customWidth="1"/>
    <col min="108" max="108" width="6.125" style="1250" customWidth="1"/>
    <col min="109" max="109" width="5.875" style="1249" customWidth="1"/>
    <col min="110" max="110" width="19.125" style="1242" hidden="1"/>
    <col min="111" max="115" width="12.625" style="1242" hidden="1"/>
    <col min="116" max="349" width="8.625" style="1242" hidden="1"/>
    <col min="350" max="355" width="14.875" style="1242" hidden="1"/>
    <col min="356" max="357" width="15.875" style="1242" hidden="1"/>
    <col min="358" max="363" width="16.125" style="1242" hidden="1"/>
    <col min="364" max="364" width="6.125" style="1242" hidden="1"/>
    <col min="365" max="365" width="3" style="1242" hidden="1"/>
    <col min="366" max="605" width="8.625" style="1242" hidden="1"/>
    <col min="606" max="611" width="14.875" style="1242" hidden="1"/>
    <col min="612" max="613" width="15.875" style="1242" hidden="1"/>
    <col min="614" max="619" width="16.125" style="1242" hidden="1"/>
    <col min="620" max="620" width="6.125" style="1242" hidden="1"/>
    <col min="621" max="621" width="3" style="1242" hidden="1"/>
    <col min="622" max="861" width="8.625" style="1242" hidden="1"/>
    <col min="862" max="867" width="14.875" style="1242" hidden="1"/>
    <col min="868" max="869" width="15.875" style="1242" hidden="1"/>
    <col min="870" max="875" width="16.125" style="1242" hidden="1"/>
    <col min="876" max="876" width="6.125" style="1242" hidden="1"/>
    <col min="877" max="877" width="3" style="1242" hidden="1"/>
    <col min="878" max="1117" width="8.625" style="1242" hidden="1"/>
    <col min="1118" max="1123" width="14.875" style="1242" hidden="1"/>
    <col min="1124" max="1125" width="15.875" style="1242" hidden="1"/>
    <col min="1126" max="1131" width="16.125" style="1242" hidden="1"/>
    <col min="1132" max="1132" width="6.125" style="1242" hidden="1"/>
    <col min="1133" max="1133" width="3" style="1242" hidden="1"/>
    <col min="1134" max="1373" width="8.625" style="1242" hidden="1"/>
    <col min="1374" max="1379" width="14.875" style="1242" hidden="1"/>
    <col min="1380" max="1381" width="15.875" style="1242" hidden="1"/>
    <col min="1382" max="1387" width="16.125" style="1242" hidden="1"/>
    <col min="1388" max="1388" width="6.125" style="1242" hidden="1"/>
    <col min="1389" max="1389" width="3" style="1242" hidden="1"/>
    <col min="1390" max="1629" width="8.625" style="1242" hidden="1"/>
    <col min="1630" max="1635" width="14.875" style="1242" hidden="1"/>
    <col min="1636" max="1637" width="15.875" style="1242" hidden="1"/>
    <col min="1638" max="1643" width="16.125" style="1242" hidden="1"/>
    <col min="1644" max="1644" width="6.125" style="1242" hidden="1"/>
    <col min="1645" max="1645" width="3" style="1242" hidden="1"/>
    <col min="1646" max="1885" width="8.625" style="1242" hidden="1"/>
    <col min="1886" max="1891" width="14.875" style="1242" hidden="1"/>
    <col min="1892" max="1893" width="15.875" style="1242" hidden="1"/>
    <col min="1894" max="1899" width="16.125" style="1242" hidden="1"/>
    <col min="1900" max="1900" width="6.125" style="1242" hidden="1"/>
    <col min="1901" max="1901" width="3" style="1242" hidden="1"/>
    <col min="1902" max="2141" width="8.625" style="1242" hidden="1"/>
    <col min="2142" max="2147" width="14.875" style="1242" hidden="1"/>
    <col min="2148" max="2149" width="15.875" style="1242" hidden="1"/>
    <col min="2150" max="2155" width="16.125" style="1242" hidden="1"/>
    <col min="2156" max="2156" width="6.125" style="1242" hidden="1"/>
    <col min="2157" max="2157" width="3" style="1242" hidden="1"/>
    <col min="2158" max="2397" width="8.625" style="1242" hidden="1"/>
    <col min="2398" max="2403" width="14.875" style="1242" hidden="1"/>
    <col min="2404" max="2405" width="15.875" style="1242" hidden="1"/>
    <col min="2406" max="2411" width="16.125" style="1242" hidden="1"/>
    <col min="2412" max="2412" width="6.125" style="1242" hidden="1"/>
    <col min="2413" max="2413" width="3" style="1242" hidden="1"/>
    <col min="2414" max="2653" width="8.625" style="1242" hidden="1"/>
    <col min="2654" max="2659" width="14.875" style="1242" hidden="1"/>
    <col min="2660" max="2661" width="15.875" style="1242" hidden="1"/>
    <col min="2662" max="2667" width="16.125" style="1242" hidden="1"/>
    <col min="2668" max="2668" width="6.125" style="1242" hidden="1"/>
    <col min="2669" max="2669" width="3" style="1242" hidden="1"/>
    <col min="2670" max="2909" width="8.625" style="1242" hidden="1"/>
    <col min="2910" max="2915" width="14.875" style="1242" hidden="1"/>
    <col min="2916" max="2917" width="15.875" style="1242" hidden="1"/>
    <col min="2918" max="2923" width="16.125" style="1242" hidden="1"/>
    <col min="2924" max="2924" width="6.125" style="1242" hidden="1"/>
    <col min="2925" max="2925" width="3" style="1242" hidden="1"/>
    <col min="2926" max="3165" width="8.625" style="1242" hidden="1"/>
    <col min="3166" max="3171" width="14.875" style="1242" hidden="1"/>
    <col min="3172" max="3173" width="15.875" style="1242" hidden="1"/>
    <col min="3174" max="3179" width="16.125" style="1242" hidden="1"/>
    <col min="3180" max="3180" width="6.125" style="1242" hidden="1"/>
    <col min="3181" max="3181" width="3" style="1242" hidden="1"/>
    <col min="3182" max="3421" width="8.625" style="1242" hidden="1"/>
    <col min="3422" max="3427" width="14.875" style="1242" hidden="1"/>
    <col min="3428" max="3429" width="15.875" style="1242" hidden="1"/>
    <col min="3430" max="3435" width="16.125" style="1242" hidden="1"/>
    <col min="3436" max="3436" width="6.125" style="1242" hidden="1"/>
    <col min="3437" max="3437" width="3" style="1242" hidden="1"/>
    <col min="3438" max="3677" width="8.625" style="1242" hidden="1"/>
    <col min="3678" max="3683" width="14.875" style="1242" hidden="1"/>
    <col min="3684" max="3685" width="15.875" style="1242" hidden="1"/>
    <col min="3686" max="3691" width="16.125" style="1242" hidden="1"/>
    <col min="3692" max="3692" width="6.125" style="1242" hidden="1"/>
    <col min="3693" max="3693" width="3" style="1242" hidden="1"/>
    <col min="3694" max="3933" width="8.625" style="1242" hidden="1"/>
    <col min="3934" max="3939" width="14.875" style="1242" hidden="1"/>
    <col min="3940" max="3941" width="15.875" style="1242" hidden="1"/>
    <col min="3942" max="3947" width="16.125" style="1242" hidden="1"/>
    <col min="3948" max="3948" width="6.125" style="1242" hidden="1"/>
    <col min="3949" max="3949" width="3" style="1242" hidden="1"/>
    <col min="3950" max="4189" width="8.625" style="1242" hidden="1"/>
    <col min="4190" max="4195" width="14.875" style="1242" hidden="1"/>
    <col min="4196" max="4197" width="15.875" style="1242" hidden="1"/>
    <col min="4198" max="4203" width="16.125" style="1242" hidden="1"/>
    <col min="4204" max="4204" width="6.125" style="1242" hidden="1"/>
    <col min="4205" max="4205" width="3" style="1242" hidden="1"/>
    <col min="4206" max="4445" width="8.625" style="1242" hidden="1"/>
    <col min="4446" max="4451" width="14.875" style="1242" hidden="1"/>
    <col min="4452" max="4453" width="15.875" style="1242" hidden="1"/>
    <col min="4454" max="4459" width="16.125" style="1242" hidden="1"/>
    <col min="4460" max="4460" width="6.125" style="1242" hidden="1"/>
    <col min="4461" max="4461" width="3" style="1242" hidden="1"/>
    <col min="4462" max="4701" width="8.625" style="1242" hidden="1"/>
    <col min="4702" max="4707" width="14.875" style="1242" hidden="1"/>
    <col min="4708" max="4709" width="15.875" style="1242" hidden="1"/>
    <col min="4710" max="4715" width="16.125" style="1242" hidden="1"/>
    <col min="4716" max="4716" width="6.125" style="1242" hidden="1"/>
    <col min="4717" max="4717" width="3" style="1242" hidden="1"/>
    <col min="4718" max="4957" width="8.625" style="1242" hidden="1"/>
    <col min="4958" max="4963" width="14.875" style="1242" hidden="1"/>
    <col min="4964" max="4965" width="15.875" style="1242" hidden="1"/>
    <col min="4966" max="4971" width="16.125" style="1242" hidden="1"/>
    <col min="4972" max="4972" width="6.125" style="1242" hidden="1"/>
    <col min="4973" max="4973" width="3" style="1242" hidden="1"/>
    <col min="4974" max="5213" width="8.625" style="1242" hidden="1"/>
    <col min="5214" max="5219" width="14.875" style="1242" hidden="1"/>
    <col min="5220" max="5221" width="15.875" style="1242" hidden="1"/>
    <col min="5222" max="5227" width="16.125" style="1242" hidden="1"/>
    <col min="5228" max="5228" width="6.125" style="1242" hidden="1"/>
    <col min="5229" max="5229" width="3" style="1242" hidden="1"/>
    <col min="5230" max="5469" width="8.625" style="1242" hidden="1"/>
    <col min="5470" max="5475" width="14.875" style="1242" hidden="1"/>
    <col min="5476" max="5477" width="15.875" style="1242" hidden="1"/>
    <col min="5478" max="5483" width="16.125" style="1242" hidden="1"/>
    <col min="5484" max="5484" width="6.125" style="1242" hidden="1"/>
    <col min="5485" max="5485" width="3" style="1242" hidden="1"/>
    <col min="5486" max="5725" width="8.625" style="1242" hidden="1"/>
    <col min="5726" max="5731" width="14.875" style="1242" hidden="1"/>
    <col min="5732" max="5733" width="15.875" style="1242" hidden="1"/>
    <col min="5734" max="5739" width="16.125" style="1242" hidden="1"/>
    <col min="5740" max="5740" width="6.125" style="1242" hidden="1"/>
    <col min="5741" max="5741" width="3" style="1242" hidden="1"/>
    <col min="5742" max="5981" width="8.625" style="1242" hidden="1"/>
    <col min="5982" max="5987" width="14.875" style="1242" hidden="1"/>
    <col min="5988" max="5989" width="15.875" style="1242" hidden="1"/>
    <col min="5990" max="5995" width="16.125" style="1242" hidden="1"/>
    <col min="5996" max="5996" width="6.125" style="1242" hidden="1"/>
    <col min="5997" max="5997" width="3" style="1242" hidden="1"/>
    <col min="5998" max="6237" width="8.625" style="1242" hidden="1"/>
    <col min="6238" max="6243" width="14.875" style="1242" hidden="1"/>
    <col min="6244" max="6245" width="15.875" style="1242" hidden="1"/>
    <col min="6246" max="6251" width="16.125" style="1242" hidden="1"/>
    <col min="6252" max="6252" width="6.125" style="1242" hidden="1"/>
    <col min="6253" max="6253" width="3" style="1242" hidden="1"/>
    <col min="6254" max="6493" width="8.625" style="1242" hidden="1"/>
    <col min="6494" max="6499" width="14.875" style="1242" hidden="1"/>
    <col min="6500" max="6501" width="15.875" style="1242" hidden="1"/>
    <col min="6502" max="6507" width="16.125" style="1242" hidden="1"/>
    <col min="6508" max="6508" width="6.125" style="1242" hidden="1"/>
    <col min="6509" max="6509" width="3" style="1242" hidden="1"/>
    <col min="6510" max="6749" width="8.625" style="1242" hidden="1"/>
    <col min="6750" max="6755" width="14.875" style="1242" hidden="1"/>
    <col min="6756" max="6757" width="15.875" style="1242" hidden="1"/>
    <col min="6758" max="6763" width="16.125" style="1242" hidden="1"/>
    <col min="6764" max="6764" width="6.125" style="1242" hidden="1"/>
    <col min="6765" max="6765" width="3" style="1242" hidden="1"/>
    <col min="6766" max="7005" width="8.625" style="1242" hidden="1"/>
    <col min="7006" max="7011" width="14.875" style="1242" hidden="1"/>
    <col min="7012" max="7013" width="15.875" style="1242" hidden="1"/>
    <col min="7014" max="7019" width="16.125" style="1242" hidden="1"/>
    <col min="7020" max="7020" width="6.125" style="1242" hidden="1"/>
    <col min="7021" max="7021" width="3" style="1242" hidden="1"/>
    <col min="7022" max="7261" width="8.625" style="1242" hidden="1"/>
    <col min="7262" max="7267" width="14.875" style="1242" hidden="1"/>
    <col min="7268" max="7269" width="15.875" style="1242" hidden="1"/>
    <col min="7270" max="7275" width="16.125" style="1242" hidden="1"/>
    <col min="7276" max="7276" width="6.125" style="1242" hidden="1"/>
    <col min="7277" max="7277" width="3" style="1242" hidden="1"/>
    <col min="7278" max="7517" width="8.625" style="1242" hidden="1"/>
    <col min="7518" max="7523" width="14.875" style="1242" hidden="1"/>
    <col min="7524" max="7525" width="15.875" style="1242" hidden="1"/>
    <col min="7526" max="7531" width="16.125" style="1242" hidden="1"/>
    <col min="7532" max="7532" width="6.125" style="1242" hidden="1"/>
    <col min="7533" max="7533" width="3" style="1242" hidden="1"/>
    <col min="7534" max="7773" width="8.625" style="1242" hidden="1"/>
    <col min="7774" max="7779" width="14.875" style="1242" hidden="1"/>
    <col min="7780" max="7781" width="15.875" style="1242" hidden="1"/>
    <col min="7782" max="7787" width="16.125" style="1242" hidden="1"/>
    <col min="7788" max="7788" width="6.125" style="1242" hidden="1"/>
    <col min="7789" max="7789" width="3" style="1242" hidden="1"/>
    <col min="7790" max="8029" width="8.625" style="1242" hidden="1"/>
    <col min="8030" max="8035" width="14.875" style="1242" hidden="1"/>
    <col min="8036" max="8037" width="15.875" style="1242" hidden="1"/>
    <col min="8038" max="8043" width="16.125" style="1242" hidden="1"/>
    <col min="8044" max="8044" width="6.125" style="1242" hidden="1"/>
    <col min="8045" max="8045" width="3" style="1242" hidden="1"/>
    <col min="8046" max="8285" width="8.625" style="1242" hidden="1"/>
    <col min="8286" max="8291" width="14.875" style="1242" hidden="1"/>
    <col min="8292" max="8293" width="15.875" style="1242" hidden="1"/>
    <col min="8294" max="8299" width="16.125" style="1242" hidden="1"/>
    <col min="8300" max="8300" width="6.125" style="1242" hidden="1"/>
    <col min="8301" max="8301" width="3" style="1242" hidden="1"/>
    <col min="8302" max="8541" width="8.625" style="1242" hidden="1"/>
    <col min="8542" max="8547" width="14.875" style="1242" hidden="1"/>
    <col min="8548" max="8549" width="15.875" style="1242" hidden="1"/>
    <col min="8550" max="8555" width="16.125" style="1242" hidden="1"/>
    <col min="8556" max="8556" width="6.125" style="1242" hidden="1"/>
    <col min="8557" max="8557" width="3" style="1242" hidden="1"/>
    <col min="8558" max="8797" width="8.625" style="1242" hidden="1"/>
    <col min="8798" max="8803" width="14.875" style="1242" hidden="1"/>
    <col min="8804" max="8805" width="15.875" style="1242" hidden="1"/>
    <col min="8806" max="8811" width="16.125" style="1242" hidden="1"/>
    <col min="8812" max="8812" width="6.125" style="1242" hidden="1"/>
    <col min="8813" max="8813" width="3" style="1242" hidden="1"/>
    <col min="8814" max="9053" width="8.625" style="1242" hidden="1"/>
    <col min="9054" max="9059" width="14.875" style="1242" hidden="1"/>
    <col min="9060" max="9061" width="15.875" style="1242" hidden="1"/>
    <col min="9062" max="9067" width="16.125" style="1242" hidden="1"/>
    <col min="9068" max="9068" width="6.125" style="1242" hidden="1"/>
    <col min="9069" max="9069" width="3" style="1242" hidden="1"/>
    <col min="9070" max="9309" width="8.625" style="1242" hidden="1"/>
    <col min="9310" max="9315" width="14.875" style="1242" hidden="1"/>
    <col min="9316" max="9317" width="15.875" style="1242" hidden="1"/>
    <col min="9318" max="9323" width="16.125" style="1242" hidden="1"/>
    <col min="9324" max="9324" width="6.125" style="1242" hidden="1"/>
    <col min="9325" max="9325" width="3" style="1242" hidden="1"/>
    <col min="9326" max="9565" width="8.625" style="1242" hidden="1"/>
    <col min="9566" max="9571" width="14.875" style="1242" hidden="1"/>
    <col min="9572" max="9573" width="15.875" style="1242" hidden="1"/>
    <col min="9574" max="9579" width="16.125" style="1242" hidden="1"/>
    <col min="9580" max="9580" width="6.125" style="1242" hidden="1"/>
    <col min="9581" max="9581" width="3" style="1242" hidden="1"/>
    <col min="9582" max="9821" width="8.625" style="1242" hidden="1"/>
    <col min="9822" max="9827" width="14.875" style="1242" hidden="1"/>
    <col min="9828" max="9829" width="15.875" style="1242" hidden="1"/>
    <col min="9830" max="9835" width="16.125" style="1242" hidden="1"/>
    <col min="9836" max="9836" width="6.125" style="1242" hidden="1"/>
    <col min="9837" max="9837" width="3" style="1242" hidden="1"/>
    <col min="9838" max="10077" width="8.625" style="1242" hidden="1"/>
    <col min="10078" max="10083" width="14.875" style="1242" hidden="1"/>
    <col min="10084" max="10085" width="15.875" style="1242" hidden="1"/>
    <col min="10086" max="10091" width="16.125" style="1242" hidden="1"/>
    <col min="10092" max="10092" width="6.125" style="1242" hidden="1"/>
    <col min="10093" max="10093" width="3" style="1242" hidden="1"/>
    <col min="10094" max="10333" width="8.625" style="1242" hidden="1"/>
    <col min="10334" max="10339" width="14.875" style="1242" hidden="1"/>
    <col min="10340" max="10341" width="15.875" style="1242" hidden="1"/>
    <col min="10342" max="10347" width="16.125" style="1242" hidden="1"/>
    <col min="10348" max="10348" width="6.125" style="1242" hidden="1"/>
    <col min="10349" max="10349" width="3" style="1242" hidden="1"/>
    <col min="10350" max="10589" width="8.625" style="1242" hidden="1"/>
    <col min="10590" max="10595" width="14.875" style="1242" hidden="1"/>
    <col min="10596" max="10597" width="15.875" style="1242" hidden="1"/>
    <col min="10598" max="10603" width="16.125" style="1242" hidden="1"/>
    <col min="10604" max="10604" width="6.125" style="1242" hidden="1"/>
    <col min="10605" max="10605" width="3" style="1242" hidden="1"/>
    <col min="10606" max="10845" width="8.625" style="1242" hidden="1"/>
    <col min="10846" max="10851" width="14.875" style="1242" hidden="1"/>
    <col min="10852" max="10853" width="15.875" style="1242" hidden="1"/>
    <col min="10854" max="10859" width="16.125" style="1242" hidden="1"/>
    <col min="10860" max="10860" width="6.125" style="1242" hidden="1"/>
    <col min="10861" max="10861" width="3" style="1242" hidden="1"/>
    <col min="10862" max="11101" width="8.625" style="1242" hidden="1"/>
    <col min="11102" max="11107" width="14.875" style="1242" hidden="1"/>
    <col min="11108" max="11109" width="15.875" style="1242" hidden="1"/>
    <col min="11110" max="11115" width="16.125" style="1242" hidden="1"/>
    <col min="11116" max="11116" width="6.125" style="1242" hidden="1"/>
    <col min="11117" max="11117" width="3" style="1242" hidden="1"/>
    <col min="11118" max="11357" width="8.625" style="1242" hidden="1"/>
    <col min="11358" max="11363" width="14.875" style="1242" hidden="1"/>
    <col min="11364" max="11365" width="15.875" style="1242" hidden="1"/>
    <col min="11366" max="11371" width="16.125" style="1242" hidden="1"/>
    <col min="11372" max="11372" width="6.125" style="1242" hidden="1"/>
    <col min="11373" max="11373" width="3" style="1242" hidden="1"/>
    <col min="11374" max="11613" width="8.625" style="1242" hidden="1"/>
    <col min="11614" max="11619" width="14.875" style="1242" hidden="1"/>
    <col min="11620" max="11621" width="15.875" style="1242" hidden="1"/>
    <col min="11622" max="11627" width="16.125" style="1242" hidden="1"/>
    <col min="11628" max="11628" width="6.125" style="1242" hidden="1"/>
    <col min="11629" max="11629" width="3" style="1242" hidden="1"/>
    <col min="11630" max="11869" width="8.625" style="1242" hidden="1"/>
    <col min="11870" max="11875" width="14.875" style="1242" hidden="1"/>
    <col min="11876" max="11877" width="15.875" style="1242" hidden="1"/>
    <col min="11878" max="11883" width="16.125" style="1242" hidden="1"/>
    <col min="11884" max="11884" width="6.125" style="1242" hidden="1"/>
    <col min="11885" max="11885" width="3" style="1242" hidden="1"/>
    <col min="11886" max="12125" width="8.625" style="1242" hidden="1"/>
    <col min="12126" max="12131" width="14.875" style="1242" hidden="1"/>
    <col min="12132" max="12133" width="15.875" style="1242" hidden="1"/>
    <col min="12134" max="12139" width="16.125" style="1242" hidden="1"/>
    <col min="12140" max="12140" width="6.125" style="1242" hidden="1"/>
    <col min="12141" max="12141" width="3" style="1242" hidden="1"/>
    <col min="12142" max="12381" width="8.625" style="1242" hidden="1"/>
    <col min="12382" max="12387" width="14.875" style="1242" hidden="1"/>
    <col min="12388" max="12389" width="15.875" style="1242" hidden="1"/>
    <col min="12390" max="12395" width="16.125" style="1242" hidden="1"/>
    <col min="12396" max="12396" width="6.125" style="1242" hidden="1"/>
    <col min="12397" max="12397" width="3" style="1242" hidden="1"/>
    <col min="12398" max="12637" width="8.625" style="1242" hidden="1"/>
    <col min="12638" max="12643" width="14.875" style="1242" hidden="1"/>
    <col min="12644" max="12645" width="15.875" style="1242" hidden="1"/>
    <col min="12646" max="12651" width="16.125" style="1242" hidden="1"/>
    <col min="12652" max="12652" width="6.125" style="1242" hidden="1"/>
    <col min="12653" max="12653" width="3" style="1242" hidden="1"/>
    <col min="12654" max="12893" width="8.625" style="1242" hidden="1"/>
    <col min="12894" max="12899" width="14.875" style="1242" hidden="1"/>
    <col min="12900" max="12901" width="15.875" style="1242" hidden="1"/>
    <col min="12902" max="12907" width="16.125" style="1242" hidden="1"/>
    <col min="12908" max="12908" width="6.125" style="1242" hidden="1"/>
    <col min="12909" max="12909" width="3" style="1242" hidden="1"/>
    <col min="12910" max="13149" width="8.625" style="1242" hidden="1"/>
    <col min="13150" max="13155" width="14.875" style="1242" hidden="1"/>
    <col min="13156" max="13157" width="15.875" style="1242" hidden="1"/>
    <col min="13158" max="13163" width="16.125" style="1242" hidden="1"/>
    <col min="13164" max="13164" width="6.125" style="1242" hidden="1"/>
    <col min="13165" max="13165" width="3" style="1242" hidden="1"/>
    <col min="13166" max="13405" width="8.625" style="1242" hidden="1"/>
    <col min="13406" max="13411" width="14.875" style="1242" hidden="1"/>
    <col min="13412" max="13413" width="15.875" style="1242" hidden="1"/>
    <col min="13414" max="13419" width="16.125" style="1242" hidden="1"/>
    <col min="13420" max="13420" width="6.125" style="1242" hidden="1"/>
    <col min="13421" max="13421" width="3" style="1242" hidden="1"/>
    <col min="13422" max="13661" width="8.625" style="1242" hidden="1"/>
    <col min="13662" max="13667" width="14.875" style="1242" hidden="1"/>
    <col min="13668" max="13669" width="15.875" style="1242" hidden="1"/>
    <col min="13670" max="13675" width="16.125" style="1242" hidden="1"/>
    <col min="13676" max="13676" width="6.125" style="1242" hidden="1"/>
    <col min="13677" max="13677" width="3" style="1242" hidden="1"/>
    <col min="13678" max="13917" width="8.625" style="1242" hidden="1"/>
    <col min="13918" max="13923" width="14.875" style="1242" hidden="1"/>
    <col min="13924" max="13925" width="15.875" style="1242" hidden="1"/>
    <col min="13926" max="13931" width="16.125" style="1242" hidden="1"/>
    <col min="13932" max="13932" width="6.125" style="1242" hidden="1"/>
    <col min="13933" max="13933" width="3" style="1242" hidden="1"/>
    <col min="13934" max="14173" width="8.625" style="1242" hidden="1"/>
    <col min="14174" max="14179" width="14.875" style="1242" hidden="1"/>
    <col min="14180" max="14181" width="15.875" style="1242" hidden="1"/>
    <col min="14182" max="14187" width="16.125" style="1242" hidden="1"/>
    <col min="14188" max="14188" width="6.125" style="1242" hidden="1"/>
    <col min="14189" max="14189" width="3" style="1242" hidden="1"/>
    <col min="14190" max="14429" width="8.625" style="1242" hidden="1"/>
    <col min="14430" max="14435" width="14.875" style="1242" hidden="1"/>
    <col min="14436" max="14437" width="15.875" style="1242" hidden="1"/>
    <col min="14438" max="14443" width="16.125" style="1242" hidden="1"/>
    <col min="14444" max="14444" width="6.125" style="1242" hidden="1"/>
    <col min="14445" max="14445" width="3" style="1242" hidden="1"/>
    <col min="14446" max="14685" width="8.625" style="1242" hidden="1"/>
    <col min="14686" max="14691" width="14.875" style="1242" hidden="1"/>
    <col min="14692" max="14693" width="15.875" style="1242" hidden="1"/>
    <col min="14694" max="14699" width="16.125" style="1242" hidden="1"/>
    <col min="14700" max="14700" width="6.125" style="1242" hidden="1"/>
    <col min="14701" max="14701" width="3" style="1242" hidden="1"/>
    <col min="14702" max="14941" width="8.625" style="1242" hidden="1"/>
    <col min="14942" max="14947" width="14.875" style="1242" hidden="1"/>
    <col min="14948" max="14949" width="15.875" style="1242" hidden="1"/>
    <col min="14950" max="14955" width="16.125" style="1242" hidden="1"/>
    <col min="14956" max="14956" width="6.125" style="1242" hidden="1"/>
    <col min="14957" max="14957" width="3" style="1242" hidden="1"/>
    <col min="14958" max="15197" width="8.625" style="1242" hidden="1"/>
    <col min="15198" max="15203" width="14.875" style="1242" hidden="1"/>
    <col min="15204" max="15205" width="15.875" style="1242" hidden="1"/>
    <col min="15206" max="15211" width="16.125" style="1242" hidden="1"/>
    <col min="15212" max="15212" width="6.125" style="1242" hidden="1"/>
    <col min="15213" max="15213" width="3" style="1242" hidden="1"/>
    <col min="15214" max="15453" width="8.625" style="1242" hidden="1"/>
    <col min="15454" max="15459" width="14.875" style="1242" hidden="1"/>
    <col min="15460" max="15461" width="15.875" style="1242" hidden="1"/>
    <col min="15462" max="15467" width="16.125" style="1242" hidden="1"/>
    <col min="15468" max="15468" width="6.125" style="1242" hidden="1"/>
    <col min="15469" max="15469" width="3" style="1242" hidden="1"/>
    <col min="15470" max="15709" width="8.625" style="1242" hidden="1"/>
    <col min="15710" max="15715" width="14.875" style="1242" hidden="1"/>
    <col min="15716" max="15717" width="15.875" style="1242" hidden="1"/>
    <col min="15718" max="15723" width="16.125" style="1242" hidden="1"/>
    <col min="15724" max="15724" width="6.125" style="1242" hidden="1"/>
    <col min="15725" max="15725" width="3" style="1242" hidden="1"/>
    <col min="15726" max="15965" width="8.625" style="1242" hidden="1"/>
    <col min="15966" max="15971" width="14.875" style="1242" hidden="1"/>
    <col min="15972" max="15973" width="15.875" style="1242" hidden="1"/>
    <col min="15974" max="15979" width="16.125" style="1242" hidden="1"/>
    <col min="15980" max="15980" width="6.125" style="1242" hidden="1"/>
    <col min="15981" max="15981" width="3" style="1242" hidden="1"/>
    <col min="15982" max="16221" width="8.625" style="1242" hidden="1"/>
    <col min="16222" max="16227" width="14.875" style="1242" hidden="1"/>
    <col min="16228" max="16229" width="15.875" style="1242" hidden="1"/>
    <col min="16230" max="16235" width="16.125" style="1242" hidden="1"/>
    <col min="16236" max="16236" width="6.125" style="1242" hidden="1"/>
    <col min="16237" max="16237" width="3" style="1242" hidden="1"/>
    <col min="16238" max="16384" width="8.625" style="1242" hidden="1"/>
  </cols>
  <sheetData>
    <row r="1" spans="1:143" ht="42.75" customHeight="1">
      <c r="A1" s="1240"/>
      <c r="B1" s="1241"/>
      <c r="DD1" s="1242"/>
      <c r="DE1" s="1242"/>
    </row>
    <row r="2" spans="1:143" ht="25.5" customHeight="1">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43" ht="25.5" customHeight="1">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43" s="270" customFormat="1">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71"/>
      <c r="DG4" s="271"/>
      <c r="DH4" s="271"/>
      <c r="DI4" s="271"/>
      <c r="DJ4" s="271"/>
      <c r="DK4" s="271"/>
      <c r="DL4" s="271"/>
      <c r="DM4" s="271"/>
      <c r="DN4" s="271"/>
      <c r="DO4" s="271"/>
      <c r="DP4" s="271"/>
      <c r="DQ4" s="271"/>
      <c r="DR4" s="271"/>
      <c r="DS4" s="271"/>
      <c r="DT4" s="271"/>
      <c r="DU4" s="271"/>
      <c r="DV4" s="271"/>
      <c r="DW4" s="271"/>
    </row>
    <row r="5" spans="1:143" s="270" customFormat="1">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71"/>
      <c r="DG5" s="271"/>
      <c r="DH5" s="271"/>
      <c r="DI5" s="271"/>
      <c r="DJ5" s="271"/>
      <c r="DK5" s="271"/>
      <c r="DL5" s="271"/>
      <c r="DM5" s="271"/>
      <c r="DN5" s="271"/>
      <c r="DO5" s="271"/>
      <c r="DP5" s="271"/>
      <c r="DQ5" s="271"/>
      <c r="DR5" s="271"/>
      <c r="DS5" s="271"/>
      <c r="DT5" s="271"/>
      <c r="DU5" s="271"/>
      <c r="DV5" s="271"/>
      <c r="DW5" s="271"/>
    </row>
    <row r="6" spans="1:143" s="270" customFormat="1">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71"/>
      <c r="DG6" s="271"/>
      <c r="DH6" s="271"/>
      <c r="DI6" s="271"/>
      <c r="DJ6" s="271"/>
      <c r="DK6" s="271"/>
      <c r="DL6" s="271"/>
      <c r="DM6" s="271"/>
      <c r="DN6" s="271"/>
      <c r="DO6" s="271"/>
      <c r="DP6" s="271"/>
      <c r="DQ6" s="271"/>
      <c r="DR6" s="271"/>
      <c r="DS6" s="271"/>
      <c r="DT6" s="271"/>
      <c r="DU6" s="271"/>
      <c r="DV6" s="271"/>
      <c r="DW6" s="271"/>
    </row>
    <row r="7" spans="1:143" s="270" customFormat="1">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71"/>
      <c r="DG7" s="271"/>
      <c r="DH7" s="271"/>
      <c r="DI7" s="271"/>
      <c r="DJ7" s="271"/>
      <c r="DK7" s="271"/>
      <c r="DL7" s="271"/>
      <c r="DM7" s="271"/>
      <c r="DN7" s="271"/>
      <c r="DO7" s="271"/>
      <c r="DP7" s="271"/>
      <c r="DQ7" s="271"/>
      <c r="DR7" s="271"/>
      <c r="DS7" s="271"/>
      <c r="DT7" s="271"/>
      <c r="DU7" s="271"/>
      <c r="DV7" s="271"/>
      <c r="DW7" s="271"/>
    </row>
    <row r="8" spans="1:143" s="270" customFormat="1">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71"/>
      <c r="DG8" s="271"/>
      <c r="DH8" s="271"/>
      <c r="DI8" s="271"/>
      <c r="DJ8" s="271"/>
      <c r="DK8" s="271"/>
      <c r="DL8" s="271"/>
      <c r="DM8" s="271"/>
      <c r="DN8" s="271"/>
      <c r="DO8" s="271"/>
      <c r="DP8" s="271"/>
      <c r="DQ8" s="271"/>
      <c r="DR8" s="271"/>
      <c r="DS8" s="271"/>
      <c r="DT8" s="271"/>
      <c r="DU8" s="271"/>
      <c r="DV8" s="271"/>
      <c r="DW8" s="271"/>
    </row>
    <row r="9" spans="1:143" s="270" customFormat="1">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71"/>
      <c r="DG9" s="271"/>
      <c r="DH9" s="271"/>
      <c r="DI9" s="271"/>
      <c r="DJ9" s="271"/>
      <c r="DK9" s="271"/>
      <c r="DL9" s="271"/>
      <c r="DM9" s="271"/>
      <c r="DN9" s="271"/>
      <c r="DO9" s="271"/>
      <c r="DP9" s="271"/>
      <c r="DQ9" s="271"/>
      <c r="DR9" s="271"/>
      <c r="DS9" s="271"/>
      <c r="DT9" s="271"/>
      <c r="DU9" s="271"/>
      <c r="DV9" s="271"/>
      <c r="DW9" s="271"/>
    </row>
    <row r="10" spans="1:143" s="270" customFormat="1">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71"/>
      <c r="DG18" s="271"/>
      <c r="DH18" s="271"/>
      <c r="DI18" s="271"/>
      <c r="DJ18" s="271"/>
      <c r="DK18" s="271"/>
      <c r="DL18" s="271"/>
      <c r="DM18" s="271"/>
      <c r="DN18" s="271"/>
      <c r="DO18" s="271"/>
      <c r="DP18" s="271"/>
      <c r="DQ18" s="271"/>
      <c r="DR18" s="271"/>
      <c r="DS18" s="271"/>
      <c r="DT18" s="271"/>
      <c r="DU18" s="271"/>
      <c r="DV18" s="271"/>
      <c r="DW18" s="271"/>
    </row>
    <row r="19" spans="1:351">
      <c r="DD19" s="1242"/>
      <c r="DE19" s="1242"/>
    </row>
    <row r="20" spans="1:351">
      <c r="DD20" s="1242"/>
      <c r="DE20" s="1242"/>
    </row>
    <row r="21" spans="1:351" ht="17.2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c r="MM21" s="1248"/>
    </row>
    <row r="22" spans="1:351" ht="17.25">
      <c r="B22" s="1249"/>
      <c r="MM22" s="1248"/>
    </row>
    <row r="23" spans="1:351">
      <c r="B23" s="1249"/>
    </row>
    <row r="24" spans="1:351">
      <c r="B24" s="1249"/>
    </row>
    <row r="25" spans="1:351">
      <c r="B25" s="1249"/>
    </row>
    <row r="26" spans="1:351">
      <c r="B26" s="1249"/>
    </row>
    <row r="27" spans="1:351">
      <c r="B27" s="1249"/>
    </row>
    <row r="28" spans="1:351">
      <c r="B28" s="1249"/>
    </row>
    <row r="29" spans="1:351">
      <c r="B29" s="1249"/>
    </row>
    <row r="30" spans="1:351">
      <c r="B30" s="1249"/>
    </row>
    <row r="31" spans="1:351">
      <c r="B31" s="1249"/>
    </row>
    <row r="32" spans="1:351">
      <c r="B32" s="1249"/>
    </row>
    <row r="33" spans="2:109">
      <c r="B33" s="1249"/>
    </row>
    <row r="34" spans="2:109">
      <c r="B34" s="1249"/>
    </row>
    <row r="35" spans="2:109">
      <c r="B35" s="1249"/>
    </row>
    <row r="36" spans="2:109">
      <c r="B36" s="1249"/>
    </row>
    <row r="37" spans="2:109">
      <c r="B37" s="1249"/>
    </row>
    <row r="38" spans="2:109">
      <c r="B38" s="1249"/>
    </row>
    <row r="39" spans="2:109">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c r="B40" s="1254"/>
      <c r="DD40" s="1254"/>
      <c r="DE40" s="1242"/>
    </row>
    <row r="41" spans="2:109" ht="17.25">
      <c r="B41" s="1255" t="s">
        <v>602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c r="B42" s="1249"/>
      <c r="G42" s="1256"/>
      <c r="I42" s="1257"/>
      <c r="J42" s="1257"/>
      <c r="K42" s="1257"/>
      <c r="AM42" s="1256"/>
      <c r="AN42" s="1256" t="s">
        <v>603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613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c r="B49" s="1249"/>
      <c r="AN49" s="1242" t="s">
        <v>604</v>
      </c>
    </row>
    <row r="50" spans="1:109">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556</v>
      </c>
      <c r="BQ50" s="1274"/>
      <c r="BR50" s="1274"/>
      <c r="BS50" s="1274"/>
      <c r="BT50" s="1274"/>
      <c r="BU50" s="1274"/>
      <c r="BV50" s="1274"/>
      <c r="BW50" s="1274"/>
      <c r="BX50" s="1274" t="s">
        <v>557</v>
      </c>
      <c r="BY50" s="1274"/>
      <c r="BZ50" s="1274"/>
      <c r="CA50" s="1274"/>
      <c r="CB50" s="1274"/>
      <c r="CC50" s="1274"/>
      <c r="CD50" s="1274"/>
      <c r="CE50" s="1274"/>
      <c r="CF50" s="1274" t="s">
        <v>558</v>
      </c>
      <c r="CG50" s="1274"/>
      <c r="CH50" s="1274"/>
      <c r="CI50" s="1274"/>
      <c r="CJ50" s="1274"/>
      <c r="CK50" s="1274"/>
      <c r="CL50" s="1274"/>
      <c r="CM50" s="1274"/>
      <c r="CN50" s="1274" t="s">
        <v>559</v>
      </c>
      <c r="CO50" s="1274"/>
      <c r="CP50" s="1274"/>
      <c r="CQ50" s="1274"/>
      <c r="CR50" s="1274"/>
      <c r="CS50" s="1274"/>
      <c r="CT50" s="1274"/>
      <c r="CU50" s="1274"/>
      <c r="CV50" s="1274" t="s">
        <v>560</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79"/>
      <c r="BY51" s="1280"/>
      <c r="BZ51" s="1280"/>
      <c r="CA51" s="1280"/>
      <c r="CB51" s="1280"/>
      <c r="CC51" s="1280"/>
      <c r="CD51" s="1280"/>
      <c r="CE51" s="1280"/>
      <c r="CF51" s="1280"/>
      <c r="CG51" s="1280"/>
      <c r="CH51" s="1280"/>
      <c r="CI51" s="1280"/>
      <c r="CJ51" s="1280"/>
      <c r="CK51" s="1280"/>
      <c r="CL51" s="1280"/>
      <c r="CM51" s="1280"/>
      <c r="CN51" s="1279"/>
      <c r="CO51" s="1280"/>
      <c r="CP51" s="1280"/>
      <c r="CQ51" s="1280"/>
      <c r="CR51" s="1280"/>
      <c r="CS51" s="1280"/>
      <c r="CT51" s="1280"/>
      <c r="CU51" s="1280"/>
      <c r="CV51" s="1279"/>
      <c r="CW51" s="1280"/>
      <c r="CX51" s="1280"/>
      <c r="CY51" s="1280"/>
      <c r="CZ51" s="1280"/>
      <c r="DA51" s="1280"/>
      <c r="DB51" s="1280"/>
      <c r="DC51" s="1280"/>
    </row>
    <row r="52" spans="1:109">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79"/>
      <c r="BY53" s="1280"/>
      <c r="BZ53" s="1280"/>
      <c r="CA53" s="1280"/>
      <c r="CB53" s="1280"/>
      <c r="CC53" s="1280"/>
      <c r="CD53" s="1280"/>
      <c r="CE53" s="1280"/>
      <c r="CF53" s="1280">
        <v>80.8</v>
      </c>
      <c r="CG53" s="1280"/>
      <c r="CH53" s="1280"/>
      <c r="CI53" s="1280"/>
      <c r="CJ53" s="1280"/>
      <c r="CK53" s="1280"/>
      <c r="CL53" s="1280"/>
      <c r="CM53" s="1280"/>
      <c r="CN53" s="1279"/>
      <c r="CO53" s="1280"/>
      <c r="CP53" s="1280"/>
      <c r="CQ53" s="1280"/>
      <c r="CR53" s="1280"/>
      <c r="CS53" s="1280"/>
      <c r="CT53" s="1280"/>
      <c r="CU53" s="1280"/>
      <c r="CV53" s="1279"/>
      <c r="CW53" s="1280"/>
      <c r="CX53" s="1280"/>
      <c r="CY53" s="1280"/>
      <c r="CZ53" s="1280"/>
      <c r="DA53" s="1280"/>
      <c r="DB53" s="1280"/>
      <c r="DC53" s="1280"/>
    </row>
    <row r="54" spans="1:109">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1257"/>
      <c r="B55" s="1249"/>
      <c r="G55" s="1268"/>
      <c r="H55" s="1268"/>
      <c r="I55" s="1268"/>
      <c r="J55" s="1268"/>
      <c r="K55" s="1277"/>
      <c r="L55" s="1277"/>
      <c r="M55" s="1277"/>
      <c r="N55" s="1277"/>
      <c r="AN55" s="1274" t="s">
        <v>608</v>
      </c>
      <c r="AO55" s="1274"/>
      <c r="AP55" s="1274"/>
      <c r="AQ55" s="1274"/>
      <c r="AR55" s="1274"/>
      <c r="AS55" s="1274"/>
      <c r="AT55" s="1274"/>
      <c r="AU55" s="1274"/>
      <c r="AV55" s="1274"/>
      <c r="AW55" s="1274"/>
      <c r="AX55" s="1274"/>
      <c r="AY55" s="1274"/>
      <c r="AZ55" s="1274"/>
      <c r="BA55" s="1274"/>
      <c r="BB55" s="1278" t="s">
        <v>609</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79"/>
      <c r="BY55" s="1280"/>
      <c r="BZ55" s="1280"/>
      <c r="CA55" s="1280"/>
      <c r="CB55" s="1280"/>
      <c r="CC55" s="1280"/>
      <c r="CD55" s="1280"/>
      <c r="CE55" s="1280"/>
      <c r="CF55" s="1280">
        <v>0</v>
      </c>
      <c r="CG55" s="1280"/>
      <c r="CH55" s="1280"/>
      <c r="CI55" s="1280"/>
      <c r="CJ55" s="1280"/>
      <c r="CK55" s="1280"/>
      <c r="CL55" s="1280"/>
      <c r="CM55" s="1280"/>
      <c r="CN55" s="1279"/>
      <c r="CO55" s="1280"/>
      <c r="CP55" s="1280"/>
      <c r="CQ55" s="1280"/>
      <c r="CR55" s="1280"/>
      <c r="CS55" s="1280"/>
      <c r="CT55" s="1280"/>
      <c r="CU55" s="1280"/>
      <c r="CV55" s="1279"/>
      <c r="CW55" s="1280"/>
      <c r="CX55" s="1280"/>
      <c r="CY55" s="1280"/>
      <c r="CZ55" s="1280"/>
      <c r="DA55" s="1280"/>
      <c r="DB55" s="1280"/>
      <c r="DC55" s="1280"/>
    </row>
    <row r="56" spans="1:109">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c r="B57" s="1281"/>
      <c r="G57" s="1268"/>
      <c r="H57" s="1268"/>
      <c r="I57" s="1282"/>
      <c r="J57" s="1282"/>
      <c r="K57" s="1277"/>
      <c r="L57" s="1277"/>
      <c r="M57" s="1277"/>
      <c r="N57" s="1277"/>
      <c r="AM57" s="1242"/>
      <c r="AN57" s="1274"/>
      <c r="AO57" s="1274"/>
      <c r="AP57" s="1274"/>
      <c r="AQ57" s="1274"/>
      <c r="AR57" s="1274"/>
      <c r="AS57" s="1274"/>
      <c r="AT57" s="1274"/>
      <c r="AU57" s="1274"/>
      <c r="AV57" s="1274"/>
      <c r="AW57" s="1274"/>
      <c r="AX57" s="1274"/>
      <c r="AY57" s="1274"/>
      <c r="AZ57" s="1274"/>
      <c r="BA57" s="1274"/>
      <c r="BB57" s="1278" t="s">
        <v>607</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79"/>
      <c r="BY57" s="1280"/>
      <c r="BZ57" s="1280"/>
      <c r="CA57" s="1280"/>
      <c r="CB57" s="1280"/>
      <c r="CC57" s="1280"/>
      <c r="CD57" s="1280"/>
      <c r="CE57" s="1280"/>
      <c r="CF57" s="1280">
        <v>55.8</v>
      </c>
      <c r="CG57" s="1280"/>
      <c r="CH57" s="1280"/>
      <c r="CI57" s="1280"/>
      <c r="CJ57" s="1280"/>
      <c r="CK57" s="1280"/>
      <c r="CL57" s="1280"/>
      <c r="CM57" s="1280"/>
      <c r="CN57" s="1279"/>
      <c r="CO57" s="1280"/>
      <c r="CP57" s="1280"/>
      <c r="CQ57" s="1280"/>
      <c r="CR57" s="1280"/>
      <c r="CS57" s="1280"/>
      <c r="CT57" s="1280"/>
      <c r="CU57" s="1280"/>
      <c r="CV57" s="1279"/>
      <c r="CW57" s="1280"/>
      <c r="CX57" s="1280"/>
      <c r="CY57" s="1280"/>
      <c r="CZ57" s="1280"/>
      <c r="DA57" s="1280"/>
      <c r="DB57" s="1280"/>
      <c r="DC57" s="1280"/>
      <c r="DD57" s="1283"/>
      <c r="DE57" s="1281"/>
    </row>
    <row r="58" spans="1:109" s="1257" customFormat="1">
      <c r="A58" s="1242"/>
      <c r="B58" s="1281"/>
      <c r="G58" s="1268"/>
      <c r="H58" s="1268"/>
      <c r="I58" s="1282"/>
      <c r="J58" s="1282"/>
      <c r="K58" s="1277"/>
      <c r="L58" s="1277"/>
      <c r="M58" s="1277"/>
      <c r="N58" s="1277"/>
      <c r="AM58" s="1242"/>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c r="A59" s="1242"/>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c r="A60" s="1242"/>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c r="A61" s="1242"/>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2"/>
    </row>
    <row r="63" spans="1:109" ht="17.25">
      <c r="B63" s="1289" t="s">
        <v>610</v>
      </c>
    </row>
    <row r="64" spans="1:109">
      <c r="B64" s="1249"/>
      <c r="G64" s="1256"/>
      <c r="I64" s="1290"/>
      <c r="J64" s="1290"/>
      <c r="K64" s="1290"/>
      <c r="L64" s="1290"/>
      <c r="M64" s="1290"/>
      <c r="N64" s="1291"/>
      <c r="AM64" s="1256"/>
      <c r="AN64" s="1256" t="s">
        <v>603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c r="B65" s="1249"/>
      <c r="AN65" s="1258" t="s">
        <v>614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c r="B71" s="1249"/>
      <c r="G71" s="1295"/>
      <c r="I71" s="1296"/>
      <c r="J71" s="1293"/>
      <c r="K71" s="1293"/>
      <c r="L71" s="1294"/>
      <c r="M71" s="1293"/>
      <c r="N71" s="1294"/>
      <c r="AM71" s="1295"/>
      <c r="AN71" s="1242" t="s">
        <v>604</v>
      </c>
    </row>
    <row r="72" spans="2:107">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556</v>
      </c>
      <c r="BQ72" s="1274"/>
      <c r="BR72" s="1274"/>
      <c r="BS72" s="1274"/>
      <c r="BT72" s="1274"/>
      <c r="BU72" s="1274"/>
      <c r="BV72" s="1274"/>
      <c r="BW72" s="1274"/>
      <c r="BX72" s="1274" t="s">
        <v>557</v>
      </c>
      <c r="BY72" s="1274"/>
      <c r="BZ72" s="1274"/>
      <c r="CA72" s="1274"/>
      <c r="CB72" s="1274"/>
      <c r="CC72" s="1274"/>
      <c r="CD72" s="1274"/>
      <c r="CE72" s="1274"/>
      <c r="CF72" s="1274" t="s">
        <v>558</v>
      </c>
      <c r="CG72" s="1274"/>
      <c r="CH72" s="1274"/>
      <c r="CI72" s="1274"/>
      <c r="CJ72" s="1274"/>
      <c r="CK72" s="1274"/>
      <c r="CL72" s="1274"/>
      <c r="CM72" s="1274"/>
      <c r="CN72" s="1274" t="s">
        <v>559</v>
      </c>
      <c r="CO72" s="1274"/>
      <c r="CP72" s="1274"/>
      <c r="CQ72" s="1274"/>
      <c r="CR72" s="1274"/>
      <c r="CS72" s="1274"/>
      <c r="CT72" s="1274"/>
      <c r="CU72" s="1274"/>
      <c r="CV72" s="1274" t="s">
        <v>560</v>
      </c>
      <c r="CW72" s="1274"/>
      <c r="CX72" s="1274"/>
      <c r="CY72" s="1274"/>
      <c r="CZ72" s="1274"/>
      <c r="DA72" s="1274"/>
      <c r="DB72" s="1274"/>
      <c r="DC72" s="1274"/>
    </row>
    <row r="73" spans="2:107">
      <c r="B73" s="1249"/>
      <c r="G73" s="1275"/>
      <c r="H73" s="1275"/>
      <c r="I73" s="1275"/>
      <c r="J73" s="1275"/>
      <c r="K73" s="1297"/>
      <c r="L73" s="1297"/>
      <c r="M73" s="1297"/>
      <c r="N73" s="1297"/>
      <c r="AM73" s="1267"/>
      <c r="AN73" s="1278" t="s">
        <v>605</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80">
        <v>9.1</v>
      </c>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v>21.8</v>
      </c>
      <c r="CO73" s="1280"/>
      <c r="CP73" s="1280"/>
      <c r="CQ73" s="1280"/>
      <c r="CR73" s="1280"/>
      <c r="CS73" s="1280"/>
      <c r="CT73" s="1280"/>
      <c r="CU73" s="1280"/>
      <c r="CV73" s="1280">
        <v>12.2</v>
      </c>
      <c r="CW73" s="1280"/>
      <c r="CX73" s="1280"/>
      <c r="CY73" s="1280"/>
      <c r="CZ73" s="1280"/>
      <c r="DA73" s="1280"/>
      <c r="DB73" s="1280"/>
      <c r="DC73" s="1280"/>
    </row>
    <row r="74" spans="2:107">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80">
        <v>10.9</v>
      </c>
      <c r="BQ75" s="1280"/>
      <c r="BR75" s="1280"/>
      <c r="BS75" s="1280"/>
      <c r="BT75" s="1280"/>
      <c r="BU75" s="1280"/>
      <c r="BV75" s="1280"/>
      <c r="BW75" s="1280"/>
      <c r="BX75" s="1280">
        <v>10.7</v>
      </c>
      <c r="BY75" s="1280"/>
      <c r="BZ75" s="1280"/>
      <c r="CA75" s="1280"/>
      <c r="CB75" s="1280"/>
      <c r="CC75" s="1280"/>
      <c r="CD75" s="1280"/>
      <c r="CE75" s="1280"/>
      <c r="CF75" s="1280">
        <v>10.3</v>
      </c>
      <c r="CG75" s="1280"/>
      <c r="CH75" s="1280"/>
      <c r="CI75" s="1280"/>
      <c r="CJ75" s="1280"/>
      <c r="CK75" s="1280"/>
      <c r="CL75" s="1280"/>
      <c r="CM75" s="1280"/>
      <c r="CN75" s="1280">
        <v>10.199999999999999</v>
      </c>
      <c r="CO75" s="1280"/>
      <c r="CP75" s="1280"/>
      <c r="CQ75" s="1280"/>
      <c r="CR75" s="1280"/>
      <c r="CS75" s="1280"/>
      <c r="CT75" s="1280"/>
      <c r="CU75" s="1280"/>
      <c r="CV75" s="1280">
        <v>10.199999999999999</v>
      </c>
      <c r="CW75" s="1280"/>
      <c r="CX75" s="1280"/>
      <c r="CY75" s="1280"/>
      <c r="CZ75" s="1280"/>
      <c r="DA75" s="1280"/>
      <c r="DB75" s="1280"/>
      <c r="DC75" s="1280"/>
    </row>
    <row r="76" spans="2:107">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1249"/>
      <c r="G77" s="1268"/>
      <c r="H77" s="1268"/>
      <c r="I77" s="1268"/>
      <c r="J77" s="1268"/>
      <c r="K77" s="1297"/>
      <c r="L77" s="1297"/>
      <c r="M77" s="1297"/>
      <c r="N77" s="1297"/>
      <c r="AN77" s="1274" t="s">
        <v>608</v>
      </c>
      <c r="AO77" s="1274"/>
      <c r="AP77" s="1274"/>
      <c r="AQ77" s="1274"/>
      <c r="AR77" s="1274"/>
      <c r="AS77" s="1274"/>
      <c r="AT77" s="1274"/>
      <c r="AU77" s="1274"/>
      <c r="AV77" s="1274"/>
      <c r="AW77" s="1274"/>
      <c r="AX77" s="1274"/>
      <c r="AY77" s="1274"/>
      <c r="AZ77" s="1274"/>
      <c r="BA77" s="1274"/>
      <c r="BB77" s="1278" t="s">
        <v>609</v>
      </c>
      <c r="BC77" s="1278"/>
      <c r="BD77" s="1278"/>
      <c r="BE77" s="1278"/>
      <c r="BF77" s="1278"/>
      <c r="BG77" s="1278"/>
      <c r="BH77" s="1278"/>
      <c r="BI77" s="1278"/>
      <c r="BJ77" s="1278"/>
      <c r="BK77" s="1278"/>
      <c r="BL77" s="1278"/>
      <c r="BM77" s="1278"/>
      <c r="BN77" s="1278"/>
      <c r="BO77" s="1278"/>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611</v>
      </c>
      <c r="BC79" s="1278"/>
      <c r="BD79" s="1278"/>
      <c r="BE79" s="1278"/>
      <c r="BF79" s="1278"/>
      <c r="BG79" s="1278"/>
      <c r="BH79" s="1278"/>
      <c r="BI79" s="1278"/>
      <c r="BJ79" s="1278"/>
      <c r="BK79" s="1278"/>
      <c r="BL79" s="1278"/>
      <c r="BM79" s="1278"/>
      <c r="BN79" s="1278"/>
      <c r="BO79" s="1278"/>
      <c r="BP79" s="1280">
        <v>7.9</v>
      </c>
      <c r="BQ79" s="1280"/>
      <c r="BR79" s="1280"/>
      <c r="BS79" s="1280"/>
      <c r="BT79" s="1280"/>
      <c r="BU79" s="1280"/>
      <c r="BV79" s="1280"/>
      <c r="BW79" s="1280"/>
      <c r="BX79" s="1280">
        <v>6.9</v>
      </c>
      <c r="BY79" s="1280"/>
      <c r="BZ79" s="1280"/>
      <c r="CA79" s="1280"/>
      <c r="CB79" s="1280"/>
      <c r="CC79" s="1280"/>
      <c r="CD79" s="1280"/>
      <c r="CE79" s="1280"/>
      <c r="CF79" s="1280">
        <v>7.2</v>
      </c>
      <c r="CG79" s="1280"/>
      <c r="CH79" s="1280"/>
      <c r="CI79" s="1280"/>
      <c r="CJ79" s="1280"/>
      <c r="CK79" s="1280"/>
      <c r="CL79" s="1280"/>
      <c r="CM79" s="1280"/>
      <c r="CN79" s="1280">
        <v>6</v>
      </c>
      <c r="CO79" s="1280"/>
      <c r="CP79" s="1280"/>
      <c r="CQ79" s="1280"/>
      <c r="CR79" s="1280"/>
      <c r="CS79" s="1280"/>
      <c r="CT79" s="1280"/>
      <c r="CU79" s="1280"/>
      <c r="CV79" s="1280">
        <v>5.6</v>
      </c>
      <c r="CW79" s="1280"/>
      <c r="CX79" s="1280"/>
      <c r="CY79" s="1280"/>
      <c r="CZ79" s="1280"/>
      <c r="DA79" s="1280"/>
      <c r="DB79" s="1280"/>
      <c r="DC79" s="1280"/>
    </row>
    <row r="80" spans="2:107">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1249"/>
    </row>
    <row r="82" spans="2:109" ht="17.2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c r="DD84" s="1242"/>
      <c r="DE84" s="1242"/>
    </row>
    <row r="85" spans="2:109">
      <c r="DD85" s="1242"/>
      <c r="DE85" s="1242"/>
    </row>
    <row r="86" spans="2:109" hidden="1">
      <c r="DD86" s="1242"/>
      <c r="DE86" s="1242"/>
    </row>
    <row r="87" spans="2:109" hidden="1">
      <c r="K87" s="1300"/>
      <c r="AQ87" s="1300"/>
      <c r="BC87" s="1300"/>
      <c r="BO87" s="1300"/>
      <c r="CA87" s="1300"/>
      <c r="CM87" s="1300"/>
      <c r="CY87" s="1300"/>
      <c r="DD87" s="1242"/>
      <c r="DE87" s="1242"/>
    </row>
    <row r="88" spans="2:109" hidden="1">
      <c r="DD88" s="1242"/>
      <c r="DE88" s="1242"/>
    </row>
    <row r="89" spans="2:109" hidden="1">
      <c r="DD89" s="1242"/>
      <c r="DE89" s="1242"/>
    </row>
    <row r="90" spans="2:109" hidden="1">
      <c r="DD90" s="1242"/>
      <c r="DE90" s="1242"/>
    </row>
    <row r="91" spans="2:109" hidden="1">
      <c r="DD91" s="1242"/>
      <c r="DE91" s="1242"/>
    </row>
    <row r="92" spans="2:109" ht="13.5" hidden="1" customHeight="1">
      <c r="DD92" s="1242"/>
      <c r="DE92" s="1242"/>
    </row>
    <row r="93" spans="2:109" ht="13.5" hidden="1" customHeight="1">
      <c r="DD93" s="1242"/>
      <c r="DE93" s="1242"/>
    </row>
    <row r="94" spans="2:109" ht="13.5" hidden="1" customHeight="1">
      <c r="DD94" s="1242"/>
      <c r="DE94" s="1242"/>
    </row>
    <row r="95" spans="2:109" ht="13.5" hidden="1" customHeight="1">
      <c r="DD95" s="1242"/>
      <c r="DE95" s="1242"/>
    </row>
    <row r="96" spans="2:109" ht="13.5" hidden="1" customHeight="1">
      <c r="DD96" s="1242"/>
      <c r="DE96" s="1242"/>
    </row>
    <row r="97" spans="108:109" ht="13.5" hidden="1" customHeight="1">
      <c r="DD97" s="1242"/>
      <c r="DE97" s="1242"/>
    </row>
    <row r="98" spans="108:109" ht="13.5" hidden="1" customHeight="1">
      <c r="DD98" s="1242"/>
      <c r="DE98" s="1242"/>
    </row>
    <row r="99" spans="108:109" ht="13.5" hidden="1" customHeight="1">
      <c r="DD99" s="1242"/>
      <c r="DE99" s="1242"/>
    </row>
    <row r="100" spans="108:109" ht="13.5" hidden="1" customHeight="1">
      <c r="DD100" s="1242"/>
      <c r="DE100" s="1242"/>
    </row>
    <row r="101" spans="108:109" ht="13.5" hidden="1" customHeight="1">
      <c r="DD101" s="1242"/>
      <c r="DE101" s="1242"/>
    </row>
    <row r="102" spans="108:109" ht="13.5" hidden="1" customHeight="1">
      <c r="DD102" s="1242"/>
      <c r="DE102" s="1242"/>
    </row>
    <row r="103" spans="108:109" ht="13.5" hidden="1" customHeight="1">
      <c r="DD103" s="1242"/>
      <c r="DE103" s="1242"/>
    </row>
    <row r="104" spans="108:109" ht="13.5" hidden="1" customHeight="1">
      <c r="DD104" s="1242"/>
      <c r="DE104" s="1242"/>
    </row>
    <row r="105" spans="108:109" ht="13.5" hidden="1" customHeight="1">
      <c r="DD105" s="1242"/>
      <c r="DE105" s="1242"/>
    </row>
    <row r="106" spans="108:109" ht="13.5" hidden="1" customHeight="1">
      <c r="DD106" s="1242"/>
      <c r="DE106" s="1242"/>
    </row>
    <row r="107" spans="108:109" ht="13.5" hidden="1" customHeight="1">
      <c r="DD107" s="1242"/>
      <c r="DE107" s="1242"/>
    </row>
    <row r="108" spans="108:109" ht="13.5" hidden="1" customHeight="1">
      <c r="DD108" s="1242"/>
      <c r="DE108" s="1242"/>
    </row>
    <row r="109" spans="108:109" ht="13.5" hidden="1" customHeight="1">
      <c r="DD109" s="1242"/>
      <c r="DE109" s="1242"/>
    </row>
    <row r="110" spans="108:109" ht="13.5" hidden="1" customHeight="1">
      <c r="DD110" s="1242"/>
      <c r="DE110" s="1242"/>
    </row>
    <row r="111" spans="108:109" ht="13.5" hidden="1" customHeight="1">
      <c r="DD111" s="1242"/>
      <c r="DE111" s="1242"/>
    </row>
    <row r="112" spans="108:109" ht="13.5" hidden="1" customHeight="1">
      <c r="DD112" s="1242"/>
      <c r="DE112" s="1242"/>
    </row>
    <row r="113" spans="108:109" ht="13.5" hidden="1" customHeight="1">
      <c r="DD113" s="1242"/>
      <c r="DE113" s="1242"/>
    </row>
    <row r="114" spans="108:109" ht="13.5" hidden="1" customHeight="1">
      <c r="DD114" s="1242"/>
      <c r="DE114" s="1242"/>
    </row>
    <row r="115" spans="108:109" ht="13.5" hidden="1" customHeight="1">
      <c r="DD115" s="1242"/>
      <c r="DE115" s="1242"/>
    </row>
    <row r="116" spans="108:109" ht="13.5" hidden="1" customHeight="1">
      <c r="DD116" s="1242"/>
      <c r="DE116" s="1242"/>
    </row>
    <row r="117" spans="108:109" ht="13.5" hidden="1" customHeight="1">
      <c r="DD117" s="1242"/>
      <c r="DE117" s="1242"/>
    </row>
    <row r="118" spans="108:109" ht="13.5" hidden="1" customHeight="1">
      <c r="DD118" s="1242"/>
      <c r="DE118" s="1242"/>
    </row>
    <row r="119" spans="108:109" ht="13.5" hidden="1" customHeight="1">
      <c r="DD119" s="1242"/>
      <c r="DE119" s="1242"/>
    </row>
    <row r="120" spans="108:109" ht="13.5" hidden="1" customHeight="1">
      <c r="DD120" s="1242"/>
      <c r="DE120" s="1242"/>
    </row>
    <row r="121" spans="108:109" ht="13.5" hidden="1" customHeight="1">
      <c r="DD121" s="1242"/>
      <c r="DE121" s="1242"/>
    </row>
    <row r="122" spans="108:109" ht="13.5" hidden="1" customHeight="1">
      <c r="DD122" s="1242"/>
      <c r="DE122" s="1242"/>
    </row>
    <row r="123" spans="108:109" ht="13.5" hidden="1" customHeight="1">
      <c r="DD123" s="1242"/>
      <c r="DE123" s="1242"/>
    </row>
    <row r="124" spans="108:109" ht="13.5" hidden="1" customHeight="1">
      <c r="DD124" s="1242"/>
      <c r="DE124" s="1242"/>
    </row>
    <row r="125" spans="108:109" ht="13.5" hidden="1" customHeight="1">
      <c r="DD125" s="1242"/>
      <c r="DE125" s="1242"/>
    </row>
    <row r="126" spans="108:109" ht="13.5" hidden="1" customHeight="1">
      <c r="DD126" s="1242"/>
      <c r="DE126" s="1242"/>
    </row>
    <row r="127" spans="108:109" ht="13.5" hidden="1" customHeight="1">
      <c r="DD127" s="1242"/>
      <c r="DE127" s="1242"/>
    </row>
    <row r="128" spans="108:109" ht="13.5" hidden="1" customHeight="1">
      <c r="DD128" s="1242"/>
      <c r="DE128" s="1242"/>
    </row>
    <row r="129" spans="108:109" ht="13.5" hidden="1" customHeight="1">
      <c r="DD129" s="1242"/>
      <c r="DE129" s="1242"/>
    </row>
    <row r="130" spans="108:109" ht="13.5" hidden="1" customHeight="1">
      <c r="DD130" s="1242"/>
      <c r="DE130" s="1242"/>
    </row>
    <row r="131" spans="108:109" ht="13.5" hidden="1" customHeight="1">
      <c r="DD131" s="1242"/>
      <c r="DE131" s="1242"/>
    </row>
    <row r="132" spans="108:109" ht="13.5" hidden="1" customHeight="1">
      <c r="DD132" s="1242"/>
      <c r="DE132" s="1242"/>
    </row>
    <row r="133" spans="108:109" ht="13.5" hidden="1" customHeight="1">
      <c r="DD133" s="1242"/>
      <c r="DE133" s="1242"/>
    </row>
    <row r="134" spans="108:109" ht="13.5" hidden="1" customHeight="1">
      <c r="DD134" s="1242"/>
      <c r="DE134" s="1242"/>
    </row>
    <row r="135" spans="108:109" ht="13.5" hidden="1" customHeight="1">
      <c r="DD135" s="1242"/>
      <c r="DE135" s="1242"/>
    </row>
    <row r="136" spans="108:109" ht="13.5" hidden="1" customHeight="1">
      <c r="DD136" s="1242"/>
      <c r="DE136" s="1242"/>
    </row>
    <row r="137" spans="108:109" ht="13.5" hidden="1" customHeight="1">
      <c r="DD137" s="1242"/>
      <c r="DE137" s="1242"/>
    </row>
    <row r="138" spans="108:109" ht="13.5" hidden="1" customHeight="1">
      <c r="DD138" s="1242"/>
      <c r="DE138" s="1242"/>
    </row>
    <row r="139" spans="108:109" ht="13.5" hidden="1" customHeight="1">
      <c r="DD139" s="1242"/>
      <c r="DE139" s="1242"/>
    </row>
    <row r="140" spans="108:109" ht="13.5" hidden="1" customHeight="1">
      <c r="DD140" s="1242"/>
      <c r="DE140" s="1242"/>
    </row>
    <row r="141" spans="108:109" ht="13.5" hidden="1" customHeight="1">
      <c r="DD141" s="1242"/>
      <c r="DE141" s="1242"/>
    </row>
    <row r="142" spans="108:109" ht="13.5" hidden="1" customHeight="1">
      <c r="DD142" s="1242"/>
      <c r="DE142" s="1242"/>
    </row>
    <row r="143" spans="108:109" ht="13.5" hidden="1" customHeight="1">
      <c r="DD143" s="1242"/>
      <c r="DE143" s="1242"/>
    </row>
    <row r="144" spans="108:109" ht="13.5" hidden="1" customHeight="1">
      <c r="DD144" s="1242"/>
      <c r="DE144" s="1242"/>
    </row>
    <row r="145" spans="108:109" ht="13.5" hidden="1" customHeight="1">
      <c r="DD145" s="1242"/>
      <c r="DE145" s="1242"/>
    </row>
    <row r="146" spans="108:109" ht="13.5" hidden="1" customHeight="1">
      <c r="DD146" s="1242"/>
      <c r="DE146" s="1242"/>
    </row>
    <row r="147" spans="108:109" ht="13.5" hidden="1" customHeight="1">
      <c r="DD147" s="1242"/>
      <c r="DE147" s="1242"/>
    </row>
    <row r="148" spans="108:109" ht="13.5" hidden="1" customHeight="1">
      <c r="DD148" s="1242"/>
      <c r="DE148" s="1242"/>
    </row>
    <row r="149" spans="108:109" ht="13.5" hidden="1" customHeight="1">
      <c r="DD149" s="1242"/>
      <c r="DE149" s="1242"/>
    </row>
    <row r="150" spans="108:109" ht="13.5" hidden="1" customHeight="1">
      <c r="DD150" s="1242"/>
      <c r="DE150" s="1242"/>
    </row>
    <row r="151" spans="108:109" ht="13.5" hidden="1" customHeight="1">
      <c r="DD151" s="1242"/>
      <c r="DE151" s="1242"/>
    </row>
    <row r="152" spans="108:109" ht="13.5" hidden="1" customHeight="1">
      <c r="DD152" s="1242"/>
      <c r="DE152" s="1242"/>
    </row>
    <row r="153" spans="108:109" ht="13.5" hidden="1" customHeight="1">
      <c r="DD153" s="1242"/>
      <c r="DE153" s="1242"/>
    </row>
    <row r="154" spans="108:109" ht="13.5" hidden="1" customHeight="1">
      <c r="DD154" s="1242"/>
      <c r="DE154" s="1242"/>
    </row>
    <row r="155" spans="108:109" ht="13.5" hidden="1" customHeight="1">
      <c r="DD155" s="1242"/>
      <c r="DE155" s="1242"/>
    </row>
    <row r="156" spans="108:109" ht="13.5" hidden="1" customHeight="1">
      <c r="DD156" s="1242"/>
      <c r="DE156" s="1242"/>
    </row>
    <row r="157" spans="108:109" ht="13.5" hidden="1" customHeight="1">
      <c r="DD157" s="1242"/>
      <c r="DE157" s="1242"/>
    </row>
    <row r="158" spans="108:109" ht="13.5" hidden="1" customHeight="1">
      <c r="DD158" s="1242"/>
      <c r="DE158" s="1242"/>
    </row>
    <row r="159" spans="108:109" ht="13.5" hidden="1" customHeight="1">
      <c r="DD159" s="1242"/>
      <c r="DE159" s="1242"/>
    </row>
    <row r="160" spans="108:109" ht="13.5" hidden="1" customHeight="1">
      <c r="DD160" s="1242"/>
      <c r="DE160" s="124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L/iGeNoA7y59SPlUFYsw/PTTB9UJLGNdxlquf2lENtWSurpujS53G5VJQFC3m0bc37xPgHSGyePopZQ8EPhgA==" saltValue="cZmILB3wYwgQp14fBaot0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fofiOVdv2cWSMs3tCYC5Q3G92MssnBnXL6Ex1L/UgTZ1fh3NxkYO3+beHGsreyfHnKYzmKrdUUu5tM5rKSZaw==" saltValue="UZnb57iLYCoqLLWNEaJG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ckHyGHGXjBAke7pVW+ewZj2Flo0wDhtR/ZECPJ4ngBo6qWQYX6Eq6V6kfAY3J2HB7erX5GxF8TW0tAIN2m1ag==" saltValue="z7OsTSoj6E7JL5u0qRpA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117467</v>
      </c>
      <c r="E3" s="141"/>
      <c r="F3" s="142">
        <v>263041</v>
      </c>
      <c r="G3" s="143"/>
      <c r="H3" s="144"/>
    </row>
    <row r="4" spans="1:8">
      <c r="A4" s="145"/>
      <c r="B4" s="146"/>
      <c r="C4" s="147"/>
      <c r="D4" s="148">
        <v>88270</v>
      </c>
      <c r="E4" s="149"/>
      <c r="F4" s="150">
        <v>103171</v>
      </c>
      <c r="G4" s="151"/>
      <c r="H4" s="152"/>
    </row>
    <row r="5" spans="1:8">
      <c r="A5" s="133" t="s">
        <v>548</v>
      </c>
      <c r="B5" s="138"/>
      <c r="C5" s="139"/>
      <c r="D5" s="140">
        <v>216410</v>
      </c>
      <c r="E5" s="141"/>
      <c r="F5" s="142">
        <v>272886</v>
      </c>
      <c r="G5" s="143"/>
      <c r="H5" s="144"/>
    </row>
    <row r="6" spans="1:8">
      <c r="A6" s="145"/>
      <c r="B6" s="146"/>
      <c r="C6" s="147"/>
      <c r="D6" s="148">
        <v>182932</v>
      </c>
      <c r="E6" s="149"/>
      <c r="F6" s="150">
        <v>125724</v>
      </c>
      <c r="G6" s="151"/>
      <c r="H6" s="152"/>
    </row>
    <row r="7" spans="1:8">
      <c r="A7" s="133" t="s">
        <v>549</v>
      </c>
      <c r="B7" s="138"/>
      <c r="C7" s="139"/>
      <c r="D7" s="140">
        <v>197787</v>
      </c>
      <c r="E7" s="141"/>
      <c r="F7" s="142">
        <v>245039</v>
      </c>
      <c r="G7" s="143"/>
      <c r="H7" s="144"/>
    </row>
    <row r="8" spans="1:8">
      <c r="A8" s="145"/>
      <c r="B8" s="146"/>
      <c r="C8" s="147"/>
      <c r="D8" s="148">
        <v>165454</v>
      </c>
      <c r="E8" s="149"/>
      <c r="F8" s="150">
        <v>108922</v>
      </c>
      <c r="G8" s="151"/>
      <c r="H8" s="152"/>
    </row>
    <row r="9" spans="1:8">
      <c r="A9" s="133" t="s">
        <v>550</v>
      </c>
      <c r="B9" s="138"/>
      <c r="C9" s="139"/>
      <c r="D9" s="140">
        <v>251741</v>
      </c>
      <c r="E9" s="141"/>
      <c r="F9" s="142">
        <v>237994</v>
      </c>
      <c r="G9" s="143"/>
      <c r="H9" s="144"/>
    </row>
    <row r="10" spans="1:8">
      <c r="A10" s="145"/>
      <c r="B10" s="146"/>
      <c r="C10" s="147"/>
      <c r="D10" s="148">
        <v>204244</v>
      </c>
      <c r="E10" s="149"/>
      <c r="F10" s="150">
        <v>110361</v>
      </c>
      <c r="G10" s="151"/>
      <c r="H10" s="152"/>
    </row>
    <row r="11" spans="1:8">
      <c r="A11" s="133" t="s">
        <v>551</v>
      </c>
      <c r="B11" s="138"/>
      <c r="C11" s="139"/>
      <c r="D11" s="140">
        <v>215006</v>
      </c>
      <c r="E11" s="141"/>
      <c r="F11" s="142">
        <v>267911</v>
      </c>
      <c r="G11" s="143"/>
      <c r="H11" s="144"/>
    </row>
    <row r="12" spans="1:8">
      <c r="A12" s="145"/>
      <c r="B12" s="146"/>
      <c r="C12" s="153"/>
      <c r="D12" s="148">
        <v>158658</v>
      </c>
      <c r="E12" s="149"/>
      <c r="F12" s="150">
        <v>106425</v>
      </c>
      <c r="G12" s="151"/>
      <c r="H12" s="152"/>
    </row>
    <row r="13" spans="1:8">
      <c r="A13" s="133"/>
      <c r="B13" s="138"/>
      <c r="C13" s="154"/>
      <c r="D13" s="155">
        <v>199682</v>
      </c>
      <c r="E13" s="156"/>
      <c r="F13" s="157">
        <v>257374</v>
      </c>
      <c r="G13" s="158"/>
      <c r="H13" s="144"/>
    </row>
    <row r="14" spans="1:8">
      <c r="A14" s="145"/>
      <c r="B14" s="146"/>
      <c r="C14" s="147"/>
      <c r="D14" s="148">
        <v>159912</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44.82</v>
      </c>
      <c r="C19" s="159">
        <f>ROUND(VALUE(SUBSTITUTE(実質収支比率等に係る経年分析!G$48,"▲","-")),2)</f>
        <v>17.22</v>
      </c>
      <c r="D19" s="159">
        <f>ROUND(VALUE(SUBSTITUTE(実質収支比率等に係る経年分析!H$48,"▲","-")),2)</f>
        <v>14.7</v>
      </c>
      <c r="E19" s="159">
        <f>ROUND(VALUE(SUBSTITUTE(実質収支比率等に係る経年分析!I$48,"▲","-")),2)</f>
        <v>18.82</v>
      </c>
      <c r="F19" s="159">
        <f>ROUND(VALUE(SUBSTITUTE(実質収支比率等に係る経年分析!J$48,"▲","-")),2)</f>
        <v>22.21</v>
      </c>
    </row>
    <row r="20" spans="1:11">
      <c r="A20" s="159" t="s">
        <v>49</v>
      </c>
      <c r="B20" s="159">
        <f>ROUND(VALUE(SUBSTITUTE(実質収支比率等に係る経年分析!F$47,"▲","-")),2)</f>
        <v>50.93</v>
      </c>
      <c r="C20" s="159">
        <f>ROUND(VALUE(SUBSTITUTE(実質収支比率等に係る経年分析!G$47,"▲","-")),2)</f>
        <v>76.930000000000007</v>
      </c>
      <c r="D20" s="159">
        <f>ROUND(VALUE(SUBSTITUTE(実質収支比率等に係る経年分析!H$47,"▲","-")),2)</f>
        <v>68.34</v>
      </c>
      <c r="E20" s="159">
        <f>ROUND(VALUE(SUBSTITUTE(実質収支比率等に係る経年分析!I$47,"▲","-")),2)</f>
        <v>60.35</v>
      </c>
      <c r="F20" s="159">
        <f>ROUND(VALUE(SUBSTITUTE(実質収支比率等に係る経年分析!J$47,"▲","-")),2)</f>
        <v>61.46</v>
      </c>
    </row>
    <row r="21" spans="1:11">
      <c r="A21" s="159" t="s">
        <v>50</v>
      </c>
      <c r="B21" s="159">
        <f>IF(ISNUMBER(VALUE(SUBSTITUTE(実質収支比率等に係る経年分析!F$49,"▲","-"))),ROUND(VALUE(SUBSTITUTE(実質収支比率等に係る経年分析!F$49,"▲","-")),2),NA())</f>
        <v>-5.52</v>
      </c>
      <c r="C21" s="159">
        <f>IF(ISNUMBER(VALUE(SUBSTITUTE(実質収支比率等に係る経年分析!G$49,"▲","-"))),ROUND(VALUE(SUBSTITUTE(実質収支比率等に係る経年分析!G$49,"▲","-")),2),NA())</f>
        <v>-14.94</v>
      </c>
      <c r="D21" s="159">
        <f>IF(ISNUMBER(VALUE(SUBSTITUTE(実質収支比率等に係る経年分析!H$49,"▲","-"))),ROUND(VALUE(SUBSTITUTE(実質収支比率等に係る経年分析!H$49,"▲","-")),2),NA())</f>
        <v>-8.01</v>
      </c>
      <c r="E21" s="159">
        <f>IF(ISNUMBER(VALUE(SUBSTITUTE(実質収支比率等に係る経年分析!I$49,"▲","-"))),ROUND(VALUE(SUBSTITUTE(実質収支比率等に係る経年分析!I$49,"▲","-")),2),NA())</f>
        <v>-5.59</v>
      </c>
      <c r="F21" s="159">
        <f>IF(ISNUMBER(VALUE(SUBSTITUTE(実質収支比率等に係る経年分析!J$49,"▲","-"))),ROUND(VALUE(SUBSTITUTE(実質収支比率等に係る経年分析!J$49,"▲","-")),2),NA())</f>
        <v>0.91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1.22</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1.34</v>
      </c>
    </row>
    <row r="34" spans="1:16">
      <c r="A34" s="160" t="str">
        <f>IF(連結実質赤字比率に係る赤字・黒字の構成分析!C$36="",NA(),連結実質赤字比率に係る赤字・黒字の構成分析!C$36)</f>
        <v>国保診療所特別会計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18.809999999999999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22.21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265</v>
      </c>
      <c r="E42" s="161"/>
      <c r="F42" s="161"/>
      <c r="G42" s="161">
        <f>'実質公債費比率（分子）の構造'!L$52</f>
        <v>281</v>
      </c>
      <c r="H42" s="161"/>
      <c r="I42" s="161"/>
      <c r="J42" s="161">
        <f>'実質公債費比率（分子）の構造'!M$52</f>
        <v>267</v>
      </c>
      <c r="K42" s="161"/>
      <c r="L42" s="161"/>
      <c r="M42" s="161">
        <f>'実質公債費比率（分子）の構造'!N$52</f>
        <v>259</v>
      </c>
      <c r="N42" s="161"/>
      <c r="O42" s="161"/>
      <c r="P42" s="161">
        <f>'実質公債費比率（分子）の構造'!O$52</f>
        <v>250</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10</v>
      </c>
      <c r="C45" s="161"/>
      <c r="D45" s="161"/>
      <c r="E45" s="161">
        <f>'実質公債費比率（分子）の構造'!L$49</f>
        <v>9</v>
      </c>
      <c r="F45" s="161"/>
      <c r="G45" s="161"/>
      <c r="H45" s="161">
        <f>'実質公債費比率（分子）の構造'!M$49</f>
        <v>10</v>
      </c>
      <c r="I45" s="161"/>
      <c r="J45" s="161"/>
      <c r="K45" s="161">
        <f>'実質公債費比率（分子）の構造'!N$49</f>
        <v>10</v>
      </c>
      <c r="L45" s="161"/>
      <c r="M45" s="161"/>
      <c r="N45" s="161">
        <f>'実質公債費比率（分子）の構造'!O$49</f>
        <v>10</v>
      </c>
      <c r="O45" s="161"/>
      <c r="P45" s="161"/>
    </row>
    <row r="46" spans="1:16">
      <c r="A46" s="161" t="s">
        <v>60</v>
      </c>
      <c r="B46" s="161">
        <f>'実質公債費比率（分子）の構造'!K$48</f>
        <v>115</v>
      </c>
      <c r="C46" s="161"/>
      <c r="D46" s="161"/>
      <c r="E46" s="161">
        <f>'実質公債費比率（分子）の構造'!L$48</f>
        <v>114</v>
      </c>
      <c r="F46" s="161"/>
      <c r="G46" s="161"/>
      <c r="H46" s="161">
        <f>'実質公債費比率（分子）の構造'!M$48</f>
        <v>113</v>
      </c>
      <c r="I46" s="161"/>
      <c r="J46" s="161"/>
      <c r="K46" s="161">
        <f>'実質公債費比率（分子）の構造'!N$48</f>
        <v>120</v>
      </c>
      <c r="L46" s="161"/>
      <c r="M46" s="161"/>
      <c r="N46" s="161">
        <f>'実質公債費比率（分子）の構造'!O$48</f>
        <v>116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280</v>
      </c>
      <c r="C49" s="161"/>
      <c r="D49" s="161"/>
      <c r="E49" s="161">
        <f>'実質公債費比率（分子）の構造'!L$45</f>
        <v>298</v>
      </c>
      <c r="F49" s="161"/>
      <c r="G49" s="161"/>
      <c r="H49" s="161">
        <f>'実質公債費比率（分子）の構造'!M$45</f>
        <v>272</v>
      </c>
      <c r="I49" s="161"/>
      <c r="J49" s="161"/>
      <c r="K49" s="161">
        <f>'実質公債費比率（分子）の構造'!N$45</f>
        <v>269</v>
      </c>
      <c r="L49" s="161"/>
      <c r="M49" s="161"/>
      <c r="N49" s="161">
        <f>'実質公債費比率（分子）の構造'!O$45</f>
        <v>262</v>
      </c>
      <c r="O49" s="161"/>
      <c r="P49" s="161"/>
    </row>
    <row r="50" spans="1:16">
      <c r="A50" s="161" t="s">
        <v>63</v>
      </c>
      <c r="B50" s="161" t="e">
        <f>NA()</f>
        <v>#N/A</v>
      </c>
      <c r="C50" s="161">
        <f>IF(ISNUMBER('実質公債費比率（分子）の構造'!K$53),'実質公債費比率（分子）の構造'!K$53,NA())</f>
        <v>140</v>
      </c>
      <c r="D50" s="161" t="e">
        <f>NA()</f>
        <v>#N/A</v>
      </c>
      <c r="E50" s="161" t="e">
        <f>NA()</f>
        <v>#N/A</v>
      </c>
      <c r="F50" s="161">
        <f>IF(ISNUMBER('実質公債費比率（分子）の構造'!L$53),'実質公債費比率（分子）の構造'!L$53,NA())</f>
        <v>140</v>
      </c>
      <c r="G50" s="161" t="e">
        <f>NA()</f>
        <v>#N/A</v>
      </c>
      <c r="H50" s="161" t="e">
        <f>NA()</f>
        <v>#N/A</v>
      </c>
      <c r="I50" s="161">
        <f>IF(ISNUMBER('実質公債費比率（分子）の構造'!M$53),'実質公債費比率（分子）の構造'!M$53,NA())</f>
        <v>128</v>
      </c>
      <c r="J50" s="161" t="e">
        <f>NA()</f>
        <v>#N/A</v>
      </c>
      <c r="K50" s="161" t="e">
        <f>NA()</f>
        <v>#N/A</v>
      </c>
      <c r="L50" s="161">
        <f>IF(ISNUMBER('実質公債費比率（分子）の構造'!N$53),'実質公債費比率（分子）の構造'!N$53,NA())</f>
        <v>140</v>
      </c>
      <c r="M50" s="161" t="e">
        <f>NA()</f>
        <v>#N/A</v>
      </c>
      <c r="N50" s="161" t="e">
        <f>NA()</f>
        <v>#N/A</v>
      </c>
      <c r="O50" s="161">
        <f>IF(ISNUMBER('実質公債費比率（分子）の構造'!O$53),'実質公債費比率（分子）の構造'!O$53,NA())</f>
        <v>138</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2333</v>
      </c>
      <c r="E56" s="160"/>
      <c r="F56" s="160"/>
      <c r="G56" s="160">
        <f>'将来負担比率（分子）の構造'!J$52</f>
        <v>2346</v>
      </c>
      <c r="H56" s="160"/>
      <c r="I56" s="160"/>
      <c r="J56" s="160">
        <f>'将来負担比率（分子）の構造'!K$52</f>
        <v>2319</v>
      </c>
      <c r="K56" s="160"/>
      <c r="L56" s="160"/>
      <c r="M56" s="160">
        <f>'将来負担比率（分子）の構造'!L$52</f>
        <v>2198</v>
      </c>
      <c r="N56" s="160"/>
      <c r="O56" s="160"/>
      <c r="P56" s="160">
        <f>'将来負担比率（分子）の構造'!M$52</f>
        <v>2380</v>
      </c>
    </row>
    <row r="57" spans="1:16">
      <c r="A57" s="160" t="s">
        <v>36</v>
      </c>
      <c r="B57" s="160"/>
      <c r="C57" s="160"/>
      <c r="D57" s="160">
        <f>'将来負担比率（分子）の構造'!I$51</f>
        <v>30</v>
      </c>
      <c r="E57" s="160"/>
      <c r="F57" s="160"/>
      <c r="G57" s="160">
        <f>'将来負担比率（分子）の構造'!J$51</f>
        <v>25</v>
      </c>
      <c r="H57" s="160"/>
      <c r="I57" s="160"/>
      <c r="J57" s="160">
        <f>'将来負担比率（分子）の構造'!K$51</f>
        <v>19</v>
      </c>
      <c r="K57" s="160"/>
      <c r="L57" s="160"/>
      <c r="M57" s="160">
        <f>'将来負担比率（分子）の構造'!L$51</f>
        <v>13</v>
      </c>
      <c r="N57" s="160"/>
      <c r="O57" s="160"/>
      <c r="P57" s="160">
        <f>'将来負担比率（分子）の構造'!M$51</f>
        <v>10</v>
      </c>
    </row>
    <row r="58" spans="1:16">
      <c r="A58" s="160" t="s">
        <v>35</v>
      </c>
      <c r="B58" s="160"/>
      <c r="C58" s="160"/>
      <c r="D58" s="160">
        <f>'将来負担比率（分子）の構造'!I$50</f>
        <v>1260</v>
      </c>
      <c r="E58" s="160"/>
      <c r="F58" s="160"/>
      <c r="G58" s="160">
        <f>'将来負担比率（分子）の構造'!J$50</f>
        <v>1671</v>
      </c>
      <c r="H58" s="160"/>
      <c r="I58" s="160"/>
      <c r="J58" s="160">
        <f>'将来負担比率（分子）の構造'!K$50</f>
        <v>1684</v>
      </c>
      <c r="K58" s="160"/>
      <c r="L58" s="160"/>
      <c r="M58" s="160">
        <f>'将来負担比率（分子）の構造'!L$50</f>
        <v>1552</v>
      </c>
      <c r="N58" s="160"/>
      <c r="O58" s="160"/>
      <c r="P58" s="160">
        <f>'将来負担比率（分子）の構造'!M$50</f>
        <v>1535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126</v>
      </c>
      <c r="C62" s="160"/>
      <c r="D62" s="160"/>
      <c r="E62" s="160">
        <f>'将来負担比率（分子）の構造'!J$45</f>
        <v>134</v>
      </c>
      <c r="F62" s="160"/>
      <c r="G62" s="160"/>
      <c r="H62" s="160">
        <f>'将来負担比率（分子）の構造'!K$45</f>
        <v>126</v>
      </c>
      <c r="I62" s="160"/>
      <c r="J62" s="160"/>
      <c r="K62" s="160">
        <f>'将来負担比率（分子）の構造'!L$45</f>
        <v>267</v>
      </c>
      <c r="L62" s="160"/>
      <c r="M62" s="160"/>
      <c r="N62" s="160">
        <f>'将来負担比率（分子）の構造'!M$45</f>
        <v>187</v>
      </c>
      <c r="O62" s="160"/>
      <c r="P62" s="160"/>
    </row>
    <row r="63" spans="1:16">
      <c r="A63" s="160" t="s">
        <v>28</v>
      </c>
      <c r="B63" s="160">
        <f>'将来負担比率（分子）の構造'!I$44</f>
        <v>53</v>
      </c>
      <c r="C63" s="160"/>
      <c r="D63" s="160"/>
      <c r="E63" s="160">
        <f>'将来負担比率（分子）の構造'!J$44</f>
        <v>45</v>
      </c>
      <c r="F63" s="160"/>
      <c r="G63" s="160"/>
      <c r="H63" s="160">
        <f>'将来負担比率（分子）の構造'!K$44</f>
        <v>36</v>
      </c>
      <c r="I63" s="160"/>
      <c r="J63" s="160"/>
      <c r="K63" s="160">
        <f>'将来負担比率（分子）の構造'!L$44</f>
        <v>27</v>
      </c>
      <c r="L63" s="160"/>
      <c r="M63" s="160"/>
      <c r="N63" s="160">
        <f>'将来負担比率（分子）の構造'!M$44</f>
        <v>19</v>
      </c>
      <c r="O63" s="160"/>
      <c r="P63" s="160"/>
    </row>
    <row r="64" spans="1:16">
      <c r="A64" s="160" t="s">
        <v>27</v>
      </c>
      <c r="B64" s="160">
        <f>'将来負担比率（分子）の構造'!I$43</f>
        <v>1201</v>
      </c>
      <c r="C64" s="160"/>
      <c r="D64" s="160"/>
      <c r="E64" s="160">
        <f>'将来負担比率（分子）の構造'!J$43</f>
        <v>1204</v>
      </c>
      <c r="F64" s="160"/>
      <c r="G64" s="160"/>
      <c r="H64" s="160">
        <f>'将来負担比率（分子）の構造'!K$43</f>
        <v>1191</v>
      </c>
      <c r="I64" s="160"/>
      <c r="J64" s="160"/>
      <c r="K64" s="160">
        <f>'将来負担比率（分子）の構造'!L$43</f>
        <v>1177</v>
      </c>
      <c r="L64" s="160"/>
      <c r="M64" s="160"/>
      <c r="N64" s="160">
        <f>'将来負担比率（分子）の構造'!M$43</f>
        <v>1119</v>
      </c>
      <c r="O64" s="160"/>
      <c r="P64" s="160"/>
    </row>
    <row r="65" spans="1:16">
      <c r="A65" s="160" t="s">
        <v>26</v>
      </c>
      <c r="B65" s="160">
        <f>'将来負担比率（分子）の構造'!I$42</f>
        <v>2</v>
      </c>
      <c r="C65" s="160"/>
      <c r="D65" s="160"/>
      <c r="E65" s="160">
        <f>'将来負担比率（分子）の構造'!J$42</f>
        <v>2</v>
      </c>
      <c r="F65" s="160"/>
      <c r="G65" s="160"/>
      <c r="H65" s="160">
        <f>'将来負担比率（分子）の構造'!K$42</f>
        <v>1</v>
      </c>
      <c r="I65" s="160"/>
      <c r="J65" s="160"/>
      <c r="K65" s="160">
        <f>'将来負担比率（分子）の構造'!L$42</f>
        <v>1</v>
      </c>
      <c r="L65" s="160"/>
      <c r="M65" s="160"/>
      <c r="N65" s="160">
        <f>'将来負担比率（分子）の構造'!M$42</f>
        <v>1</v>
      </c>
      <c r="O65" s="160"/>
      <c r="P65" s="160"/>
    </row>
    <row r="66" spans="1:16">
      <c r="A66" s="160" t="s">
        <v>25</v>
      </c>
      <c r="B66" s="160">
        <f>'将来負担比率（分子）の構造'!I$41</f>
        <v>2362</v>
      </c>
      <c r="C66" s="160"/>
      <c r="D66" s="160"/>
      <c r="E66" s="160">
        <f>'将来負担比率（分子）の構造'!J$41</f>
        <v>2407</v>
      </c>
      <c r="F66" s="160"/>
      <c r="G66" s="160"/>
      <c r="H66" s="160">
        <f>'将来負担比率（分子）の構造'!K$41</f>
        <v>2435</v>
      </c>
      <c r="I66" s="160"/>
      <c r="J66" s="160"/>
      <c r="K66" s="160">
        <f>'将来負担比率（分子）の構造'!L$41</f>
        <v>2582</v>
      </c>
      <c r="L66" s="160"/>
      <c r="M66" s="160"/>
      <c r="N66" s="160">
        <f>'将来負担比率（分子）の構造'!M$41</f>
        <v>2754</v>
      </c>
      <c r="O66" s="160"/>
      <c r="P66" s="160"/>
    </row>
    <row r="67" spans="1:16">
      <c r="A67" s="160" t="s">
        <v>67</v>
      </c>
      <c r="B67" s="160" t="e">
        <f>NA()</f>
        <v>#N/A</v>
      </c>
      <c r="C67" s="160">
        <f>IF(ISNUMBER('将来負担比率（分子）の構造'!I$53), IF('将来負担比率（分子）の構造'!I$53 &lt; 0, 0, '将来負担比率（分子）の構造'!I$53), NA())</f>
        <v>120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291</v>
      </c>
      <c r="M67" s="160" t="e">
        <f>NA()</f>
        <v>#N/A</v>
      </c>
      <c r="N67" s="160" t="e">
        <f>NA()</f>
        <v>#N/A</v>
      </c>
      <c r="O67" s="160">
        <f>IF(ISNUMBER('将来負担比率（分子）の構造'!M$53), IF('将来負担比率（分子）の構造'!M$53 &lt; 0, 0, '将来負担比率（分子）の構造'!M$53), NA())</f>
        <v>156</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1105</v>
      </c>
      <c r="C72" s="164">
        <f>基金残高に係る経年分析!G55</f>
        <v>956</v>
      </c>
      <c r="D72" s="164">
        <f>基金残高に係る経年分析!H55</f>
        <v>931</v>
      </c>
    </row>
    <row r="73" spans="1:16">
      <c r="A73" s="163" t="s">
        <v>70</v>
      </c>
      <c r="B73" s="164">
        <f>基金残高に係る経年分析!F56</f>
        <v>1</v>
      </c>
      <c r="C73" s="164">
        <f>基金残高に係る経年分析!G56</f>
        <v>1</v>
      </c>
      <c r="D73" s="164">
        <f>基金残高に係る経年分析!H56</f>
        <v>1</v>
      </c>
    </row>
    <row r="74" spans="1:16">
      <c r="A74" s="163" t="s">
        <v>71</v>
      </c>
      <c r="B74" s="164">
        <f>基金残高に係る経年分析!F57</f>
        <v>459</v>
      </c>
      <c r="C74" s="164">
        <f>基金残高に係る経年分析!G57</f>
        <v>479</v>
      </c>
      <c r="D74" s="164">
        <f>基金残高に係る経年分析!H57</f>
        <v>490</v>
      </c>
    </row>
  </sheetData>
  <sheetProtection algorithmName="SHA-512" hashValue="O7yJM/E2s5elyqnx3b2GHsfrFsVsQYXwjtYB95Pk1VMNvsU02oIvS/i/5UH2PFtq/N4pHTXbxue8dYNbhjKqWw==" saltValue="v6Q+cCoDFCUFzqlUKMh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1" workbookViewId="0">
      <selection activeCell="BS9" sqref="BS9:CC9"/>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204306</v>
      </c>
      <c r="S5" s="611"/>
      <c r="T5" s="611"/>
      <c r="U5" s="611"/>
      <c r="V5" s="611"/>
      <c r="W5" s="611"/>
      <c r="X5" s="611"/>
      <c r="Y5" s="612"/>
      <c r="Z5" s="613">
        <v>6.9</v>
      </c>
      <c r="AA5" s="613"/>
      <c r="AB5" s="613"/>
      <c r="AC5" s="613"/>
      <c r="AD5" s="614">
        <v>204306</v>
      </c>
      <c r="AE5" s="614"/>
      <c r="AF5" s="614"/>
      <c r="AG5" s="614"/>
      <c r="AH5" s="614"/>
      <c r="AI5" s="614"/>
      <c r="AJ5" s="614"/>
      <c r="AK5" s="614"/>
      <c r="AL5" s="615">
        <v>13.7</v>
      </c>
      <c r="AM5" s="616"/>
      <c r="AN5" s="616"/>
      <c r="AO5" s="617"/>
      <c r="AP5" s="607" t="s">
        <v>222</v>
      </c>
      <c r="AQ5" s="608"/>
      <c r="AR5" s="608"/>
      <c r="AS5" s="608"/>
      <c r="AT5" s="608"/>
      <c r="AU5" s="608"/>
      <c r="AV5" s="608"/>
      <c r="AW5" s="608"/>
      <c r="AX5" s="608"/>
      <c r="AY5" s="608"/>
      <c r="AZ5" s="608"/>
      <c r="BA5" s="608"/>
      <c r="BB5" s="608"/>
      <c r="BC5" s="608"/>
      <c r="BD5" s="608"/>
      <c r="BE5" s="608"/>
      <c r="BF5" s="609"/>
      <c r="BG5" s="621">
        <v>204306</v>
      </c>
      <c r="BH5" s="622"/>
      <c r="BI5" s="622"/>
      <c r="BJ5" s="622"/>
      <c r="BK5" s="622"/>
      <c r="BL5" s="622"/>
      <c r="BM5" s="622"/>
      <c r="BN5" s="623"/>
      <c r="BO5" s="624">
        <v>100</v>
      </c>
      <c r="BP5" s="624"/>
      <c r="BQ5" s="624"/>
      <c r="BR5" s="624"/>
      <c r="BS5" s="625">
        <v>13563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29074</v>
      </c>
      <c r="S6" s="622"/>
      <c r="T6" s="622"/>
      <c r="U6" s="622"/>
      <c r="V6" s="622"/>
      <c r="W6" s="622"/>
      <c r="X6" s="622"/>
      <c r="Y6" s="623"/>
      <c r="Z6" s="624">
        <v>1</v>
      </c>
      <c r="AA6" s="624"/>
      <c r="AB6" s="624"/>
      <c r="AC6" s="624"/>
      <c r="AD6" s="625">
        <v>29074</v>
      </c>
      <c r="AE6" s="625"/>
      <c r="AF6" s="625"/>
      <c r="AG6" s="625"/>
      <c r="AH6" s="625"/>
      <c r="AI6" s="625"/>
      <c r="AJ6" s="625"/>
      <c r="AK6" s="625"/>
      <c r="AL6" s="626">
        <v>1.9</v>
      </c>
      <c r="AM6" s="627"/>
      <c r="AN6" s="627"/>
      <c r="AO6" s="628"/>
      <c r="AP6" s="618" t="s">
        <v>227</v>
      </c>
      <c r="AQ6" s="619"/>
      <c r="AR6" s="619"/>
      <c r="AS6" s="619"/>
      <c r="AT6" s="619"/>
      <c r="AU6" s="619"/>
      <c r="AV6" s="619"/>
      <c r="AW6" s="619"/>
      <c r="AX6" s="619"/>
      <c r="AY6" s="619"/>
      <c r="AZ6" s="619"/>
      <c r="BA6" s="619"/>
      <c r="BB6" s="619"/>
      <c r="BC6" s="619"/>
      <c r="BD6" s="619"/>
      <c r="BE6" s="619"/>
      <c r="BF6" s="620"/>
      <c r="BG6" s="621">
        <v>204306</v>
      </c>
      <c r="BH6" s="622"/>
      <c r="BI6" s="622"/>
      <c r="BJ6" s="622"/>
      <c r="BK6" s="622"/>
      <c r="BL6" s="622"/>
      <c r="BM6" s="622"/>
      <c r="BN6" s="623"/>
      <c r="BO6" s="624">
        <v>100</v>
      </c>
      <c r="BP6" s="624"/>
      <c r="BQ6" s="624"/>
      <c r="BR6" s="624"/>
      <c r="BS6" s="625">
        <v>13563</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38116</v>
      </c>
      <c r="CS6" s="622"/>
      <c r="CT6" s="622"/>
      <c r="CU6" s="622"/>
      <c r="CV6" s="622"/>
      <c r="CW6" s="622"/>
      <c r="CX6" s="622"/>
      <c r="CY6" s="623"/>
      <c r="CZ6" s="615">
        <v>1.5</v>
      </c>
      <c r="DA6" s="616"/>
      <c r="DB6" s="616"/>
      <c r="DC6" s="635"/>
      <c r="DD6" s="630" t="s">
        <v>170</v>
      </c>
      <c r="DE6" s="622"/>
      <c r="DF6" s="622"/>
      <c r="DG6" s="622"/>
      <c r="DH6" s="622"/>
      <c r="DI6" s="622"/>
      <c r="DJ6" s="622"/>
      <c r="DK6" s="622"/>
      <c r="DL6" s="622"/>
      <c r="DM6" s="622"/>
      <c r="DN6" s="622"/>
      <c r="DO6" s="622"/>
      <c r="DP6" s="623"/>
      <c r="DQ6" s="630">
        <v>38116</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491</v>
      </c>
      <c r="S7" s="622"/>
      <c r="T7" s="622"/>
      <c r="U7" s="622"/>
      <c r="V7" s="622"/>
      <c r="W7" s="622"/>
      <c r="X7" s="622"/>
      <c r="Y7" s="623"/>
      <c r="Z7" s="624">
        <v>0</v>
      </c>
      <c r="AA7" s="624"/>
      <c r="AB7" s="624"/>
      <c r="AC7" s="624"/>
      <c r="AD7" s="625">
        <v>491</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82538</v>
      </c>
      <c r="BH7" s="622"/>
      <c r="BI7" s="622"/>
      <c r="BJ7" s="622"/>
      <c r="BK7" s="622"/>
      <c r="BL7" s="622"/>
      <c r="BM7" s="622"/>
      <c r="BN7" s="623"/>
      <c r="BO7" s="624">
        <v>40.4</v>
      </c>
      <c r="BP7" s="624"/>
      <c r="BQ7" s="624"/>
      <c r="BR7" s="624"/>
      <c r="BS7" s="625" t="s">
        <v>170</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490575</v>
      </c>
      <c r="CS7" s="622"/>
      <c r="CT7" s="622"/>
      <c r="CU7" s="622"/>
      <c r="CV7" s="622"/>
      <c r="CW7" s="622"/>
      <c r="CX7" s="622"/>
      <c r="CY7" s="623"/>
      <c r="CZ7" s="624">
        <v>18.7</v>
      </c>
      <c r="DA7" s="624"/>
      <c r="DB7" s="624"/>
      <c r="DC7" s="624"/>
      <c r="DD7" s="630">
        <v>29760</v>
      </c>
      <c r="DE7" s="622"/>
      <c r="DF7" s="622"/>
      <c r="DG7" s="622"/>
      <c r="DH7" s="622"/>
      <c r="DI7" s="622"/>
      <c r="DJ7" s="622"/>
      <c r="DK7" s="622"/>
      <c r="DL7" s="622"/>
      <c r="DM7" s="622"/>
      <c r="DN7" s="622"/>
      <c r="DO7" s="622"/>
      <c r="DP7" s="623"/>
      <c r="DQ7" s="630">
        <v>371425</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962</v>
      </c>
      <c r="S8" s="622"/>
      <c r="T8" s="622"/>
      <c r="U8" s="622"/>
      <c r="V8" s="622"/>
      <c r="W8" s="622"/>
      <c r="X8" s="622"/>
      <c r="Y8" s="623"/>
      <c r="Z8" s="624">
        <v>0</v>
      </c>
      <c r="AA8" s="624"/>
      <c r="AB8" s="624"/>
      <c r="AC8" s="624"/>
      <c r="AD8" s="625">
        <v>962</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4023</v>
      </c>
      <c r="BH8" s="622"/>
      <c r="BI8" s="622"/>
      <c r="BJ8" s="622"/>
      <c r="BK8" s="622"/>
      <c r="BL8" s="622"/>
      <c r="BM8" s="622"/>
      <c r="BN8" s="623"/>
      <c r="BO8" s="624">
        <v>2</v>
      </c>
      <c r="BP8" s="624"/>
      <c r="BQ8" s="624"/>
      <c r="BR8" s="624"/>
      <c r="BS8" s="630" t="s">
        <v>170</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463860</v>
      </c>
      <c r="CS8" s="622"/>
      <c r="CT8" s="622"/>
      <c r="CU8" s="622"/>
      <c r="CV8" s="622"/>
      <c r="CW8" s="622"/>
      <c r="CX8" s="622"/>
      <c r="CY8" s="623"/>
      <c r="CZ8" s="624">
        <v>17.7</v>
      </c>
      <c r="DA8" s="624"/>
      <c r="DB8" s="624"/>
      <c r="DC8" s="624"/>
      <c r="DD8" s="630">
        <v>43283</v>
      </c>
      <c r="DE8" s="622"/>
      <c r="DF8" s="622"/>
      <c r="DG8" s="622"/>
      <c r="DH8" s="622"/>
      <c r="DI8" s="622"/>
      <c r="DJ8" s="622"/>
      <c r="DK8" s="622"/>
      <c r="DL8" s="622"/>
      <c r="DM8" s="622"/>
      <c r="DN8" s="622"/>
      <c r="DO8" s="622"/>
      <c r="DP8" s="623"/>
      <c r="DQ8" s="630">
        <v>292870</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1118</v>
      </c>
      <c r="S9" s="622"/>
      <c r="T9" s="622"/>
      <c r="U9" s="622"/>
      <c r="V9" s="622"/>
      <c r="W9" s="622"/>
      <c r="X9" s="622"/>
      <c r="Y9" s="623"/>
      <c r="Z9" s="624">
        <v>0</v>
      </c>
      <c r="AA9" s="624"/>
      <c r="AB9" s="624"/>
      <c r="AC9" s="624"/>
      <c r="AD9" s="625">
        <v>1118</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69650</v>
      </c>
      <c r="BH9" s="622"/>
      <c r="BI9" s="622"/>
      <c r="BJ9" s="622"/>
      <c r="BK9" s="622"/>
      <c r="BL9" s="622"/>
      <c r="BM9" s="622"/>
      <c r="BN9" s="623"/>
      <c r="BO9" s="624">
        <v>34.1</v>
      </c>
      <c r="BP9" s="624"/>
      <c r="BQ9" s="624"/>
      <c r="BR9" s="624"/>
      <c r="BS9" s="630" t="s">
        <v>170</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324375</v>
      </c>
      <c r="CS9" s="622"/>
      <c r="CT9" s="622"/>
      <c r="CU9" s="622"/>
      <c r="CV9" s="622"/>
      <c r="CW9" s="622"/>
      <c r="CX9" s="622"/>
      <c r="CY9" s="623"/>
      <c r="CZ9" s="624">
        <v>12.4</v>
      </c>
      <c r="DA9" s="624"/>
      <c r="DB9" s="624"/>
      <c r="DC9" s="624"/>
      <c r="DD9" s="630">
        <v>2130</v>
      </c>
      <c r="DE9" s="622"/>
      <c r="DF9" s="622"/>
      <c r="DG9" s="622"/>
      <c r="DH9" s="622"/>
      <c r="DI9" s="622"/>
      <c r="DJ9" s="622"/>
      <c r="DK9" s="622"/>
      <c r="DL9" s="622"/>
      <c r="DM9" s="622"/>
      <c r="DN9" s="622"/>
      <c r="DO9" s="622"/>
      <c r="DP9" s="623"/>
      <c r="DQ9" s="630">
        <v>313982</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170</v>
      </c>
      <c r="S10" s="622"/>
      <c r="T10" s="622"/>
      <c r="U10" s="622"/>
      <c r="V10" s="622"/>
      <c r="W10" s="622"/>
      <c r="X10" s="622"/>
      <c r="Y10" s="623"/>
      <c r="Z10" s="624" t="s">
        <v>170</v>
      </c>
      <c r="AA10" s="624"/>
      <c r="AB10" s="624"/>
      <c r="AC10" s="624"/>
      <c r="AD10" s="625" t="s">
        <v>170</v>
      </c>
      <c r="AE10" s="625"/>
      <c r="AF10" s="625"/>
      <c r="AG10" s="625"/>
      <c r="AH10" s="625"/>
      <c r="AI10" s="625"/>
      <c r="AJ10" s="625"/>
      <c r="AK10" s="625"/>
      <c r="AL10" s="626" t="s">
        <v>170</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5345</v>
      </c>
      <c r="BH10" s="622"/>
      <c r="BI10" s="622"/>
      <c r="BJ10" s="622"/>
      <c r="BK10" s="622"/>
      <c r="BL10" s="622"/>
      <c r="BM10" s="622"/>
      <c r="BN10" s="623"/>
      <c r="BO10" s="624">
        <v>2.6</v>
      </c>
      <c r="BP10" s="624"/>
      <c r="BQ10" s="624"/>
      <c r="BR10" s="624"/>
      <c r="BS10" s="630" t="s">
        <v>170</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170</v>
      </c>
      <c r="CS10" s="622"/>
      <c r="CT10" s="622"/>
      <c r="CU10" s="622"/>
      <c r="CV10" s="622"/>
      <c r="CW10" s="622"/>
      <c r="CX10" s="622"/>
      <c r="CY10" s="623"/>
      <c r="CZ10" s="624" t="s">
        <v>170</v>
      </c>
      <c r="DA10" s="624"/>
      <c r="DB10" s="624"/>
      <c r="DC10" s="624"/>
      <c r="DD10" s="630" t="s">
        <v>170</v>
      </c>
      <c r="DE10" s="622"/>
      <c r="DF10" s="622"/>
      <c r="DG10" s="622"/>
      <c r="DH10" s="622"/>
      <c r="DI10" s="622"/>
      <c r="DJ10" s="622"/>
      <c r="DK10" s="622"/>
      <c r="DL10" s="622"/>
      <c r="DM10" s="622"/>
      <c r="DN10" s="622"/>
      <c r="DO10" s="622"/>
      <c r="DP10" s="623"/>
      <c r="DQ10" s="630" t="s">
        <v>170</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170</v>
      </c>
      <c r="S11" s="622"/>
      <c r="T11" s="622"/>
      <c r="U11" s="622"/>
      <c r="V11" s="622"/>
      <c r="W11" s="622"/>
      <c r="X11" s="622"/>
      <c r="Y11" s="623"/>
      <c r="Z11" s="624" t="s">
        <v>170</v>
      </c>
      <c r="AA11" s="624"/>
      <c r="AB11" s="624"/>
      <c r="AC11" s="624"/>
      <c r="AD11" s="625" t="s">
        <v>170</v>
      </c>
      <c r="AE11" s="625"/>
      <c r="AF11" s="625"/>
      <c r="AG11" s="625"/>
      <c r="AH11" s="625"/>
      <c r="AI11" s="625"/>
      <c r="AJ11" s="625"/>
      <c r="AK11" s="625"/>
      <c r="AL11" s="626" t="s">
        <v>170</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3520</v>
      </c>
      <c r="BH11" s="622"/>
      <c r="BI11" s="622"/>
      <c r="BJ11" s="622"/>
      <c r="BK11" s="622"/>
      <c r="BL11" s="622"/>
      <c r="BM11" s="622"/>
      <c r="BN11" s="623"/>
      <c r="BO11" s="624">
        <v>1.7</v>
      </c>
      <c r="BP11" s="624"/>
      <c r="BQ11" s="624"/>
      <c r="BR11" s="624"/>
      <c r="BS11" s="630" t="s">
        <v>170</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254909</v>
      </c>
      <c r="CS11" s="622"/>
      <c r="CT11" s="622"/>
      <c r="CU11" s="622"/>
      <c r="CV11" s="622"/>
      <c r="CW11" s="622"/>
      <c r="CX11" s="622"/>
      <c r="CY11" s="623"/>
      <c r="CZ11" s="624">
        <v>9.6999999999999993</v>
      </c>
      <c r="DA11" s="624"/>
      <c r="DB11" s="624"/>
      <c r="DC11" s="624"/>
      <c r="DD11" s="630">
        <v>93065</v>
      </c>
      <c r="DE11" s="622"/>
      <c r="DF11" s="622"/>
      <c r="DG11" s="622"/>
      <c r="DH11" s="622"/>
      <c r="DI11" s="622"/>
      <c r="DJ11" s="622"/>
      <c r="DK11" s="622"/>
      <c r="DL11" s="622"/>
      <c r="DM11" s="622"/>
      <c r="DN11" s="622"/>
      <c r="DO11" s="622"/>
      <c r="DP11" s="623"/>
      <c r="DQ11" s="630">
        <v>96262</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40195</v>
      </c>
      <c r="S12" s="622"/>
      <c r="T12" s="622"/>
      <c r="U12" s="622"/>
      <c r="V12" s="622"/>
      <c r="W12" s="622"/>
      <c r="X12" s="622"/>
      <c r="Y12" s="623"/>
      <c r="Z12" s="624">
        <v>1.4</v>
      </c>
      <c r="AA12" s="624"/>
      <c r="AB12" s="624"/>
      <c r="AC12" s="624"/>
      <c r="AD12" s="625">
        <v>40195</v>
      </c>
      <c r="AE12" s="625"/>
      <c r="AF12" s="625"/>
      <c r="AG12" s="625"/>
      <c r="AH12" s="625"/>
      <c r="AI12" s="625"/>
      <c r="AJ12" s="625"/>
      <c r="AK12" s="625"/>
      <c r="AL12" s="626">
        <v>2.7</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109645</v>
      </c>
      <c r="BH12" s="622"/>
      <c r="BI12" s="622"/>
      <c r="BJ12" s="622"/>
      <c r="BK12" s="622"/>
      <c r="BL12" s="622"/>
      <c r="BM12" s="622"/>
      <c r="BN12" s="623"/>
      <c r="BO12" s="624">
        <v>53.7</v>
      </c>
      <c r="BP12" s="624"/>
      <c r="BQ12" s="624"/>
      <c r="BR12" s="624"/>
      <c r="BS12" s="630">
        <v>13563</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207440</v>
      </c>
      <c r="CS12" s="622"/>
      <c r="CT12" s="622"/>
      <c r="CU12" s="622"/>
      <c r="CV12" s="622"/>
      <c r="CW12" s="622"/>
      <c r="CX12" s="622"/>
      <c r="CY12" s="623"/>
      <c r="CZ12" s="624">
        <v>7.9</v>
      </c>
      <c r="DA12" s="624"/>
      <c r="DB12" s="624"/>
      <c r="DC12" s="624"/>
      <c r="DD12" s="630">
        <v>62009</v>
      </c>
      <c r="DE12" s="622"/>
      <c r="DF12" s="622"/>
      <c r="DG12" s="622"/>
      <c r="DH12" s="622"/>
      <c r="DI12" s="622"/>
      <c r="DJ12" s="622"/>
      <c r="DK12" s="622"/>
      <c r="DL12" s="622"/>
      <c r="DM12" s="622"/>
      <c r="DN12" s="622"/>
      <c r="DO12" s="622"/>
      <c r="DP12" s="623"/>
      <c r="DQ12" s="630">
        <v>139006</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170</v>
      </c>
      <c r="S13" s="622"/>
      <c r="T13" s="622"/>
      <c r="U13" s="622"/>
      <c r="V13" s="622"/>
      <c r="W13" s="622"/>
      <c r="X13" s="622"/>
      <c r="Y13" s="623"/>
      <c r="Z13" s="624" t="s">
        <v>170</v>
      </c>
      <c r="AA13" s="624"/>
      <c r="AB13" s="624"/>
      <c r="AC13" s="624"/>
      <c r="AD13" s="625" t="s">
        <v>170</v>
      </c>
      <c r="AE13" s="625"/>
      <c r="AF13" s="625"/>
      <c r="AG13" s="625"/>
      <c r="AH13" s="625"/>
      <c r="AI13" s="625"/>
      <c r="AJ13" s="625"/>
      <c r="AK13" s="625"/>
      <c r="AL13" s="626" t="s">
        <v>170</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109324</v>
      </c>
      <c r="BH13" s="622"/>
      <c r="BI13" s="622"/>
      <c r="BJ13" s="622"/>
      <c r="BK13" s="622"/>
      <c r="BL13" s="622"/>
      <c r="BM13" s="622"/>
      <c r="BN13" s="623"/>
      <c r="BO13" s="624">
        <v>53.5</v>
      </c>
      <c r="BP13" s="624"/>
      <c r="BQ13" s="624"/>
      <c r="BR13" s="624"/>
      <c r="BS13" s="630">
        <v>13563</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192960</v>
      </c>
      <c r="CS13" s="622"/>
      <c r="CT13" s="622"/>
      <c r="CU13" s="622"/>
      <c r="CV13" s="622"/>
      <c r="CW13" s="622"/>
      <c r="CX13" s="622"/>
      <c r="CY13" s="623"/>
      <c r="CZ13" s="624">
        <v>7.4</v>
      </c>
      <c r="DA13" s="624"/>
      <c r="DB13" s="624"/>
      <c r="DC13" s="624"/>
      <c r="DD13" s="630">
        <v>102704</v>
      </c>
      <c r="DE13" s="622"/>
      <c r="DF13" s="622"/>
      <c r="DG13" s="622"/>
      <c r="DH13" s="622"/>
      <c r="DI13" s="622"/>
      <c r="DJ13" s="622"/>
      <c r="DK13" s="622"/>
      <c r="DL13" s="622"/>
      <c r="DM13" s="622"/>
      <c r="DN13" s="622"/>
      <c r="DO13" s="622"/>
      <c r="DP13" s="623"/>
      <c r="DQ13" s="630">
        <v>97219</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170</v>
      </c>
      <c r="S14" s="622"/>
      <c r="T14" s="622"/>
      <c r="U14" s="622"/>
      <c r="V14" s="622"/>
      <c r="W14" s="622"/>
      <c r="X14" s="622"/>
      <c r="Y14" s="623"/>
      <c r="Z14" s="624" t="s">
        <v>170</v>
      </c>
      <c r="AA14" s="624"/>
      <c r="AB14" s="624"/>
      <c r="AC14" s="624"/>
      <c r="AD14" s="625" t="s">
        <v>170</v>
      </c>
      <c r="AE14" s="625"/>
      <c r="AF14" s="625"/>
      <c r="AG14" s="625"/>
      <c r="AH14" s="625"/>
      <c r="AI14" s="625"/>
      <c r="AJ14" s="625"/>
      <c r="AK14" s="625"/>
      <c r="AL14" s="626" t="s">
        <v>170</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8271</v>
      </c>
      <c r="BH14" s="622"/>
      <c r="BI14" s="622"/>
      <c r="BJ14" s="622"/>
      <c r="BK14" s="622"/>
      <c r="BL14" s="622"/>
      <c r="BM14" s="622"/>
      <c r="BN14" s="623"/>
      <c r="BO14" s="624">
        <v>4</v>
      </c>
      <c r="BP14" s="624"/>
      <c r="BQ14" s="624"/>
      <c r="BR14" s="624"/>
      <c r="BS14" s="630" t="s">
        <v>170</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105478</v>
      </c>
      <c r="CS14" s="622"/>
      <c r="CT14" s="622"/>
      <c r="CU14" s="622"/>
      <c r="CV14" s="622"/>
      <c r="CW14" s="622"/>
      <c r="CX14" s="622"/>
      <c r="CY14" s="623"/>
      <c r="CZ14" s="624">
        <v>4</v>
      </c>
      <c r="DA14" s="624"/>
      <c r="DB14" s="624"/>
      <c r="DC14" s="624"/>
      <c r="DD14" s="630">
        <v>12493</v>
      </c>
      <c r="DE14" s="622"/>
      <c r="DF14" s="622"/>
      <c r="DG14" s="622"/>
      <c r="DH14" s="622"/>
      <c r="DI14" s="622"/>
      <c r="DJ14" s="622"/>
      <c r="DK14" s="622"/>
      <c r="DL14" s="622"/>
      <c r="DM14" s="622"/>
      <c r="DN14" s="622"/>
      <c r="DO14" s="622"/>
      <c r="DP14" s="623"/>
      <c r="DQ14" s="630">
        <v>90319</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8936</v>
      </c>
      <c r="S15" s="622"/>
      <c r="T15" s="622"/>
      <c r="U15" s="622"/>
      <c r="V15" s="622"/>
      <c r="W15" s="622"/>
      <c r="X15" s="622"/>
      <c r="Y15" s="623"/>
      <c r="Z15" s="624">
        <v>0.3</v>
      </c>
      <c r="AA15" s="624"/>
      <c r="AB15" s="624"/>
      <c r="AC15" s="624"/>
      <c r="AD15" s="625">
        <v>8936</v>
      </c>
      <c r="AE15" s="625"/>
      <c r="AF15" s="625"/>
      <c r="AG15" s="625"/>
      <c r="AH15" s="625"/>
      <c r="AI15" s="625"/>
      <c r="AJ15" s="625"/>
      <c r="AK15" s="625"/>
      <c r="AL15" s="626">
        <v>0.6</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3852</v>
      </c>
      <c r="BH15" s="622"/>
      <c r="BI15" s="622"/>
      <c r="BJ15" s="622"/>
      <c r="BK15" s="622"/>
      <c r="BL15" s="622"/>
      <c r="BM15" s="622"/>
      <c r="BN15" s="623"/>
      <c r="BO15" s="624">
        <v>1.9</v>
      </c>
      <c r="BP15" s="624"/>
      <c r="BQ15" s="624"/>
      <c r="BR15" s="624"/>
      <c r="BS15" s="630" t="s">
        <v>170</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283824</v>
      </c>
      <c r="CS15" s="622"/>
      <c r="CT15" s="622"/>
      <c r="CU15" s="622"/>
      <c r="CV15" s="622"/>
      <c r="CW15" s="622"/>
      <c r="CX15" s="622"/>
      <c r="CY15" s="623"/>
      <c r="CZ15" s="624">
        <v>10.8</v>
      </c>
      <c r="DA15" s="624"/>
      <c r="DB15" s="624"/>
      <c r="DC15" s="624"/>
      <c r="DD15" s="630">
        <v>155519</v>
      </c>
      <c r="DE15" s="622"/>
      <c r="DF15" s="622"/>
      <c r="DG15" s="622"/>
      <c r="DH15" s="622"/>
      <c r="DI15" s="622"/>
      <c r="DJ15" s="622"/>
      <c r="DK15" s="622"/>
      <c r="DL15" s="622"/>
      <c r="DM15" s="622"/>
      <c r="DN15" s="622"/>
      <c r="DO15" s="622"/>
      <c r="DP15" s="623"/>
      <c r="DQ15" s="630">
        <v>126913</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170</v>
      </c>
      <c r="S16" s="622"/>
      <c r="T16" s="622"/>
      <c r="U16" s="622"/>
      <c r="V16" s="622"/>
      <c r="W16" s="622"/>
      <c r="X16" s="622"/>
      <c r="Y16" s="623"/>
      <c r="Z16" s="624" t="s">
        <v>170</v>
      </c>
      <c r="AA16" s="624"/>
      <c r="AB16" s="624"/>
      <c r="AC16" s="624"/>
      <c r="AD16" s="625" t="s">
        <v>170</v>
      </c>
      <c r="AE16" s="625"/>
      <c r="AF16" s="625"/>
      <c r="AG16" s="625"/>
      <c r="AH16" s="625"/>
      <c r="AI16" s="625"/>
      <c r="AJ16" s="625"/>
      <c r="AK16" s="625"/>
      <c r="AL16" s="626" t="s">
        <v>170</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170</v>
      </c>
      <c r="BH16" s="622"/>
      <c r="BI16" s="622"/>
      <c r="BJ16" s="622"/>
      <c r="BK16" s="622"/>
      <c r="BL16" s="622"/>
      <c r="BM16" s="622"/>
      <c r="BN16" s="623"/>
      <c r="BO16" s="624" t="s">
        <v>170</v>
      </c>
      <c r="BP16" s="624"/>
      <c r="BQ16" s="624"/>
      <c r="BR16" s="624"/>
      <c r="BS16" s="630" t="s">
        <v>170</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170</v>
      </c>
      <c r="CS16" s="622"/>
      <c r="CT16" s="622"/>
      <c r="CU16" s="622"/>
      <c r="CV16" s="622"/>
      <c r="CW16" s="622"/>
      <c r="CX16" s="622"/>
      <c r="CY16" s="623"/>
      <c r="CZ16" s="624" t="s">
        <v>170</v>
      </c>
      <c r="DA16" s="624"/>
      <c r="DB16" s="624"/>
      <c r="DC16" s="624"/>
      <c r="DD16" s="630" t="s">
        <v>170</v>
      </c>
      <c r="DE16" s="622"/>
      <c r="DF16" s="622"/>
      <c r="DG16" s="622"/>
      <c r="DH16" s="622"/>
      <c r="DI16" s="622"/>
      <c r="DJ16" s="622"/>
      <c r="DK16" s="622"/>
      <c r="DL16" s="622"/>
      <c r="DM16" s="622"/>
      <c r="DN16" s="622"/>
      <c r="DO16" s="622"/>
      <c r="DP16" s="623"/>
      <c r="DQ16" s="630" t="s">
        <v>170</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529</v>
      </c>
      <c r="S17" s="622"/>
      <c r="T17" s="622"/>
      <c r="U17" s="622"/>
      <c r="V17" s="622"/>
      <c r="W17" s="622"/>
      <c r="X17" s="622"/>
      <c r="Y17" s="623"/>
      <c r="Z17" s="624">
        <v>0</v>
      </c>
      <c r="AA17" s="624"/>
      <c r="AB17" s="624"/>
      <c r="AC17" s="624"/>
      <c r="AD17" s="625">
        <v>529</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170</v>
      </c>
      <c r="BH17" s="622"/>
      <c r="BI17" s="622"/>
      <c r="BJ17" s="622"/>
      <c r="BK17" s="622"/>
      <c r="BL17" s="622"/>
      <c r="BM17" s="622"/>
      <c r="BN17" s="623"/>
      <c r="BO17" s="624" t="s">
        <v>170</v>
      </c>
      <c r="BP17" s="624"/>
      <c r="BQ17" s="624"/>
      <c r="BR17" s="624"/>
      <c r="BS17" s="630" t="s">
        <v>170</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256255</v>
      </c>
      <c r="CS17" s="622"/>
      <c r="CT17" s="622"/>
      <c r="CU17" s="622"/>
      <c r="CV17" s="622"/>
      <c r="CW17" s="622"/>
      <c r="CX17" s="622"/>
      <c r="CY17" s="623"/>
      <c r="CZ17" s="624">
        <v>9.8000000000000007</v>
      </c>
      <c r="DA17" s="624"/>
      <c r="DB17" s="624"/>
      <c r="DC17" s="624"/>
      <c r="DD17" s="630" t="s">
        <v>170</v>
      </c>
      <c r="DE17" s="622"/>
      <c r="DF17" s="622"/>
      <c r="DG17" s="622"/>
      <c r="DH17" s="622"/>
      <c r="DI17" s="622"/>
      <c r="DJ17" s="622"/>
      <c r="DK17" s="622"/>
      <c r="DL17" s="622"/>
      <c r="DM17" s="622"/>
      <c r="DN17" s="622"/>
      <c r="DO17" s="622"/>
      <c r="DP17" s="623"/>
      <c r="DQ17" s="630">
        <v>252949</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1397592</v>
      </c>
      <c r="S18" s="622"/>
      <c r="T18" s="622"/>
      <c r="U18" s="622"/>
      <c r="V18" s="622"/>
      <c r="W18" s="622"/>
      <c r="X18" s="622"/>
      <c r="Y18" s="623"/>
      <c r="Z18" s="624">
        <v>47.2</v>
      </c>
      <c r="AA18" s="624"/>
      <c r="AB18" s="624"/>
      <c r="AC18" s="624"/>
      <c r="AD18" s="625">
        <v>1195249</v>
      </c>
      <c r="AE18" s="625"/>
      <c r="AF18" s="625"/>
      <c r="AG18" s="625"/>
      <c r="AH18" s="625"/>
      <c r="AI18" s="625"/>
      <c r="AJ18" s="625"/>
      <c r="AK18" s="625"/>
      <c r="AL18" s="626">
        <v>80.099999999999994</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170</v>
      </c>
      <c r="BH18" s="622"/>
      <c r="BI18" s="622"/>
      <c r="BJ18" s="622"/>
      <c r="BK18" s="622"/>
      <c r="BL18" s="622"/>
      <c r="BM18" s="622"/>
      <c r="BN18" s="623"/>
      <c r="BO18" s="624" t="s">
        <v>170</v>
      </c>
      <c r="BP18" s="624"/>
      <c r="BQ18" s="624"/>
      <c r="BR18" s="624"/>
      <c r="BS18" s="630" t="s">
        <v>170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170</v>
      </c>
      <c r="CS18" s="622"/>
      <c r="CT18" s="622"/>
      <c r="CU18" s="622"/>
      <c r="CV18" s="622"/>
      <c r="CW18" s="622"/>
      <c r="CX18" s="622"/>
      <c r="CY18" s="623"/>
      <c r="CZ18" s="624" t="s">
        <v>170</v>
      </c>
      <c r="DA18" s="624"/>
      <c r="DB18" s="624"/>
      <c r="DC18" s="624"/>
      <c r="DD18" s="630" t="s">
        <v>170</v>
      </c>
      <c r="DE18" s="622"/>
      <c r="DF18" s="622"/>
      <c r="DG18" s="622"/>
      <c r="DH18" s="622"/>
      <c r="DI18" s="622"/>
      <c r="DJ18" s="622"/>
      <c r="DK18" s="622"/>
      <c r="DL18" s="622"/>
      <c r="DM18" s="622"/>
      <c r="DN18" s="622"/>
      <c r="DO18" s="622"/>
      <c r="DP18" s="623"/>
      <c r="DQ18" s="630" t="s">
        <v>170</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1195249</v>
      </c>
      <c r="S19" s="622"/>
      <c r="T19" s="622"/>
      <c r="U19" s="622"/>
      <c r="V19" s="622"/>
      <c r="W19" s="622"/>
      <c r="X19" s="622"/>
      <c r="Y19" s="623"/>
      <c r="Z19" s="624">
        <v>40.4</v>
      </c>
      <c r="AA19" s="624"/>
      <c r="AB19" s="624"/>
      <c r="AC19" s="624"/>
      <c r="AD19" s="625">
        <v>1195249</v>
      </c>
      <c r="AE19" s="625"/>
      <c r="AF19" s="625"/>
      <c r="AG19" s="625"/>
      <c r="AH19" s="625"/>
      <c r="AI19" s="625"/>
      <c r="AJ19" s="625"/>
      <c r="AK19" s="625"/>
      <c r="AL19" s="626">
        <v>80.099999999999994</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t="s">
        <v>170</v>
      </c>
      <c r="BH19" s="622"/>
      <c r="BI19" s="622"/>
      <c r="BJ19" s="622"/>
      <c r="BK19" s="622"/>
      <c r="BL19" s="622"/>
      <c r="BM19" s="622"/>
      <c r="BN19" s="623"/>
      <c r="BO19" s="624" t="s">
        <v>170</v>
      </c>
      <c r="BP19" s="624"/>
      <c r="BQ19" s="624"/>
      <c r="BR19" s="624"/>
      <c r="BS19" s="630" t="s">
        <v>170</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170</v>
      </c>
      <c r="CS19" s="622"/>
      <c r="CT19" s="622"/>
      <c r="CU19" s="622"/>
      <c r="CV19" s="622"/>
      <c r="CW19" s="622"/>
      <c r="CX19" s="622"/>
      <c r="CY19" s="623"/>
      <c r="CZ19" s="624" t="s">
        <v>170</v>
      </c>
      <c r="DA19" s="624"/>
      <c r="DB19" s="624"/>
      <c r="DC19" s="624"/>
      <c r="DD19" s="630" t="s">
        <v>170</v>
      </c>
      <c r="DE19" s="622"/>
      <c r="DF19" s="622"/>
      <c r="DG19" s="622"/>
      <c r="DH19" s="622"/>
      <c r="DI19" s="622"/>
      <c r="DJ19" s="622"/>
      <c r="DK19" s="622"/>
      <c r="DL19" s="622"/>
      <c r="DM19" s="622"/>
      <c r="DN19" s="622"/>
      <c r="DO19" s="622"/>
      <c r="DP19" s="623"/>
      <c r="DQ19" s="630" t="s">
        <v>170</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202343</v>
      </c>
      <c r="S20" s="622"/>
      <c r="T20" s="622"/>
      <c r="U20" s="622"/>
      <c r="V20" s="622"/>
      <c r="W20" s="622"/>
      <c r="X20" s="622"/>
      <c r="Y20" s="623"/>
      <c r="Z20" s="624">
        <v>6.8</v>
      </c>
      <c r="AA20" s="624"/>
      <c r="AB20" s="624"/>
      <c r="AC20" s="624"/>
      <c r="AD20" s="625" t="s">
        <v>170</v>
      </c>
      <c r="AE20" s="625"/>
      <c r="AF20" s="625"/>
      <c r="AG20" s="625"/>
      <c r="AH20" s="625"/>
      <c r="AI20" s="625"/>
      <c r="AJ20" s="625"/>
      <c r="AK20" s="625"/>
      <c r="AL20" s="626" t="s">
        <v>170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t="s">
        <v>170</v>
      </c>
      <c r="BH20" s="622"/>
      <c r="BI20" s="622"/>
      <c r="BJ20" s="622"/>
      <c r="BK20" s="622"/>
      <c r="BL20" s="622"/>
      <c r="BM20" s="622"/>
      <c r="BN20" s="623"/>
      <c r="BO20" s="624" t="s">
        <v>170</v>
      </c>
      <c r="BP20" s="624"/>
      <c r="BQ20" s="624"/>
      <c r="BR20" s="624"/>
      <c r="BS20" s="630" t="s">
        <v>170</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2617792</v>
      </c>
      <c r="CS20" s="622"/>
      <c r="CT20" s="622"/>
      <c r="CU20" s="622"/>
      <c r="CV20" s="622"/>
      <c r="CW20" s="622"/>
      <c r="CX20" s="622"/>
      <c r="CY20" s="623"/>
      <c r="CZ20" s="624">
        <v>100</v>
      </c>
      <c r="DA20" s="624"/>
      <c r="DB20" s="624"/>
      <c r="DC20" s="624"/>
      <c r="DD20" s="630">
        <v>500963</v>
      </c>
      <c r="DE20" s="622"/>
      <c r="DF20" s="622"/>
      <c r="DG20" s="622"/>
      <c r="DH20" s="622"/>
      <c r="DI20" s="622"/>
      <c r="DJ20" s="622"/>
      <c r="DK20" s="622"/>
      <c r="DL20" s="622"/>
      <c r="DM20" s="622"/>
      <c r="DN20" s="622"/>
      <c r="DO20" s="622"/>
      <c r="DP20" s="623"/>
      <c r="DQ20" s="630">
        <v>1819061</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170</v>
      </c>
      <c r="S21" s="622"/>
      <c r="T21" s="622"/>
      <c r="U21" s="622"/>
      <c r="V21" s="622"/>
      <c r="W21" s="622"/>
      <c r="X21" s="622"/>
      <c r="Y21" s="623"/>
      <c r="Z21" s="624" t="s">
        <v>170</v>
      </c>
      <c r="AA21" s="624"/>
      <c r="AB21" s="624"/>
      <c r="AC21" s="624"/>
      <c r="AD21" s="625" t="s">
        <v>170</v>
      </c>
      <c r="AE21" s="625"/>
      <c r="AF21" s="625"/>
      <c r="AG21" s="625"/>
      <c r="AH21" s="625"/>
      <c r="AI21" s="625"/>
      <c r="AJ21" s="625"/>
      <c r="AK21" s="625"/>
      <c r="AL21" s="626" t="s">
        <v>170</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170</v>
      </c>
      <c r="BH21" s="622"/>
      <c r="BI21" s="622"/>
      <c r="BJ21" s="622"/>
      <c r="BK21" s="622"/>
      <c r="BL21" s="622"/>
      <c r="BM21" s="622"/>
      <c r="BN21" s="623"/>
      <c r="BO21" s="624" t="s">
        <v>170</v>
      </c>
      <c r="BP21" s="624"/>
      <c r="BQ21" s="624"/>
      <c r="BR21" s="624"/>
      <c r="BS21" s="630" t="s">
        <v>170</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1683203</v>
      </c>
      <c r="S22" s="622"/>
      <c r="T22" s="622"/>
      <c r="U22" s="622"/>
      <c r="V22" s="622"/>
      <c r="W22" s="622"/>
      <c r="X22" s="622"/>
      <c r="Y22" s="623"/>
      <c r="Z22" s="624">
        <v>56.9</v>
      </c>
      <c r="AA22" s="624"/>
      <c r="AB22" s="624"/>
      <c r="AC22" s="624"/>
      <c r="AD22" s="625">
        <v>1480860</v>
      </c>
      <c r="AE22" s="625"/>
      <c r="AF22" s="625"/>
      <c r="AG22" s="625"/>
      <c r="AH22" s="625"/>
      <c r="AI22" s="625"/>
      <c r="AJ22" s="625"/>
      <c r="AK22" s="625"/>
      <c r="AL22" s="626">
        <v>99.3</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170</v>
      </c>
      <c r="BH22" s="622"/>
      <c r="BI22" s="622"/>
      <c r="BJ22" s="622"/>
      <c r="BK22" s="622"/>
      <c r="BL22" s="622"/>
      <c r="BM22" s="622"/>
      <c r="BN22" s="623"/>
      <c r="BO22" s="624" t="s">
        <v>170</v>
      </c>
      <c r="BP22" s="624"/>
      <c r="BQ22" s="624"/>
      <c r="BR22" s="624"/>
      <c r="BS22" s="630" t="s">
        <v>170</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t="s">
        <v>170</v>
      </c>
      <c r="S23" s="622"/>
      <c r="T23" s="622"/>
      <c r="U23" s="622"/>
      <c r="V23" s="622"/>
      <c r="W23" s="622"/>
      <c r="X23" s="622"/>
      <c r="Y23" s="623"/>
      <c r="Z23" s="624" t="s">
        <v>170</v>
      </c>
      <c r="AA23" s="624"/>
      <c r="AB23" s="624"/>
      <c r="AC23" s="624"/>
      <c r="AD23" s="625" t="s">
        <v>170</v>
      </c>
      <c r="AE23" s="625"/>
      <c r="AF23" s="625"/>
      <c r="AG23" s="625"/>
      <c r="AH23" s="625"/>
      <c r="AI23" s="625"/>
      <c r="AJ23" s="625"/>
      <c r="AK23" s="625"/>
      <c r="AL23" s="626" t="s">
        <v>170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170</v>
      </c>
      <c r="BH23" s="622"/>
      <c r="BI23" s="622"/>
      <c r="BJ23" s="622"/>
      <c r="BK23" s="622"/>
      <c r="BL23" s="622"/>
      <c r="BM23" s="622"/>
      <c r="BN23" s="623"/>
      <c r="BO23" s="624" t="s">
        <v>170</v>
      </c>
      <c r="BP23" s="624"/>
      <c r="BQ23" s="624"/>
      <c r="BR23" s="624"/>
      <c r="BS23" s="630" t="s">
        <v>170</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3" t="s">
        <v>281</v>
      </c>
      <c r="DM23" s="654"/>
      <c r="DN23" s="654"/>
      <c r="DO23" s="654"/>
      <c r="DP23" s="654"/>
      <c r="DQ23" s="654"/>
      <c r="DR23" s="654"/>
      <c r="DS23" s="654"/>
      <c r="DT23" s="654"/>
      <c r="DU23" s="654"/>
      <c r="DV23" s="655"/>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11444</v>
      </c>
      <c r="S24" s="622"/>
      <c r="T24" s="622"/>
      <c r="U24" s="622"/>
      <c r="V24" s="622"/>
      <c r="W24" s="622"/>
      <c r="X24" s="622"/>
      <c r="Y24" s="623"/>
      <c r="Z24" s="624">
        <v>0.4</v>
      </c>
      <c r="AA24" s="624"/>
      <c r="AB24" s="624"/>
      <c r="AC24" s="624"/>
      <c r="AD24" s="625" t="s">
        <v>170</v>
      </c>
      <c r="AE24" s="625"/>
      <c r="AF24" s="625"/>
      <c r="AG24" s="625"/>
      <c r="AH24" s="625"/>
      <c r="AI24" s="625"/>
      <c r="AJ24" s="625"/>
      <c r="AK24" s="625"/>
      <c r="AL24" s="626" t="s">
        <v>170</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170</v>
      </c>
      <c r="BH24" s="622"/>
      <c r="BI24" s="622"/>
      <c r="BJ24" s="622"/>
      <c r="BK24" s="622"/>
      <c r="BL24" s="622"/>
      <c r="BM24" s="622"/>
      <c r="BN24" s="623"/>
      <c r="BO24" s="624" t="s">
        <v>170</v>
      </c>
      <c r="BP24" s="624"/>
      <c r="BQ24" s="624"/>
      <c r="BR24" s="624"/>
      <c r="BS24" s="630" t="s">
        <v>170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884072</v>
      </c>
      <c r="CS24" s="611"/>
      <c r="CT24" s="611"/>
      <c r="CU24" s="611"/>
      <c r="CV24" s="611"/>
      <c r="CW24" s="611"/>
      <c r="CX24" s="611"/>
      <c r="CY24" s="612"/>
      <c r="CZ24" s="615">
        <v>33.799999999999997</v>
      </c>
      <c r="DA24" s="616"/>
      <c r="DB24" s="616"/>
      <c r="DC24" s="635"/>
      <c r="DD24" s="656">
        <v>763568</v>
      </c>
      <c r="DE24" s="611"/>
      <c r="DF24" s="611"/>
      <c r="DG24" s="611"/>
      <c r="DH24" s="611"/>
      <c r="DI24" s="611"/>
      <c r="DJ24" s="611"/>
      <c r="DK24" s="612"/>
      <c r="DL24" s="656">
        <v>740738</v>
      </c>
      <c r="DM24" s="611"/>
      <c r="DN24" s="611"/>
      <c r="DO24" s="611"/>
      <c r="DP24" s="611"/>
      <c r="DQ24" s="611"/>
      <c r="DR24" s="611"/>
      <c r="DS24" s="611"/>
      <c r="DT24" s="611"/>
      <c r="DU24" s="611"/>
      <c r="DV24" s="612"/>
      <c r="DW24" s="615">
        <v>47.8</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53776</v>
      </c>
      <c r="S25" s="622"/>
      <c r="T25" s="622"/>
      <c r="U25" s="622"/>
      <c r="V25" s="622"/>
      <c r="W25" s="622"/>
      <c r="X25" s="622"/>
      <c r="Y25" s="623"/>
      <c r="Z25" s="624">
        <v>1.8</v>
      </c>
      <c r="AA25" s="624"/>
      <c r="AB25" s="624"/>
      <c r="AC25" s="624"/>
      <c r="AD25" s="625">
        <v>1216</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170</v>
      </c>
      <c r="BH25" s="622"/>
      <c r="BI25" s="622"/>
      <c r="BJ25" s="622"/>
      <c r="BK25" s="622"/>
      <c r="BL25" s="622"/>
      <c r="BM25" s="622"/>
      <c r="BN25" s="623"/>
      <c r="BO25" s="624" t="s">
        <v>170</v>
      </c>
      <c r="BP25" s="624"/>
      <c r="BQ25" s="624"/>
      <c r="BR25" s="624"/>
      <c r="BS25" s="630" t="s">
        <v>170</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499689</v>
      </c>
      <c r="CS25" s="645"/>
      <c r="CT25" s="645"/>
      <c r="CU25" s="645"/>
      <c r="CV25" s="645"/>
      <c r="CW25" s="645"/>
      <c r="CX25" s="645"/>
      <c r="CY25" s="646"/>
      <c r="CZ25" s="626">
        <v>19.100000000000001</v>
      </c>
      <c r="DA25" s="657"/>
      <c r="DB25" s="657"/>
      <c r="DC25" s="659"/>
      <c r="DD25" s="630">
        <v>463757</v>
      </c>
      <c r="DE25" s="645"/>
      <c r="DF25" s="645"/>
      <c r="DG25" s="645"/>
      <c r="DH25" s="645"/>
      <c r="DI25" s="645"/>
      <c r="DJ25" s="645"/>
      <c r="DK25" s="646"/>
      <c r="DL25" s="630">
        <v>441457</v>
      </c>
      <c r="DM25" s="645"/>
      <c r="DN25" s="645"/>
      <c r="DO25" s="645"/>
      <c r="DP25" s="645"/>
      <c r="DQ25" s="645"/>
      <c r="DR25" s="645"/>
      <c r="DS25" s="645"/>
      <c r="DT25" s="645"/>
      <c r="DU25" s="645"/>
      <c r="DV25" s="646"/>
      <c r="DW25" s="626">
        <v>28.5</v>
      </c>
      <c r="DX25" s="657"/>
      <c r="DY25" s="657"/>
      <c r="DZ25" s="657"/>
      <c r="EA25" s="657"/>
      <c r="EB25" s="657"/>
      <c r="EC25" s="658"/>
    </row>
    <row r="26" spans="2:133" ht="11.25" customHeight="1">
      <c r="B26" s="618" t="s">
        <v>289</v>
      </c>
      <c r="C26" s="619"/>
      <c r="D26" s="619"/>
      <c r="E26" s="619"/>
      <c r="F26" s="619"/>
      <c r="G26" s="619"/>
      <c r="H26" s="619"/>
      <c r="I26" s="619"/>
      <c r="J26" s="619"/>
      <c r="K26" s="619"/>
      <c r="L26" s="619"/>
      <c r="M26" s="619"/>
      <c r="N26" s="619"/>
      <c r="O26" s="619"/>
      <c r="P26" s="619"/>
      <c r="Q26" s="620"/>
      <c r="R26" s="621">
        <v>5095</v>
      </c>
      <c r="S26" s="622"/>
      <c r="T26" s="622"/>
      <c r="U26" s="622"/>
      <c r="V26" s="622"/>
      <c r="W26" s="622"/>
      <c r="X26" s="622"/>
      <c r="Y26" s="623"/>
      <c r="Z26" s="624">
        <v>0.2</v>
      </c>
      <c r="AA26" s="624"/>
      <c r="AB26" s="624"/>
      <c r="AC26" s="624"/>
      <c r="AD26" s="625" t="s">
        <v>170</v>
      </c>
      <c r="AE26" s="625"/>
      <c r="AF26" s="625"/>
      <c r="AG26" s="625"/>
      <c r="AH26" s="625"/>
      <c r="AI26" s="625"/>
      <c r="AJ26" s="625"/>
      <c r="AK26" s="625"/>
      <c r="AL26" s="626" t="s">
        <v>170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170</v>
      </c>
      <c r="BH26" s="622"/>
      <c r="BI26" s="622"/>
      <c r="BJ26" s="622"/>
      <c r="BK26" s="622"/>
      <c r="BL26" s="622"/>
      <c r="BM26" s="622"/>
      <c r="BN26" s="623"/>
      <c r="BO26" s="624" t="s">
        <v>170</v>
      </c>
      <c r="BP26" s="624"/>
      <c r="BQ26" s="624"/>
      <c r="BR26" s="624"/>
      <c r="BS26" s="630" t="s">
        <v>170</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348097</v>
      </c>
      <c r="CS26" s="622"/>
      <c r="CT26" s="622"/>
      <c r="CU26" s="622"/>
      <c r="CV26" s="622"/>
      <c r="CW26" s="622"/>
      <c r="CX26" s="622"/>
      <c r="CY26" s="623"/>
      <c r="CZ26" s="626">
        <v>13.3</v>
      </c>
      <c r="DA26" s="657"/>
      <c r="DB26" s="657"/>
      <c r="DC26" s="659"/>
      <c r="DD26" s="630">
        <v>314440</v>
      </c>
      <c r="DE26" s="622"/>
      <c r="DF26" s="622"/>
      <c r="DG26" s="622"/>
      <c r="DH26" s="622"/>
      <c r="DI26" s="622"/>
      <c r="DJ26" s="622"/>
      <c r="DK26" s="623"/>
      <c r="DL26" s="630" t="s">
        <v>170</v>
      </c>
      <c r="DM26" s="622"/>
      <c r="DN26" s="622"/>
      <c r="DO26" s="622"/>
      <c r="DP26" s="622"/>
      <c r="DQ26" s="622"/>
      <c r="DR26" s="622"/>
      <c r="DS26" s="622"/>
      <c r="DT26" s="622"/>
      <c r="DU26" s="622"/>
      <c r="DV26" s="623"/>
      <c r="DW26" s="626" t="s">
        <v>170</v>
      </c>
      <c r="DX26" s="657"/>
      <c r="DY26" s="657"/>
      <c r="DZ26" s="657"/>
      <c r="EA26" s="657"/>
      <c r="EB26" s="657"/>
      <c r="EC26" s="658"/>
    </row>
    <row r="27" spans="2:133" ht="11.25" customHeight="1">
      <c r="B27" s="618" t="s">
        <v>292</v>
      </c>
      <c r="C27" s="619"/>
      <c r="D27" s="619"/>
      <c r="E27" s="619"/>
      <c r="F27" s="619"/>
      <c r="G27" s="619"/>
      <c r="H27" s="619"/>
      <c r="I27" s="619"/>
      <c r="J27" s="619"/>
      <c r="K27" s="619"/>
      <c r="L27" s="619"/>
      <c r="M27" s="619"/>
      <c r="N27" s="619"/>
      <c r="O27" s="619"/>
      <c r="P27" s="619"/>
      <c r="Q27" s="620"/>
      <c r="R27" s="621">
        <v>135716</v>
      </c>
      <c r="S27" s="622"/>
      <c r="T27" s="622"/>
      <c r="U27" s="622"/>
      <c r="V27" s="622"/>
      <c r="W27" s="622"/>
      <c r="X27" s="622"/>
      <c r="Y27" s="623"/>
      <c r="Z27" s="624">
        <v>4.5999999999999996</v>
      </c>
      <c r="AA27" s="624"/>
      <c r="AB27" s="624"/>
      <c r="AC27" s="624"/>
      <c r="AD27" s="625" t="s">
        <v>170</v>
      </c>
      <c r="AE27" s="625"/>
      <c r="AF27" s="625"/>
      <c r="AG27" s="625"/>
      <c r="AH27" s="625"/>
      <c r="AI27" s="625"/>
      <c r="AJ27" s="625"/>
      <c r="AK27" s="625"/>
      <c r="AL27" s="626" t="s">
        <v>170</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204306</v>
      </c>
      <c r="BH27" s="622"/>
      <c r="BI27" s="622"/>
      <c r="BJ27" s="622"/>
      <c r="BK27" s="622"/>
      <c r="BL27" s="622"/>
      <c r="BM27" s="622"/>
      <c r="BN27" s="623"/>
      <c r="BO27" s="624">
        <v>100</v>
      </c>
      <c r="BP27" s="624"/>
      <c r="BQ27" s="624"/>
      <c r="BR27" s="624"/>
      <c r="BS27" s="630">
        <v>13563</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128128</v>
      </c>
      <c r="CS27" s="645"/>
      <c r="CT27" s="645"/>
      <c r="CU27" s="645"/>
      <c r="CV27" s="645"/>
      <c r="CW27" s="645"/>
      <c r="CX27" s="645"/>
      <c r="CY27" s="646"/>
      <c r="CZ27" s="626">
        <v>4.9000000000000004</v>
      </c>
      <c r="DA27" s="657"/>
      <c r="DB27" s="657"/>
      <c r="DC27" s="659"/>
      <c r="DD27" s="630">
        <v>46862</v>
      </c>
      <c r="DE27" s="645"/>
      <c r="DF27" s="645"/>
      <c r="DG27" s="645"/>
      <c r="DH27" s="645"/>
      <c r="DI27" s="645"/>
      <c r="DJ27" s="645"/>
      <c r="DK27" s="646"/>
      <c r="DL27" s="630">
        <v>46332</v>
      </c>
      <c r="DM27" s="645"/>
      <c r="DN27" s="645"/>
      <c r="DO27" s="645"/>
      <c r="DP27" s="645"/>
      <c r="DQ27" s="645"/>
      <c r="DR27" s="645"/>
      <c r="DS27" s="645"/>
      <c r="DT27" s="645"/>
      <c r="DU27" s="645"/>
      <c r="DV27" s="646"/>
      <c r="DW27" s="626">
        <v>3</v>
      </c>
      <c r="DX27" s="657"/>
      <c r="DY27" s="657"/>
      <c r="DZ27" s="657"/>
      <c r="EA27" s="657"/>
      <c r="EB27" s="657"/>
      <c r="EC27" s="658"/>
    </row>
    <row r="28" spans="2:133" ht="11.25" customHeight="1">
      <c r="B28" s="663" t="s">
        <v>295</v>
      </c>
      <c r="C28" s="664"/>
      <c r="D28" s="664"/>
      <c r="E28" s="664"/>
      <c r="F28" s="664"/>
      <c r="G28" s="664"/>
      <c r="H28" s="664"/>
      <c r="I28" s="664"/>
      <c r="J28" s="664"/>
      <c r="K28" s="664"/>
      <c r="L28" s="664"/>
      <c r="M28" s="664"/>
      <c r="N28" s="664"/>
      <c r="O28" s="664"/>
      <c r="P28" s="664"/>
      <c r="Q28" s="665"/>
      <c r="R28" s="621" t="s">
        <v>170</v>
      </c>
      <c r="S28" s="622"/>
      <c r="T28" s="622"/>
      <c r="U28" s="622"/>
      <c r="V28" s="622"/>
      <c r="W28" s="622"/>
      <c r="X28" s="622"/>
      <c r="Y28" s="623"/>
      <c r="Z28" s="624" t="s">
        <v>170</v>
      </c>
      <c r="AA28" s="624"/>
      <c r="AB28" s="624"/>
      <c r="AC28" s="624"/>
      <c r="AD28" s="625" t="s">
        <v>170</v>
      </c>
      <c r="AE28" s="625"/>
      <c r="AF28" s="625"/>
      <c r="AG28" s="625"/>
      <c r="AH28" s="625"/>
      <c r="AI28" s="625"/>
      <c r="AJ28" s="625"/>
      <c r="AK28" s="625"/>
      <c r="AL28" s="626" t="s">
        <v>170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256255</v>
      </c>
      <c r="CS28" s="622"/>
      <c r="CT28" s="622"/>
      <c r="CU28" s="622"/>
      <c r="CV28" s="622"/>
      <c r="CW28" s="622"/>
      <c r="CX28" s="622"/>
      <c r="CY28" s="623"/>
      <c r="CZ28" s="626">
        <v>9.8000000000000007</v>
      </c>
      <c r="DA28" s="657"/>
      <c r="DB28" s="657"/>
      <c r="DC28" s="659"/>
      <c r="DD28" s="630">
        <v>252949</v>
      </c>
      <c r="DE28" s="622"/>
      <c r="DF28" s="622"/>
      <c r="DG28" s="622"/>
      <c r="DH28" s="622"/>
      <c r="DI28" s="622"/>
      <c r="DJ28" s="622"/>
      <c r="DK28" s="623"/>
      <c r="DL28" s="630">
        <v>252949</v>
      </c>
      <c r="DM28" s="622"/>
      <c r="DN28" s="622"/>
      <c r="DO28" s="622"/>
      <c r="DP28" s="622"/>
      <c r="DQ28" s="622"/>
      <c r="DR28" s="622"/>
      <c r="DS28" s="622"/>
      <c r="DT28" s="622"/>
      <c r="DU28" s="622"/>
      <c r="DV28" s="623"/>
      <c r="DW28" s="626">
        <v>16.3</v>
      </c>
      <c r="DX28" s="657"/>
      <c r="DY28" s="657"/>
      <c r="DZ28" s="657"/>
      <c r="EA28" s="657"/>
      <c r="EB28" s="657"/>
      <c r="EC28" s="658"/>
    </row>
    <row r="29" spans="2:133" ht="11.25" customHeight="1">
      <c r="B29" s="618" t="s">
        <v>297</v>
      </c>
      <c r="C29" s="619"/>
      <c r="D29" s="619"/>
      <c r="E29" s="619"/>
      <c r="F29" s="619"/>
      <c r="G29" s="619"/>
      <c r="H29" s="619"/>
      <c r="I29" s="619"/>
      <c r="J29" s="619"/>
      <c r="K29" s="619"/>
      <c r="L29" s="619"/>
      <c r="M29" s="619"/>
      <c r="N29" s="619"/>
      <c r="O29" s="619"/>
      <c r="P29" s="619"/>
      <c r="Q29" s="620"/>
      <c r="R29" s="621">
        <v>142379</v>
      </c>
      <c r="S29" s="622"/>
      <c r="T29" s="622"/>
      <c r="U29" s="622"/>
      <c r="V29" s="622"/>
      <c r="W29" s="622"/>
      <c r="X29" s="622"/>
      <c r="Y29" s="623"/>
      <c r="Z29" s="624">
        <v>4.8</v>
      </c>
      <c r="AA29" s="624"/>
      <c r="AB29" s="624"/>
      <c r="AC29" s="624"/>
      <c r="AD29" s="625" t="s">
        <v>170</v>
      </c>
      <c r="AE29" s="625"/>
      <c r="AF29" s="625"/>
      <c r="AG29" s="625"/>
      <c r="AH29" s="625"/>
      <c r="AI29" s="625"/>
      <c r="AJ29" s="625"/>
      <c r="AK29" s="625"/>
      <c r="AL29" s="626" t="s">
        <v>170</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62</v>
      </c>
      <c r="CG29" s="637"/>
      <c r="CH29" s="637"/>
      <c r="CI29" s="637"/>
      <c r="CJ29" s="637"/>
      <c r="CK29" s="637"/>
      <c r="CL29" s="637"/>
      <c r="CM29" s="637"/>
      <c r="CN29" s="637"/>
      <c r="CO29" s="637"/>
      <c r="CP29" s="637"/>
      <c r="CQ29" s="638"/>
      <c r="CR29" s="621">
        <v>256255</v>
      </c>
      <c r="CS29" s="645"/>
      <c r="CT29" s="645"/>
      <c r="CU29" s="645"/>
      <c r="CV29" s="645"/>
      <c r="CW29" s="645"/>
      <c r="CX29" s="645"/>
      <c r="CY29" s="646"/>
      <c r="CZ29" s="626">
        <v>9.8000000000000007</v>
      </c>
      <c r="DA29" s="657"/>
      <c r="DB29" s="657"/>
      <c r="DC29" s="659"/>
      <c r="DD29" s="630">
        <v>252949</v>
      </c>
      <c r="DE29" s="645"/>
      <c r="DF29" s="645"/>
      <c r="DG29" s="645"/>
      <c r="DH29" s="645"/>
      <c r="DI29" s="645"/>
      <c r="DJ29" s="645"/>
      <c r="DK29" s="646"/>
      <c r="DL29" s="630">
        <v>252949</v>
      </c>
      <c r="DM29" s="645"/>
      <c r="DN29" s="645"/>
      <c r="DO29" s="645"/>
      <c r="DP29" s="645"/>
      <c r="DQ29" s="645"/>
      <c r="DR29" s="645"/>
      <c r="DS29" s="645"/>
      <c r="DT29" s="645"/>
      <c r="DU29" s="645"/>
      <c r="DV29" s="646"/>
      <c r="DW29" s="626">
        <v>16.3</v>
      </c>
      <c r="DX29" s="657"/>
      <c r="DY29" s="657"/>
      <c r="DZ29" s="657"/>
      <c r="EA29" s="657"/>
      <c r="EB29" s="657"/>
      <c r="EC29" s="658"/>
    </row>
    <row r="30" spans="2:133" ht="11.25" customHeight="1">
      <c r="B30" s="618" t="s">
        <v>301</v>
      </c>
      <c r="C30" s="619"/>
      <c r="D30" s="619"/>
      <c r="E30" s="619"/>
      <c r="F30" s="619"/>
      <c r="G30" s="619"/>
      <c r="H30" s="619"/>
      <c r="I30" s="619"/>
      <c r="J30" s="619"/>
      <c r="K30" s="619"/>
      <c r="L30" s="619"/>
      <c r="M30" s="619"/>
      <c r="N30" s="619"/>
      <c r="O30" s="619"/>
      <c r="P30" s="619"/>
      <c r="Q30" s="620"/>
      <c r="R30" s="621">
        <v>42640</v>
      </c>
      <c r="S30" s="622"/>
      <c r="T30" s="622"/>
      <c r="U30" s="622"/>
      <c r="V30" s="622"/>
      <c r="W30" s="622"/>
      <c r="X30" s="622"/>
      <c r="Y30" s="623"/>
      <c r="Z30" s="624">
        <v>1.4</v>
      </c>
      <c r="AA30" s="624"/>
      <c r="AB30" s="624"/>
      <c r="AC30" s="624"/>
      <c r="AD30" s="625">
        <v>9472</v>
      </c>
      <c r="AE30" s="625"/>
      <c r="AF30" s="625"/>
      <c r="AG30" s="625"/>
      <c r="AH30" s="625"/>
      <c r="AI30" s="625"/>
      <c r="AJ30" s="625"/>
      <c r="AK30" s="625"/>
      <c r="AL30" s="626">
        <v>0.6</v>
      </c>
      <c r="AM30" s="627"/>
      <c r="AN30" s="627"/>
      <c r="AO30" s="628"/>
      <c r="AP30" s="669" t="s">
        <v>302</v>
      </c>
      <c r="AQ30" s="670"/>
      <c r="AR30" s="670"/>
      <c r="AS30" s="670"/>
      <c r="AT30" s="675" t="s">
        <v>303</v>
      </c>
      <c r="AU30" s="210"/>
      <c r="AV30" s="210"/>
      <c r="AW30" s="210"/>
      <c r="AX30" s="607" t="s">
        <v>183</v>
      </c>
      <c r="AY30" s="608"/>
      <c r="AZ30" s="608"/>
      <c r="BA30" s="608"/>
      <c r="BB30" s="608"/>
      <c r="BC30" s="608"/>
      <c r="BD30" s="608"/>
      <c r="BE30" s="608"/>
      <c r="BF30" s="609"/>
      <c r="BG30" s="681">
        <v>99.2</v>
      </c>
      <c r="BH30" s="682"/>
      <c r="BI30" s="682"/>
      <c r="BJ30" s="682"/>
      <c r="BK30" s="682"/>
      <c r="BL30" s="682"/>
      <c r="BM30" s="616">
        <v>96.4</v>
      </c>
      <c r="BN30" s="682"/>
      <c r="BO30" s="682"/>
      <c r="BP30" s="682"/>
      <c r="BQ30" s="683"/>
      <c r="BR30" s="681">
        <v>99.3</v>
      </c>
      <c r="BS30" s="682"/>
      <c r="BT30" s="682"/>
      <c r="BU30" s="682"/>
      <c r="BV30" s="682"/>
      <c r="BW30" s="682"/>
      <c r="BX30" s="616">
        <v>96.4</v>
      </c>
      <c r="BY30" s="682"/>
      <c r="BZ30" s="682"/>
      <c r="CA30" s="682"/>
      <c r="CB30" s="683"/>
      <c r="CD30" s="686"/>
      <c r="CE30" s="687"/>
      <c r="CF30" s="636" t="s">
        <v>304</v>
      </c>
      <c r="CG30" s="637"/>
      <c r="CH30" s="637"/>
      <c r="CI30" s="637"/>
      <c r="CJ30" s="637"/>
      <c r="CK30" s="637"/>
      <c r="CL30" s="637"/>
      <c r="CM30" s="637"/>
      <c r="CN30" s="637"/>
      <c r="CO30" s="637"/>
      <c r="CP30" s="637"/>
      <c r="CQ30" s="638"/>
      <c r="CR30" s="621">
        <v>238933</v>
      </c>
      <c r="CS30" s="622"/>
      <c r="CT30" s="622"/>
      <c r="CU30" s="622"/>
      <c r="CV30" s="622"/>
      <c r="CW30" s="622"/>
      <c r="CX30" s="622"/>
      <c r="CY30" s="623"/>
      <c r="CZ30" s="626">
        <v>9.1</v>
      </c>
      <c r="DA30" s="657"/>
      <c r="DB30" s="657"/>
      <c r="DC30" s="659"/>
      <c r="DD30" s="630">
        <v>235818</v>
      </c>
      <c r="DE30" s="622"/>
      <c r="DF30" s="622"/>
      <c r="DG30" s="622"/>
      <c r="DH30" s="622"/>
      <c r="DI30" s="622"/>
      <c r="DJ30" s="622"/>
      <c r="DK30" s="623"/>
      <c r="DL30" s="630">
        <v>235818</v>
      </c>
      <c r="DM30" s="622"/>
      <c r="DN30" s="622"/>
      <c r="DO30" s="622"/>
      <c r="DP30" s="622"/>
      <c r="DQ30" s="622"/>
      <c r="DR30" s="622"/>
      <c r="DS30" s="622"/>
      <c r="DT30" s="622"/>
      <c r="DU30" s="622"/>
      <c r="DV30" s="623"/>
      <c r="DW30" s="626">
        <v>15.2</v>
      </c>
      <c r="DX30" s="657"/>
      <c r="DY30" s="657"/>
      <c r="DZ30" s="657"/>
      <c r="EA30" s="657"/>
      <c r="EB30" s="657"/>
      <c r="EC30" s="658"/>
    </row>
    <row r="31" spans="2:133" ht="11.25" customHeight="1">
      <c r="B31" s="618" t="s">
        <v>305</v>
      </c>
      <c r="C31" s="619"/>
      <c r="D31" s="619"/>
      <c r="E31" s="619"/>
      <c r="F31" s="619"/>
      <c r="G31" s="619"/>
      <c r="H31" s="619"/>
      <c r="I31" s="619"/>
      <c r="J31" s="619"/>
      <c r="K31" s="619"/>
      <c r="L31" s="619"/>
      <c r="M31" s="619"/>
      <c r="N31" s="619"/>
      <c r="O31" s="619"/>
      <c r="P31" s="619"/>
      <c r="Q31" s="620"/>
      <c r="R31" s="621">
        <v>41974</v>
      </c>
      <c r="S31" s="622"/>
      <c r="T31" s="622"/>
      <c r="U31" s="622"/>
      <c r="V31" s="622"/>
      <c r="W31" s="622"/>
      <c r="X31" s="622"/>
      <c r="Y31" s="623"/>
      <c r="Z31" s="624">
        <v>1.4</v>
      </c>
      <c r="AA31" s="624"/>
      <c r="AB31" s="624"/>
      <c r="AC31" s="624"/>
      <c r="AD31" s="625" t="s">
        <v>170</v>
      </c>
      <c r="AE31" s="625"/>
      <c r="AF31" s="625"/>
      <c r="AG31" s="625"/>
      <c r="AH31" s="625"/>
      <c r="AI31" s="625"/>
      <c r="AJ31" s="625"/>
      <c r="AK31" s="625"/>
      <c r="AL31" s="626" t="s">
        <v>170</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99.6</v>
      </c>
      <c r="BH31" s="645"/>
      <c r="BI31" s="645"/>
      <c r="BJ31" s="645"/>
      <c r="BK31" s="645"/>
      <c r="BL31" s="645"/>
      <c r="BM31" s="627">
        <v>97.3</v>
      </c>
      <c r="BN31" s="679"/>
      <c r="BO31" s="679"/>
      <c r="BP31" s="679"/>
      <c r="BQ31" s="680"/>
      <c r="BR31" s="678">
        <v>99.5</v>
      </c>
      <c r="BS31" s="645"/>
      <c r="BT31" s="645"/>
      <c r="BU31" s="645"/>
      <c r="BV31" s="645"/>
      <c r="BW31" s="645"/>
      <c r="BX31" s="627">
        <v>96.8</v>
      </c>
      <c r="BY31" s="679"/>
      <c r="BZ31" s="679"/>
      <c r="CA31" s="679"/>
      <c r="CB31" s="680"/>
      <c r="CD31" s="686"/>
      <c r="CE31" s="687"/>
      <c r="CF31" s="636" t="s">
        <v>308</v>
      </c>
      <c r="CG31" s="637"/>
      <c r="CH31" s="637"/>
      <c r="CI31" s="637"/>
      <c r="CJ31" s="637"/>
      <c r="CK31" s="637"/>
      <c r="CL31" s="637"/>
      <c r="CM31" s="637"/>
      <c r="CN31" s="637"/>
      <c r="CO31" s="637"/>
      <c r="CP31" s="637"/>
      <c r="CQ31" s="638"/>
      <c r="CR31" s="621">
        <v>17322</v>
      </c>
      <c r="CS31" s="645"/>
      <c r="CT31" s="645"/>
      <c r="CU31" s="645"/>
      <c r="CV31" s="645"/>
      <c r="CW31" s="645"/>
      <c r="CX31" s="645"/>
      <c r="CY31" s="646"/>
      <c r="CZ31" s="626">
        <v>0.7</v>
      </c>
      <c r="DA31" s="657"/>
      <c r="DB31" s="657"/>
      <c r="DC31" s="659"/>
      <c r="DD31" s="630">
        <v>17131</v>
      </c>
      <c r="DE31" s="645"/>
      <c r="DF31" s="645"/>
      <c r="DG31" s="645"/>
      <c r="DH31" s="645"/>
      <c r="DI31" s="645"/>
      <c r="DJ31" s="645"/>
      <c r="DK31" s="646"/>
      <c r="DL31" s="630">
        <v>17131</v>
      </c>
      <c r="DM31" s="645"/>
      <c r="DN31" s="645"/>
      <c r="DO31" s="645"/>
      <c r="DP31" s="645"/>
      <c r="DQ31" s="645"/>
      <c r="DR31" s="645"/>
      <c r="DS31" s="645"/>
      <c r="DT31" s="645"/>
      <c r="DU31" s="645"/>
      <c r="DV31" s="646"/>
      <c r="DW31" s="626">
        <v>1.1000000000000001</v>
      </c>
      <c r="DX31" s="657"/>
      <c r="DY31" s="657"/>
      <c r="DZ31" s="657"/>
      <c r="EA31" s="657"/>
      <c r="EB31" s="657"/>
      <c r="EC31" s="658"/>
    </row>
    <row r="32" spans="2:133" ht="11.25" customHeight="1">
      <c r="B32" s="618" t="s">
        <v>309</v>
      </c>
      <c r="C32" s="619"/>
      <c r="D32" s="619"/>
      <c r="E32" s="619"/>
      <c r="F32" s="619"/>
      <c r="G32" s="619"/>
      <c r="H32" s="619"/>
      <c r="I32" s="619"/>
      <c r="J32" s="619"/>
      <c r="K32" s="619"/>
      <c r="L32" s="619"/>
      <c r="M32" s="619"/>
      <c r="N32" s="619"/>
      <c r="O32" s="619"/>
      <c r="P32" s="619"/>
      <c r="Q32" s="620"/>
      <c r="R32" s="621">
        <v>88055</v>
      </c>
      <c r="S32" s="622"/>
      <c r="T32" s="622"/>
      <c r="U32" s="622"/>
      <c r="V32" s="622"/>
      <c r="W32" s="622"/>
      <c r="X32" s="622"/>
      <c r="Y32" s="623"/>
      <c r="Z32" s="624">
        <v>3</v>
      </c>
      <c r="AA32" s="624"/>
      <c r="AB32" s="624"/>
      <c r="AC32" s="624"/>
      <c r="AD32" s="625" t="s">
        <v>170</v>
      </c>
      <c r="AE32" s="625"/>
      <c r="AF32" s="625"/>
      <c r="AG32" s="625"/>
      <c r="AH32" s="625"/>
      <c r="AI32" s="625"/>
      <c r="AJ32" s="625"/>
      <c r="AK32" s="625"/>
      <c r="AL32" s="626" t="s">
        <v>170</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98.8</v>
      </c>
      <c r="BH32" s="691"/>
      <c r="BI32" s="691"/>
      <c r="BJ32" s="691"/>
      <c r="BK32" s="691"/>
      <c r="BL32" s="691"/>
      <c r="BM32" s="692">
        <v>95.5</v>
      </c>
      <c r="BN32" s="691"/>
      <c r="BO32" s="691"/>
      <c r="BP32" s="691"/>
      <c r="BQ32" s="693"/>
      <c r="BR32" s="690">
        <v>99</v>
      </c>
      <c r="BS32" s="691"/>
      <c r="BT32" s="691"/>
      <c r="BU32" s="691"/>
      <c r="BV32" s="691"/>
      <c r="BW32" s="691"/>
      <c r="BX32" s="692">
        <v>95.8</v>
      </c>
      <c r="BY32" s="691"/>
      <c r="BZ32" s="691"/>
      <c r="CA32" s="691"/>
      <c r="CB32" s="693"/>
      <c r="CD32" s="688"/>
      <c r="CE32" s="689"/>
      <c r="CF32" s="636" t="s">
        <v>311</v>
      </c>
      <c r="CG32" s="637"/>
      <c r="CH32" s="637"/>
      <c r="CI32" s="637"/>
      <c r="CJ32" s="637"/>
      <c r="CK32" s="637"/>
      <c r="CL32" s="637"/>
      <c r="CM32" s="637"/>
      <c r="CN32" s="637"/>
      <c r="CO32" s="637"/>
      <c r="CP32" s="637"/>
      <c r="CQ32" s="638"/>
      <c r="CR32" s="621" t="s">
        <v>170</v>
      </c>
      <c r="CS32" s="622"/>
      <c r="CT32" s="622"/>
      <c r="CU32" s="622"/>
      <c r="CV32" s="622"/>
      <c r="CW32" s="622"/>
      <c r="CX32" s="622"/>
      <c r="CY32" s="623"/>
      <c r="CZ32" s="626" t="s">
        <v>170</v>
      </c>
      <c r="DA32" s="657"/>
      <c r="DB32" s="657"/>
      <c r="DC32" s="659"/>
      <c r="DD32" s="630" t="s">
        <v>170</v>
      </c>
      <c r="DE32" s="622"/>
      <c r="DF32" s="622"/>
      <c r="DG32" s="622"/>
      <c r="DH32" s="622"/>
      <c r="DI32" s="622"/>
      <c r="DJ32" s="622"/>
      <c r="DK32" s="623"/>
      <c r="DL32" s="630" t="s">
        <v>170</v>
      </c>
      <c r="DM32" s="622"/>
      <c r="DN32" s="622"/>
      <c r="DO32" s="622"/>
      <c r="DP32" s="622"/>
      <c r="DQ32" s="622"/>
      <c r="DR32" s="622"/>
      <c r="DS32" s="622"/>
      <c r="DT32" s="622"/>
      <c r="DU32" s="622"/>
      <c r="DV32" s="623"/>
      <c r="DW32" s="626" t="s">
        <v>170</v>
      </c>
      <c r="DX32" s="657"/>
      <c r="DY32" s="657"/>
      <c r="DZ32" s="657"/>
      <c r="EA32" s="657"/>
      <c r="EB32" s="657"/>
      <c r="EC32" s="658"/>
    </row>
    <row r="33" spans="2:133" ht="11.25" customHeight="1">
      <c r="B33" s="618" t="s">
        <v>312</v>
      </c>
      <c r="C33" s="619"/>
      <c r="D33" s="619"/>
      <c r="E33" s="619"/>
      <c r="F33" s="619"/>
      <c r="G33" s="619"/>
      <c r="H33" s="619"/>
      <c r="I33" s="619"/>
      <c r="J33" s="619"/>
      <c r="K33" s="619"/>
      <c r="L33" s="619"/>
      <c r="M33" s="619"/>
      <c r="N33" s="619"/>
      <c r="O33" s="619"/>
      <c r="P33" s="619"/>
      <c r="Q33" s="620"/>
      <c r="R33" s="621">
        <v>327122</v>
      </c>
      <c r="S33" s="622"/>
      <c r="T33" s="622"/>
      <c r="U33" s="622"/>
      <c r="V33" s="622"/>
      <c r="W33" s="622"/>
      <c r="X33" s="622"/>
      <c r="Y33" s="623"/>
      <c r="Z33" s="624">
        <v>11.1</v>
      </c>
      <c r="AA33" s="624"/>
      <c r="AB33" s="624"/>
      <c r="AC33" s="624"/>
      <c r="AD33" s="625" t="s">
        <v>170</v>
      </c>
      <c r="AE33" s="625"/>
      <c r="AF33" s="625"/>
      <c r="AG33" s="625"/>
      <c r="AH33" s="625"/>
      <c r="AI33" s="625"/>
      <c r="AJ33" s="625"/>
      <c r="AK33" s="625"/>
      <c r="AL33" s="626" t="s">
        <v>170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1232757</v>
      </c>
      <c r="CS33" s="645"/>
      <c r="CT33" s="645"/>
      <c r="CU33" s="645"/>
      <c r="CV33" s="645"/>
      <c r="CW33" s="645"/>
      <c r="CX33" s="645"/>
      <c r="CY33" s="646"/>
      <c r="CZ33" s="626">
        <v>47.1</v>
      </c>
      <c r="DA33" s="657"/>
      <c r="DB33" s="657"/>
      <c r="DC33" s="659"/>
      <c r="DD33" s="630">
        <v>977288</v>
      </c>
      <c r="DE33" s="645"/>
      <c r="DF33" s="645"/>
      <c r="DG33" s="645"/>
      <c r="DH33" s="645"/>
      <c r="DI33" s="645"/>
      <c r="DJ33" s="645"/>
      <c r="DK33" s="646"/>
      <c r="DL33" s="630">
        <v>631389</v>
      </c>
      <c r="DM33" s="645"/>
      <c r="DN33" s="645"/>
      <c r="DO33" s="645"/>
      <c r="DP33" s="645"/>
      <c r="DQ33" s="645"/>
      <c r="DR33" s="645"/>
      <c r="DS33" s="645"/>
      <c r="DT33" s="645"/>
      <c r="DU33" s="645"/>
      <c r="DV33" s="646"/>
      <c r="DW33" s="626">
        <v>40.799999999999997</v>
      </c>
      <c r="DX33" s="657"/>
      <c r="DY33" s="657"/>
      <c r="DZ33" s="657"/>
      <c r="EA33" s="657"/>
      <c r="EB33" s="657"/>
      <c r="EC33" s="658"/>
    </row>
    <row r="34" spans="2:133" ht="11.25" customHeight="1">
      <c r="B34" s="618" t="s">
        <v>314</v>
      </c>
      <c r="C34" s="619"/>
      <c r="D34" s="619"/>
      <c r="E34" s="619"/>
      <c r="F34" s="619"/>
      <c r="G34" s="619"/>
      <c r="H34" s="619"/>
      <c r="I34" s="619"/>
      <c r="J34" s="619"/>
      <c r="K34" s="619"/>
      <c r="L34" s="619"/>
      <c r="M34" s="619"/>
      <c r="N34" s="619"/>
      <c r="O34" s="619"/>
      <c r="P34" s="619"/>
      <c r="Q34" s="620"/>
      <c r="R34" s="621">
        <v>33319</v>
      </c>
      <c r="S34" s="622"/>
      <c r="T34" s="622"/>
      <c r="U34" s="622"/>
      <c r="V34" s="622"/>
      <c r="W34" s="622"/>
      <c r="X34" s="622"/>
      <c r="Y34" s="623"/>
      <c r="Z34" s="624">
        <v>1.1000000000000001</v>
      </c>
      <c r="AA34" s="624"/>
      <c r="AB34" s="624"/>
      <c r="AC34" s="624"/>
      <c r="AD34" s="625" t="s">
        <v>170</v>
      </c>
      <c r="AE34" s="625"/>
      <c r="AF34" s="625"/>
      <c r="AG34" s="625"/>
      <c r="AH34" s="625"/>
      <c r="AI34" s="625"/>
      <c r="AJ34" s="625"/>
      <c r="AK34" s="625"/>
      <c r="AL34" s="626" t="s">
        <v>170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405210</v>
      </c>
      <c r="CS34" s="622"/>
      <c r="CT34" s="622"/>
      <c r="CU34" s="622"/>
      <c r="CV34" s="622"/>
      <c r="CW34" s="622"/>
      <c r="CX34" s="622"/>
      <c r="CY34" s="623"/>
      <c r="CZ34" s="626">
        <v>15.5</v>
      </c>
      <c r="DA34" s="657"/>
      <c r="DB34" s="657"/>
      <c r="DC34" s="659"/>
      <c r="DD34" s="630">
        <v>289907</v>
      </c>
      <c r="DE34" s="622"/>
      <c r="DF34" s="622"/>
      <c r="DG34" s="622"/>
      <c r="DH34" s="622"/>
      <c r="DI34" s="622"/>
      <c r="DJ34" s="622"/>
      <c r="DK34" s="623"/>
      <c r="DL34" s="630">
        <v>192082</v>
      </c>
      <c r="DM34" s="622"/>
      <c r="DN34" s="622"/>
      <c r="DO34" s="622"/>
      <c r="DP34" s="622"/>
      <c r="DQ34" s="622"/>
      <c r="DR34" s="622"/>
      <c r="DS34" s="622"/>
      <c r="DT34" s="622"/>
      <c r="DU34" s="622"/>
      <c r="DV34" s="623"/>
      <c r="DW34" s="626">
        <v>12.4</v>
      </c>
      <c r="DX34" s="657"/>
      <c r="DY34" s="657"/>
      <c r="DZ34" s="657"/>
      <c r="EA34" s="657"/>
      <c r="EB34" s="657"/>
      <c r="EC34" s="658"/>
    </row>
    <row r="35" spans="2:133" ht="11.25" customHeight="1">
      <c r="B35" s="618" t="s">
        <v>318</v>
      </c>
      <c r="C35" s="619"/>
      <c r="D35" s="619"/>
      <c r="E35" s="619"/>
      <c r="F35" s="619"/>
      <c r="G35" s="619"/>
      <c r="H35" s="619"/>
      <c r="I35" s="619"/>
      <c r="J35" s="619"/>
      <c r="K35" s="619"/>
      <c r="L35" s="619"/>
      <c r="M35" s="619"/>
      <c r="N35" s="619"/>
      <c r="O35" s="619"/>
      <c r="P35" s="619"/>
      <c r="Q35" s="620"/>
      <c r="R35" s="621">
        <v>394240</v>
      </c>
      <c r="S35" s="622"/>
      <c r="T35" s="622"/>
      <c r="U35" s="622"/>
      <c r="V35" s="622"/>
      <c r="W35" s="622"/>
      <c r="X35" s="622"/>
      <c r="Y35" s="623"/>
      <c r="Z35" s="624">
        <v>13.3</v>
      </c>
      <c r="AA35" s="624"/>
      <c r="AB35" s="624"/>
      <c r="AC35" s="624"/>
      <c r="AD35" s="625" t="s">
        <v>170</v>
      </c>
      <c r="AE35" s="625"/>
      <c r="AF35" s="625"/>
      <c r="AG35" s="625"/>
      <c r="AH35" s="625"/>
      <c r="AI35" s="625"/>
      <c r="AJ35" s="625"/>
      <c r="AK35" s="625"/>
      <c r="AL35" s="626" t="s">
        <v>170</v>
      </c>
      <c r="AM35" s="627"/>
      <c r="AN35" s="627"/>
      <c r="AO35" s="628"/>
      <c r="AP35" s="214"/>
      <c r="AQ35" s="694" t="s">
        <v>319</v>
      </c>
      <c r="AR35" s="695"/>
      <c r="AS35" s="695"/>
      <c r="AT35" s="695"/>
      <c r="AU35" s="695"/>
      <c r="AV35" s="695"/>
      <c r="AW35" s="695"/>
      <c r="AX35" s="695"/>
      <c r="AY35" s="696"/>
      <c r="AZ35" s="610">
        <v>353899</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52392</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24966</v>
      </c>
      <c r="CS35" s="645"/>
      <c r="CT35" s="645"/>
      <c r="CU35" s="645"/>
      <c r="CV35" s="645"/>
      <c r="CW35" s="645"/>
      <c r="CX35" s="645"/>
      <c r="CY35" s="646"/>
      <c r="CZ35" s="626">
        <v>1</v>
      </c>
      <c r="DA35" s="657"/>
      <c r="DB35" s="657"/>
      <c r="DC35" s="659"/>
      <c r="DD35" s="630">
        <v>23517</v>
      </c>
      <c r="DE35" s="645"/>
      <c r="DF35" s="645"/>
      <c r="DG35" s="645"/>
      <c r="DH35" s="645"/>
      <c r="DI35" s="645"/>
      <c r="DJ35" s="645"/>
      <c r="DK35" s="646"/>
      <c r="DL35" s="630">
        <v>22610</v>
      </c>
      <c r="DM35" s="645"/>
      <c r="DN35" s="645"/>
      <c r="DO35" s="645"/>
      <c r="DP35" s="645"/>
      <c r="DQ35" s="645"/>
      <c r="DR35" s="645"/>
      <c r="DS35" s="645"/>
      <c r="DT35" s="645"/>
      <c r="DU35" s="645"/>
      <c r="DV35" s="646"/>
      <c r="DW35" s="626">
        <v>1.5</v>
      </c>
      <c r="DX35" s="657"/>
      <c r="DY35" s="657"/>
      <c r="DZ35" s="657"/>
      <c r="EA35" s="657"/>
      <c r="EB35" s="657"/>
      <c r="EC35" s="658"/>
    </row>
    <row r="36" spans="2:133" ht="11.25" customHeight="1">
      <c r="B36" s="618" t="s">
        <v>322</v>
      </c>
      <c r="C36" s="619"/>
      <c r="D36" s="619"/>
      <c r="E36" s="619"/>
      <c r="F36" s="619"/>
      <c r="G36" s="619"/>
      <c r="H36" s="619"/>
      <c r="I36" s="619"/>
      <c r="J36" s="619"/>
      <c r="K36" s="619"/>
      <c r="L36" s="619"/>
      <c r="M36" s="619"/>
      <c r="N36" s="619"/>
      <c r="O36" s="619"/>
      <c r="P36" s="619"/>
      <c r="Q36" s="620"/>
      <c r="R36" s="621" t="s">
        <v>170</v>
      </c>
      <c r="S36" s="622"/>
      <c r="T36" s="622"/>
      <c r="U36" s="622"/>
      <c r="V36" s="622"/>
      <c r="W36" s="622"/>
      <c r="X36" s="622"/>
      <c r="Y36" s="623"/>
      <c r="Z36" s="624" t="s">
        <v>170</v>
      </c>
      <c r="AA36" s="624"/>
      <c r="AB36" s="624"/>
      <c r="AC36" s="624"/>
      <c r="AD36" s="625" t="s">
        <v>170</v>
      </c>
      <c r="AE36" s="625"/>
      <c r="AF36" s="625"/>
      <c r="AG36" s="625"/>
      <c r="AH36" s="625"/>
      <c r="AI36" s="625"/>
      <c r="AJ36" s="625"/>
      <c r="AK36" s="625"/>
      <c r="AL36" s="626" t="s">
        <v>170</v>
      </c>
      <c r="AM36" s="627"/>
      <c r="AN36" s="627"/>
      <c r="AO36" s="628"/>
      <c r="AQ36" s="698" t="s">
        <v>323</v>
      </c>
      <c r="AR36" s="699"/>
      <c r="AS36" s="699"/>
      <c r="AT36" s="699"/>
      <c r="AU36" s="699"/>
      <c r="AV36" s="699"/>
      <c r="AW36" s="699"/>
      <c r="AX36" s="699"/>
      <c r="AY36" s="700"/>
      <c r="AZ36" s="621">
        <v>126587</v>
      </c>
      <c r="BA36" s="622"/>
      <c r="BB36" s="622"/>
      <c r="BC36" s="622"/>
      <c r="BD36" s="645"/>
      <c r="BE36" s="645"/>
      <c r="BF36" s="680"/>
      <c r="BG36" s="636" t="s">
        <v>324</v>
      </c>
      <c r="BH36" s="637"/>
      <c r="BI36" s="637"/>
      <c r="BJ36" s="637"/>
      <c r="BK36" s="637"/>
      <c r="BL36" s="637"/>
      <c r="BM36" s="637"/>
      <c r="BN36" s="637"/>
      <c r="BO36" s="637"/>
      <c r="BP36" s="637"/>
      <c r="BQ36" s="637"/>
      <c r="BR36" s="637"/>
      <c r="BS36" s="637"/>
      <c r="BT36" s="637"/>
      <c r="BU36" s="638"/>
      <c r="BV36" s="621">
        <v>48178</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381809</v>
      </c>
      <c r="CS36" s="622"/>
      <c r="CT36" s="622"/>
      <c r="CU36" s="622"/>
      <c r="CV36" s="622"/>
      <c r="CW36" s="622"/>
      <c r="CX36" s="622"/>
      <c r="CY36" s="623"/>
      <c r="CZ36" s="626">
        <v>14.6</v>
      </c>
      <c r="DA36" s="657"/>
      <c r="DB36" s="657"/>
      <c r="DC36" s="659"/>
      <c r="DD36" s="630">
        <v>303564</v>
      </c>
      <c r="DE36" s="622"/>
      <c r="DF36" s="622"/>
      <c r="DG36" s="622"/>
      <c r="DH36" s="622"/>
      <c r="DI36" s="622"/>
      <c r="DJ36" s="622"/>
      <c r="DK36" s="623"/>
      <c r="DL36" s="630">
        <v>126992</v>
      </c>
      <c r="DM36" s="622"/>
      <c r="DN36" s="622"/>
      <c r="DO36" s="622"/>
      <c r="DP36" s="622"/>
      <c r="DQ36" s="622"/>
      <c r="DR36" s="622"/>
      <c r="DS36" s="622"/>
      <c r="DT36" s="622"/>
      <c r="DU36" s="622"/>
      <c r="DV36" s="623"/>
      <c r="DW36" s="626">
        <v>8.1999999999999993</v>
      </c>
      <c r="DX36" s="657"/>
      <c r="DY36" s="657"/>
      <c r="DZ36" s="657"/>
      <c r="EA36" s="657"/>
      <c r="EB36" s="657"/>
      <c r="EC36" s="658"/>
    </row>
    <row r="37" spans="2:133" ht="11.25" customHeight="1">
      <c r="B37" s="618" t="s">
        <v>326</v>
      </c>
      <c r="C37" s="619"/>
      <c r="D37" s="619"/>
      <c r="E37" s="619"/>
      <c r="F37" s="619"/>
      <c r="G37" s="619"/>
      <c r="H37" s="619"/>
      <c r="I37" s="619"/>
      <c r="J37" s="619"/>
      <c r="K37" s="619"/>
      <c r="L37" s="619"/>
      <c r="M37" s="619"/>
      <c r="N37" s="619"/>
      <c r="O37" s="619"/>
      <c r="P37" s="619"/>
      <c r="Q37" s="620"/>
      <c r="R37" s="621">
        <v>57120</v>
      </c>
      <c r="S37" s="622"/>
      <c r="T37" s="622"/>
      <c r="U37" s="622"/>
      <c r="V37" s="622"/>
      <c r="W37" s="622"/>
      <c r="X37" s="622"/>
      <c r="Y37" s="623"/>
      <c r="Z37" s="624">
        <v>1.9</v>
      </c>
      <c r="AA37" s="624"/>
      <c r="AB37" s="624"/>
      <c r="AC37" s="624"/>
      <c r="AD37" s="625" t="s">
        <v>170</v>
      </c>
      <c r="AE37" s="625"/>
      <c r="AF37" s="625"/>
      <c r="AG37" s="625"/>
      <c r="AH37" s="625"/>
      <c r="AI37" s="625"/>
      <c r="AJ37" s="625"/>
      <c r="AK37" s="625"/>
      <c r="AL37" s="626" t="s">
        <v>170</v>
      </c>
      <c r="AM37" s="627"/>
      <c r="AN37" s="627"/>
      <c r="AO37" s="628"/>
      <c r="AQ37" s="698" t="s">
        <v>327</v>
      </c>
      <c r="AR37" s="699"/>
      <c r="AS37" s="699"/>
      <c r="AT37" s="699"/>
      <c r="AU37" s="699"/>
      <c r="AV37" s="699"/>
      <c r="AW37" s="699"/>
      <c r="AX37" s="699"/>
      <c r="AY37" s="700"/>
      <c r="AZ37" s="621">
        <v>31976</v>
      </c>
      <c r="BA37" s="622"/>
      <c r="BB37" s="622"/>
      <c r="BC37" s="622"/>
      <c r="BD37" s="645"/>
      <c r="BE37" s="645"/>
      <c r="BF37" s="680"/>
      <c r="BG37" s="636" t="s">
        <v>328</v>
      </c>
      <c r="BH37" s="637"/>
      <c r="BI37" s="637"/>
      <c r="BJ37" s="637"/>
      <c r="BK37" s="637"/>
      <c r="BL37" s="637"/>
      <c r="BM37" s="637"/>
      <c r="BN37" s="637"/>
      <c r="BO37" s="637"/>
      <c r="BP37" s="637"/>
      <c r="BQ37" s="637"/>
      <c r="BR37" s="637"/>
      <c r="BS37" s="637"/>
      <c r="BT37" s="637"/>
      <c r="BU37" s="638"/>
      <c r="BV37" s="621">
        <v>348</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93693</v>
      </c>
      <c r="CS37" s="645"/>
      <c r="CT37" s="645"/>
      <c r="CU37" s="645"/>
      <c r="CV37" s="645"/>
      <c r="CW37" s="645"/>
      <c r="CX37" s="645"/>
      <c r="CY37" s="646"/>
      <c r="CZ37" s="626">
        <v>3.6</v>
      </c>
      <c r="DA37" s="657"/>
      <c r="DB37" s="657"/>
      <c r="DC37" s="659"/>
      <c r="DD37" s="630">
        <v>93460</v>
      </c>
      <c r="DE37" s="645"/>
      <c r="DF37" s="645"/>
      <c r="DG37" s="645"/>
      <c r="DH37" s="645"/>
      <c r="DI37" s="645"/>
      <c r="DJ37" s="645"/>
      <c r="DK37" s="646"/>
      <c r="DL37" s="630">
        <v>51058</v>
      </c>
      <c r="DM37" s="645"/>
      <c r="DN37" s="645"/>
      <c r="DO37" s="645"/>
      <c r="DP37" s="645"/>
      <c r="DQ37" s="645"/>
      <c r="DR37" s="645"/>
      <c r="DS37" s="645"/>
      <c r="DT37" s="645"/>
      <c r="DU37" s="645"/>
      <c r="DV37" s="646"/>
      <c r="DW37" s="626">
        <v>3.3</v>
      </c>
      <c r="DX37" s="657"/>
      <c r="DY37" s="657"/>
      <c r="DZ37" s="657"/>
      <c r="EA37" s="657"/>
      <c r="EB37" s="657"/>
      <c r="EC37" s="658"/>
    </row>
    <row r="38" spans="2:133" ht="11.25" customHeight="1">
      <c r="B38" s="666" t="s">
        <v>330</v>
      </c>
      <c r="C38" s="667"/>
      <c r="D38" s="667"/>
      <c r="E38" s="667"/>
      <c r="F38" s="667"/>
      <c r="G38" s="667"/>
      <c r="H38" s="667"/>
      <c r="I38" s="667"/>
      <c r="J38" s="667"/>
      <c r="K38" s="667"/>
      <c r="L38" s="667"/>
      <c r="M38" s="667"/>
      <c r="N38" s="667"/>
      <c r="O38" s="667"/>
      <c r="P38" s="667"/>
      <c r="Q38" s="668"/>
      <c r="R38" s="701">
        <v>2958963</v>
      </c>
      <c r="S38" s="702"/>
      <c r="T38" s="702"/>
      <c r="U38" s="702"/>
      <c r="V38" s="702"/>
      <c r="W38" s="702"/>
      <c r="X38" s="702"/>
      <c r="Y38" s="703"/>
      <c r="Z38" s="704">
        <v>100</v>
      </c>
      <c r="AA38" s="704"/>
      <c r="AB38" s="704"/>
      <c r="AC38" s="704"/>
      <c r="AD38" s="705">
        <v>1491548</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17054</v>
      </c>
      <c r="BA38" s="622"/>
      <c r="BB38" s="622"/>
      <c r="BC38" s="622"/>
      <c r="BD38" s="645"/>
      <c r="BE38" s="645"/>
      <c r="BF38" s="680"/>
      <c r="BG38" s="636" t="s">
        <v>332</v>
      </c>
      <c r="BH38" s="637"/>
      <c r="BI38" s="637"/>
      <c r="BJ38" s="637"/>
      <c r="BK38" s="637"/>
      <c r="BL38" s="637"/>
      <c r="BM38" s="637"/>
      <c r="BN38" s="637"/>
      <c r="BO38" s="637"/>
      <c r="BP38" s="637"/>
      <c r="BQ38" s="637"/>
      <c r="BR38" s="637"/>
      <c r="BS38" s="637"/>
      <c r="BT38" s="637"/>
      <c r="BU38" s="638"/>
      <c r="BV38" s="621">
        <v>627</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353899</v>
      </c>
      <c r="CS38" s="622"/>
      <c r="CT38" s="622"/>
      <c r="CU38" s="622"/>
      <c r="CV38" s="622"/>
      <c r="CW38" s="622"/>
      <c r="CX38" s="622"/>
      <c r="CY38" s="623"/>
      <c r="CZ38" s="626">
        <v>13.5</v>
      </c>
      <c r="DA38" s="657"/>
      <c r="DB38" s="657"/>
      <c r="DC38" s="659"/>
      <c r="DD38" s="630">
        <v>334844</v>
      </c>
      <c r="DE38" s="622"/>
      <c r="DF38" s="622"/>
      <c r="DG38" s="622"/>
      <c r="DH38" s="622"/>
      <c r="DI38" s="622"/>
      <c r="DJ38" s="622"/>
      <c r="DK38" s="623"/>
      <c r="DL38" s="630">
        <v>289705</v>
      </c>
      <c r="DM38" s="622"/>
      <c r="DN38" s="622"/>
      <c r="DO38" s="622"/>
      <c r="DP38" s="622"/>
      <c r="DQ38" s="622"/>
      <c r="DR38" s="622"/>
      <c r="DS38" s="622"/>
      <c r="DT38" s="622"/>
      <c r="DU38" s="622"/>
      <c r="DV38" s="623"/>
      <c r="DW38" s="626">
        <v>18.7</v>
      </c>
      <c r="DX38" s="657"/>
      <c r="DY38" s="657"/>
      <c r="DZ38" s="657"/>
      <c r="EA38" s="657"/>
      <c r="EB38" s="657"/>
      <c r="EC38" s="658"/>
    </row>
    <row r="39" spans="2:133" ht="11.25" customHeight="1">
      <c r="AQ39" s="698" t="s">
        <v>334</v>
      </c>
      <c r="AR39" s="699"/>
      <c r="AS39" s="699"/>
      <c r="AT39" s="699"/>
      <c r="AU39" s="699"/>
      <c r="AV39" s="699"/>
      <c r="AW39" s="699"/>
      <c r="AX39" s="699"/>
      <c r="AY39" s="700"/>
      <c r="AZ39" s="621" t="s">
        <v>335</v>
      </c>
      <c r="BA39" s="622"/>
      <c r="BB39" s="622"/>
      <c r="BC39" s="622"/>
      <c r="BD39" s="645"/>
      <c r="BE39" s="645"/>
      <c r="BF39" s="680"/>
      <c r="BG39" s="712" t="s">
        <v>336</v>
      </c>
      <c r="BH39" s="713"/>
      <c r="BI39" s="713"/>
      <c r="BJ39" s="713"/>
      <c r="BK39" s="713"/>
      <c r="BL39" s="215"/>
      <c r="BM39" s="637" t="s">
        <v>337</v>
      </c>
      <c r="BN39" s="637"/>
      <c r="BO39" s="637"/>
      <c r="BP39" s="637"/>
      <c r="BQ39" s="637"/>
      <c r="BR39" s="637"/>
      <c r="BS39" s="637"/>
      <c r="BT39" s="637"/>
      <c r="BU39" s="638"/>
      <c r="BV39" s="621">
        <v>91</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66873</v>
      </c>
      <c r="CS39" s="645"/>
      <c r="CT39" s="645"/>
      <c r="CU39" s="645"/>
      <c r="CV39" s="645"/>
      <c r="CW39" s="645"/>
      <c r="CX39" s="645"/>
      <c r="CY39" s="646"/>
      <c r="CZ39" s="626">
        <v>2.6</v>
      </c>
      <c r="DA39" s="657"/>
      <c r="DB39" s="657"/>
      <c r="DC39" s="659"/>
      <c r="DD39" s="630">
        <v>25456</v>
      </c>
      <c r="DE39" s="645"/>
      <c r="DF39" s="645"/>
      <c r="DG39" s="645"/>
      <c r="DH39" s="645"/>
      <c r="DI39" s="645"/>
      <c r="DJ39" s="645"/>
      <c r="DK39" s="646"/>
      <c r="DL39" s="630" t="s">
        <v>335</v>
      </c>
      <c r="DM39" s="645"/>
      <c r="DN39" s="645"/>
      <c r="DO39" s="645"/>
      <c r="DP39" s="645"/>
      <c r="DQ39" s="645"/>
      <c r="DR39" s="645"/>
      <c r="DS39" s="645"/>
      <c r="DT39" s="645"/>
      <c r="DU39" s="645"/>
      <c r="DV39" s="646"/>
      <c r="DW39" s="626" t="s">
        <v>335</v>
      </c>
      <c r="DX39" s="657"/>
      <c r="DY39" s="657"/>
      <c r="DZ39" s="657"/>
      <c r="EA39" s="657"/>
      <c r="EB39" s="657"/>
      <c r="EC39" s="658"/>
    </row>
    <row r="40" spans="2:133" ht="11.25" customHeight="1">
      <c r="AQ40" s="698" t="s">
        <v>339</v>
      </c>
      <c r="AR40" s="699"/>
      <c r="AS40" s="699"/>
      <c r="AT40" s="699"/>
      <c r="AU40" s="699"/>
      <c r="AV40" s="699"/>
      <c r="AW40" s="699"/>
      <c r="AX40" s="699"/>
      <c r="AY40" s="700"/>
      <c r="AZ40" s="621">
        <v>53304</v>
      </c>
      <c r="BA40" s="622"/>
      <c r="BB40" s="622"/>
      <c r="BC40" s="622"/>
      <c r="BD40" s="645"/>
      <c r="BE40" s="645"/>
      <c r="BF40" s="680"/>
      <c r="BG40" s="712"/>
      <c r="BH40" s="713"/>
      <c r="BI40" s="713"/>
      <c r="BJ40" s="713"/>
      <c r="BK40" s="713"/>
      <c r="BL40" s="215"/>
      <c r="BM40" s="637" t="s">
        <v>340</v>
      </c>
      <c r="BN40" s="637"/>
      <c r="BO40" s="637"/>
      <c r="BP40" s="637"/>
      <c r="BQ40" s="637"/>
      <c r="BR40" s="637"/>
      <c r="BS40" s="637"/>
      <c r="BT40" s="637"/>
      <c r="BU40" s="638"/>
      <c r="BV40" s="621">
        <v>99</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t="s">
        <v>170</v>
      </c>
      <c r="CS40" s="622"/>
      <c r="CT40" s="622"/>
      <c r="CU40" s="622"/>
      <c r="CV40" s="622"/>
      <c r="CW40" s="622"/>
      <c r="CX40" s="622"/>
      <c r="CY40" s="623"/>
      <c r="CZ40" s="626" t="s">
        <v>170</v>
      </c>
      <c r="DA40" s="657"/>
      <c r="DB40" s="657"/>
      <c r="DC40" s="659"/>
      <c r="DD40" s="630" t="s">
        <v>170</v>
      </c>
      <c r="DE40" s="622"/>
      <c r="DF40" s="622"/>
      <c r="DG40" s="622"/>
      <c r="DH40" s="622"/>
      <c r="DI40" s="622"/>
      <c r="DJ40" s="622"/>
      <c r="DK40" s="623"/>
      <c r="DL40" s="630" t="s">
        <v>170</v>
      </c>
      <c r="DM40" s="622"/>
      <c r="DN40" s="622"/>
      <c r="DO40" s="622"/>
      <c r="DP40" s="622"/>
      <c r="DQ40" s="622"/>
      <c r="DR40" s="622"/>
      <c r="DS40" s="622"/>
      <c r="DT40" s="622"/>
      <c r="DU40" s="622"/>
      <c r="DV40" s="623"/>
      <c r="DW40" s="626" t="s">
        <v>335</v>
      </c>
      <c r="DX40" s="657"/>
      <c r="DY40" s="657"/>
      <c r="DZ40" s="657"/>
      <c r="EA40" s="657"/>
      <c r="EB40" s="657"/>
      <c r="EC40" s="658"/>
    </row>
    <row r="41" spans="2:133" ht="11.25" customHeight="1">
      <c r="AQ41" s="708" t="s">
        <v>342</v>
      </c>
      <c r="AR41" s="709"/>
      <c r="AS41" s="709"/>
      <c r="AT41" s="709"/>
      <c r="AU41" s="709"/>
      <c r="AV41" s="709"/>
      <c r="AW41" s="709"/>
      <c r="AX41" s="709"/>
      <c r="AY41" s="710"/>
      <c r="AZ41" s="701">
        <v>124978</v>
      </c>
      <c r="BA41" s="702"/>
      <c r="BB41" s="702"/>
      <c r="BC41" s="702"/>
      <c r="BD41" s="691"/>
      <c r="BE41" s="691"/>
      <c r="BF41" s="693"/>
      <c r="BG41" s="714"/>
      <c r="BH41" s="715"/>
      <c r="BI41" s="715"/>
      <c r="BJ41" s="715"/>
      <c r="BK41" s="715"/>
      <c r="BL41" s="216"/>
      <c r="BM41" s="648" t="s">
        <v>343</v>
      </c>
      <c r="BN41" s="648"/>
      <c r="BO41" s="648"/>
      <c r="BP41" s="648"/>
      <c r="BQ41" s="648"/>
      <c r="BR41" s="648"/>
      <c r="BS41" s="648"/>
      <c r="BT41" s="648"/>
      <c r="BU41" s="649"/>
      <c r="BV41" s="701">
        <v>362</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335</v>
      </c>
      <c r="CS41" s="645"/>
      <c r="CT41" s="645"/>
      <c r="CU41" s="645"/>
      <c r="CV41" s="645"/>
      <c r="CW41" s="645"/>
      <c r="CX41" s="645"/>
      <c r="CY41" s="646"/>
      <c r="CZ41" s="626" t="s">
        <v>335</v>
      </c>
      <c r="DA41" s="657"/>
      <c r="DB41" s="657"/>
      <c r="DC41" s="659"/>
      <c r="DD41" s="630" t="s">
        <v>170</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500963</v>
      </c>
      <c r="CS42" s="622"/>
      <c r="CT42" s="622"/>
      <c r="CU42" s="622"/>
      <c r="CV42" s="622"/>
      <c r="CW42" s="622"/>
      <c r="CX42" s="622"/>
      <c r="CY42" s="623"/>
      <c r="CZ42" s="626">
        <v>19.100000000000001</v>
      </c>
      <c r="DA42" s="627"/>
      <c r="DB42" s="627"/>
      <c r="DC42" s="722"/>
      <c r="DD42" s="630">
        <v>78205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3253</v>
      </c>
      <c r="CS43" s="645"/>
      <c r="CT43" s="645"/>
      <c r="CU43" s="645"/>
      <c r="CV43" s="645"/>
      <c r="CW43" s="645"/>
      <c r="CX43" s="645"/>
      <c r="CY43" s="646"/>
      <c r="CZ43" s="626">
        <v>0.1</v>
      </c>
      <c r="DA43" s="657"/>
      <c r="DB43" s="657"/>
      <c r="DC43" s="659"/>
      <c r="DD43" s="630">
        <v>3253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500963</v>
      </c>
      <c r="CS44" s="622"/>
      <c r="CT44" s="622"/>
      <c r="CU44" s="622"/>
      <c r="CV44" s="622"/>
      <c r="CW44" s="622"/>
      <c r="CX44" s="622"/>
      <c r="CY44" s="623"/>
      <c r="CZ44" s="626">
        <v>19.100000000000001</v>
      </c>
      <c r="DA44" s="627"/>
      <c r="DB44" s="627"/>
      <c r="DC44" s="722"/>
      <c r="DD44" s="630">
        <v>78205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109154</v>
      </c>
      <c r="CS45" s="645"/>
      <c r="CT45" s="645"/>
      <c r="CU45" s="645"/>
      <c r="CV45" s="645"/>
      <c r="CW45" s="645"/>
      <c r="CX45" s="645"/>
      <c r="CY45" s="646"/>
      <c r="CZ45" s="626">
        <v>4.2</v>
      </c>
      <c r="DA45" s="657"/>
      <c r="DB45" s="657"/>
      <c r="DC45" s="659"/>
      <c r="DD45" s="630">
        <v>3502</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369674</v>
      </c>
      <c r="CS46" s="622"/>
      <c r="CT46" s="622"/>
      <c r="CU46" s="622"/>
      <c r="CV46" s="622"/>
      <c r="CW46" s="622"/>
      <c r="CX46" s="622"/>
      <c r="CY46" s="623"/>
      <c r="CZ46" s="626">
        <v>14.1</v>
      </c>
      <c r="DA46" s="627"/>
      <c r="DB46" s="627"/>
      <c r="DC46" s="722"/>
      <c r="DD46" s="630">
        <v>73410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t="s">
        <v>335</v>
      </c>
      <c r="CS47" s="645"/>
      <c r="CT47" s="645"/>
      <c r="CU47" s="645"/>
      <c r="CV47" s="645"/>
      <c r="CW47" s="645"/>
      <c r="CX47" s="645"/>
      <c r="CY47" s="646"/>
      <c r="CZ47" s="626" t="s">
        <v>170</v>
      </c>
      <c r="DA47" s="657"/>
      <c r="DB47" s="657"/>
      <c r="DC47" s="659"/>
      <c r="DD47" s="630" t="s">
        <v>170</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335</v>
      </c>
      <c r="CS48" s="622"/>
      <c r="CT48" s="622"/>
      <c r="CU48" s="622"/>
      <c r="CV48" s="622"/>
      <c r="CW48" s="622"/>
      <c r="CX48" s="622"/>
      <c r="CY48" s="623"/>
      <c r="CZ48" s="626" t="s">
        <v>335</v>
      </c>
      <c r="DA48" s="627"/>
      <c r="DB48" s="627"/>
      <c r="DC48" s="722"/>
      <c r="DD48" s="630" t="s">
        <v>170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2617792</v>
      </c>
      <c r="CS49" s="691"/>
      <c r="CT49" s="691"/>
      <c r="CU49" s="691"/>
      <c r="CV49" s="691"/>
      <c r="CW49" s="691"/>
      <c r="CX49" s="691"/>
      <c r="CY49" s="723"/>
      <c r="CZ49" s="706">
        <v>100</v>
      </c>
      <c r="DA49" s="724"/>
      <c r="DB49" s="724"/>
      <c r="DC49" s="725"/>
      <c r="DD49" s="726">
        <v>1819061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LZ062//3LrYYeJhGz96YGZoG7904Cm+KMgx4Hs7K+BQ+1r4TtQpvNlrLT4yevBuYsFHNoi03cM/SXLNS35IuFQ==" saltValue="8xSK7YIEo1/XBFLQFQ9S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4" zoomScale="70" zoomScaleNormal="25" zoomScaleSheetLayoutView="70" workbookViewId="0">
      <selection activeCell="AA15" sqref="AA15:AE1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2983</v>
      </c>
      <c r="R7" s="757"/>
      <c r="S7" s="757"/>
      <c r="T7" s="757"/>
      <c r="U7" s="757"/>
      <c r="V7" s="757">
        <v>2642</v>
      </c>
      <c r="W7" s="757"/>
      <c r="X7" s="757"/>
      <c r="Y7" s="757"/>
      <c r="Z7" s="757"/>
      <c r="AA7" s="757">
        <v>341</v>
      </c>
      <c r="AB7" s="757"/>
      <c r="AC7" s="757"/>
      <c r="AD7" s="757"/>
      <c r="AE7" s="758"/>
      <c r="AF7" s="759">
        <v>337</v>
      </c>
      <c r="AG7" s="760"/>
      <c r="AH7" s="760"/>
      <c r="AI7" s="760"/>
      <c r="AJ7" s="761"/>
      <c r="AK7" s="796">
        <v>89</v>
      </c>
      <c r="AL7" s="797"/>
      <c r="AM7" s="797"/>
      <c r="AN7" s="797"/>
      <c r="AO7" s="797"/>
      <c r="AP7" s="797">
        <v>2754</v>
      </c>
      <c r="AQ7" s="797"/>
      <c r="AR7" s="797"/>
      <c r="AS7" s="797"/>
      <c r="AT7" s="797"/>
      <c r="AU7" s="798" t="s">
        <v>574</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585</v>
      </c>
      <c r="BT7" s="801"/>
      <c r="BU7" s="801"/>
      <c r="BV7" s="801"/>
      <c r="BW7" s="801"/>
      <c r="BX7" s="801"/>
      <c r="BY7" s="801"/>
      <c r="BZ7" s="801"/>
      <c r="CA7" s="801"/>
      <c r="CB7" s="801"/>
      <c r="CC7" s="801"/>
      <c r="CD7" s="801"/>
      <c r="CE7" s="801"/>
      <c r="CF7" s="801"/>
      <c r="CG7" s="802"/>
      <c r="CH7" s="793">
        <v>2</v>
      </c>
      <c r="CI7" s="794"/>
      <c r="CJ7" s="794"/>
      <c r="CK7" s="794"/>
      <c r="CL7" s="795"/>
      <c r="CM7" s="793">
        <v>67</v>
      </c>
      <c r="CN7" s="794"/>
      <c r="CO7" s="794"/>
      <c r="CP7" s="794"/>
      <c r="CQ7" s="795"/>
      <c r="CR7" s="793">
        <v>50</v>
      </c>
      <c r="CS7" s="794"/>
      <c r="CT7" s="794"/>
      <c r="CU7" s="794"/>
      <c r="CV7" s="795"/>
      <c r="CW7" s="793" t="s">
        <v>590</v>
      </c>
      <c r="CX7" s="794"/>
      <c r="CY7" s="794"/>
      <c r="CZ7" s="794"/>
      <c r="DA7" s="795"/>
      <c r="DB7" s="793" t="s">
        <v>589</v>
      </c>
      <c r="DC7" s="794"/>
      <c r="DD7" s="794"/>
      <c r="DE7" s="794"/>
      <c r="DF7" s="795"/>
      <c r="DG7" s="793" t="s">
        <v>589</v>
      </c>
      <c r="DH7" s="794"/>
      <c r="DI7" s="794"/>
      <c r="DJ7" s="794"/>
      <c r="DK7" s="795"/>
      <c r="DL7" s="793" t="s">
        <v>589</v>
      </c>
      <c r="DM7" s="794"/>
      <c r="DN7" s="794"/>
      <c r="DO7" s="794"/>
      <c r="DP7" s="795"/>
      <c r="DQ7" s="793" t="s">
        <v>589</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586</v>
      </c>
      <c r="BT8" s="791"/>
      <c r="BU8" s="791"/>
      <c r="BV8" s="791"/>
      <c r="BW8" s="791"/>
      <c r="BX8" s="791"/>
      <c r="BY8" s="791"/>
      <c r="BZ8" s="791"/>
      <c r="CA8" s="791"/>
      <c r="CB8" s="791"/>
      <c r="CC8" s="791"/>
      <c r="CD8" s="791"/>
      <c r="CE8" s="791"/>
      <c r="CF8" s="791"/>
      <c r="CG8" s="792"/>
      <c r="CH8" s="803">
        <v>1</v>
      </c>
      <c r="CI8" s="804"/>
      <c r="CJ8" s="804"/>
      <c r="CK8" s="804"/>
      <c r="CL8" s="805"/>
      <c r="CM8" s="803">
        <v>1</v>
      </c>
      <c r="CN8" s="804"/>
      <c r="CO8" s="804"/>
      <c r="CP8" s="804"/>
      <c r="CQ8" s="805"/>
      <c r="CR8" s="803">
        <v>50</v>
      </c>
      <c r="CS8" s="804"/>
      <c r="CT8" s="804"/>
      <c r="CU8" s="804"/>
      <c r="CV8" s="805"/>
      <c r="CW8" s="803">
        <v>1</v>
      </c>
      <c r="CX8" s="804"/>
      <c r="CY8" s="804"/>
      <c r="CZ8" s="804"/>
      <c r="DA8" s="805"/>
      <c r="DB8" s="803" t="s">
        <v>589</v>
      </c>
      <c r="DC8" s="804"/>
      <c r="DD8" s="804"/>
      <c r="DE8" s="804"/>
      <c r="DF8" s="805"/>
      <c r="DG8" s="803" t="s">
        <v>589</v>
      </c>
      <c r="DH8" s="804"/>
      <c r="DI8" s="804"/>
      <c r="DJ8" s="804"/>
      <c r="DK8" s="805"/>
      <c r="DL8" s="803" t="s">
        <v>589</v>
      </c>
      <c r="DM8" s="804"/>
      <c r="DN8" s="804"/>
      <c r="DO8" s="804"/>
      <c r="DP8" s="805"/>
      <c r="DQ8" s="803" t="s">
        <v>589</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587</v>
      </c>
      <c r="BT9" s="791"/>
      <c r="BU9" s="791"/>
      <c r="BV9" s="791"/>
      <c r="BW9" s="791"/>
      <c r="BX9" s="791"/>
      <c r="BY9" s="791"/>
      <c r="BZ9" s="791"/>
      <c r="CA9" s="791"/>
      <c r="CB9" s="791"/>
      <c r="CC9" s="791"/>
      <c r="CD9" s="791"/>
      <c r="CE9" s="791"/>
      <c r="CF9" s="791"/>
      <c r="CG9" s="792"/>
      <c r="CH9" s="803">
        <v>-18</v>
      </c>
      <c r="CI9" s="804"/>
      <c r="CJ9" s="804"/>
      <c r="CK9" s="804"/>
      <c r="CL9" s="805"/>
      <c r="CM9" s="803">
        <v>-51</v>
      </c>
      <c r="CN9" s="804"/>
      <c r="CO9" s="804"/>
      <c r="CP9" s="804"/>
      <c r="CQ9" s="805"/>
      <c r="CR9" s="803">
        <v>2</v>
      </c>
      <c r="CS9" s="804"/>
      <c r="CT9" s="804"/>
      <c r="CU9" s="804"/>
      <c r="CV9" s="805"/>
      <c r="CW9" s="803" t="s">
        <v>590</v>
      </c>
      <c r="CX9" s="804"/>
      <c r="CY9" s="804"/>
      <c r="CZ9" s="804"/>
      <c r="DA9" s="805"/>
      <c r="DB9" s="803" t="s">
        <v>589</v>
      </c>
      <c r="DC9" s="804"/>
      <c r="DD9" s="804"/>
      <c r="DE9" s="804"/>
      <c r="DF9" s="805"/>
      <c r="DG9" s="803" t="s">
        <v>589</v>
      </c>
      <c r="DH9" s="804"/>
      <c r="DI9" s="804"/>
      <c r="DJ9" s="804"/>
      <c r="DK9" s="805"/>
      <c r="DL9" s="803" t="s">
        <v>589</v>
      </c>
      <c r="DM9" s="804"/>
      <c r="DN9" s="804"/>
      <c r="DO9" s="804"/>
      <c r="DP9" s="805"/>
      <c r="DQ9" s="803" t="s">
        <v>589</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588</v>
      </c>
      <c r="BT10" s="791"/>
      <c r="BU10" s="791"/>
      <c r="BV10" s="791"/>
      <c r="BW10" s="791"/>
      <c r="BX10" s="791"/>
      <c r="BY10" s="791"/>
      <c r="BZ10" s="791"/>
      <c r="CA10" s="791"/>
      <c r="CB10" s="791"/>
      <c r="CC10" s="791"/>
      <c r="CD10" s="791"/>
      <c r="CE10" s="791"/>
      <c r="CF10" s="791"/>
      <c r="CG10" s="792"/>
      <c r="CH10" s="803">
        <v>6</v>
      </c>
      <c r="CI10" s="804"/>
      <c r="CJ10" s="804"/>
      <c r="CK10" s="804"/>
      <c r="CL10" s="805"/>
      <c r="CM10" s="803">
        <v>20</v>
      </c>
      <c r="CN10" s="804"/>
      <c r="CO10" s="804"/>
      <c r="CP10" s="804"/>
      <c r="CQ10" s="805"/>
      <c r="CR10" s="803">
        <v>8</v>
      </c>
      <c r="CS10" s="804"/>
      <c r="CT10" s="804"/>
      <c r="CU10" s="804"/>
      <c r="CV10" s="805"/>
      <c r="CW10" s="803">
        <v>7</v>
      </c>
      <c r="CX10" s="804"/>
      <c r="CY10" s="804"/>
      <c r="CZ10" s="804"/>
      <c r="DA10" s="805"/>
      <c r="DB10" s="803" t="s">
        <v>589</v>
      </c>
      <c r="DC10" s="804"/>
      <c r="DD10" s="804"/>
      <c r="DE10" s="804"/>
      <c r="DF10" s="805"/>
      <c r="DG10" s="803" t="s">
        <v>589</v>
      </c>
      <c r="DH10" s="804"/>
      <c r="DI10" s="804"/>
      <c r="DJ10" s="804"/>
      <c r="DK10" s="805"/>
      <c r="DL10" s="803" t="s">
        <v>589</v>
      </c>
      <c r="DM10" s="804"/>
      <c r="DN10" s="804"/>
      <c r="DO10" s="804"/>
      <c r="DP10" s="805"/>
      <c r="DQ10" s="803" t="s">
        <v>589</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v>2983</v>
      </c>
      <c r="R23" s="816"/>
      <c r="S23" s="816"/>
      <c r="T23" s="816"/>
      <c r="U23" s="816"/>
      <c r="V23" s="816">
        <v>2642</v>
      </c>
      <c r="W23" s="816"/>
      <c r="X23" s="816"/>
      <c r="Y23" s="816"/>
      <c r="Z23" s="816"/>
      <c r="AA23" s="816">
        <v>341</v>
      </c>
      <c r="AB23" s="816"/>
      <c r="AC23" s="816"/>
      <c r="AD23" s="816"/>
      <c r="AE23" s="817"/>
      <c r="AF23" s="818">
        <v>337</v>
      </c>
      <c r="AG23" s="816"/>
      <c r="AH23" s="816"/>
      <c r="AI23" s="816"/>
      <c r="AJ23" s="819"/>
      <c r="AK23" s="820"/>
      <c r="AL23" s="821"/>
      <c r="AM23" s="821"/>
      <c r="AN23" s="821"/>
      <c r="AO23" s="821"/>
      <c r="AP23" s="816">
        <v>2754</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433</v>
      </c>
      <c r="R28" s="845"/>
      <c r="S28" s="845"/>
      <c r="T28" s="845"/>
      <c r="U28" s="845"/>
      <c r="V28" s="845">
        <v>380</v>
      </c>
      <c r="W28" s="845"/>
      <c r="X28" s="845"/>
      <c r="Y28" s="845"/>
      <c r="Z28" s="845"/>
      <c r="AA28" s="845">
        <v>52</v>
      </c>
      <c r="AB28" s="845"/>
      <c r="AC28" s="845"/>
      <c r="AD28" s="845"/>
      <c r="AE28" s="846"/>
      <c r="AF28" s="847">
        <v>52</v>
      </c>
      <c r="AG28" s="845"/>
      <c r="AH28" s="845"/>
      <c r="AI28" s="845"/>
      <c r="AJ28" s="848"/>
      <c r="AK28" s="849">
        <v>22</v>
      </c>
      <c r="AL28" s="840"/>
      <c r="AM28" s="840"/>
      <c r="AN28" s="840"/>
      <c r="AO28" s="840"/>
      <c r="AP28" s="840"/>
      <c r="AQ28" s="840"/>
      <c r="AR28" s="840"/>
      <c r="AS28" s="840"/>
      <c r="AT28" s="840"/>
      <c r="AU28" s="840"/>
      <c r="AV28" s="840"/>
      <c r="AW28" s="840"/>
      <c r="AX28" s="840"/>
      <c r="AY28" s="840"/>
      <c r="AZ28" s="841"/>
      <c r="BA28" s="841"/>
      <c r="BB28" s="841"/>
      <c r="BC28" s="841"/>
      <c r="BD28" s="841"/>
      <c r="BE28" s="842" t="s">
        <v>575</v>
      </c>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340</v>
      </c>
      <c r="R29" s="781"/>
      <c r="S29" s="781"/>
      <c r="T29" s="781"/>
      <c r="U29" s="781"/>
      <c r="V29" s="781">
        <v>321</v>
      </c>
      <c r="W29" s="781"/>
      <c r="X29" s="781"/>
      <c r="Y29" s="781"/>
      <c r="Z29" s="781"/>
      <c r="AA29" s="781">
        <v>19</v>
      </c>
      <c r="AB29" s="781"/>
      <c r="AC29" s="781"/>
      <c r="AD29" s="781"/>
      <c r="AE29" s="782"/>
      <c r="AF29" s="783">
        <v>19</v>
      </c>
      <c r="AG29" s="784"/>
      <c r="AH29" s="784"/>
      <c r="AI29" s="784"/>
      <c r="AJ29" s="785"/>
      <c r="AK29" s="852">
        <v>58</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290</v>
      </c>
      <c r="R30" s="781"/>
      <c r="S30" s="781"/>
      <c r="T30" s="781"/>
      <c r="U30" s="781"/>
      <c r="V30" s="781">
        <v>245</v>
      </c>
      <c r="W30" s="781"/>
      <c r="X30" s="781"/>
      <c r="Y30" s="781"/>
      <c r="Z30" s="781"/>
      <c r="AA30" s="781">
        <v>45</v>
      </c>
      <c r="AB30" s="781"/>
      <c r="AC30" s="781"/>
      <c r="AD30" s="781"/>
      <c r="AE30" s="782"/>
      <c r="AF30" s="783">
        <v>28</v>
      </c>
      <c r="AG30" s="784"/>
      <c r="AH30" s="784"/>
      <c r="AI30" s="784"/>
      <c r="AJ30" s="785"/>
      <c r="AK30" s="852">
        <v>32</v>
      </c>
      <c r="AL30" s="853"/>
      <c r="AM30" s="853"/>
      <c r="AN30" s="853"/>
      <c r="AO30" s="853"/>
      <c r="AP30" s="853">
        <v>11</v>
      </c>
      <c r="AQ30" s="853"/>
      <c r="AR30" s="853"/>
      <c r="AS30" s="853"/>
      <c r="AT30" s="853"/>
      <c r="AU30" s="853">
        <v>8</v>
      </c>
      <c r="AV30" s="853"/>
      <c r="AW30" s="853"/>
      <c r="AX30" s="853"/>
      <c r="AY30" s="853"/>
      <c r="AZ30" s="854"/>
      <c r="BA30" s="854"/>
      <c r="BB30" s="854"/>
      <c r="BC30" s="854"/>
      <c r="BD30" s="854"/>
      <c r="BE30" s="850" t="s">
        <v>576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44</v>
      </c>
      <c r="R31" s="781"/>
      <c r="S31" s="781"/>
      <c r="T31" s="781"/>
      <c r="U31" s="781"/>
      <c r="V31" s="781">
        <v>39</v>
      </c>
      <c r="W31" s="781"/>
      <c r="X31" s="781"/>
      <c r="Y31" s="781"/>
      <c r="Z31" s="781"/>
      <c r="AA31" s="781">
        <v>6</v>
      </c>
      <c r="AB31" s="781"/>
      <c r="AC31" s="781"/>
      <c r="AD31" s="781"/>
      <c r="AE31" s="782"/>
      <c r="AF31" s="783">
        <v>6</v>
      </c>
      <c r="AG31" s="784"/>
      <c r="AH31" s="784"/>
      <c r="AI31" s="784"/>
      <c r="AJ31" s="785"/>
      <c r="AK31" s="852">
        <v>18</v>
      </c>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345</v>
      </c>
      <c r="R32" s="781"/>
      <c r="S32" s="781"/>
      <c r="T32" s="781"/>
      <c r="U32" s="781"/>
      <c r="V32" s="781">
        <v>325</v>
      </c>
      <c r="W32" s="781"/>
      <c r="X32" s="781"/>
      <c r="Y32" s="781"/>
      <c r="Z32" s="781"/>
      <c r="AA32" s="781">
        <v>20</v>
      </c>
      <c r="AB32" s="781"/>
      <c r="AC32" s="781"/>
      <c r="AD32" s="781"/>
      <c r="AE32" s="782"/>
      <c r="AF32" s="783">
        <v>20</v>
      </c>
      <c r="AG32" s="784"/>
      <c r="AH32" s="784"/>
      <c r="AI32" s="784"/>
      <c r="AJ32" s="785"/>
      <c r="AK32" s="852">
        <v>124</v>
      </c>
      <c r="AL32" s="853"/>
      <c r="AM32" s="853"/>
      <c r="AN32" s="853"/>
      <c r="AO32" s="853"/>
      <c r="AP32" s="853">
        <v>1232</v>
      </c>
      <c r="AQ32" s="853"/>
      <c r="AR32" s="853"/>
      <c r="AS32" s="853"/>
      <c r="AT32" s="853"/>
      <c r="AU32" s="853">
        <v>1007</v>
      </c>
      <c r="AV32" s="853"/>
      <c r="AW32" s="853"/>
      <c r="AX32" s="853"/>
      <c r="AY32" s="853"/>
      <c r="AZ32" s="854"/>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27</v>
      </c>
      <c r="R33" s="781"/>
      <c r="S33" s="781"/>
      <c r="T33" s="781"/>
      <c r="U33" s="781"/>
      <c r="V33" s="781">
        <v>25</v>
      </c>
      <c r="W33" s="781"/>
      <c r="X33" s="781"/>
      <c r="Y33" s="781"/>
      <c r="Z33" s="781"/>
      <c r="AA33" s="781">
        <v>2</v>
      </c>
      <c r="AB33" s="781"/>
      <c r="AC33" s="781"/>
      <c r="AD33" s="781"/>
      <c r="AE33" s="782"/>
      <c r="AF33" s="783">
        <v>2</v>
      </c>
      <c r="AG33" s="784"/>
      <c r="AH33" s="784"/>
      <c r="AI33" s="784"/>
      <c r="AJ33" s="785"/>
      <c r="AK33" s="852">
        <v>18</v>
      </c>
      <c r="AL33" s="853"/>
      <c r="AM33" s="853"/>
      <c r="AN33" s="853"/>
      <c r="AO33" s="853"/>
      <c r="AP33" s="853">
        <v>104</v>
      </c>
      <c r="AQ33" s="853"/>
      <c r="AR33" s="853"/>
      <c r="AS33" s="853"/>
      <c r="AT33" s="853"/>
      <c r="AU33" s="853">
        <v>104</v>
      </c>
      <c r="AV33" s="853"/>
      <c r="AW33" s="853"/>
      <c r="AX33" s="853"/>
      <c r="AY33" s="853"/>
      <c r="AZ33" s="854"/>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127</v>
      </c>
      <c r="AG63" s="864"/>
      <c r="AH63" s="864"/>
      <c r="AI63" s="864"/>
      <c r="AJ63" s="865"/>
      <c r="AK63" s="866"/>
      <c r="AL63" s="861"/>
      <c r="AM63" s="861"/>
      <c r="AN63" s="861"/>
      <c r="AO63" s="861"/>
      <c r="AP63" s="864">
        <v>1347</v>
      </c>
      <c r="AQ63" s="864"/>
      <c r="AR63" s="864"/>
      <c r="AS63" s="864"/>
      <c r="AT63" s="864"/>
      <c r="AU63" s="864">
        <v>1119</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389</v>
      </c>
      <c r="AL66" s="763"/>
      <c r="AM66" s="763"/>
      <c r="AN66" s="763"/>
      <c r="AO66" s="764"/>
      <c r="AP66" s="739" t="s">
        <v>410</v>
      </c>
      <c r="AQ66" s="740"/>
      <c r="AR66" s="740"/>
      <c r="AS66" s="740"/>
      <c r="AT66" s="741"/>
      <c r="AU66" s="739" t="s">
        <v>411</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577</v>
      </c>
      <c r="C68" s="892"/>
      <c r="D68" s="892"/>
      <c r="E68" s="892"/>
      <c r="F68" s="892"/>
      <c r="G68" s="892"/>
      <c r="H68" s="892"/>
      <c r="I68" s="892"/>
      <c r="J68" s="892"/>
      <c r="K68" s="892"/>
      <c r="L68" s="892"/>
      <c r="M68" s="892"/>
      <c r="N68" s="892"/>
      <c r="O68" s="892"/>
      <c r="P68" s="893"/>
      <c r="Q68" s="894">
        <v>3404</v>
      </c>
      <c r="R68" s="888"/>
      <c r="S68" s="888"/>
      <c r="T68" s="888"/>
      <c r="U68" s="888"/>
      <c r="V68" s="888">
        <v>3281</v>
      </c>
      <c r="W68" s="888"/>
      <c r="X68" s="888"/>
      <c r="Y68" s="888"/>
      <c r="Z68" s="888"/>
      <c r="AA68" s="888">
        <v>123</v>
      </c>
      <c r="AB68" s="888"/>
      <c r="AC68" s="888"/>
      <c r="AD68" s="888"/>
      <c r="AE68" s="888"/>
      <c r="AF68" s="888">
        <v>117</v>
      </c>
      <c r="AG68" s="888"/>
      <c r="AH68" s="888"/>
      <c r="AI68" s="888"/>
      <c r="AJ68" s="888"/>
      <c r="AK68" s="888">
        <v>117</v>
      </c>
      <c r="AL68" s="888"/>
      <c r="AM68" s="888"/>
      <c r="AN68" s="888"/>
      <c r="AO68" s="888"/>
      <c r="AP68" s="888">
        <v>388</v>
      </c>
      <c r="AQ68" s="888"/>
      <c r="AR68" s="888"/>
      <c r="AS68" s="888"/>
      <c r="AT68" s="888"/>
      <c r="AU68" s="888">
        <v>5</v>
      </c>
      <c r="AV68" s="888"/>
      <c r="AW68" s="888"/>
      <c r="AX68" s="888"/>
      <c r="AY68" s="888"/>
      <c r="AZ68" s="889" t="s">
        <v>593</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578</v>
      </c>
      <c r="C69" s="896"/>
      <c r="D69" s="896"/>
      <c r="E69" s="896"/>
      <c r="F69" s="896"/>
      <c r="G69" s="896"/>
      <c r="H69" s="896"/>
      <c r="I69" s="896"/>
      <c r="J69" s="896"/>
      <c r="K69" s="896"/>
      <c r="L69" s="896"/>
      <c r="M69" s="896"/>
      <c r="N69" s="896"/>
      <c r="O69" s="896"/>
      <c r="P69" s="897"/>
      <c r="Q69" s="898">
        <v>2940</v>
      </c>
      <c r="R69" s="853"/>
      <c r="S69" s="853"/>
      <c r="T69" s="853"/>
      <c r="U69" s="853"/>
      <c r="V69" s="853">
        <v>2813</v>
      </c>
      <c r="W69" s="853"/>
      <c r="X69" s="853"/>
      <c r="Y69" s="853"/>
      <c r="Z69" s="853"/>
      <c r="AA69" s="853">
        <v>127</v>
      </c>
      <c r="AB69" s="853"/>
      <c r="AC69" s="853"/>
      <c r="AD69" s="853"/>
      <c r="AE69" s="853"/>
      <c r="AF69" s="853">
        <v>127</v>
      </c>
      <c r="AG69" s="853"/>
      <c r="AH69" s="853"/>
      <c r="AI69" s="853"/>
      <c r="AJ69" s="853"/>
      <c r="AK69" s="853">
        <v>97</v>
      </c>
      <c r="AL69" s="853"/>
      <c r="AM69" s="853"/>
      <c r="AN69" s="853"/>
      <c r="AO69" s="853"/>
      <c r="AP69" s="853">
        <v>663</v>
      </c>
      <c r="AQ69" s="853"/>
      <c r="AR69" s="853"/>
      <c r="AS69" s="853"/>
      <c r="AT69" s="853"/>
      <c r="AU69" s="853">
        <v>15</v>
      </c>
      <c r="AV69" s="853"/>
      <c r="AW69" s="853"/>
      <c r="AX69" s="853"/>
      <c r="AY69" s="853"/>
      <c r="AZ69" s="899" t="s">
        <v>594</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579</v>
      </c>
      <c r="C70" s="896"/>
      <c r="D70" s="896"/>
      <c r="E70" s="896"/>
      <c r="F70" s="896"/>
      <c r="G70" s="896"/>
      <c r="H70" s="896"/>
      <c r="I70" s="896"/>
      <c r="J70" s="896"/>
      <c r="K70" s="896"/>
      <c r="L70" s="896"/>
      <c r="M70" s="896"/>
      <c r="N70" s="896"/>
      <c r="O70" s="896"/>
      <c r="P70" s="897"/>
      <c r="Q70" s="898">
        <v>68</v>
      </c>
      <c r="R70" s="853"/>
      <c r="S70" s="853"/>
      <c r="T70" s="853"/>
      <c r="U70" s="853"/>
      <c r="V70" s="853">
        <v>64</v>
      </c>
      <c r="W70" s="853"/>
      <c r="X70" s="853"/>
      <c r="Y70" s="853"/>
      <c r="Z70" s="853"/>
      <c r="AA70" s="853">
        <v>3</v>
      </c>
      <c r="AB70" s="853"/>
      <c r="AC70" s="853"/>
      <c r="AD70" s="853"/>
      <c r="AE70" s="853"/>
      <c r="AF70" s="853">
        <v>3</v>
      </c>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580</v>
      </c>
      <c r="C71" s="896"/>
      <c r="D71" s="896"/>
      <c r="E71" s="896"/>
      <c r="F71" s="896"/>
      <c r="G71" s="896"/>
      <c r="H71" s="896"/>
      <c r="I71" s="896"/>
      <c r="J71" s="896"/>
      <c r="K71" s="896"/>
      <c r="L71" s="896"/>
      <c r="M71" s="896"/>
      <c r="N71" s="896"/>
      <c r="O71" s="896"/>
      <c r="P71" s="897"/>
      <c r="Q71" s="898">
        <v>8250</v>
      </c>
      <c r="R71" s="853"/>
      <c r="S71" s="853"/>
      <c r="T71" s="853"/>
      <c r="U71" s="853"/>
      <c r="V71" s="853">
        <v>8182</v>
      </c>
      <c r="W71" s="853"/>
      <c r="X71" s="853"/>
      <c r="Y71" s="853"/>
      <c r="Z71" s="853"/>
      <c r="AA71" s="853">
        <v>68</v>
      </c>
      <c r="AB71" s="853"/>
      <c r="AC71" s="853"/>
      <c r="AD71" s="853"/>
      <c r="AE71" s="853"/>
      <c r="AF71" s="853">
        <v>68</v>
      </c>
      <c r="AG71" s="853"/>
      <c r="AH71" s="853"/>
      <c r="AI71" s="853"/>
      <c r="AJ71" s="853"/>
      <c r="AK71" s="853"/>
      <c r="AL71" s="853"/>
      <c r="AM71" s="853"/>
      <c r="AN71" s="853"/>
      <c r="AO71" s="853"/>
      <c r="AP71" s="853"/>
      <c r="AQ71" s="853"/>
      <c r="AR71" s="853"/>
      <c r="AS71" s="853"/>
      <c r="AT71" s="853"/>
      <c r="AU71" s="853"/>
      <c r="AV71" s="853"/>
      <c r="AW71" s="853"/>
      <c r="AX71" s="853"/>
      <c r="AY71" s="853"/>
      <c r="AZ71" s="899" t="s">
        <v>595</v>
      </c>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581</v>
      </c>
      <c r="C72" s="896"/>
      <c r="D72" s="896"/>
      <c r="E72" s="896"/>
      <c r="F72" s="896"/>
      <c r="G72" s="896"/>
      <c r="H72" s="896"/>
      <c r="I72" s="896"/>
      <c r="J72" s="896"/>
      <c r="K72" s="896"/>
      <c r="L72" s="896"/>
      <c r="M72" s="896"/>
      <c r="N72" s="896"/>
      <c r="O72" s="896"/>
      <c r="P72" s="897"/>
      <c r="Q72" s="898">
        <v>250</v>
      </c>
      <c r="R72" s="853"/>
      <c r="S72" s="853"/>
      <c r="T72" s="853"/>
      <c r="U72" s="853"/>
      <c r="V72" s="853">
        <v>234</v>
      </c>
      <c r="W72" s="853"/>
      <c r="X72" s="853"/>
      <c r="Y72" s="853"/>
      <c r="Z72" s="853"/>
      <c r="AA72" s="853">
        <v>16</v>
      </c>
      <c r="AB72" s="853"/>
      <c r="AC72" s="853"/>
      <c r="AD72" s="853"/>
      <c r="AE72" s="853"/>
      <c r="AF72" s="853">
        <v>16</v>
      </c>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582</v>
      </c>
      <c r="C73" s="896"/>
      <c r="D73" s="896"/>
      <c r="E73" s="896"/>
      <c r="F73" s="896"/>
      <c r="G73" s="896"/>
      <c r="H73" s="896"/>
      <c r="I73" s="896"/>
      <c r="J73" s="896"/>
      <c r="K73" s="896"/>
      <c r="L73" s="896"/>
      <c r="M73" s="896"/>
      <c r="N73" s="896"/>
      <c r="O73" s="896"/>
      <c r="P73" s="897"/>
      <c r="Q73" s="898">
        <v>253621</v>
      </c>
      <c r="R73" s="853"/>
      <c r="S73" s="853"/>
      <c r="T73" s="853"/>
      <c r="U73" s="853"/>
      <c r="V73" s="853">
        <v>241656</v>
      </c>
      <c r="W73" s="853"/>
      <c r="X73" s="853"/>
      <c r="Y73" s="853"/>
      <c r="Z73" s="853"/>
      <c r="AA73" s="853">
        <v>11965</v>
      </c>
      <c r="AB73" s="853"/>
      <c r="AC73" s="853"/>
      <c r="AD73" s="853"/>
      <c r="AE73" s="853"/>
      <c r="AF73" s="853">
        <v>11965</v>
      </c>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583</v>
      </c>
      <c r="C74" s="896"/>
      <c r="D74" s="896"/>
      <c r="E74" s="896"/>
      <c r="F74" s="896"/>
      <c r="G74" s="896"/>
      <c r="H74" s="896"/>
      <c r="I74" s="896"/>
      <c r="J74" s="896"/>
      <c r="K74" s="896"/>
      <c r="L74" s="896"/>
      <c r="M74" s="896"/>
      <c r="N74" s="896"/>
      <c r="O74" s="896"/>
      <c r="P74" s="897"/>
      <c r="Q74" s="898">
        <v>82</v>
      </c>
      <c r="R74" s="853"/>
      <c r="S74" s="853"/>
      <c r="T74" s="853"/>
      <c r="U74" s="853"/>
      <c r="V74" s="853">
        <v>71</v>
      </c>
      <c r="W74" s="853"/>
      <c r="X74" s="853"/>
      <c r="Y74" s="853"/>
      <c r="Z74" s="853"/>
      <c r="AA74" s="853">
        <v>10</v>
      </c>
      <c r="AB74" s="853"/>
      <c r="AC74" s="853"/>
      <c r="AD74" s="853"/>
      <c r="AE74" s="853"/>
      <c r="AF74" s="853">
        <v>10</v>
      </c>
      <c r="AG74" s="853"/>
      <c r="AH74" s="853"/>
      <c r="AI74" s="853"/>
      <c r="AJ74" s="853"/>
      <c r="AK74" s="853"/>
      <c r="AL74" s="853"/>
      <c r="AM74" s="853"/>
      <c r="AN74" s="853"/>
      <c r="AO74" s="853"/>
      <c r="AP74" s="853"/>
      <c r="AQ74" s="853"/>
      <c r="AR74" s="853"/>
      <c r="AS74" s="853"/>
      <c r="AT74" s="853"/>
      <c r="AU74" s="853"/>
      <c r="AV74" s="853"/>
      <c r="AW74" s="853"/>
      <c r="AX74" s="853"/>
      <c r="AY74" s="853"/>
      <c r="AZ74" s="904" t="s">
        <v>591</v>
      </c>
      <c r="BA74" s="905"/>
      <c r="BB74" s="905"/>
      <c r="BC74" s="905"/>
      <c r="BD74" s="906"/>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584</v>
      </c>
      <c r="C75" s="896"/>
      <c r="D75" s="896"/>
      <c r="E75" s="896"/>
      <c r="F75" s="896"/>
      <c r="G75" s="896"/>
      <c r="H75" s="896"/>
      <c r="I75" s="896"/>
      <c r="J75" s="896"/>
      <c r="K75" s="896"/>
      <c r="L75" s="896"/>
      <c r="M75" s="896"/>
      <c r="N75" s="896"/>
      <c r="O75" s="896"/>
      <c r="P75" s="897"/>
      <c r="Q75" s="901">
        <v>410</v>
      </c>
      <c r="R75" s="902"/>
      <c r="S75" s="902"/>
      <c r="T75" s="902"/>
      <c r="U75" s="852"/>
      <c r="V75" s="903">
        <v>408</v>
      </c>
      <c r="W75" s="902"/>
      <c r="X75" s="902"/>
      <c r="Y75" s="902"/>
      <c r="Z75" s="852"/>
      <c r="AA75" s="903">
        <v>2</v>
      </c>
      <c r="AB75" s="902"/>
      <c r="AC75" s="902"/>
      <c r="AD75" s="902"/>
      <c r="AE75" s="852"/>
      <c r="AF75" s="903">
        <v>588</v>
      </c>
      <c r="AG75" s="902"/>
      <c r="AH75" s="902"/>
      <c r="AI75" s="902"/>
      <c r="AJ75" s="852"/>
      <c r="AK75" s="903"/>
      <c r="AL75" s="902"/>
      <c r="AM75" s="902"/>
      <c r="AN75" s="902"/>
      <c r="AO75" s="852"/>
      <c r="AP75" s="903"/>
      <c r="AQ75" s="902"/>
      <c r="AR75" s="902"/>
      <c r="AS75" s="902"/>
      <c r="AT75" s="852"/>
      <c r="AU75" s="903"/>
      <c r="AV75" s="902"/>
      <c r="AW75" s="902"/>
      <c r="AX75" s="902"/>
      <c r="AY75" s="852"/>
      <c r="AZ75" s="899" t="s">
        <v>592</v>
      </c>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380</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12900</v>
      </c>
      <c r="AG88" s="864"/>
      <c r="AH88" s="864"/>
      <c r="AI88" s="864"/>
      <c r="AJ88" s="864"/>
      <c r="AK88" s="861"/>
      <c r="AL88" s="861"/>
      <c r="AM88" s="861"/>
      <c r="AN88" s="861"/>
      <c r="AO88" s="861"/>
      <c r="AP88" s="864">
        <v>1051</v>
      </c>
      <c r="AQ88" s="864"/>
      <c r="AR88" s="864"/>
      <c r="AS88" s="864"/>
      <c r="AT88" s="864"/>
      <c r="AU88" s="864">
        <v>20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413</v>
      </c>
      <c r="BS102" s="813"/>
      <c r="BT102" s="813"/>
      <c r="BU102" s="813"/>
      <c r="BV102" s="813"/>
      <c r="BW102" s="813"/>
      <c r="BX102" s="813"/>
      <c r="BY102" s="813"/>
      <c r="BZ102" s="813"/>
      <c r="CA102" s="813"/>
      <c r="CB102" s="813"/>
      <c r="CC102" s="813"/>
      <c r="CD102" s="813"/>
      <c r="CE102" s="813"/>
      <c r="CF102" s="813"/>
      <c r="CG102" s="814"/>
      <c r="CH102" s="914"/>
      <c r="CI102" s="915"/>
      <c r="CJ102" s="915"/>
      <c r="CK102" s="915"/>
      <c r="CL102" s="916"/>
      <c r="CM102" s="914"/>
      <c r="CN102" s="915"/>
      <c r="CO102" s="915"/>
      <c r="CP102" s="915"/>
      <c r="CQ102" s="916"/>
      <c r="CR102" s="917">
        <v>110</v>
      </c>
      <c r="CS102" s="872"/>
      <c r="CT102" s="872"/>
      <c r="CU102" s="872"/>
      <c r="CV102" s="918"/>
      <c r="CW102" s="917">
        <v>8</v>
      </c>
      <c r="CX102" s="872"/>
      <c r="CY102" s="872"/>
      <c r="CZ102" s="872"/>
      <c r="DA102" s="918"/>
      <c r="DB102" s="917"/>
      <c r="DC102" s="872"/>
      <c r="DD102" s="872"/>
      <c r="DE102" s="872"/>
      <c r="DF102" s="918"/>
      <c r="DG102" s="917"/>
      <c r="DH102" s="872"/>
      <c r="DI102" s="872"/>
      <c r="DJ102" s="872"/>
      <c r="DK102" s="918"/>
      <c r="DL102" s="917"/>
      <c r="DM102" s="872"/>
      <c r="DN102" s="872"/>
      <c r="DO102" s="872"/>
      <c r="DP102" s="918"/>
      <c r="DQ102" s="917"/>
      <c r="DR102" s="872"/>
      <c r="DS102" s="872"/>
      <c r="DT102" s="872"/>
      <c r="DU102" s="918"/>
      <c r="DV102" s="941"/>
      <c r="DW102" s="942"/>
      <c r="DX102" s="942"/>
      <c r="DY102" s="942"/>
      <c r="DZ102" s="943"/>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4" t="s">
        <v>414</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5" t="s">
        <v>415</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6" t="s">
        <v>418</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419</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39" t="s">
        <v>420</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421</v>
      </c>
      <c r="AB109" s="920"/>
      <c r="AC109" s="920"/>
      <c r="AD109" s="920"/>
      <c r="AE109" s="921"/>
      <c r="AF109" s="919" t="s">
        <v>299</v>
      </c>
      <c r="AG109" s="920"/>
      <c r="AH109" s="920"/>
      <c r="AI109" s="920"/>
      <c r="AJ109" s="921"/>
      <c r="AK109" s="919" t="s">
        <v>298</v>
      </c>
      <c r="AL109" s="920"/>
      <c r="AM109" s="920"/>
      <c r="AN109" s="920"/>
      <c r="AO109" s="921"/>
      <c r="AP109" s="919" t="s">
        <v>422</v>
      </c>
      <c r="AQ109" s="920"/>
      <c r="AR109" s="920"/>
      <c r="AS109" s="920"/>
      <c r="AT109" s="922"/>
      <c r="AU109" s="939" t="s">
        <v>420</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421</v>
      </c>
      <c r="BR109" s="920"/>
      <c r="BS109" s="920"/>
      <c r="BT109" s="920"/>
      <c r="BU109" s="921"/>
      <c r="BV109" s="919" t="s">
        <v>299</v>
      </c>
      <c r="BW109" s="920"/>
      <c r="BX109" s="920"/>
      <c r="BY109" s="920"/>
      <c r="BZ109" s="921"/>
      <c r="CA109" s="919" t="s">
        <v>298</v>
      </c>
      <c r="CB109" s="920"/>
      <c r="CC109" s="920"/>
      <c r="CD109" s="920"/>
      <c r="CE109" s="921"/>
      <c r="CF109" s="940" t="s">
        <v>422</v>
      </c>
      <c r="CG109" s="940"/>
      <c r="CH109" s="940"/>
      <c r="CI109" s="940"/>
      <c r="CJ109" s="940"/>
      <c r="CK109" s="919" t="s">
        <v>423</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421</v>
      </c>
      <c r="DH109" s="920"/>
      <c r="DI109" s="920"/>
      <c r="DJ109" s="920"/>
      <c r="DK109" s="921"/>
      <c r="DL109" s="919" t="s">
        <v>299</v>
      </c>
      <c r="DM109" s="920"/>
      <c r="DN109" s="920"/>
      <c r="DO109" s="920"/>
      <c r="DP109" s="921"/>
      <c r="DQ109" s="919" t="s">
        <v>298</v>
      </c>
      <c r="DR109" s="920"/>
      <c r="DS109" s="920"/>
      <c r="DT109" s="920"/>
      <c r="DU109" s="921"/>
      <c r="DV109" s="919" t="s">
        <v>422</v>
      </c>
      <c r="DW109" s="920"/>
      <c r="DX109" s="920"/>
      <c r="DY109" s="920"/>
      <c r="DZ109" s="922"/>
    </row>
    <row r="110" spans="1:131" s="226" customFormat="1" ht="26.25" customHeight="1">
      <c r="A110" s="923" t="s">
        <v>424</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271644</v>
      </c>
      <c r="AB110" s="927"/>
      <c r="AC110" s="927"/>
      <c r="AD110" s="927"/>
      <c r="AE110" s="928"/>
      <c r="AF110" s="929">
        <v>268887</v>
      </c>
      <c r="AG110" s="927"/>
      <c r="AH110" s="927"/>
      <c r="AI110" s="927"/>
      <c r="AJ110" s="928"/>
      <c r="AK110" s="929">
        <v>261742</v>
      </c>
      <c r="AL110" s="927"/>
      <c r="AM110" s="927"/>
      <c r="AN110" s="927"/>
      <c r="AO110" s="928"/>
      <c r="AP110" s="930">
        <v>20.6</v>
      </c>
      <c r="AQ110" s="931"/>
      <c r="AR110" s="931"/>
      <c r="AS110" s="931"/>
      <c r="AT110" s="932"/>
      <c r="AU110" s="933" t="s">
        <v>65</v>
      </c>
      <c r="AV110" s="934"/>
      <c r="AW110" s="934"/>
      <c r="AX110" s="934"/>
      <c r="AY110" s="934"/>
      <c r="AZ110" s="975" t="s">
        <v>425</v>
      </c>
      <c r="BA110" s="924"/>
      <c r="BB110" s="924"/>
      <c r="BC110" s="924"/>
      <c r="BD110" s="924"/>
      <c r="BE110" s="924"/>
      <c r="BF110" s="924"/>
      <c r="BG110" s="924"/>
      <c r="BH110" s="924"/>
      <c r="BI110" s="924"/>
      <c r="BJ110" s="924"/>
      <c r="BK110" s="924"/>
      <c r="BL110" s="924"/>
      <c r="BM110" s="924"/>
      <c r="BN110" s="924"/>
      <c r="BO110" s="924"/>
      <c r="BP110" s="925"/>
      <c r="BQ110" s="961">
        <v>2435377</v>
      </c>
      <c r="BR110" s="962"/>
      <c r="BS110" s="962"/>
      <c r="BT110" s="962"/>
      <c r="BU110" s="962"/>
      <c r="BV110" s="962">
        <v>2582299</v>
      </c>
      <c r="BW110" s="962"/>
      <c r="BX110" s="962"/>
      <c r="BY110" s="962"/>
      <c r="BZ110" s="962"/>
      <c r="CA110" s="962">
        <v>2754262</v>
      </c>
      <c r="CB110" s="962"/>
      <c r="CC110" s="962"/>
      <c r="CD110" s="962"/>
      <c r="CE110" s="962"/>
      <c r="CF110" s="976">
        <v>217.1</v>
      </c>
      <c r="CG110" s="977"/>
      <c r="CH110" s="977"/>
      <c r="CI110" s="977"/>
      <c r="CJ110" s="977"/>
      <c r="CK110" s="978" t="s">
        <v>426</v>
      </c>
      <c r="CL110" s="979"/>
      <c r="CM110" s="958" t="s">
        <v>427</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428</v>
      </c>
      <c r="DH110" s="962"/>
      <c r="DI110" s="962"/>
      <c r="DJ110" s="962"/>
      <c r="DK110" s="962"/>
      <c r="DL110" s="962" t="s">
        <v>170</v>
      </c>
      <c r="DM110" s="962"/>
      <c r="DN110" s="962"/>
      <c r="DO110" s="962"/>
      <c r="DP110" s="962"/>
      <c r="DQ110" s="962" t="s">
        <v>382</v>
      </c>
      <c r="DR110" s="962"/>
      <c r="DS110" s="962"/>
      <c r="DT110" s="962"/>
      <c r="DU110" s="962"/>
      <c r="DV110" s="963" t="s">
        <v>429</v>
      </c>
      <c r="DW110" s="963"/>
      <c r="DX110" s="963"/>
      <c r="DY110" s="963"/>
      <c r="DZ110" s="964"/>
    </row>
    <row r="111" spans="1:131" s="226" customFormat="1" ht="26.25" customHeight="1">
      <c r="A111" s="965" t="s">
        <v>430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431</v>
      </c>
      <c r="AB111" s="969"/>
      <c r="AC111" s="969"/>
      <c r="AD111" s="969"/>
      <c r="AE111" s="970"/>
      <c r="AF111" s="971" t="s">
        <v>431</v>
      </c>
      <c r="AG111" s="969"/>
      <c r="AH111" s="969"/>
      <c r="AI111" s="969"/>
      <c r="AJ111" s="970"/>
      <c r="AK111" s="971" t="s">
        <v>431</v>
      </c>
      <c r="AL111" s="969"/>
      <c r="AM111" s="969"/>
      <c r="AN111" s="969"/>
      <c r="AO111" s="970"/>
      <c r="AP111" s="972" t="s">
        <v>432</v>
      </c>
      <c r="AQ111" s="973"/>
      <c r="AR111" s="973"/>
      <c r="AS111" s="973"/>
      <c r="AT111" s="974"/>
      <c r="AU111" s="935"/>
      <c r="AV111" s="936"/>
      <c r="AW111" s="936"/>
      <c r="AX111" s="936"/>
      <c r="AY111" s="936"/>
      <c r="AZ111" s="984" t="s">
        <v>433</v>
      </c>
      <c r="BA111" s="985"/>
      <c r="BB111" s="985"/>
      <c r="BC111" s="985"/>
      <c r="BD111" s="985"/>
      <c r="BE111" s="985"/>
      <c r="BF111" s="985"/>
      <c r="BG111" s="985"/>
      <c r="BH111" s="985"/>
      <c r="BI111" s="985"/>
      <c r="BJ111" s="985"/>
      <c r="BK111" s="985"/>
      <c r="BL111" s="985"/>
      <c r="BM111" s="985"/>
      <c r="BN111" s="985"/>
      <c r="BO111" s="985"/>
      <c r="BP111" s="986"/>
      <c r="BQ111" s="954">
        <v>1433</v>
      </c>
      <c r="BR111" s="955"/>
      <c r="BS111" s="955"/>
      <c r="BT111" s="955"/>
      <c r="BU111" s="955"/>
      <c r="BV111" s="955">
        <v>1322</v>
      </c>
      <c r="BW111" s="955"/>
      <c r="BX111" s="955"/>
      <c r="BY111" s="955"/>
      <c r="BZ111" s="955"/>
      <c r="CA111" s="955">
        <v>1209</v>
      </c>
      <c r="CB111" s="955"/>
      <c r="CC111" s="955"/>
      <c r="CD111" s="955"/>
      <c r="CE111" s="955"/>
      <c r="CF111" s="949">
        <v>0.1</v>
      </c>
      <c r="CG111" s="950"/>
      <c r="CH111" s="950"/>
      <c r="CI111" s="950"/>
      <c r="CJ111" s="950"/>
      <c r="CK111" s="980"/>
      <c r="CL111" s="981"/>
      <c r="CM111" s="951" t="s">
        <v>434</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432</v>
      </c>
      <c r="DH111" s="955"/>
      <c r="DI111" s="955"/>
      <c r="DJ111" s="955"/>
      <c r="DK111" s="955"/>
      <c r="DL111" s="955" t="s">
        <v>429</v>
      </c>
      <c r="DM111" s="955"/>
      <c r="DN111" s="955"/>
      <c r="DO111" s="955"/>
      <c r="DP111" s="955"/>
      <c r="DQ111" s="955" t="s">
        <v>431</v>
      </c>
      <c r="DR111" s="955"/>
      <c r="DS111" s="955"/>
      <c r="DT111" s="955"/>
      <c r="DU111" s="955"/>
      <c r="DV111" s="956" t="s">
        <v>431</v>
      </c>
      <c r="DW111" s="956"/>
      <c r="DX111" s="956"/>
      <c r="DY111" s="956"/>
      <c r="DZ111" s="957"/>
    </row>
    <row r="112" spans="1:131" s="226" customFormat="1" ht="26.25" customHeight="1">
      <c r="A112" s="987" t="s">
        <v>435</v>
      </c>
      <c r="B112" s="988"/>
      <c r="C112" s="985" t="s">
        <v>436</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432</v>
      </c>
      <c r="AB112" s="994"/>
      <c r="AC112" s="994"/>
      <c r="AD112" s="994"/>
      <c r="AE112" s="995"/>
      <c r="AF112" s="996" t="s">
        <v>429</v>
      </c>
      <c r="AG112" s="994"/>
      <c r="AH112" s="994"/>
      <c r="AI112" s="994"/>
      <c r="AJ112" s="995"/>
      <c r="AK112" s="996" t="s">
        <v>431</v>
      </c>
      <c r="AL112" s="994"/>
      <c r="AM112" s="994"/>
      <c r="AN112" s="994"/>
      <c r="AO112" s="995"/>
      <c r="AP112" s="997" t="s">
        <v>170</v>
      </c>
      <c r="AQ112" s="998"/>
      <c r="AR112" s="998"/>
      <c r="AS112" s="998"/>
      <c r="AT112" s="999"/>
      <c r="AU112" s="935"/>
      <c r="AV112" s="936"/>
      <c r="AW112" s="936"/>
      <c r="AX112" s="936"/>
      <c r="AY112" s="936"/>
      <c r="AZ112" s="984" t="s">
        <v>437</v>
      </c>
      <c r="BA112" s="985"/>
      <c r="BB112" s="985"/>
      <c r="BC112" s="985"/>
      <c r="BD112" s="985"/>
      <c r="BE112" s="985"/>
      <c r="BF112" s="985"/>
      <c r="BG112" s="985"/>
      <c r="BH112" s="985"/>
      <c r="BI112" s="985"/>
      <c r="BJ112" s="985"/>
      <c r="BK112" s="985"/>
      <c r="BL112" s="985"/>
      <c r="BM112" s="985"/>
      <c r="BN112" s="985"/>
      <c r="BO112" s="985"/>
      <c r="BP112" s="986"/>
      <c r="BQ112" s="954">
        <v>1190885</v>
      </c>
      <c r="BR112" s="955"/>
      <c r="BS112" s="955"/>
      <c r="BT112" s="955"/>
      <c r="BU112" s="955"/>
      <c r="BV112" s="955">
        <v>1176865</v>
      </c>
      <c r="BW112" s="955"/>
      <c r="BX112" s="955"/>
      <c r="BY112" s="955"/>
      <c r="BZ112" s="955"/>
      <c r="CA112" s="955">
        <v>1119123</v>
      </c>
      <c r="CB112" s="955"/>
      <c r="CC112" s="955"/>
      <c r="CD112" s="955"/>
      <c r="CE112" s="955"/>
      <c r="CF112" s="949">
        <v>88.2</v>
      </c>
      <c r="CG112" s="950"/>
      <c r="CH112" s="950"/>
      <c r="CI112" s="950"/>
      <c r="CJ112" s="950"/>
      <c r="CK112" s="980"/>
      <c r="CL112" s="981"/>
      <c r="CM112" s="951" t="s">
        <v>438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431</v>
      </c>
      <c r="DH112" s="955"/>
      <c r="DI112" s="955"/>
      <c r="DJ112" s="955"/>
      <c r="DK112" s="955"/>
      <c r="DL112" s="955" t="s">
        <v>439</v>
      </c>
      <c r="DM112" s="955"/>
      <c r="DN112" s="955"/>
      <c r="DO112" s="955"/>
      <c r="DP112" s="955"/>
      <c r="DQ112" s="955" t="s">
        <v>431</v>
      </c>
      <c r="DR112" s="955"/>
      <c r="DS112" s="955"/>
      <c r="DT112" s="955"/>
      <c r="DU112" s="955"/>
      <c r="DV112" s="956" t="s">
        <v>170</v>
      </c>
      <c r="DW112" s="956"/>
      <c r="DX112" s="956"/>
      <c r="DY112" s="956"/>
      <c r="DZ112" s="957"/>
    </row>
    <row r="113" spans="1:130" s="226" customFormat="1" ht="26.25" customHeight="1">
      <c r="A113" s="989"/>
      <c r="B113" s="990"/>
      <c r="C113" s="985" t="s">
        <v>440</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112500</v>
      </c>
      <c r="AB113" s="969"/>
      <c r="AC113" s="969"/>
      <c r="AD113" s="969"/>
      <c r="AE113" s="970"/>
      <c r="AF113" s="971">
        <v>120325</v>
      </c>
      <c r="AG113" s="969"/>
      <c r="AH113" s="969"/>
      <c r="AI113" s="969"/>
      <c r="AJ113" s="970"/>
      <c r="AK113" s="971">
        <v>115821</v>
      </c>
      <c r="AL113" s="969"/>
      <c r="AM113" s="969"/>
      <c r="AN113" s="969"/>
      <c r="AO113" s="970"/>
      <c r="AP113" s="972">
        <v>9.1</v>
      </c>
      <c r="AQ113" s="973"/>
      <c r="AR113" s="973"/>
      <c r="AS113" s="973"/>
      <c r="AT113" s="974"/>
      <c r="AU113" s="935"/>
      <c r="AV113" s="936"/>
      <c r="AW113" s="936"/>
      <c r="AX113" s="936"/>
      <c r="AY113" s="936"/>
      <c r="AZ113" s="984" t="s">
        <v>441</v>
      </c>
      <c r="BA113" s="985"/>
      <c r="BB113" s="985"/>
      <c r="BC113" s="985"/>
      <c r="BD113" s="985"/>
      <c r="BE113" s="985"/>
      <c r="BF113" s="985"/>
      <c r="BG113" s="985"/>
      <c r="BH113" s="985"/>
      <c r="BI113" s="985"/>
      <c r="BJ113" s="985"/>
      <c r="BK113" s="985"/>
      <c r="BL113" s="985"/>
      <c r="BM113" s="985"/>
      <c r="BN113" s="985"/>
      <c r="BO113" s="985"/>
      <c r="BP113" s="986"/>
      <c r="BQ113" s="954">
        <v>36452</v>
      </c>
      <c r="BR113" s="955"/>
      <c r="BS113" s="955"/>
      <c r="BT113" s="955"/>
      <c r="BU113" s="955"/>
      <c r="BV113" s="955">
        <v>26918</v>
      </c>
      <c r="BW113" s="955"/>
      <c r="BX113" s="955"/>
      <c r="BY113" s="955"/>
      <c r="BZ113" s="955"/>
      <c r="CA113" s="955">
        <v>19263</v>
      </c>
      <c r="CB113" s="955"/>
      <c r="CC113" s="955"/>
      <c r="CD113" s="955"/>
      <c r="CE113" s="955"/>
      <c r="CF113" s="949">
        <v>1.5</v>
      </c>
      <c r="CG113" s="950"/>
      <c r="CH113" s="950"/>
      <c r="CI113" s="950"/>
      <c r="CJ113" s="950"/>
      <c r="CK113" s="980"/>
      <c r="CL113" s="981"/>
      <c r="CM113" s="951" t="s">
        <v>442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431</v>
      </c>
      <c r="DH113" s="994"/>
      <c r="DI113" s="994"/>
      <c r="DJ113" s="994"/>
      <c r="DK113" s="995"/>
      <c r="DL113" s="996" t="s">
        <v>439</v>
      </c>
      <c r="DM113" s="994"/>
      <c r="DN113" s="994"/>
      <c r="DO113" s="994"/>
      <c r="DP113" s="995"/>
      <c r="DQ113" s="996" t="s">
        <v>428</v>
      </c>
      <c r="DR113" s="994"/>
      <c r="DS113" s="994"/>
      <c r="DT113" s="994"/>
      <c r="DU113" s="995"/>
      <c r="DV113" s="997" t="s">
        <v>170</v>
      </c>
      <c r="DW113" s="998"/>
      <c r="DX113" s="998"/>
      <c r="DY113" s="998"/>
      <c r="DZ113" s="999"/>
    </row>
    <row r="114" spans="1:130" s="226" customFormat="1" ht="26.25" customHeight="1">
      <c r="A114" s="989"/>
      <c r="B114" s="990"/>
      <c r="C114" s="985" t="s">
        <v>443</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10054</v>
      </c>
      <c r="AB114" s="994"/>
      <c r="AC114" s="994"/>
      <c r="AD114" s="994"/>
      <c r="AE114" s="995"/>
      <c r="AF114" s="996">
        <v>10258</v>
      </c>
      <c r="AG114" s="994"/>
      <c r="AH114" s="994"/>
      <c r="AI114" s="994"/>
      <c r="AJ114" s="995"/>
      <c r="AK114" s="996">
        <v>10258</v>
      </c>
      <c r="AL114" s="994"/>
      <c r="AM114" s="994"/>
      <c r="AN114" s="994"/>
      <c r="AO114" s="995"/>
      <c r="AP114" s="997">
        <v>0.8</v>
      </c>
      <c r="AQ114" s="998"/>
      <c r="AR114" s="998"/>
      <c r="AS114" s="998"/>
      <c r="AT114" s="999"/>
      <c r="AU114" s="935"/>
      <c r="AV114" s="936"/>
      <c r="AW114" s="936"/>
      <c r="AX114" s="936"/>
      <c r="AY114" s="936"/>
      <c r="AZ114" s="984" t="s">
        <v>444</v>
      </c>
      <c r="BA114" s="985"/>
      <c r="BB114" s="985"/>
      <c r="BC114" s="985"/>
      <c r="BD114" s="985"/>
      <c r="BE114" s="985"/>
      <c r="BF114" s="985"/>
      <c r="BG114" s="985"/>
      <c r="BH114" s="985"/>
      <c r="BI114" s="985"/>
      <c r="BJ114" s="985"/>
      <c r="BK114" s="985"/>
      <c r="BL114" s="985"/>
      <c r="BM114" s="985"/>
      <c r="BN114" s="985"/>
      <c r="BO114" s="985"/>
      <c r="BP114" s="986"/>
      <c r="BQ114" s="954">
        <v>125629</v>
      </c>
      <c r="BR114" s="955"/>
      <c r="BS114" s="955"/>
      <c r="BT114" s="955"/>
      <c r="BU114" s="955"/>
      <c r="BV114" s="955">
        <v>266655</v>
      </c>
      <c r="BW114" s="955"/>
      <c r="BX114" s="955"/>
      <c r="BY114" s="955"/>
      <c r="BZ114" s="955"/>
      <c r="CA114" s="955">
        <v>186666</v>
      </c>
      <c r="CB114" s="955"/>
      <c r="CC114" s="955"/>
      <c r="CD114" s="955"/>
      <c r="CE114" s="955"/>
      <c r="CF114" s="949">
        <v>14.7</v>
      </c>
      <c r="CG114" s="950"/>
      <c r="CH114" s="950"/>
      <c r="CI114" s="950"/>
      <c r="CJ114" s="950"/>
      <c r="CK114" s="980"/>
      <c r="CL114" s="981"/>
      <c r="CM114" s="951" t="s">
        <v>445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446</v>
      </c>
      <c r="DH114" s="994"/>
      <c r="DI114" s="994"/>
      <c r="DJ114" s="994"/>
      <c r="DK114" s="995"/>
      <c r="DL114" s="996" t="s">
        <v>446</v>
      </c>
      <c r="DM114" s="994"/>
      <c r="DN114" s="994"/>
      <c r="DO114" s="994"/>
      <c r="DP114" s="995"/>
      <c r="DQ114" s="996" t="s">
        <v>429</v>
      </c>
      <c r="DR114" s="994"/>
      <c r="DS114" s="994"/>
      <c r="DT114" s="994"/>
      <c r="DU114" s="995"/>
      <c r="DV114" s="997" t="s">
        <v>170</v>
      </c>
      <c r="DW114" s="998"/>
      <c r="DX114" s="998"/>
      <c r="DY114" s="998"/>
      <c r="DZ114" s="999"/>
    </row>
    <row r="115" spans="1:130" s="226" customFormat="1" ht="26.25" customHeight="1">
      <c r="A115" s="989"/>
      <c r="B115" s="990"/>
      <c r="C115" s="985" t="s">
        <v>447</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134</v>
      </c>
      <c r="AB115" s="969"/>
      <c r="AC115" s="969"/>
      <c r="AD115" s="969"/>
      <c r="AE115" s="970"/>
      <c r="AF115" s="971">
        <v>134</v>
      </c>
      <c r="AG115" s="969"/>
      <c r="AH115" s="969"/>
      <c r="AI115" s="969"/>
      <c r="AJ115" s="970"/>
      <c r="AK115" s="971">
        <v>134</v>
      </c>
      <c r="AL115" s="969"/>
      <c r="AM115" s="969"/>
      <c r="AN115" s="969"/>
      <c r="AO115" s="970"/>
      <c r="AP115" s="972">
        <v>0</v>
      </c>
      <c r="AQ115" s="973"/>
      <c r="AR115" s="973"/>
      <c r="AS115" s="973"/>
      <c r="AT115" s="974"/>
      <c r="AU115" s="935"/>
      <c r="AV115" s="936"/>
      <c r="AW115" s="936"/>
      <c r="AX115" s="936"/>
      <c r="AY115" s="936"/>
      <c r="AZ115" s="984" t="s">
        <v>448</v>
      </c>
      <c r="BA115" s="985"/>
      <c r="BB115" s="985"/>
      <c r="BC115" s="985"/>
      <c r="BD115" s="985"/>
      <c r="BE115" s="985"/>
      <c r="BF115" s="985"/>
      <c r="BG115" s="985"/>
      <c r="BH115" s="985"/>
      <c r="BI115" s="985"/>
      <c r="BJ115" s="985"/>
      <c r="BK115" s="985"/>
      <c r="BL115" s="985"/>
      <c r="BM115" s="985"/>
      <c r="BN115" s="985"/>
      <c r="BO115" s="985"/>
      <c r="BP115" s="986"/>
      <c r="BQ115" s="954" t="s">
        <v>431</v>
      </c>
      <c r="BR115" s="955"/>
      <c r="BS115" s="955"/>
      <c r="BT115" s="955"/>
      <c r="BU115" s="955"/>
      <c r="BV115" s="955" t="s">
        <v>429</v>
      </c>
      <c r="BW115" s="955"/>
      <c r="BX115" s="955"/>
      <c r="BY115" s="955"/>
      <c r="BZ115" s="955"/>
      <c r="CA115" s="955" t="s">
        <v>449</v>
      </c>
      <c r="CB115" s="955"/>
      <c r="CC115" s="955"/>
      <c r="CD115" s="955"/>
      <c r="CE115" s="955"/>
      <c r="CF115" s="949" t="s">
        <v>431</v>
      </c>
      <c r="CG115" s="950"/>
      <c r="CH115" s="950"/>
      <c r="CI115" s="950"/>
      <c r="CJ115" s="950"/>
      <c r="CK115" s="980"/>
      <c r="CL115" s="981"/>
      <c r="CM115" s="984" t="s">
        <v>450</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431</v>
      </c>
      <c r="DH115" s="994"/>
      <c r="DI115" s="994"/>
      <c r="DJ115" s="994"/>
      <c r="DK115" s="995"/>
      <c r="DL115" s="996" t="s">
        <v>446</v>
      </c>
      <c r="DM115" s="994"/>
      <c r="DN115" s="994"/>
      <c r="DO115" s="994"/>
      <c r="DP115" s="995"/>
      <c r="DQ115" s="996" t="s">
        <v>170</v>
      </c>
      <c r="DR115" s="994"/>
      <c r="DS115" s="994"/>
      <c r="DT115" s="994"/>
      <c r="DU115" s="995"/>
      <c r="DV115" s="997" t="s">
        <v>429</v>
      </c>
      <c r="DW115" s="998"/>
      <c r="DX115" s="998"/>
      <c r="DY115" s="998"/>
      <c r="DZ115" s="999"/>
    </row>
    <row r="116" spans="1:130" s="226" customFormat="1" ht="26.25" customHeight="1">
      <c r="A116" s="991"/>
      <c r="B116" s="992"/>
      <c r="C116" s="1000" t="s">
        <v>451</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428</v>
      </c>
      <c r="AB116" s="994"/>
      <c r="AC116" s="994"/>
      <c r="AD116" s="994"/>
      <c r="AE116" s="995"/>
      <c r="AF116" s="996" t="s">
        <v>429</v>
      </c>
      <c r="AG116" s="994"/>
      <c r="AH116" s="994"/>
      <c r="AI116" s="994"/>
      <c r="AJ116" s="995"/>
      <c r="AK116" s="996" t="s">
        <v>439</v>
      </c>
      <c r="AL116" s="994"/>
      <c r="AM116" s="994"/>
      <c r="AN116" s="994"/>
      <c r="AO116" s="995"/>
      <c r="AP116" s="997" t="s">
        <v>170</v>
      </c>
      <c r="AQ116" s="998"/>
      <c r="AR116" s="998"/>
      <c r="AS116" s="998"/>
      <c r="AT116" s="999"/>
      <c r="AU116" s="935"/>
      <c r="AV116" s="936"/>
      <c r="AW116" s="936"/>
      <c r="AX116" s="936"/>
      <c r="AY116" s="936"/>
      <c r="AZ116" s="1002" t="s">
        <v>452</v>
      </c>
      <c r="BA116" s="1003"/>
      <c r="BB116" s="1003"/>
      <c r="BC116" s="1003"/>
      <c r="BD116" s="1003"/>
      <c r="BE116" s="1003"/>
      <c r="BF116" s="1003"/>
      <c r="BG116" s="1003"/>
      <c r="BH116" s="1003"/>
      <c r="BI116" s="1003"/>
      <c r="BJ116" s="1003"/>
      <c r="BK116" s="1003"/>
      <c r="BL116" s="1003"/>
      <c r="BM116" s="1003"/>
      <c r="BN116" s="1003"/>
      <c r="BO116" s="1003"/>
      <c r="BP116" s="1004"/>
      <c r="BQ116" s="954" t="s">
        <v>170</v>
      </c>
      <c r="BR116" s="955"/>
      <c r="BS116" s="955"/>
      <c r="BT116" s="955"/>
      <c r="BU116" s="955"/>
      <c r="BV116" s="955" t="s">
        <v>431</v>
      </c>
      <c r="BW116" s="955"/>
      <c r="BX116" s="955"/>
      <c r="BY116" s="955"/>
      <c r="BZ116" s="955"/>
      <c r="CA116" s="955" t="s">
        <v>432</v>
      </c>
      <c r="CB116" s="955"/>
      <c r="CC116" s="955"/>
      <c r="CD116" s="955"/>
      <c r="CE116" s="955"/>
      <c r="CF116" s="949" t="s">
        <v>432</v>
      </c>
      <c r="CG116" s="950"/>
      <c r="CH116" s="950"/>
      <c r="CI116" s="950"/>
      <c r="CJ116" s="950"/>
      <c r="CK116" s="980"/>
      <c r="CL116" s="981"/>
      <c r="CM116" s="951" t="s">
        <v>453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431</v>
      </c>
      <c r="DH116" s="994"/>
      <c r="DI116" s="994"/>
      <c r="DJ116" s="994"/>
      <c r="DK116" s="995"/>
      <c r="DL116" s="996" t="s">
        <v>429</v>
      </c>
      <c r="DM116" s="994"/>
      <c r="DN116" s="994"/>
      <c r="DO116" s="994"/>
      <c r="DP116" s="995"/>
      <c r="DQ116" s="996" t="s">
        <v>170</v>
      </c>
      <c r="DR116" s="994"/>
      <c r="DS116" s="994"/>
      <c r="DT116" s="994"/>
      <c r="DU116" s="995"/>
      <c r="DV116" s="997" t="s">
        <v>429</v>
      </c>
      <c r="DW116" s="998"/>
      <c r="DX116" s="998"/>
      <c r="DY116" s="998"/>
      <c r="DZ116" s="999"/>
    </row>
    <row r="117" spans="1:130" s="226" customFormat="1" ht="26.25" customHeight="1">
      <c r="A117" s="939" t="s">
        <v>183</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454</v>
      </c>
      <c r="Z117" s="921"/>
      <c r="AA117" s="1011">
        <v>394332</v>
      </c>
      <c r="AB117" s="1012"/>
      <c r="AC117" s="1012"/>
      <c r="AD117" s="1012"/>
      <c r="AE117" s="1013"/>
      <c r="AF117" s="1014">
        <v>399604</v>
      </c>
      <c r="AG117" s="1012"/>
      <c r="AH117" s="1012"/>
      <c r="AI117" s="1012"/>
      <c r="AJ117" s="1013"/>
      <c r="AK117" s="1014">
        <v>387955</v>
      </c>
      <c r="AL117" s="1012"/>
      <c r="AM117" s="1012"/>
      <c r="AN117" s="1012"/>
      <c r="AO117" s="1013"/>
      <c r="AP117" s="1015"/>
      <c r="AQ117" s="1016"/>
      <c r="AR117" s="1016"/>
      <c r="AS117" s="1016"/>
      <c r="AT117" s="1017"/>
      <c r="AU117" s="935"/>
      <c r="AV117" s="936"/>
      <c r="AW117" s="936"/>
      <c r="AX117" s="936"/>
      <c r="AY117" s="936"/>
      <c r="AZ117" s="1002" t="s">
        <v>455</v>
      </c>
      <c r="BA117" s="1003"/>
      <c r="BB117" s="1003"/>
      <c r="BC117" s="1003"/>
      <c r="BD117" s="1003"/>
      <c r="BE117" s="1003"/>
      <c r="BF117" s="1003"/>
      <c r="BG117" s="1003"/>
      <c r="BH117" s="1003"/>
      <c r="BI117" s="1003"/>
      <c r="BJ117" s="1003"/>
      <c r="BK117" s="1003"/>
      <c r="BL117" s="1003"/>
      <c r="BM117" s="1003"/>
      <c r="BN117" s="1003"/>
      <c r="BO117" s="1003"/>
      <c r="BP117" s="1004"/>
      <c r="BQ117" s="954" t="s">
        <v>432</v>
      </c>
      <c r="BR117" s="955"/>
      <c r="BS117" s="955"/>
      <c r="BT117" s="955"/>
      <c r="BU117" s="955"/>
      <c r="BV117" s="955" t="s">
        <v>446</v>
      </c>
      <c r="BW117" s="955"/>
      <c r="BX117" s="955"/>
      <c r="BY117" s="955"/>
      <c r="BZ117" s="955"/>
      <c r="CA117" s="955" t="s">
        <v>432</v>
      </c>
      <c r="CB117" s="955"/>
      <c r="CC117" s="955"/>
      <c r="CD117" s="955"/>
      <c r="CE117" s="955"/>
      <c r="CF117" s="949" t="s">
        <v>170</v>
      </c>
      <c r="CG117" s="950"/>
      <c r="CH117" s="950"/>
      <c r="CI117" s="950"/>
      <c r="CJ117" s="950"/>
      <c r="CK117" s="980"/>
      <c r="CL117" s="981"/>
      <c r="CM117" s="951" t="s">
        <v>456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449</v>
      </c>
      <c r="DH117" s="994"/>
      <c r="DI117" s="994"/>
      <c r="DJ117" s="994"/>
      <c r="DK117" s="995"/>
      <c r="DL117" s="996" t="s">
        <v>432</v>
      </c>
      <c r="DM117" s="994"/>
      <c r="DN117" s="994"/>
      <c r="DO117" s="994"/>
      <c r="DP117" s="995"/>
      <c r="DQ117" s="996" t="s">
        <v>446</v>
      </c>
      <c r="DR117" s="994"/>
      <c r="DS117" s="994"/>
      <c r="DT117" s="994"/>
      <c r="DU117" s="995"/>
      <c r="DV117" s="997" t="s">
        <v>432</v>
      </c>
      <c r="DW117" s="998"/>
      <c r="DX117" s="998"/>
      <c r="DY117" s="998"/>
      <c r="DZ117" s="999"/>
    </row>
    <row r="118" spans="1:130" s="226" customFormat="1" ht="26.25" customHeight="1">
      <c r="A118" s="939" t="s">
        <v>423</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421</v>
      </c>
      <c r="AB118" s="920"/>
      <c r="AC118" s="920"/>
      <c r="AD118" s="920"/>
      <c r="AE118" s="921"/>
      <c r="AF118" s="919" t="s">
        <v>299</v>
      </c>
      <c r="AG118" s="920"/>
      <c r="AH118" s="920"/>
      <c r="AI118" s="920"/>
      <c r="AJ118" s="921"/>
      <c r="AK118" s="919" t="s">
        <v>298</v>
      </c>
      <c r="AL118" s="920"/>
      <c r="AM118" s="920"/>
      <c r="AN118" s="920"/>
      <c r="AO118" s="921"/>
      <c r="AP118" s="1006" t="s">
        <v>422</v>
      </c>
      <c r="AQ118" s="1007"/>
      <c r="AR118" s="1007"/>
      <c r="AS118" s="1007"/>
      <c r="AT118" s="1008"/>
      <c r="AU118" s="935"/>
      <c r="AV118" s="936"/>
      <c r="AW118" s="936"/>
      <c r="AX118" s="936"/>
      <c r="AY118" s="936"/>
      <c r="AZ118" s="1009" t="s">
        <v>457</v>
      </c>
      <c r="BA118" s="1000"/>
      <c r="BB118" s="1000"/>
      <c r="BC118" s="1000"/>
      <c r="BD118" s="1000"/>
      <c r="BE118" s="1000"/>
      <c r="BF118" s="1000"/>
      <c r="BG118" s="1000"/>
      <c r="BH118" s="1000"/>
      <c r="BI118" s="1000"/>
      <c r="BJ118" s="1000"/>
      <c r="BK118" s="1000"/>
      <c r="BL118" s="1000"/>
      <c r="BM118" s="1000"/>
      <c r="BN118" s="1000"/>
      <c r="BO118" s="1000"/>
      <c r="BP118" s="1001"/>
      <c r="BQ118" s="1032" t="s">
        <v>170</v>
      </c>
      <c r="BR118" s="1033"/>
      <c r="BS118" s="1033"/>
      <c r="BT118" s="1033"/>
      <c r="BU118" s="1033"/>
      <c r="BV118" s="1033" t="s">
        <v>403</v>
      </c>
      <c r="BW118" s="1033"/>
      <c r="BX118" s="1033"/>
      <c r="BY118" s="1033"/>
      <c r="BZ118" s="1033"/>
      <c r="CA118" s="1033" t="s">
        <v>403</v>
      </c>
      <c r="CB118" s="1033"/>
      <c r="CC118" s="1033"/>
      <c r="CD118" s="1033"/>
      <c r="CE118" s="1033"/>
      <c r="CF118" s="949" t="s">
        <v>446</v>
      </c>
      <c r="CG118" s="950"/>
      <c r="CH118" s="950"/>
      <c r="CI118" s="950"/>
      <c r="CJ118" s="950"/>
      <c r="CK118" s="980"/>
      <c r="CL118" s="981"/>
      <c r="CM118" s="951" t="s">
        <v>458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446</v>
      </c>
      <c r="DH118" s="994"/>
      <c r="DI118" s="994"/>
      <c r="DJ118" s="994"/>
      <c r="DK118" s="995"/>
      <c r="DL118" s="996" t="s">
        <v>382</v>
      </c>
      <c r="DM118" s="994"/>
      <c r="DN118" s="994"/>
      <c r="DO118" s="994"/>
      <c r="DP118" s="995"/>
      <c r="DQ118" s="996" t="s">
        <v>439</v>
      </c>
      <c r="DR118" s="994"/>
      <c r="DS118" s="994"/>
      <c r="DT118" s="994"/>
      <c r="DU118" s="995"/>
      <c r="DV118" s="997" t="s">
        <v>170</v>
      </c>
      <c r="DW118" s="998"/>
      <c r="DX118" s="998"/>
      <c r="DY118" s="998"/>
      <c r="DZ118" s="999"/>
    </row>
    <row r="119" spans="1:130" s="226" customFormat="1" ht="26.25" customHeight="1">
      <c r="A119" s="1093" t="s">
        <v>426</v>
      </c>
      <c r="B119" s="979"/>
      <c r="C119" s="958" t="s">
        <v>427</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446</v>
      </c>
      <c r="AB119" s="927"/>
      <c r="AC119" s="927"/>
      <c r="AD119" s="927"/>
      <c r="AE119" s="928"/>
      <c r="AF119" s="929" t="s">
        <v>446</v>
      </c>
      <c r="AG119" s="927"/>
      <c r="AH119" s="927"/>
      <c r="AI119" s="927"/>
      <c r="AJ119" s="928"/>
      <c r="AK119" s="929" t="s">
        <v>439</v>
      </c>
      <c r="AL119" s="927"/>
      <c r="AM119" s="927"/>
      <c r="AN119" s="927"/>
      <c r="AO119" s="928"/>
      <c r="AP119" s="930" t="s">
        <v>446</v>
      </c>
      <c r="AQ119" s="931"/>
      <c r="AR119" s="931"/>
      <c r="AS119" s="931"/>
      <c r="AT119" s="932"/>
      <c r="AU119" s="937"/>
      <c r="AV119" s="938"/>
      <c r="AW119" s="938"/>
      <c r="AX119" s="938"/>
      <c r="AY119" s="938"/>
      <c r="AZ119" s="257" t="s">
        <v>183</v>
      </c>
      <c r="BA119" s="257"/>
      <c r="BB119" s="257"/>
      <c r="BC119" s="257"/>
      <c r="BD119" s="257"/>
      <c r="BE119" s="257"/>
      <c r="BF119" s="257"/>
      <c r="BG119" s="257"/>
      <c r="BH119" s="257"/>
      <c r="BI119" s="257"/>
      <c r="BJ119" s="257"/>
      <c r="BK119" s="257"/>
      <c r="BL119" s="257"/>
      <c r="BM119" s="257"/>
      <c r="BN119" s="257"/>
      <c r="BO119" s="1010" t="s">
        <v>459</v>
      </c>
      <c r="BP119" s="1041"/>
      <c r="BQ119" s="1032">
        <v>3789776</v>
      </c>
      <c r="BR119" s="1033"/>
      <c r="BS119" s="1033"/>
      <c r="BT119" s="1033"/>
      <c r="BU119" s="1033"/>
      <c r="BV119" s="1033">
        <v>4054059</v>
      </c>
      <c r="BW119" s="1033"/>
      <c r="BX119" s="1033"/>
      <c r="BY119" s="1033"/>
      <c r="BZ119" s="1033"/>
      <c r="CA119" s="1033">
        <v>4080523</v>
      </c>
      <c r="CB119" s="1033"/>
      <c r="CC119" s="1033"/>
      <c r="CD119" s="1033"/>
      <c r="CE119" s="1033"/>
      <c r="CF119" s="1034"/>
      <c r="CG119" s="1035"/>
      <c r="CH119" s="1035"/>
      <c r="CI119" s="1035"/>
      <c r="CJ119" s="1036"/>
      <c r="CK119" s="982"/>
      <c r="CL119" s="983"/>
      <c r="CM119" s="1037" t="s">
        <v>460</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v>1433</v>
      </c>
      <c r="DH119" s="1019"/>
      <c r="DI119" s="1019"/>
      <c r="DJ119" s="1019"/>
      <c r="DK119" s="1020"/>
      <c r="DL119" s="1018">
        <v>1322</v>
      </c>
      <c r="DM119" s="1019"/>
      <c r="DN119" s="1019"/>
      <c r="DO119" s="1019"/>
      <c r="DP119" s="1020"/>
      <c r="DQ119" s="1018">
        <v>1209</v>
      </c>
      <c r="DR119" s="1019"/>
      <c r="DS119" s="1019"/>
      <c r="DT119" s="1019"/>
      <c r="DU119" s="1020"/>
      <c r="DV119" s="1021">
        <v>0.1</v>
      </c>
      <c r="DW119" s="1022"/>
      <c r="DX119" s="1022"/>
      <c r="DY119" s="1022"/>
      <c r="DZ119" s="1023"/>
    </row>
    <row r="120" spans="1:130" s="226" customFormat="1" ht="26.25" customHeight="1">
      <c r="A120" s="1094"/>
      <c r="B120" s="981"/>
      <c r="C120" s="951" t="s">
        <v>434</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439</v>
      </c>
      <c r="AB120" s="994"/>
      <c r="AC120" s="994"/>
      <c r="AD120" s="994"/>
      <c r="AE120" s="995"/>
      <c r="AF120" s="996" t="s">
        <v>439</v>
      </c>
      <c r="AG120" s="994"/>
      <c r="AH120" s="994"/>
      <c r="AI120" s="994"/>
      <c r="AJ120" s="995"/>
      <c r="AK120" s="996" t="s">
        <v>446</v>
      </c>
      <c r="AL120" s="994"/>
      <c r="AM120" s="994"/>
      <c r="AN120" s="994"/>
      <c r="AO120" s="995"/>
      <c r="AP120" s="997" t="s">
        <v>446</v>
      </c>
      <c r="AQ120" s="998"/>
      <c r="AR120" s="998"/>
      <c r="AS120" s="998"/>
      <c r="AT120" s="999"/>
      <c r="AU120" s="1024" t="s">
        <v>461</v>
      </c>
      <c r="AV120" s="1025"/>
      <c r="AW120" s="1025"/>
      <c r="AX120" s="1025"/>
      <c r="AY120" s="1026"/>
      <c r="AZ120" s="975" t="s">
        <v>462</v>
      </c>
      <c r="BA120" s="924"/>
      <c r="BB120" s="924"/>
      <c r="BC120" s="924"/>
      <c r="BD120" s="924"/>
      <c r="BE120" s="924"/>
      <c r="BF120" s="924"/>
      <c r="BG120" s="924"/>
      <c r="BH120" s="924"/>
      <c r="BI120" s="924"/>
      <c r="BJ120" s="924"/>
      <c r="BK120" s="924"/>
      <c r="BL120" s="924"/>
      <c r="BM120" s="924"/>
      <c r="BN120" s="924"/>
      <c r="BO120" s="924"/>
      <c r="BP120" s="925"/>
      <c r="BQ120" s="961">
        <v>1683600</v>
      </c>
      <c r="BR120" s="962"/>
      <c r="BS120" s="962"/>
      <c r="BT120" s="962"/>
      <c r="BU120" s="962"/>
      <c r="BV120" s="962">
        <v>1552309</v>
      </c>
      <c r="BW120" s="962"/>
      <c r="BX120" s="962"/>
      <c r="BY120" s="962"/>
      <c r="BZ120" s="962"/>
      <c r="CA120" s="962">
        <v>1534799</v>
      </c>
      <c r="CB120" s="962"/>
      <c r="CC120" s="962"/>
      <c r="CD120" s="962"/>
      <c r="CE120" s="962"/>
      <c r="CF120" s="976">
        <v>121</v>
      </c>
      <c r="CG120" s="977"/>
      <c r="CH120" s="977"/>
      <c r="CI120" s="977"/>
      <c r="CJ120" s="977"/>
      <c r="CK120" s="1042" t="s">
        <v>463</v>
      </c>
      <c r="CL120" s="1043"/>
      <c r="CM120" s="1043"/>
      <c r="CN120" s="1043"/>
      <c r="CO120" s="1044"/>
      <c r="CP120" s="1050" t="s">
        <v>464</v>
      </c>
      <c r="CQ120" s="1051"/>
      <c r="CR120" s="1051"/>
      <c r="CS120" s="1051"/>
      <c r="CT120" s="1051"/>
      <c r="CU120" s="1051"/>
      <c r="CV120" s="1051"/>
      <c r="CW120" s="1051"/>
      <c r="CX120" s="1051"/>
      <c r="CY120" s="1051"/>
      <c r="CZ120" s="1051"/>
      <c r="DA120" s="1051"/>
      <c r="DB120" s="1051"/>
      <c r="DC120" s="1051"/>
      <c r="DD120" s="1051"/>
      <c r="DE120" s="1051"/>
      <c r="DF120" s="1052"/>
      <c r="DG120" s="961">
        <v>1056384</v>
      </c>
      <c r="DH120" s="962"/>
      <c r="DI120" s="962"/>
      <c r="DJ120" s="962"/>
      <c r="DK120" s="962"/>
      <c r="DL120" s="962">
        <v>1056681</v>
      </c>
      <c r="DM120" s="962"/>
      <c r="DN120" s="962"/>
      <c r="DO120" s="962"/>
      <c r="DP120" s="962"/>
      <c r="DQ120" s="962">
        <v>1006975</v>
      </c>
      <c r="DR120" s="962"/>
      <c r="DS120" s="962"/>
      <c r="DT120" s="962"/>
      <c r="DU120" s="962"/>
      <c r="DV120" s="963">
        <v>79.400000000000006</v>
      </c>
      <c r="DW120" s="963"/>
      <c r="DX120" s="963"/>
      <c r="DY120" s="963"/>
      <c r="DZ120" s="964"/>
    </row>
    <row r="121" spans="1:130" s="226" customFormat="1" ht="26.25" customHeight="1">
      <c r="A121" s="1094"/>
      <c r="B121" s="981"/>
      <c r="C121" s="1002" t="s">
        <v>465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170</v>
      </c>
      <c r="AB121" s="994"/>
      <c r="AC121" s="994"/>
      <c r="AD121" s="994"/>
      <c r="AE121" s="995"/>
      <c r="AF121" s="996" t="s">
        <v>446</v>
      </c>
      <c r="AG121" s="994"/>
      <c r="AH121" s="994"/>
      <c r="AI121" s="994"/>
      <c r="AJ121" s="995"/>
      <c r="AK121" s="996" t="s">
        <v>382</v>
      </c>
      <c r="AL121" s="994"/>
      <c r="AM121" s="994"/>
      <c r="AN121" s="994"/>
      <c r="AO121" s="995"/>
      <c r="AP121" s="997" t="s">
        <v>446</v>
      </c>
      <c r="AQ121" s="998"/>
      <c r="AR121" s="998"/>
      <c r="AS121" s="998"/>
      <c r="AT121" s="999"/>
      <c r="AU121" s="1027"/>
      <c r="AV121" s="1028"/>
      <c r="AW121" s="1028"/>
      <c r="AX121" s="1028"/>
      <c r="AY121" s="1029"/>
      <c r="AZ121" s="984" t="s">
        <v>466</v>
      </c>
      <c r="BA121" s="985"/>
      <c r="BB121" s="985"/>
      <c r="BC121" s="985"/>
      <c r="BD121" s="985"/>
      <c r="BE121" s="985"/>
      <c r="BF121" s="985"/>
      <c r="BG121" s="985"/>
      <c r="BH121" s="985"/>
      <c r="BI121" s="985"/>
      <c r="BJ121" s="985"/>
      <c r="BK121" s="985"/>
      <c r="BL121" s="985"/>
      <c r="BM121" s="985"/>
      <c r="BN121" s="985"/>
      <c r="BO121" s="985"/>
      <c r="BP121" s="986"/>
      <c r="BQ121" s="954">
        <v>19067</v>
      </c>
      <c r="BR121" s="955"/>
      <c r="BS121" s="955"/>
      <c r="BT121" s="955"/>
      <c r="BU121" s="955"/>
      <c r="BV121" s="955">
        <v>13457</v>
      </c>
      <c r="BW121" s="955"/>
      <c r="BX121" s="955"/>
      <c r="BY121" s="955"/>
      <c r="BZ121" s="955"/>
      <c r="CA121" s="955">
        <v>10342</v>
      </c>
      <c r="CB121" s="955"/>
      <c r="CC121" s="955"/>
      <c r="CD121" s="955"/>
      <c r="CE121" s="955"/>
      <c r="CF121" s="949">
        <v>0.8</v>
      </c>
      <c r="CG121" s="950"/>
      <c r="CH121" s="950"/>
      <c r="CI121" s="950"/>
      <c r="CJ121" s="950"/>
      <c r="CK121" s="1045"/>
      <c r="CL121" s="1046"/>
      <c r="CM121" s="1046"/>
      <c r="CN121" s="1046"/>
      <c r="CO121" s="1047"/>
      <c r="CP121" s="1055" t="s">
        <v>467</v>
      </c>
      <c r="CQ121" s="1056"/>
      <c r="CR121" s="1056"/>
      <c r="CS121" s="1056"/>
      <c r="CT121" s="1056"/>
      <c r="CU121" s="1056"/>
      <c r="CV121" s="1056"/>
      <c r="CW121" s="1056"/>
      <c r="CX121" s="1056"/>
      <c r="CY121" s="1056"/>
      <c r="CZ121" s="1056"/>
      <c r="DA121" s="1056"/>
      <c r="DB121" s="1056"/>
      <c r="DC121" s="1056"/>
      <c r="DD121" s="1056"/>
      <c r="DE121" s="1056"/>
      <c r="DF121" s="1057"/>
      <c r="DG121" s="954">
        <v>119190</v>
      </c>
      <c r="DH121" s="955"/>
      <c r="DI121" s="955"/>
      <c r="DJ121" s="955"/>
      <c r="DK121" s="955"/>
      <c r="DL121" s="955">
        <v>111896</v>
      </c>
      <c r="DM121" s="955"/>
      <c r="DN121" s="955"/>
      <c r="DO121" s="955"/>
      <c r="DP121" s="955"/>
      <c r="DQ121" s="955">
        <v>104477</v>
      </c>
      <c r="DR121" s="955"/>
      <c r="DS121" s="955"/>
      <c r="DT121" s="955"/>
      <c r="DU121" s="955"/>
      <c r="DV121" s="956">
        <v>8.1999999999999993</v>
      </c>
      <c r="DW121" s="956"/>
      <c r="DX121" s="956"/>
      <c r="DY121" s="956"/>
      <c r="DZ121" s="957"/>
    </row>
    <row r="122" spans="1:130" s="226" customFormat="1" ht="26.25" customHeight="1">
      <c r="A122" s="1094"/>
      <c r="B122" s="981"/>
      <c r="C122" s="951" t="s">
        <v>445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403</v>
      </c>
      <c r="AB122" s="994"/>
      <c r="AC122" s="994"/>
      <c r="AD122" s="994"/>
      <c r="AE122" s="995"/>
      <c r="AF122" s="996" t="s">
        <v>403</v>
      </c>
      <c r="AG122" s="994"/>
      <c r="AH122" s="994"/>
      <c r="AI122" s="994"/>
      <c r="AJ122" s="995"/>
      <c r="AK122" s="996" t="s">
        <v>382</v>
      </c>
      <c r="AL122" s="994"/>
      <c r="AM122" s="994"/>
      <c r="AN122" s="994"/>
      <c r="AO122" s="995"/>
      <c r="AP122" s="997" t="s">
        <v>446</v>
      </c>
      <c r="AQ122" s="998"/>
      <c r="AR122" s="998"/>
      <c r="AS122" s="998"/>
      <c r="AT122" s="999"/>
      <c r="AU122" s="1027"/>
      <c r="AV122" s="1028"/>
      <c r="AW122" s="1028"/>
      <c r="AX122" s="1028"/>
      <c r="AY122" s="1029"/>
      <c r="AZ122" s="1009" t="s">
        <v>468</v>
      </c>
      <c r="BA122" s="1000"/>
      <c r="BB122" s="1000"/>
      <c r="BC122" s="1000"/>
      <c r="BD122" s="1000"/>
      <c r="BE122" s="1000"/>
      <c r="BF122" s="1000"/>
      <c r="BG122" s="1000"/>
      <c r="BH122" s="1000"/>
      <c r="BI122" s="1000"/>
      <c r="BJ122" s="1000"/>
      <c r="BK122" s="1000"/>
      <c r="BL122" s="1000"/>
      <c r="BM122" s="1000"/>
      <c r="BN122" s="1000"/>
      <c r="BO122" s="1000"/>
      <c r="BP122" s="1001"/>
      <c r="BQ122" s="1032">
        <v>2319216</v>
      </c>
      <c r="BR122" s="1033"/>
      <c r="BS122" s="1033"/>
      <c r="BT122" s="1033"/>
      <c r="BU122" s="1033"/>
      <c r="BV122" s="1033">
        <v>2197534</v>
      </c>
      <c r="BW122" s="1033"/>
      <c r="BX122" s="1033"/>
      <c r="BY122" s="1033"/>
      <c r="BZ122" s="1033"/>
      <c r="CA122" s="1033">
        <v>2379779</v>
      </c>
      <c r="CB122" s="1033"/>
      <c r="CC122" s="1033"/>
      <c r="CD122" s="1033"/>
      <c r="CE122" s="1033"/>
      <c r="CF122" s="1053">
        <v>187.6</v>
      </c>
      <c r="CG122" s="1054"/>
      <c r="CH122" s="1054"/>
      <c r="CI122" s="1054"/>
      <c r="CJ122" s="1054"/>
      <c r="CK122" s="1045"/>
      <c r="CL122" s="1046"/>
      <c r="CM122" s="1046"/>
      <c r="CN122" s="1046"/>
      <c r="CO122" s="1047"/>
      <c r="CP122" s="1055" t="s">
        <v>469</v>
      </c>
      <c r="CQ122" s="1056"/>
      <c r="CR122" s="1056"/>
      <c r="CS122" s="1056"/>
      <c r="CT122" s="1056"/>
      <c r="CU122" s="1056"/>
      <c r="CV122" s="1056"/>
      <c r="CW122" s="1056"/>
      <c r="CX122" s="1056"/>
      <c r="CY122" s="1056"/>
      <c r="CZ122" s="1056"/>
      <c r="DA122" s="1056"/>
      <c r="DB122" s="1056"/>
      <c r="DC122" s="1056"/>
      <c r="DD122" s="1056"/>
      <c r="DE122" s="1056"/>
      <c r="DF122" s="1057"/>
      <c r="DG122" s="954">
        <v>15311</v>
      </c>
      <c r="DH122" s="955"/>
      <c r="DI122" s="955"/>
      <c r="DJ122" s="955"/>
      <c r="DK122" s="955"/>
      <c r="DL122" s="955">
        <v>8288</v>
      </c>
      <c r="DM122" s="955"/>
      <c r="DN122" s="955"/>
      <c r="DO122" s="955"/>
      <c r="DP122" s="955"/>
      <c r="DQ122" s="955">
        <v>7671</v>
      </c>
      <c r="DR122" s="955"/>
      <c r="DS122" s="955"/>
      <c r="DT122" s="955"/>
      <c r="DU122" s="955"/>
      <c r="DV122" s="956">
        <v>0.6</v>
      </c>
      <c r="DW122" s="956"/>
      <c r="DX122" s="956"/>
      <c r="DY122" s="956"/>
      <c r="DZ122" s="957"/>
    </row>
    <row r="123" spans="1:130" s="226" customFormat="1" ht="26.25" customHeight="1">
      <c r="A123" s="1094"/>
      <c r="B123" s="981"/>
      <c r="C123" s="951" t="s">
        <v>453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446</v>
      </c>
      <c r="AB123" s="994"/>
      <c r="AC123" s="994"/>
      <c r="AD123" s="994"/>
      <c r="AE123" s="995"/>
      <c r="AF123" s="996" t="s">
        <v>446</v>
      </c>
      <c r="AG123" s="994"/>
      <c r="AH123" s="994"/>
      <c r="AI123" s="994"/>
      <c r="AJ123" s="995"/>
      <c r="AK123" s="996" t="s">
        <v>449</v>
      </c>
      <c r="AL123" s="994"/>
      <c r="AM123" s="994"/>
      <c r="AN123" s="994"/>
      <c r="AO123" s="995"/>
      <c r="AP123" s="997" t="s">
        <v>403</v>
      </c>
      <c r="AQ123" s="998"/>
      <c r="AR123" s="998"/>
      <c r="AS123" s="998"/>
      <c r="AT123" s="999"/>
      <c r="AU123" s="1030"/>
      <c r="AV123" s="1031"/>
      <c r="AW123" s="1031"/>
      <c r="AX123" s="1031"/>
      <c r="AY123" s="1031"/>
      <c r="AZ123" s="257" t="s">
        <v>183</v>
      </c>
      <c r="BA123" s="257"/>
      <c r="BB123" s="257"/>
      <c r="BC123" s="257"/>
      <c r="BD123" s="257"/>
      <c r="BE123" s="257"/>
      <c r="BF123" s="257"/>
      <c r="BG123" s="257"/>
      <c r="BH123" s="257"/>
      <c r="BI123" s="257"/>
      <c r="BJ123" s="257"/>
      <c r="BK123" s="257"/>
      <c r="BL123" s="257"/>
      <c r="BM123" s="257"/>
      <c r="BN123" s="257"/>
      <c r="BO123" s="1010" t="s">
        <v>470</v>
      </c>
      <c r="BP123" s="1041"/>
      <c r="BQ123" s="1100">
        <v>4021883</v>
      </c>
      <c r="BR123" s="1101"/>
      <c r="BS123" s="1101"/>
      <c r="BT123" s="1101"/>
      <c r="BU123" s="1101"/>
      <c r="BV123" s="1101">
        <v>3763300</v>
      </c>
      <c r="BW123" s="1101"/>
      <c r="BX123" s="1101"/>
      <c r="BY123" s="1101"/>
      <c r="BZ123" s="1101"/>
      <c r="CA123" s="1101">
        <v>3924920</v>
      </c>
      <c r="CB123" s="1101"/>
      <c r="CC123" s="1101"/>
      <c r="CD123" s="1101"/>
      <c r="CE123" s="1101"/>
      <c r="CF123" s="1034"/>
      <c r="CG123" s="1035"/>
      <c r="CH123" s="1035"/>
      <c r="CI123" s="1035"/>
      <c r="CJ123" s="1036"/>
      <c r="CK123" s="1045"/>
      <c r="CL123" s="1046"/>
      <c r="CM123" s="1046"/>
      <c r="CN123" s="1046"/>
      <c r="CO123" s="1047"/>
      <c r="CP123" s="1055" t="s">
        <v>471</v>
      </c>
      <c r="CQ123" s="1056"/>
      <c r="CR123" s="1056"/>
      <c r="CS123" s="1056"/>
      <c r="CT123" s="1056"/>
      <c r="CU123" s="1056"/>
      <c r="CV123" s="1056"/>
      <c r="CW123" s="1056"/>
      <c r="CX123" s="1056"/>
      <c r="CY123" s="1056"/>
      <c r="CZ123" s="1056"/>
      <c r="DA123" s="1056"/>
      <c r="DB123" s="1056"/>
      <c r="DC123" s="1056"/>
      <c r="DD123" s="1056"/>
      <c r="DE123" s="1056"/>
      <c r="DF123" s="1057"/>
      <c r="DG123" s="993" t="s">
        <v>170</v>
      </c>
      <c r="DH123" s="994"/>
      <c r="DI123" s="994"/>
      <c r="DJ123" s="994"/>
      <c r="DK123" s="995"/>
      <c r="DL123" s="996" t="s">
        <v>382</v>
      </c>
      <c r="DM123" s="994"/>
      <c r="DN123" s="994"/>
      <c r="DO123" s="994"/>
      <c r="DP123" s="995"/>
      <c r="DQ123" s="996" t="s">
        <v>449</v>
      </c>
      <c r="DR123" s="994"/>
      <c r="DS123" s="994"/>
      <c r="DT123" s="994"/>
      <c r="DU123" s="995"/>
      <c r="DV123" s="997" t="s">
        <v>382</v>
      </c>
      <c r="DW123" s="998"/>
      <c r="DX123" s="998"/>
      <c r="DY123" s="998"/>
      <c r="DZ123" s="999"/>
    </row>
    <row r="124" spans="1:130" s="226" customFormat="1" ht="26.25" customHeight="1" thickBot="1">
      <c r="A124" s="1094"/>
      <c r="B124" s="981"/>
      <c r="C124" s="951" t="s">
        <v>456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382</v>
      </c>
      <c r="AB124" s="994"/>
      <c r="AC124" s="994"/>
      <c r="AD124" s="994"/>
      <c r="AE124" s="995"/>
      <c r="AF124" s="996" t="s">
        <v>382</v>
      </c>
      <c r="AG124" s="994"/>
      <c r="AH124" s="994"/>
      <c r="AI124" s="994"/>
      <c r="AJ124" s="995"/>
      <c r="AK124" s="996" t="s">
        <v>170</v>
      </c>
      <c r="AL124" s="994"/>
      <c r="AM124" s="994"/>
      <c r="AN124" s="994"/>
      <c r="AO124" s="995"/>
      <c r="AP124" s="997" t="s">
        <v>170</v>
      </c>
      <c r="AQ124" s="998"/>
      <c r="AR124" s="998"/>
      <c r="AS124" s="998"/>
      <c r="AT124" s="999"/>
      <c r="AU124" s="1096" t="s">
        <v>472</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t="s">
        <v>170</v>
      </c>
      <c r="BR124" s="1063"/>
      <c r="BS124" s="1063"/>
      <c r="BT124" s="1063"/>
      <c r="BU124" s="1063"/>
      <c r="BV124" s="1063">
        <v>21.8</v>
      </c>
      <c r="BW124" s="1063"/>
      <c r="BX124" s="1063"/>
      <c r="BY124" s="1063"/>
      <c r="BZ124" s="1063"/>
      <c r="CA124" s="1063">
        <v>12.2</v>
      </c>
      <c r="CB124" s="1063"/>
      <c r="CC124" s="1063"/>
      <c r="CD124" s="1063"/>
      <c r="CE124" s="1063"/>
      <c r="CF124" s="1064"/>
      <c r="CG124" s="1065"/>
      <c r="CH124" s="1065"/>
      <c r="CI124" s="1065"/>
      <c r="CJ124" s="1066"/>
      <c r="CK124" s="1048"/>
      <c r="CL124" s="1048"/>
      <c r="CM124" s="1048"/>
      <c r="CN124" s="1048"/>
      <c r="CO124" s="1049"/>
      <c r="CP124" s="1055" t="s">
        <v>473</v>
      </c>
      <c r="CQ124" s="1056"/>
      <c r="CR124" s="1056"/>
      <c r="CS124" s="1056"/>
      <c r="CT124" s="1056"/>
      <c r="CU124" s="1056"/>
      <c r="CV124" s="1056"/>
      <c r="CW124" s="1056"/>
      <c r="CX124" s="1056"/>
      <c r="CY124" s="1056"/>
      <c r="CZ124" s="1056"/>
      <c r="DA124" s="1056"/>
      <c r="DB124" s="1056"/>
      <c r="DC124" s="1056"/>
      <c r="DD124" s="1056"/>
      <c r="DE124" s="1056"/>
      <c r="DF124" s="1057"/>
      <c r="DG124" s="1040" t="s">
        <v>170</v>
      </c>
      <c r="DH124" s="1019"/>
      <c r="DI124" s="1019"/>
      <c r="DJ124" s="1019"/>
      <c r="DK124" s="1020"/>
      <c r="DL124" s="1018" t="s">
        <v>446</v>
      </c>
      <c r="DM124" s="1019"/>
      <c r="DN124" s="1019"/>
      <c r="DO124" s="1019"/>
      <c r="DP124" s="1020"/>
      <c r="DQ124" s="1018" t="s">
        <v>446</v>
      </c>
      <c r="DR124" s="1019"/>
      <c r="DS124" s="1019"/>
      <c r="DT124" s="1019"/>
      <c r="DU124" s="1020"/>
      <c r="DV124" s="1021" t="s">
        <v>170</v>
      </c>
      <c r="DW124" s="1022"/>
      <c r="DX124" s="1022"/>
      <c r="DY124" s="1022"/>
      <c r="DZ124" s="1023"/>
    </row>
    <row r="125" spans="1:130" s="226" customFormat="1" ht="26.25" customHeight="1">
      <c r="A125" s="1094"/>
      <c r="B125" s="981"/>
      <c r="C125" s="951" t="s">
        <v>458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446</v>
      </c>
      <c r="AB125" s="994"/>
      <c r="AC125" s="994"/>
      <c r="AD125" s="994"/>
      <c r="AE125" s="995"/>
      <c r="AF125" s="996" t="s">
        <v>446</v>
      </c>
      <c r="AG125" s="994"/>
      <c r="AH125" s="994"/>
      <c r="AI125" s="994"/>
      <c r="AJ125" s="995"/>
      <c r="AK125" s="996" t="s">
        <v>170</v>
      </c>
      <c r="AL125" s="994"/>
      <c r="AM125" s="994"/>
      <c r="AN125" s="994"/>
      <c r="AO125" s="995"/>
      <c r="AP125" s="997" t="s">
        <v>446</v>
      </c>
      <c r="AQ125" s="998"/>
      <c r="AR125" s="998"/>
      <c r="AS125" s="998"/>
      <c r="AT125" s="9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8" t="s">
        <v>474</v>
      </c>
      <c r="CL125" s="1043"/>
      <c r="CM125" s="1043"/>
      <c r="CN125" s="1043"/>
      <c r="CO125" s="1044"/>
      <c r="CP125" s="975" t="s">
        <v>475</v>
      </c>
      <c r="CQ125" s="924"/>
      <c r="CR125" s="924"/>
      <c r="CS125" s="924"/>
      <c r="CT125" s="924"/>
      <c r="CU125" s="924"/>
      <c r="CV125" s="924"/>
      <c r="CW125" s="924"/>
      <c r="CX125" s="924"/>
      <c r="CY125" s="924"/>
      <c r="CZ125" s="924"/>
      <c r="DA125" s="924"/>
      <c r="DB125" s="924"/>
      <c r="DC125" s="924"/>
      <c r="DD125" s="924"/>
      <c r="DE125" s="924"/>
      <c r="DF125" s="925"/>
      <c r="DG125" s="961" t="s">
        <v>476</v>
      </c>
      <c r="DH125" s="962"/>
      <c r="DI125" s="962"/>
      <c r="DJ125" s="962"/>
      <c r="DK125" s="962"/>
      <c r="DL125" s="962" t="s">
        <v>446</v>
      </c>
      <c r="DM125" s="962"/>
      <c r="DN125" s="962"/>
      <c r="DO125" s="962"/>
      <c r="DP125" s="962"/>
      <c r="DQ125" s="962" t="s">
        <v>170</v>
      </c>
      <c r="DR125" s="962"/>
      <c r="DS125" s="962"/>
      <c r="DT125" s="962"/>
      <c r="DU125" s="962"/>
      <c r="DV125" s="963" t="s">
        <v>477</v>
      </c>
      <c r="DW125" s="963"/>
      <c r="DX125" s="963"/>
      <c r="DY125" s="963"/>
      <c r="DZ125" s="964"/>
    </row>
    <row r="126" spans="1:130" s="226" customFormat="1" ht="26.25" customHeight="1" thickBot="1">
      <c r="A126" s="1094"/>
      <c r="B126" s="981"/>
      <c r="C126" s="951" t="s">
        <v>460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v>134</v>
      </c>
      <c r="AB126" s="994"/>
      <c r="AC126" s="994"/>
      <c r="AD126" s="994"/>
      <c r="AE126" s="995"/>
      <c r="AF126" s="996">
        <v>134</v>
      </c>
      <c r="AG126" s="994"/>
      <c r="AH126" s="994"/>
      <c r="AI126" s="994"/>
      <c r="AJ126" s="995"/>
      <c r="AK126" s="996">
        <v>134</v>
      </c>
      <c r="AL126" s="994"/>
      <c r="AM126" s="994"/>
      <c r="AN126" s="994"/>
      <c r="AO126" s="995"/>
      <c r="AP126" s="997">
        <v>0</v>
      </c>
      <c r="AQ126" s="998"/>
      <c r="AR126" s="998"/>
      <c r="AS126" s="998"/>
      <c r="AT126" s="9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9"/>
      <c r="CL126" s="1046"/>
      <c r="CM126" s="1046"/>
      <c r="CN126" s="1046"/>
      <c r="CO126" s="1047"/>
      <c r="CP126" s="984" t="s">
        <v>478</v>
      </c>
      <c r="CQ126" s="985"/>
      <c r="CR126" s="985"/>
      <c r="CS126" s="985"/>
      <c r="CT126" s="985"/>
      <c r="CU126" s="985"/>
      <c r="CV126" s="985"/>
      <c r="CW126" s="985"/>
      <c r="CX126" s="985"/>
      <c r="CY126" s="985"/>
      <c r="CZ126" s="985"/>
      <c r="DA126" s="985"/>
      <c r="DB126" s="985"/>
      <c r="DC126" s="985"/>
      <c r="DD126" s="985"/>
      <c r="DE126" s="985"/>
      <c r="DF126" s="986"/>
      <c r="DG126" s="954" t="s">
        <v>476</v>
      </c>
      <c r="DH126" s="955"/>
      <c r="DI126" s="955"/>
      <c r="DJ126" s="955"/>
      <c r="DK126" s="955"/>
      <c r="DL126" s="955" t="s">
        <v>382</v>
      </c>
      <c r="DM126" s="955"/>
      <c r="DN126" s="955"/>
      <c r="DO126" s="955"/>
      <c r="DP126" s="955"/>
      <c r="DQ126" s="955" t="s">
        <v>446</v>
      </c>
      <c r="DR126" s="955"/>
      <c r="DS126" s="955"/>
      <c r="DT126" s="955"/>
      <c r="DU126" s="955"/>
      <c r="DV126" s="956" t="s">
        <v>479</v>
      </c>
      <c r="DW126" s="956"/>
      <c r="DX126" s="956"/>
      <c r="DY126" s="956"/>
      <c r="DZ126" s="957"/>
    </row>
    <row r="127" spans="1:130" s="226" customFormat="1" ht="26.25" customHeight="1">
      <c r="A127" s="1095"/>
      <c r="B127" s="983"/>
      <c r="C127" s="1037" t="s">
        <v>480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432</v>
      </c>
      <c r="AB127" s="994"/>
      <c r="AC127" s="994"/>
      <c r="AD127" s="994"/>
      <c r="AE127" s="995"/>
      <c r="AF127" s="996" t="s">
        <v>170</v>
      </c>
      <c r="AG127" s="994"/>
      <c r="AH127" s="994"/>
      <c r="AI127" s="994"/>
      <c r="AJ127" s="995"/>
      <c r="AK127" s="996" t="s">
        <v>170</v>
      </c>
      <c r="AL127" s="994"/>
      <c r="AM127" s="994"/>
      <c r="AN127" s="994"/>
      <c r="AO127" s="995"/>
      <c r="AP127" s="997" t="s">
        <v>170</v>
      </c>
      <c r="AQ127" s="998"/>
      <c r="AR127" s="998"/>
      <c r="AS127" s="998"/>
      <c r="AT127" s="999"/>
      <c r="AU127" s="262"/>
      <c r="AV127" s="262"/>
      <c r="AW127" s="262"/>
      <c r="AX127" s="1067" t="s">
        <v>481</v>
      </c>
      <c r="AY127" s="1068"/>
      <c r="AZ127" s="1068"/>
      <c r="BA127" s="1068"/>
      <c r="BB127" s="1068"/>
      <c r="BC127" s="1068"/>
      <c r="BD127" s="1068"/>
      <c r="BE127" s="1069"/>
      <c r="BF127" s="1070" t="s">
        <v>482</v>
      </c>
      <c r="BG127" s="1068"/>
      <c r="BH127" s="1068"/>
      <c r="BI127" s="1068"/>
      <c r="BJ127" s="1068"/>
      <c r="BK127" s="1068"/>
      <c r="BL127" s="1069"/>
      <c r="BM127" s="1070" t="s">
        <v>483</v>
      </c>
      <c r="BN127" s="1068"/>
      <c r="BO127" s="1068"/>
      <c r="BP127" s="1068"/>
      <c r="BQ127" s="1068"/>
      <c r="BR127" s="1068"/>
      <c r="BS127" s="1069"/>
      <c r="BT127" s="1070" t="s">
        <v>484</v>
      </c>
      <c r="BU127" s="1068"/>
      <c r="BV127" s="1068"/>
      <c r="BW127" s="1068"/>
      <c r="BX127" s="1068"/>
      <c r="BY127" s="1068"/>
      <c r="BZ127" s="1092"/>
      <c r="CA127" s="262"/>
      <c r="CB127" s="262"/>
      <c r="CC127" s="262"/>
      <c r="CD127" s="263"/>
      <c r="CE127" s="263"/>
      <c r="CF127" s="263"/>
      <c r="CG127" s="260"/>
      <c r="CH127" s="260"/>
      <c r="CI127" s="260"/>
      <c r="CJ127" s="261"/>
      <c r="CK127" s="1059"/>
      <c r="CL127" s="1046"/>
      <c r="CM127" s="1046"/>
      <c r="CN127" s="1046"/>
      <c r="CO127" s="1047"/>
      <c r="CP127" s="984" t="s">
        <v>485</v>
      </c>
      <c r="CQ127" s="985"/>
      <c r="CR127" s="985"/>
      <c r="CS127" s="985"/>
      <c r="CT127" s="985"/>
      <c r="CU127" s="985"/>
      <c r="CV127" s="985"/>
      <c r="CW127" s="985"/>
      <c r="CX127" s="985"/>
      <c r="CY127" s="985"/>
      <c r="CZ127" s="985"/>
      <c r="DA127" s="985"/>
      <c r="DB127" s="985"/>
      <c r="DC127" s="985"/>
      <c r="DD127" s="985"/>
      <c r="DE127" s="985"/>
      <c r="DF127" s="986"/>
      <c r="DG127" s="954" t="s">
        <v>446</v>
      </c>
      <c r="DH127" s="955"/>
      <c r="DI127" s="955"/>
      <c r="DJ127" s="955"/>
      <c r="DK127" s="955"/>
      <c r="DL127" s="955" t="s">
        <v>170</v>
      </c>
      <c r="DM127" s="955"/>
      <c r="DN127" s="955"/>
      <c r="DO127" s="955"/>
      <c r="DP127" s="955"/>
      <c r="DQ127" s="955" t="s">
        <v>170</v>
      </c>
      <c r="DR127" s="955"/>
      <c r="DS127" s="955"/>
      <c r="DT127" s="955"/>
      <c r="DU127" s="955"/>
      <c r="DV127" s="956" t="s">
        <v>446</v>
      </c>
      <c r="DW127" s="956"/>
      <c r="DX127" s="956"/>
      <c r="DY127" s="956"/>
      <c r="DZ127" s="957"/>
    </row>
    <row r="128" spans="1:130" s="226" customFormat="1" ht="26.25" customHeight="1" thickBot="1">
      <c r="A128" s="1078" t="s">
        <v>486</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487</v>
      </c>
      <c r="X128" s="1080"/>
      <c r="Y128" s="1080"/>
      <c r="Z128" s="1081"/>
      <c r="AA128" s="1082">
        <v>6145</v>
      </c>
      <c r="AB128" s="1083"/>
      <c r="AC128" s="1083"/>
      <c r="AD128" s="1083"/>
      <c r="AE128" s="1084"/>
      <c r="AF128" s="1085">
        <v>5985</v>
      </c>
      <c r="AG128" s="1083"/>
      <c r="AH128" s="1083"/>
      <c r="AI128" s="1083"/>
      <c r="AJ128" s="1084"/>
      <c r="AK128" s="1085">
        <v>3306</v>
      </c>
      <c r="AL128" s="1083"/>
      <c r="AM128" s="1083"/>
      <c r="AN128" s="1083"/>
      <c r="AO128" s="1084"/>
      <c r="AP128" s="1086"/>
      <c r="AQ128" s="1087"/>
      <c r="AR128" s="1087"/>
      <c r="AS128" s="1087"/>
      <c r="AT128" s="1088"/>
      <c r="AU128" s="262"/>
      <c r="AV128" s="262"/>
      <c r="AW128" s="262"/>
      <c r="AX128" s="923" t="s">
        <v>488</v>
      </c>
      <c r="AY128" s="924"/>
      <c r="AZ128" s="924"/>
      <c r="BA128" s="924"/>
      <c r="BB128" s="924"/>
      <c r="BC128" s="924"/>
      <c r="BD128" s="924"/>
      <c r="BE128" s="925"/>
      <c r="BF128" s="1089" t="s">
        <v>489</v>
      </c>
      <c r="BG128" s="1090"/>
      <c r="BH128" s="1090"/>
      <c r="BI128" s="1090"/>
      <c r="BJ128" s="1090"/>
      <c r="BK128" s="1090"/>
      <c r="BL128" s="1091"/>
      <c r="BM128" s="1089">
        <v>15</v>
      </c>
      <c r="BN128" s="1090"/>
      <c r="BO128" s="1090"/>
      <c r="BP128" s="1090"/>
      <c r="BQ128" s="1090"/>
      <c r="BR128" s="1090"/>
      <c r="BS128" s="1091"/>
      <c r="BT128" s="1089">
        <v>20</v>
      </c>
      <c r="BU128" s="1090"/>
      <c r="BV128" s="1090"/>
      <c r="BW128" s="1090"/>
      <c r="BX128" s="1090"/>
      <c r="BY128" s="1090"/>
      <c r="BZ128" s="1114"/>
      <c r="CA128" s="263"/>
      <c r="CB128" s="263"/>
      <c r="CC128" s="263"/>
      <c r="CD128" s="263"/>
      <c r="CE128" s="263"/>
      <c r="CF128" s="263"/>
      <c r="CG128" s="260"/>
      <c r="CH128" s="260"/>
      <c r="CI128" s="260"/>
      <c r="CJ128" s="261"/>
      <c r="CK128" s="1060"/>
      <c r="CL128" s="1061"/>
      <c r="CM128" s="1061"/>
      <c r="CN128" s="1061"/>
      <c r="CO128" s="1062"/>
      <c r="CP128" s="1071" t="s">
        <v>490</v>
      </c>
      <c r="CQ128" s="1072"/>
      <c r="CR128" s="1072"/>
      <c r="CS128" s="1072"/>
      <c r="CT128" s="1072"/>
      <c r="CU128" s="1072"/>
      <c r="CV128" s="1072"/>
      <c r="CW128" s="1072"/>
      <c r="CX128" s="1072"/>
      <c r="CY128" s="1072"/>
      <c r="CZ128" s="1072"/>
      <c r="DA128" s="1072"/>
      <c r="DB128" s="1072"/>
      <c r="DC128" s="1072"/>
      <c r="DD128" s="1072"/>
      <c r="DE128" s="1072"/>
      <c r="DF128" s="1073"/>
      <c r="DG128" s="1074" t="s">
        <v>432</v>
      </c>
      <c r="DH128" s="1075"/>
      <c r="DI128" s="1075"/>
      <c r="DJ128" s="1075"/>
      <c r="DK128" s="1075"/>
      <c r="DL128" s="1075" t="s">
        <v>476</v>
      </c>
      <c r="DM128" s="1075"/>
      <c r="DN128" s="1075"/>
      <c r="DO128" s="1075"/>
      <c r="DP128" s="1075"/>
      <c r="DQ128" s="1075" t="s">
        <v>446</v>
      </c>
      <c r="DR128" s="1075"/>
      <c r="DS128" s="1075"/>
      <c r="DT128" s="1075"/>
      <c r="DU128" s="1075"/>
      <c r="DV128" s="1076" t="s">
        <v>446</v>
      </c>
      <c r="DW128" s="1076"/>
      <c r="DX128" s="1076"/>
      <c r="DY128" s="1076"/>
      <c r="DZ128" s="1077"/>
    </row>
    <row r="129" spans="1:131" s="226" customFormat="1" ht="26.25" customHeight="1">
      <c r="A129" s="965" t="s">
        <v>100</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491</v>
      </c>
      <c r="X129" s="1109"/>
      <c r="Y129" s="1109"/>
      <c r="Z129" s="1110"/>
      <c r="AA129" s="993">
        <v>1616885</v>
      </c>
      <c r="AB129" s="994"/>
      <c r="AC129" s="994"/>
      <c r="AD129" s="994"/>
      <c r="AE129" s="995"/>
      <c r="AF129" s="996">
        <v>1584111</v>
      </c>
      <c r="AG129" s="994"/>
      <c r="AH129" s="994"/>
      <c r="AI129" s="994"/>
      <c r="AJ129" s="995"/>
      <c r="AK129" s="996">
        <v>1515386</v>
      </c>
      <c r="AL129" s="994"/>
      <c r="AM129" s="994"/>
      <c r="AN129" s="994"/>
      <c r="AO129" s="995"/>
      <c r="AP129" s="1111"/>
      <c r="AQ129" s="1112"/>
      <c r="AR129" s="1112"/>
      <c r="AS129" s="1112"/>
      <c r="AT129" s="1113"/>
      <c r="AU129" s="264"/>
      <c r="AV129" s="264"/>
      <c r="AW129" s="264"/>
      <c r="AX129" s="1102" t="s">
        <v>492</v>
      </c>
      <c r="AY129" s="985"/>
      <c r="AZ129" s="985"/>
      <c r="BA129" s="985"/>
      <c r="BB129" s="985"/>
      <c r="BC129" s="985"/>
      <c r="BD129" s="985"/>
      <c r="BE129" s="986"/>
      <c r="BF129" s="1103" t="s">
        <v>170</v>
      </c>
      <c r="BG129" s="1104"/>
      <c r="BH129" s="1104"/>
      <c r="BI129" s="1104"/>
      <c r="BJ129" s="1104"/>
      <c r="BK129" s="1104"/>
      <c r="BL129" s="1105"/>
      <c r="BM129" s="1103">
        <v>20</v>
      </c>
      <c r="BN129" s="1104"/>
      <c r="BO129" s="1104"/>
      <c r="BP129" s="1104"/>
      <c r="BQ129" s="1104"/>
      <c r="BR129" s="1104"/>
      <c r="BS129" s="1105"/>
      <c r="BT129" s="1103">
        <v>30</v>
      </c>
      <c r="BU129" s="1106"/>
      <c r="BV129" s="1106"/>
      <c r="BW129" s="1106"/>
      <c r="BX129" s="1106"/>
      <c r="BY129" s="1106"/>
      <c r="BZ129" s="110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5" t="s">
        <v>493</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494</v>
      </c>
      <c r="X130" s="1109"/>
      <c r="Y130" s="1109"/>
      <c r="Z130" s="1110"/>
      <c r="AA130" s="993">
        <v>260323</v>
      </c>
      <c r="AB130" s="994"/>
      <c r="AC130" s="994"/>
      <c r="AD130" s="994"/>
      <c r="AE130" s="995"/>
      <c r="AF130" s="996">
        <v>254325</v>
      </c>
      <c r="AG130" s="994"/>
      <c r="AH130" s="994"/>
      <c r="AI130" s="994"/>
      <c r="AJ130" s="995"/>
      <c r="AK130" s="996">
        <v>246593</v>
      </c>
      <c r="AL130" s="994"/>
      <c r="AM130" s="994"/>
      <c r="AN130" s="994"/>
      <c r="AO130" s="995"/>
      <c r="AP130" s="1111"/>
      <c r="AQ130" s="1112"/>
      <c r="AR130" s="1112"/>
      <c r="AS130" s="1112"/>
      <c r="AT130" s="1113"/>
      <c r="AU130" s="264"/>
      <c r="AV130" s="264"/>
      <c r="AW130" s="264"/>
      <c r="AX130" s="1102" t="s">
        <v>495</v>
      </c>
      <c r="AY130" s="985"/>
      <c r="AZ130" s="985"/>
      <c r="BA130" s="985"/>
      <c r="BB130" s="985"/>
      <c r="BC130" s="985"/>
      <c r="BD130" s="985"/>
      <c r="BE130" s="986"/>
      <c r="BF130" s="1139">
        <v>10.199999999999999</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496</v>
      </c>
      <c r="X131" s="1147"/>
      <c r="Y131" s="1147"/>
      <c r="Z131" s="1148"/>
      <c r="AA131" s="1040">
        <v>1356562</v>
      </c>
      <c r="AB131" s="1019"/>
      <c r="AC131" s="1019"/>
      <c r="AD131" s="1019"/>
      <c r="AE131" s="1020"/>
      <c r="AF131" s="1018">
        <v>1329786</v>
      </c>
      <c r="AG131" s="1019"/>
      <c r="AH131" s="1019"/>
      <c r="AI131" s="1019"/>
      <c r="AJ131" s="1020"/>
      <c r="AK131" s="1018">
        <v>1268793</v>
      </c>
      <c r="AL131" s="1019"/>
      <c r="AM131" s="1019"/>
      <c r="AN131" s="1019"/>
      <c r="AO131" s="1020"/>
      <c r="AP131" s="1149"/>
      <c r="AQ131" s="1150"/>
      <c r="AR131" s="1150"/>
      <c r="AS131" s="1150"/>
      <c r="AT131" s="1151"/>
      <c r="AU131" s="264"/>
      <c r="AV131" s="264"/>
      <c r="AW131" s="264"/>
      <c r="AX131" s="1121" t="s">
        <v>497</v>
      </c>
      <c r="AY131" s="1072"/>
      <c r="AZ131" s="1072"/>
      <c r="BA131" s="1072"/>
      <c r="BB131" s="1072"/>
      <c r="BC131" s="1072"/>
      <c r="BD131" s="1072"/>
      <c r="BE131" s="1073"/>
      <c r="BF131" s="1122">
        <v>12.2</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8" t="s">
        <v>498</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499</v>
      </c>
      <c r="W132" s="1132"/>
      <c r="X132" s="1132"/>
      <c r="Y132" s="1132"/>
      <c r="Z132" s="1133"/>
      <c r="AA132" s="1134">
        <v>9.4255920480000004</v>
      </c>
      <c r="AB132" s="1135"/>
      <c r="AC132" s="1135"/>
      <c r="AD132" s="1135"/>
      <c r="AE132" s="1136"/>
      <c r="AF132" s="1137">
        <v>10.474918519999999</v>
      </c>
      <c r="AG132" s="1135"/>
      <c r="AH132" s="1135"/>
      <c r="AI132" s="1135"/>
      <c r="AJ132" s="1136"/>
      <c r="AK132" s="1137">
        <v>10.88089231</v>
      </c>
      <c r="AL132" s="1135"/>
      <c r="AM132" s="1135"/>
      <c r="AN132" s="1135"/>
      <c r="AO132" s="1136"/>
      <c r="AP132" s="1034"/>
      <c r="AQ132" s="1035"/>
      <c r="AR132" s="1035"/>
      <c r="AS132" s="1035"/>
      <c r="AT132" s="11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500</v>
      </c>
      <c r="W133" s="1115"/>
      <c r="X133" s="1115"/>
      <c r="Y133" s="1115"/>
      <c r="Z133" s="1116"/>
      <c r="AA133" s="1117">
        <v>10.3</v>
      </c>
      <c r="AB133" s="1118"/>
      <c r="AC133" s="1118"/>
      <c r="AD133" s="1118"/>
      <c r="AE133" s="1119"/>
      <c r="AF133" s="1117">
        <v>10.199999999999999</v>
      </c>
      <c r="AG133" s="1118"/>
      <c r="AH133" s="1118"/>
      <c r="AI133" s="1118"/>
      <c r="AJ133" s="1119"/>
      <c r="AK133" s="1117">
        <v>10.199999999999999</v>
      </c>
      <c r="AL133" s="1118"/>
      <c r="AM133" s="1118"/>
      <c r="AN133" s="1118"/>
      <c r="AO133" s="1119"/>
      <c r="AP133" s="1064"/>
      <c r="AQ133" s="1065"/>
      <c r="AR133" s="1065"/>
      <c r="AS133" s="1065"/>
      <c r="AT133" s="112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udDnACwLQCnt/+2TRWN7JoJ/xAL44kEJiPhDReVeoi5oL0nAnScIlOl8NuplJ5S+CwSOTN39LKIokx29zwqOA==" saltValue="/pDqY8cgrF4h+qg57sU3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4" zoomScaleNormal="85" zoomScaleSheetLayoutView="100" workbookViewId="0">
      <selection activeCell="DD29" sqref="DD2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JRShpO2nZ2sLs6oZaATkpI+duf1YST18Ry614LHSKD/xg3mjWj+RF03wyi1ZupJ/tnUGq4KzbEyuG97kWlb7Q==" saltValue="ycFBD55ce6o/W3nExFn9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Y49" zoomScaleNormal="100" zoomScaleSheetLayoutView="55" workbookViewId="0">
      <selection activeCell="BV9" sqref="BV9:CC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ekPFlVkFKfqLh4Ur4zVNbAzMu/ByxeyoogaJoPBpajQIEV+OT/7BjaH3Z2GzMqb/TJLWssSqLZ86VxAzJ8VzA==" saltValue="5ds//vnePPDYq/NAWbs5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70" zoomScaleSheetLayoutView="70" workbookViewId="0">
      <selection activeCell="BV9" sqref="BV9:CC9"/>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7" t="s">
        <v>509</v>
      </c>
      <c r="AL9" s="1158"/>
      <c r="AM9" s="1158"/>
      <c r="AN9" s="1159"/>
      <c r="AO9" s="292">
        <v>499689</v>
      </c>
      <c r="AP9" s="292">
        <v>214459</v>
      </c>
      <c r="AQ9" s="293">
        <v>163768</v>
      </c>
      <c r="AR9" s="294">
        <v>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7" t="s">
        <v>510</v>
      </c>
      <c r="AL10" s="1158"/>
      <c r="AM10" s="1158"/>
      <c r="AN10" s="1159"/>
      <c r="AO10" s="295">
        <v>36832</v>
      </c>
      <c r="AP10" s="295">
        <v>15808</v>
      </c>
      <c r="AQ10" s="296">
        <v>20420</v>
      </c>
      <c r="AR10" s="297">
        <v>-22.6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7" t="s">
        <v>511</v>
      </c>
      <c r="AL11" s="1158"/>
      <c r="AM11" s="1158"/>
      <c r="AN11" s="1159"/>
      <c r="AO11" s="295">
        <v>44963</v>
      </c>
      <c r="AP11" s="295">
        <v>19297</v>
      </c>
      <c r="AQ11" s="296">
        <v>24792</v>
      </c>
      <c r="AR11" s="297">
        <v>-22.2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7" t="s">
        <v>512</v>
      </c>
      <c r="AL12" s="1158"/>
      <c r="AM12" s="1158"/>
      <c r="AN12" s="1159"/>
      <c r="AO12" s="295" t="s">
        <v>513</v>
      </c>
      <c r="AP12" s="295" t="s">
        <v>513</v>
      </c>
      <c r="AQ12" s="296">
        <v>1566</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7" t="s">
        <v>514</v>
      </c>
      <c r="AL13" s="1158"/>
      <c r="AM13" s="1158"/>
      <c r="AN13" s="1159"/>
      <c r="AO13" s="295" t="s">
        <v>513</v>
      </c>
      <c r="AP13" s="295" t="s">
        <v>513</v>
      </c>
      <c r="AQ13" s="296" t="s">
        <v>513</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7" t="s">
        <v>515</v>
      </c>
      <c r="AL14" s="1158"/>
      <c r="AM14" s="1158"/>
      <c r="AN14" s="1159"/>
      <c r="AO14" s="295" t="s">
        <v>513</v>
      </c>
      <c r="AP14" s="295" t="s">
        <v>513</v>
      </c>
      <c r="AQ14" s="296">
        <v>8316</v>
      </c>
      <c r="AR14" s="297" t="s">
        <v>513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7" t="s">
        <v>516</v>
      </c>
      <c r="AL15" s="1158"/>
      <c r="AM15" s="1158"/>
      <c r="AN15" s="1159"/>
      <c r="AO15" s="295">
        <v>3253</v>
      </c>
      <c r="AP15" s="295">
        <v>1396</v>
      </c>
      <c r="AQ15" s="296">
        <v>4918</v>
      </c>
      <c r="AR15" s="297">
        <v>-71.599999999999994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0" t="s">
        <v>517</v>
      </c>
      <c r="AL16" s="1161"/>
      <c r="AM16" s="1161"/>
      <c r="AN16" s="1162"/>
      <c r="AO16" s="295">
        <v>-32710</v>
      </c>
      <c r="AP16" s="295">
        <v>-14039</v>
      </c>
      <c r="AQ16" s="296">
        <v>-16679</v>
      </c>
      <c r="AR16" s="297">
        <v>-15.8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0" t="s">
        <v>183</v>
      </c>
      <c r="AL17" s="1161"/>
      <c r="AM17" s="1161"/>
      <c r="AN17" s="1162"/>
      <c r="AO17" s="295">
        <v>552027</v>
      </c>
      <c r="AP17" s="295">
        <v>236921</v>
      </c>
      <c r="AQ17" s="296">
        <v>207100</v>
      </c>
      <c r="AR17" s="297">
        <v>14.4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2" t="s">
        <v>522</v>
      </c>
      <c r="AL21" s="1153"/>
      <c r="AM21" s="1153"/>
      <c r="AN21" s="1154"/>
      <c r="AO21" s="307">
        <v>21.46</v>
      </c>
      <c r="AP21" s="308">
        <v>18.739999999999998</v>
      </c>
      <c r="AQ21" s="309">
        <v>2.72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2" t="s">
        <v>523</v>
      </c>
      <c r="AL22" s="1153"/>
      <c r="AM22" s="1153"/>
      <c r="AN22" s="1154"/>
      <c r="AO22" s="312">
        <v>92.9</v>
      </c>
      <c r="AP22" s="313">
        <v>94.9</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8" t="s">
        <v>528</v>
      </c>
      <c r="AL32" s="1169"/>
      <c r="AM32" s="1169"/>
      <c r="AN32" s="1170"/>
      <c r="AO32" s="322">
        <v>261742</v>
      </c>
      <c r="AP32" s="322">
        <v>112336</v>
      </c>
      <c r="AQ32" s="323">
        <v>99822</v>
      </c>
      <c r="AR32" s="324">
        <v>12.5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8" t="s">
        <v>529</v>
      </c>
      <c r="AL33" s="1169"/>
      <c r="AM33" s="1169"/>
      <c r="AN33" s="1170"/>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8" t="s">
        <v>530</v>
      </c>
      <c r="AL34" s="1169"/>
      <c r="AM34" s="1169"/>
      <c r="AN34" s="1170"/>
      <c r="AO34" s="322" t="s">
        <v>513</v>
      </c>
      <c r="AP34" s="322" t="s">
        <v>513</v>
      </c>
      <c r="AQ34" s="323" t="s">
        <v>513</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8" t="s">
        <v>531</v>
      </c>
      <c r="AL35" s="1169"/>
      <c r="AM35" s="1169"/>
      <c r="AN35" s="1170"/>
      <c r="AO35" s="322">
        <v>115821</v>
      </c>
      <c r="AP35" s="322">
        <v>49709</v>
      </c>
      <c r="AQ35" s="323">
        <v>28667</v>
      </c>
      <c r="AR35" s="324">
        <v>73.400000000000006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8" t="s">
        <v>532</v>
      </c>
      <c r="AL36" s="1169"/>
      <c r="AM36" s="1169"/>
      <c r="AN36" s="1170"/>
      <c r="AO36" s="322">
        <v>10258</v>
      </c>
      <c r="AP36" s="322">
        <v>4403</v>
      </c>
      <c r="AQ36" s="323">
        <v>3929</v>
      </c>
      <c r="AR36" s="324">
        <v>12.1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8" t="s">
        <v>533</v>
      </c>
      <c r="AL37" s="1169"/>
      <c r="AM37" s="1169"/>
      <c r="AN37" s="1170"/>
      <c r="AO37" s="322">
        <v>134</v>
      </c>
      <c r="AP37" s="322">
        <v>58</v>
      </c>
      <c r="AQ37" s="323">
        <v>922</v>
      </c>
      <c r="AR37" s="324">
        <v>-93.7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1" t="s">
        <v>534</v>
      </c>
      <c r="AL38" s="1172"/>
      <c r="AM38" s="1172"/>
      <c r="AN38" s="1173"/>
      <c r="AO38" s="325" t="s">
        <v>513</v>
      </c>
      <c r="AP38" s="325" t="s">
        <v>513</v>
      </c>
      <c r="AQ38" s="326">
        <v>32</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1" t="s">
        <v>535</v>
      </c>
      <c r="AL39" s="1172"/>
      <c r="AM39" s="1172"/>
      <c r="AN39" s="1173"/>
      <c r="AO39" s="322">
        <v>-3306</v>
      </c>
      <c r="AP39" s="322">
        <v>-1419</v>
      </c>
      <c r="AQ39" s="323">
        <v>-3300</v>
      </c>
      <c r="AR39" s="324">
        <v>-57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8" t="s">
        <v>536</v>
      </c>
      <c r="AL40" s="1169"/>
      <c r="AM40" s="1169"/>
      <c r="AN40" s="1170"/>
      <c r="AO40" s="322">
        <v>-246593</v>
      </c>
      <c r="AP40" s="322">
        <v>-105834</v>
      </c>
      <c r="AQ40" s="323">
        <v>-100418</v>
      </c>
      <c r="AR40" s="324">
        <v>5.4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4" t="s">
        <v>293</v>
      </c>
      <c r="AL41" s="1175"/>
      <c r="AM41" s="1175"/>
      <c r="AN41" s="1176"/>
      <c r="AO41" s="322">
        <v>138056</v>
      </c>
      <c r="AP41" s="322">
        <v>59252</v>
      </c>
      <c r="AQ41" s="323">
        <v>29653</v>
      </c>
      <c r="AR41" s="324">
        <v>99.8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504</v>
      </c>
      <c r="AN49" s="1165" t="s">
        <v>540</v>
      </c>
      <c r="AO49" s="1166"/>
      <c r="AP49" s="1166"/>
      <c r="AQ49" s="1166"/>
      <c r="AR49" s="116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302477</v>
      </c>
      <c r="AN51" s="344">
        <v>117467</v>
      </c>
      <c r="AO51" s="345">
        <v>37.799999999999997</v>
      </c>
      <c r="AP51" s="346">
        <v>263041</v>
      </c>
      <c r="AQ51" s="347">
        <v>18.600000000000001</v>
      </c>
      <c r="AR51" s="348">
        <v>19.2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227296</v>
      </c>
      <c r="AN52" s="352">
        <v>88270</v>
      </c>
      <c r="AO52" s="353">
        <v>48.5</v>
      </c>
      <c r="AP52" s="354">
        <v>103171</v>
      </c>
      <c r="AQ52" s="355">
        <v>-1.2</v>
      </c>
      <c r="AR52" s="356">
        <v>49.7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543623</v>
      </c>
      <c r="AN53" s="344">
        <v>216410</v>
      </c>
      <c r="AO53" s="345">
        <v>84.2</v>
      </c>
      <c r="AP53" s="346">
        <v>272886</v>
      </c>
      <c r="AQ53" s="347">
        <v>3.7</v>
      </c>
      <c r="AR53" s="348">
        <v>80.5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459526</v>
      </c>
      <c r="AN54" s="352">
        <v>182932</v>
      </c>
      <c r="AO54" s="353">
        <v>107.2</v>
      </c>
      <c r="AP54" s="354">
        <v>125724</v>
      </c>
      <c r="AQ54" s="355">
        <v>21.9</v>
      </c>
      <c r="AR54" s="356">
        <v>85.3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481018</v>
      </c>
      <c r="AN55" s="344">
        <v>197787</v>
      </c>
      <c r="AO55" s="345">
        <v>-8.6</v>
      </c>
      <c r="AP55" s="346">
        <v>245039</v>
      </c>
      <c r="AQ55" s="347">
        <v>-10.199999999999999</v>
      </c>
      <c r="AR55" s="348">
        <v>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402384</v>
      </c>
      <c r="AN56" s="352">
        <v>165454</v>
      </c>
      <c r="AO56" s="353">
        <v>-9.6</v>
      </c>
      <c r="AP56" s="354">
        <v>108922</v>
      </c>
      <c r="AQ56" s="355">
        <v>-13.4</v>
      </c>
      <c r="AR56" s="356">
        <v>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597885</v>
      </c>
      <c r="AN57" s="344">
        <v>251741</v>
      </c>
      <c r="AO57" s="345">
        <v>27.3</v>
      </c>
      <c r="AP57" s="346">
        <v>237994</v>
      </c>
      <c r="AQ57" s="347">
        <v>-2.9</v>
      </c>
      <c r="AR57" s="348">
        <v>30.2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485080</v>
      </c>
      <c r="AN58" s="352">
        <v>204244</v>
      </c>
      <c r="AO58" s="353">
        <v>23.4</v>
      </c>
      <c r="AP58" s="354">
        <v>110361</v>
      </c>
      <c r="AQ58" s="355">
        <v>1.3</v>
      </c>
      <c r="AR58" s="356">
        <v>22.1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500963</v>
      </c>
      <c r="AN59" s="344">
        <v>215006</v>
      </c>
      <c r="AO59" s="345">
        <v>-14.6</v>
      </c>
      <c r="AP59" s="346">
        <v>267911</v>
      </c>
      <c r="AQ59" s="347">
        <v>12.6</v>
      </c>
      <c r="AR59" s="348">
        <v>-27.2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369674</v>
      </c>
      <c r="AN60" s="352">
        <v>158658</v>
      </c>
      <c r="AO60" s="353">
        <v>-22.3</v>
      </c>
      <c r="AP60" s="354">
        <v>106425</v>
      </c>
      <c r="AQ60" s="355">
        <v>-3.6</v>
      </c>
      <c r="AR60" s="356">
        <v>-18.7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485193</v>
      </c>
      <c r="AN61" s="359">
        <v>199682</v>
      </c>
      <c r="AO61" s="360">
        <v>25.2</v>
      </c>
      <c r="AP61" s="361">
        <v>257374</v>
      </c>
      <c r="AQ61" s="362">
        <v>4.4000000000000004</v>
      </c>
      <c r="AR61" s="348">
        <v>20.8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388792</v>
      </c>
      <c r="AN62" s="352">
        <v>159912</v>
      </c>
      <c r="AO62" s="353">
        <v>29.4</v>
      </c>
      <c r="AP62" s="354">
        <v>110921</v>
      </c>
      <c r="AQ62" s="355">
        <v>1</v>
      </c>
      <c r="AR62" s="356">
        <v>28.4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PMwux65L0o6aoP8Ed4rw5fKolRnKsvLs9NeR2iiBX0ZxeoKJGfd2jA+q1ymQ19cH6npPv/+fpUCLVBlnReV4A==" saltValue="ybAdqaB0Z1gfZo5tAANu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Normal="100" zoomScaleSheetLayoutView="55" workbookViewId="0">
      <selection activeCell="BV9" sqref="BV9:CC9"/>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kjkIJzafnIvdA+BC+7xvHEvahopSdMXNTNx4RyjTJiFtxC+SLRQPQ6b4/SW58gRTNdBnyezRTKwYfA9vqXS1w==" saltValue="n2wtXCD+XAdpvM2gtVr0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0" zoomScaleNormal="100" zoomScaleSheetLayoutView="55" workbookViewId="0">
      <selection activeCell="BV9" sqref="BV9:CC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M2Ft/7epRSbgI4MPOWaVP46QyBohwQm0964BNUlLngHEdS47Ji7E+qDjr22rDxg14D8f3YKkIT2DljUOMZLEg==" saltValue="kx/hYWUQ+zVCrWiYOuuz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election activeCell="BV9" sqref="BV9:CC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7" t="s">
        <v>3</v>
      </c>
      <c r="D47" s="1177"/>
      <c r="E47" s="1178"/>
      <c r="F47" s="11">
        <v>50.93</v>
      </c>
      <c r="G47" s="12">
        <v>76.930000000000007</v>
      </c>
      <c r="H47" s="12">
        <v>68.34</v>
      </c>
      <c r="I47" s="12">
        <v>60.35</v>
      </c>
      <c r="J47" s="13">
        <v>61.46</v>
      </c>
    </row>
    <row r="48" spans="2:10" ht="57.75" customHeight="1">
      <c r="B48" s="14"/>
      <c r="C48" s="1179" t="s">
        <v>4</v>
      </c>
      <c r="D48" s="1179"/>
      <c r="E48" s="1180"/>
      <c r="F48" s="15">
        <v>44.82</v>
      </c>
      <c r="G48" s="16">
        <v>17.22</v>
      </c>
      <c r="H48" s="16">
        <v>14.7</v>
      </c>
      <c r="I48" s="16">
        <v>18.82</v>
      </c>
      <c r="J48" s="17">
        <v>22.21</v>
      </c>
    </row>
    <row r="49" spans="2:10" ht="57.75" customHeight="1" thickBot="1">
      <c r="B49" s="18"/>
      <c r="C49" s="1181" t="s">
        <v>5</v>
      </c>
      <c r="D49" s="1181"/>
      <c r="E49" s="1182"/>
      <c r="F49" s="19" t="s">
        <v>561</v>
      </c>
      <c r="G49" s="20" t="s">
        <v>562</v>
      </c>
      <c r="H49" s="20" t="s">
        <v>563</v>
      </c>
      <c r="I49" s="20" t="s">
        <v>564</v>
      </c>
      <c r="J49" s="21">
        <v>0.91</v>
      </c>
    </row>
    <row r="50" spans="2:10" ht="13.5" customHeight="1"/>
    <row r="51" spans="2:10" ht="13.5" hidden="1" customHeight="1"/>
    <row r="52" spans="2:10" ht="13.5" hidden="1" customHeight="1"/>
    <row r="53" spans="2:10" ht="13.5" hidden="1" customHeight="1"/>
  </sheetData>
  <sheetProtection algorithmName="SHA-512" hashValue="EL3jD5UBrdgYeL1FQO54v6tZMfiaFEwtZZo0zASA37245NLieTlmSz1V0wZnR+F49AT3X1ALKiz3RNo4ZZOK4Q==" saltValue="CS1yMR9c67Vr0szBYp+4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2019-03-13T08:08:00Z</cp:lastPrinted>
  <dcterms:created xsi:type="dcterms:W3CDTF">2019-02-14T03:09:58Z</dcterms:created>
  <dcterms:modified xsi:type="dcterms:W3CDTF">2019-10-17T07:07:51Z</dcterms:modified>
  <cp:category/>
</cp:coreProperties>
</file>